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es\pinbaladmin\scripts\bbdd\postgresql\organs gestors\"/>
    </mc:Choice>
  </mc:AlternateContent>
  <bookViews>
    <workbookView xWindow="0" yWindow="0" windowWidth="23040" windowHeight="9060" firstSheet="5" activeTab="9"/>
  </bookViews>
  <sheets>
    <sheet name="PBL_ENTITAT" sheetId="1" r:id="rId1"/>
    <sheet name="Entitats PinbalAdmin" sheetId="3" r:id="rId2"/>
    <sheet name="Update Entitats" sheetId="4" r:id="rId3"/>
    <sheet name="Create Entitats" sheetId="14" r:id="rId4"/>
    <sheet name="PBL_ORGAN_GESTOR" sheetId="5" r:id="rId5"/>
    <sheet name="Gestio Organs" sheetId="16" r:id="rId6"/>
    <sheet name="Organs PinbalAdmin" sheetId="18" r:id="rId7"/>
    <sheet name="PBL_PROCEDIMENTS" sheetId="7" r:id="rId8"/>
    <sheet name="Procediments PinbalAdmin" sheetId="13" r:id="rId9"/>
    <sheet name="Procediments PinbalAdmin + Scpt" sheetId="8" r:id="rId10"/>
  </sheets>
  <definedNames>
    <definedName name="_xlnm._FilterDatabase" localSheetId="3" hidden="1">'Create Entitats'!$A$1:$C$93</definedName>
    <definedName name="_xlnm._FilterDatabase" localSheetId="5" hidden="1">'Gestio Organs'!$A$1:$G$1480</definedName>
    <definedName name="_xlnm._FilterDatabase" localSheetId="0" hidden="1">PBL_ENTITAT!$A$1:$Q$93</definedName>
    <definedName name="_xlnm._FilterDatabase" localSheetId="4" hidden="1">PBL_ORGAN_GESTOR!$A$1:$G$1955</definedName>
    <definedName name="_xlnm._FilterDatabase" localSheetId="7" hidden="1">PBL_PROCEDIMENTS!$A$1:$F$1133</definedName>
    <definedName name="_xlnm._FilterDatabase" localSheetId="8" hidden="1">'Procediments PinbalAdmin'!$A$1:$W$1239</definedName>
    <definedName name="_xlnm._FilterDatabase" localSheetId="9" hidden="1">'Procediments PinbalAdmin + Scpt'!$A$1:$I$1239</definedName>
    <definedName name="_xlnm._FilterDatabase" localSheetId="2" hidden="1">'Update Entitats'!$A$1:$F$92</definedName>
  </definedNames>
  <calcPr calcId="162913"/>
</workbook>
</file>

<file path=xl/calcChain.xml><?xml version="1.0" encoding="utf-8"?>
<calcChain xmlns="http://schemas.openxmlformats.org/spreadsheetml/2006/main">
  <c r="F1239" i="13" l="1"/>
  <c r="F1238" i="13"/>
  <c r="F1237" i="13"/>
  <c r="F1236" i="13"/>
  <c r="F1235" i="13"/>
  <c r="F1234" i="13"/>
  <c r="F1233" i="13"/>
  <c r="F1232" i="13"/>
  <c r="F1231" i="13"/>
  <c r="F1230" i="13"/>
  <c r="F1229" i="13"/>
  <c r="F1228" i="13"/>
  <c r="F1227" i="13"/>
  <c r="F1226" i="13"/>
  <c r="F1225" i="13"/>
  <c r="F1224" i="13"/>
  <c r="F1223" i="13"/>
  <c r="F1222" i="13"/>
  <c r="F1221" i="13"/>
  <c r="F1220" i="13"/>
  <c r="F1219" i="13"/>
  <c r="F1218" i="13"/>
  <c r="F1217" i="13"/>
  <c r="F1216" i="13"/>
  <c r="F1215" i="13"/>
  <c r="F1214" i="13"/>
  <c r="F1213" i="13"/>
  <c r="F1212" i="13"/>
  <c r="F1211" i="13"/>
  <c r="F1210" i="13"/>
  <c r="F1209" i="13"/>
  <c r="F1208" i="13"/>
  <c r="F1207" i="13"/>
  <c r="F1206" i="13"/>
  <c r="F1205" i="13"/>
  <c r="F1204" i="13"/>
  <c r="F1203" i="13"/>
  <c r="F1202" i="13"/>
  <c r="F1201" i="13"/>
  <c r="F1200" i="13"/>
  <c r="F1199" i="13"/>
  <c r="F1198" i="13"/>
  <c r="F1197" i="13"/>
  <c r="F1196" i="13"/>
  <c r="F1195" i="13"/>
  <c r="F1194" i="13"/>
  <c r="F1193" i="13"/>
  <c r="F1192" i="13"/>
  <c r="F1191" i="13"/>
  <c r="F1190" i="13"/>
  <c r="F1189" i="13"/>
  <c r="F1188" i="13"/>
  <c r="F1187" i="13"/>
  <c r="F1186" i="13"/>
  <c r="F1185" i="13"/>
  <c r="F1184" i="13"/>
  <c r="F1183" i="13"/>
  <c r="F1182" i="13"/>
  <c r="F1181" i="13"/>
  <c r="F1180" i="13"/>
  <c r="F1179" i="13"/>
  <c r="F1178" i="13"/>
  <c r="F1177" i="13"/>
  <c r="F1176" i="13"/>
  <c r="F1175" i="13"/>
  <c r="F1174" i="13"/>
  <c r="F1173" i="13"/>
  <c r="F1172" i="13"/>
  <c r="F1171" i="13"/>
  <c r="F1170" i="13"/>
  <c r="F1169" i="13"/>
  <c r="F1168" i="13"/>
  <c r="F1167" i="13"/>
  <c r="F1166" i="13"/>
  <c r="F1165" i="13"/>
  <c r="F1164" i="13"/>
  <c r="F1163" i="13"/>
  <c r="F1162" i="13"/>
  <c r="F1161" i="13"/>
  <c r="F1160" i="13"/>
  <c r="F1159" i="13"/>
  <c r="F1158" i="13"/>
  <c r="F1157" i="13"/>
  <c r="F1156" i="13"/>
  <c r="F1155" i="13"/>
  <c r="F1154" i="13"/>
  <c r="F1153" i="13"/>
  <c r="F1152" i="13"/>
  <c r="F1151" i="13"/>
  <c r="F1150" i="13"/>
  <c r="F1149" i="13"/>
  <c r="F1148" i="13"/>
  <c r="F1147" i="13"/>
  <c r="F1146" i="13"/>
  <c r="F1145" i="13"/>
  <c r="F1144" i="13"/>
  <c r="F1143" i="13"/>
  <c r="F1142" i="13"/>
  <c r="F1141" i="13"/>
  <c r="F1140" i="13"/>
  <c r="F1139" i="13"/>
  <c r="F1138" i="13"/>
  <c r="F1137" i="13"/>
  <c r="F1136" i="13"/>
  <c r="F1135" i="13"/>
  <c r="F1134" i="13"/>
  <c r="F1133" i="13"/>
  <c r="F1132" i="13"/>
  <c r="F1131" i="13"/>
  <c r="F1130" i="13"/>
  <c r="F1129" i="13"/>
  <c r="F1128" i="13"/>
  <c r="F1127" i="13"/>
  <c r="F1126" i="13"/>
  <c r="F1125" i="13"/>
  <c r="F1124" i="13"/>
  <c r="F1123" i="13"/>
  <c r="F1122" i="13"/>
  <c r="F1121" i="13"/>
  <c r="F1120" i="13"/>
  <c r="F1119" i="13"/>
  <c r="F1118" i="13"/>
  <c r="F1117" i="13"/>
  <c r="F1116" i="13"/>
  <c r="F1115" i="13"/>
  <c r="F1114" i="13"/>
  <c r="F1113" i="13"/>
  <c r="F1112" i="13"/>
  <c r="F1111" i="13"/>
  <c r="F1110" i="13"/>
  <c r="F1109" i="13"/>
  <c r="F1108" i="13"/>
  <c r="F1107" i="13"/>
  <c r="F1106" i="13"/>
  <c r="F1105" i="13"/>
  <c r="F1104" i="13"/>
  <c r="F1103" i="13"/>
  <c r="F1102" i="13"/>
  <c r="F1101" i="13"/>
  <c r="F1100" i="13"/>
  <c r="F1099" i="13"/>
  <c r="F1098" i="13"/>
  <c r="F1097" i="13"/>
  <c r="F1096" i="13"/>
  <c r="F1095" i="13"/>
  <c r="F1094" i="13"/>
  <c r="F1093" i="13"/>
  <c r="F1092" i="13"/>
  <c r="F1091" i="13"/>
  <c r="F1090" i="13"/>
  <c r="F1089" i="13"/>
  <c r="F1088" i="13"/>
  <c r="F1087" i="13"/>
  <c r="F1086" i="13"/>
  <c r="F1085" i="13"/>
  <c r="F1084" i="13"/>
  <c r="F1083" i="13"/>
  <c r="F1082" i="13"/>
  <c r="F1081" i="13"/>
  <c r="F1080" i="13"/>
  <c r="F1079" i="13"/>
  <c r="F1078" i="13"/>
  <c r="F1077" i="13"/>
  <c r="F1076" i="13"/>
  <c r="F1075" i="13"/>
  <c r="F1074" i="13"/>
  <c r="F1073" i="13"/>
  <c r="F1072" i="13"/>
  <c r="F1071" i="13"/>
  <c r="F1070" i="13"/>
  <c r="F1069" i="13"/>
  <c r="F1068" i="13"/>
  <c r="F1067" i="13"/>
  <c r="F1066" i="13"/>
  <c r="F1065" i="13"/>
  <c r="F1064" i="13"/>
  <c r="F1063" i="13"/>
  <c r="F1062" i="13"/>
  <c r="F1061" i="13"/>
  <c r="F1060" i="13"/>
  <c r="F1059" i="13"/>
  <c r="F1058" i="13"/>
  <c r="F1057" i="13"/>
  <c r="F1056" i="13"/>
  <c r="F1055" i="13"/>
  <c r="F1054" i="13"/>
  <c r="F1053" i="13"/>
  <c r="F1052" i="13"/>
  <c r="F1051" i="13"/>
  <c r="F1050" i="13"/>
  <c r="F1049" i="13"/>
  <c r="F1048" i="13"/>
  <c r="F1047" i="13"/>
  <c r="F1046" i="13"/>
  <c r="F1045" i="13"/>
  <c r="F1044" i="13"/>
  <c r="F1043" i="13"/>
  <c r="F1042" i="13"/>
  <c r="F1041" i="13"/>
  <c r="F1040" i="13"/>
  <c r="F1039" i="13"/>
  <c r="F1038" i="13"/>
  <c r="F1037" i="13"/>
  <c r="F1036" i="13"/>
  <c r="F1035" i="13"/>
  <c r="F1034" i="13"/>
  <c r="F1033" i="13"/>
  <c r="F1032" i="13"/>
  <c r="F1031" i="13"/>
  <c r="F1030" i="13"/>
  <c r="F1029" i="13"/>
  <c r="F1028" i="13"/>
  <c r="F1027" i="13"/>
  <c r="F1026" i="13"/>
  <c r="F1025" i="13"/>
  <c r="F1024" i="13"/>
  <c r="F1023" i="13"/>
  <c r="F1022" i="13"/>
  <c r="F1021" i="13"/>
  <c r="F1020" i="13"/>
  <c r="F1019" i="13"/>
  <c r="F1018" i="13"/>
  <c r="F1017" i="13"/>
  <c r="F1016" i="13"/>
  <c r="F1015" i="13"/>
  <c r="F1014" i="13"/>
  <c r="F1013" i="13"/>
  <c r="F1012" i="13"/>
  <c r="F1011" i="13"/>
  <c r="F1010" i="13"/>
  <c r="F1009" i="13"/>
  <c r="F1008" i="13"/>
  <c r="F1007" i="13"/>
  <c r="F1006" i="13"/>
  <c r="F1005" i="13"/>
  <c r="F1004" i="13"/>
  <c r="F1003" i="13"/>
  <c r="F1002" i="13"/>
  <c r="F1001" i="13"/>
  <c r="F1000" i="13"/>
  <c r="F999" i="13"/>
  <c r="F998" i="13"/>
  <c r="F997" i="13"/>
  <c r="F996" i="13"/>
  <c r="F995" i="13"/>
  <c r="F994" i="13"/>
  <c r="F993" i="13"/>
  <c r="F992" i="13"/>
  <c r="F991" i="13"/>
  <c r="F990" i="13"/>
  <c r="F989" i="13"/>
  <c r="F988" i="13"/>
  <c r="F987" i="13"/>
  <c r="F986" i="13"/>
  <c r="F985" i="13"/>
  <c r="F984" i="13"/>
  <c r="F983" i="13"/>
  <c r="F982" i="13"/>
  <c r="F981" i="13"/>
  <c r="F980" i="13"/>
  <c r="F979" i="13"/>
  <c r="F978" i="13"/>
  <c r="F977" i="13"/>
  <c r="F976" i="13"/>
  <c r="F975" i="13"/>
  <c r="F974" i="13"/>
  <c r="F973" i="13"/>
  <c r="F972" i="13"/>
  <c r="F971" i="13"/>
  <c r="F970" i="13"/>
  <c r="F969" i="13"/>
  <c r="F968" i="13"/>
  <c r="F967" i="13"/>
  <c r="F966" i="13"/>
  <c r="F965" i="13"/>
  <c r="F964" i="13"/>
  <c r="F963" i="13"/>
  <c r="F962" i="13"/>
  <c r="F961" i="13"/>
  <c r="F960" i="13"/>
  <c r="F959" i="13"/>
  <c r="F958" i="13"/>
  <c r="F957" i="13"/>
  <c r="F956" i="13"/>
  <c r="F955" i="13"/>
  <c r="F954" i="13"/>
  <c r="F953" i="13"/>
  <c r="F952" i="13"/>
  <c r="F951" i="13"/>
  <c r="F950" i="13"/>
  <c r="F949" i="13"/>
  <c r="F948" i="13"/>
  <c r="F947" i="13"/>
  <c r="F946" i="13"/>
  <c r="F945" i="13"/>
  <c r="F944" i="13"/>
  <c r="F943" i="13"/>
  <c r="F942" i="13"/>
  <c r="F941" i="13"/>
  <c r="F940" i="13"/>
  <c r="F939" i="13"/>
  <c r="F938" i="13"/>
  <c r="F937" i="13"/>
  <c r="F936" i="13"/>
  <c r="F935" i="13"/>
  <c r="F934" i="13"/>
  <c r="F933" i="13"/>
  <c r="F932" i="13"/>
  <c r="F931" i="13"/>
  <c r="F930" i="13"/>
  <c r="F929" i="13"/>
  <c r="F928" i="13"/>
  <c r="F927" i="13"/>
  <c r="F926" i="13"/>
  <c r="F925" i="13"/>
  <c r="F924" i="13"/>
  <c r="F923" i="13"/>
  <c r="F922" i="13"/>
  <c r="F921" i="13"/>
  <c r="F920" i="13"/>
  <c r="F919" i="13"/>
  <c r="F918" i="13"/>
  <c r="F917" i="13"/>
  <c r="F916" i="13"/>
  <c r="F915" i="13"/>
  <c r="F914" i="13"/>
  <c r="F913" i="13"/>
  <c r="F912" i="13"/>
  <c r="F911" i="13"/>
  <c r="F910" i="13"/>
  <c r="F909" i="13"/>
  <c r="F908" i="13"/>
  <c r="F907" i="13"/>
  <c r="F906" i="13"/>
  <c r="F905" i="13"/>
  <c r="F904" i="13"/>
  <c r="F903" i="13"/>
  <c r="F902" i="13"/>
  <c r="F901" i="13"/>
  <c r="F900" i="13"/>
  <c r="F899" i="13"/>
  <c r="F898" i="13"/>
  <c r="F897" i="13"/>
  <c r="F896" i="13"/>
  <c r="F895" i="13"/>
  <c r="F894" i="13"/>
  <c r="F893" i="13"/>
  <c r="F892" i="13"/>
  <c r="F891" i="13"/>
  <c r="F890" i="13"/>
  <c r="F889" i="13"/>
  <c r="F888" i="13"/>
  <c r="F887" i="13"/>
  <c r="F886" i="13"/>
  <c r="F885" i="13"/>
  <c r="F884" i="13"/>
  <c r="F883" i="13"/>
  <c r="F882" i="13"/>
  <c r="F881" i="13"/>
  <c r="F880" i="13"/>
  <c r="F879" i="13"/>
  <c r="F878" i="13"/>
  <c r="F877" i="13"/>
  <c r="F876" i="13"/>
  <c r="F875" i="13"/>
  <c r="F874" i="13"/>
  <c r="F873" i="13"/>
  <c r="F872" i="13"/>
  <c r="F871" i="13"/>
  <c r="F870" i="13"/>
  <c r="F869" i="13"/>
  <c r="F868" i="13"/>
  <c r="F867" i="13"/>
  <c r="F866" i="13"/>
  <c r="F865" i="13"/>
  <c r="F864" i="13"/>
  <c r="F863" i="13"/>
  <c r="F862" i="13"/>
  <c r="F861" i="13"/>
  <c r="F860" i="13"/>
  <c r="F859" i="13"/>
  <c r="F858" i="13"/>
  <c r="F857" i="13"/>
  <c r="F856" i="13"/>
  <c r="F855" i="13"/>
  <c r="F854" i="13"/>
  <c r="F853" i="13"/>
  <c r="F852" i="13"/>
  <c r="F851" i="13"/>
  <c r="F850" i="13"/>
  <c r="F849" i="13"/>
  <c r="F848" i="13"/>
  <c r="F847" i="13"/>
  <c r="F846" i="13"/>
  <c r="F845" i="13"/>
  <c r="F844" i="13"/>
  <c r="F843" i="13"/>
  <c r="F842" i="13"/>
  <c r="F841" i="13"/>
  <c r="F840" i="13"/>
  <c r="F839" i="13"/>
  <c r="F838" i="13"/>
  <c r="F837" i="13"/>
  <c r="F836" i="13"/>
  <c r="F835" i="13"/>
  <c r="F834" i="13"/>
  <c r="F833" i="13"/>
  <c r="F832" i="13"/>
  <c r="F831" i="13"/>
  <c r="F830" i="13"/>
  <c r="F829" i="13"/>
  <c r="F828" i="13"/>
  <c r="F827" i="13"/>
  <c r="F826" i="13"/>
  <c r="F825" i="13"/>
  <c r="F824" i="13"/>
  <c r="F823" i="13"/>
  <c r="F822" i="13"/>
  <c r="F821" i="13"/>
  <c r="F820" i="13"/>
  <c r="F819" i="13"/>
  <c r="F818" i="13"/>
  <c r="F817" i="13"/>
  <c r="F816" i="13"/>
  <c r="F815" i="13"/>
  <c r="F814" i="13"/>
  <c r="F813" i="13"/>
  <c r="F812" i="13"/>
  <c r="F811" i="13"/>
  <c r="F810" i="13"/>
  <c r="F809" i="13"/>
  <c r="F808" i="13"/>
  <c r="F807" i="13"/>
  <c r="F806" i="13"/>
  <c r="F805" i="13"/>
  <c r="F804" i="13"/>
  <c r="F803" i="13"/>
  <c r="F802" i="13"/>
  <c r="F801" i="13"/>
  <c r="F800" i="13"/>
  <c r="F799" i="13"/>
  <c r="F798" i="13"/>
  <c r="F797" i="13"/>
  <c r="F796" i="13"/>
  <c r="F795" i="13"/>
  <c r="F794" i="13"/>
  <c r="F793" i="13"/>
  <c r="F792" i="13"/>
  <c r="F791" i="13"/>
  <c r="F790" i="13"/>
  <c r="F789" i="13"/>
  <c r="F788" i="13"/>
  <c r="F787" i="13"/>
  <c r="F786" i="13"/>
  <c r="F785" i="13"/>
  <c r="F784" i="13"/>
  <c r="F783" i="13"/>
  <c r="F782" i="13"/>
  <c r="F781" i="13"/>
  <c r="F780" i="13"/>
  <c r="F779" i="13"/>
  <c r="F778" i="13"/>
  <c r="F777" i="13"/>
  <c r="F776" i="13"/>
  <c r="F775" i="13"/>
  <c r="F774" i="13"/>
  <c r="F773" i="13"/>
  <c r="F772" i="13"/>
  <c r="F771" i="13"/>
  <c r="F770" i="13"/>
  <c r="F769" i="13"/>
  <c r="F768" i="13"/>
  <c r="F767" i="13"/>
  <c r="F766" i="13"/>
  <c r="F765" i="13"/>
  <c r="F764" i="13"/>
  <c r="F763" i="13"/>
  <c r="F762" i="13"/>
  <c r="F761" i="13"/>
  <c r="F760" i="13"/>
  <c r="F759" i="13"/>
  <c r="F758" i="13"/>
  <c r="F757" i="13"/>
  <c r="F756" i="13"/>
  <c r="F755" i="13"/>
  <c r="F754" i="13"/>
  <c r="F753" i="13"/>
  <c r="F752" i="13"/>
  <c r="F751" i="13"/>
  <c r="F750" i="13"/>
  <c r="F749" i="13"/>
  <c r="F748" i="13"/>
  <c r="F747" i="13"/>
  <c r="F746" i="13"/>
  <c r="F745" i="13"/>
  <c r="F744" i="13"/>
  <c r="F743" i="13"/>
  <c r="F742" i="13"/>
  <c r="F741" i="13"/>
  <c r="F740" i="13"/>
  <c r="F739" i="13"/>
  <c r="F738" i="13"/>
  <c r="F737" i="13"/>
  <c r="F736" i="13"/>
  <c r="F735" i="13"/>
  <c r="F734" i="13"/>
  <c r="F733" i="13"/>
  <c r="F732" i="13"/>
  <c r="F731" i="13"/>
  <c r="F730" i="13"/>
  <c r="F729" i="13"/>
  <c r="F728" i="13"/>
  <c r="F727" i="13"/>
  <c r="F726" i="13"/>
  <c r="F725" i="13"/>
  <c r="F724" i="13"/>
  <c r="F723" i="13"/>
  <c r="F722" i="13"/>
  <c r="F721" i="13"/>
  <c r="F720" i="13"/>
  <c r="F719" i="13"/>
  <c r="F718" i="13"/>
  <c r="F717" i="13"/>
  <c r="F716" i="13"/>
  <c r="F715" i="13"/>
  <c r="F714" i="13"/>
  <c r="F713" i="13"/>
  <c r="F712" i="13"/>
  <c r="F711" i="13"/>
  <c r="F710" i="13"/>
  <c r="F709" i="13"/>
  <c r="F708" i="13"/>
  <c r="F707" i="13"/>
  <c r="F706" i="13"/>
  <c r="F705" i="13"/>
  <c r="F704" i="13"/>
  <c r="F703" i="13"/>
  <c r="F702" i="13"/>
  <c r="F701" i="13"/>
  <c r="F700" i="13"/>
  <c r="F699" i="13"/>
  <c r="F698" i="13"/>
  <c r="F697" i="13"/>
  <c r="F696" i="13"/>
  <c r="F695" i="13"/>
  <c r="F694" i="13"/>
  <c r="F693" i="13"/>
  <c r="F692" i="13"/>
  <c r="F691" i="13"/>
  <c r="F690" i="13"/>
  <c r="F689" i="13"/>
  <c r="F688" i="13"/>
  <c r="F687" i="13"/>
  <c r="F686" i="13"/>
  <c r="F685" i="13"/>
  <c r="F684" i="13"/>
  <c r="F683" i="13"/>
  <c r="F682" i="13"/>
  <c r="F681" i="13"/>
  <c r="F680" i="13"/>
  <c r="F679" i="13"/>
  <c r="F678" i="13"/>
  <c r="F677" i="13"/>
  <c r="F676" i="13"/>
  <c r="F675" i="13"/>
  <c r="F674" i="13"/>
  <c r="F67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45" i="13"/>
  <c r="F644" i="13"/>
  <c r="F643" i="13"/>
  <c r="F642" i="13"/>
  <c r="F641" i="13"/>
  <c r="F640" i="13"/>
  <c r="F639" i="13"/>
  <c r="F638" i="13"/>
  <c r="F637" i="13"/>
  <c r="F636" i="13"/>
  <c r="F635" i="13"/>
  <c r="F634" i="13"/>
  <c r="F633" i="13"/>
  <c r="F632" i="13"/>
  <c r="F631" i="13"/>
  <c r="F630" i="13"/>
  <c r="F629" i="13"/>
  <c r="F628" i="13"/>
  <c r="F627" i="13"/>
  <c r="F626" i="13"/>
  <c r="F625" i="13"/>
  <c r="F624" i="13"/>
  <c r="F623" i="13"/>
  <c r="F622" i="13"/>
  <c r="F621" i="13"/>
  <c r="F620" i="13"/>
  <c r="F619" i="13"/>
  <c r="F618" i="13"/>
  <c r="F617" i="13"/>
  <c r="F616" i="13"/>
  <c r="F615" i="13"/>
  <c r="F614" i="13"/>
  <c r="F613" i="13"/>
  <c r="F612" i="13"/>
  <c r="F611" i="13"/>
  <c r="F610" i="13"/>
  <c r="F609" i="13"/>
  <c r="F608" i="13"/>
  <c r="F607" i="13"/>
  <c r="F606" i="13"/>
  <c r="F605" i="13"/>
  <c r="F604" i="13"/>
  <c r="F603" i="13"/>
  <c r="F602" i="13"/>
  <c r="F601" i="13"/>
  <c r="F600" i="13"/>
  <c r="F599" i="13"/>
  <c r="F598" i="13"/>
  <c r="F597" i="13"/>
  <c r="F596" i="13"/>
  <c r="F595" i="13"/>
  <c r="F594" i="13"/>
  <c r="F593" i="13"/>
  <c r="F592" i="13"/>
  <c r="F591" i="13"/>
  <c r="F590" i="13"/>
  <c r="F589" i="13"/>
  <c r="F588" i="13"/>
  <c r="F587" i="13"/>
  <c r="F586" i="13"/>
  <c r="F585" i="13"/>
  <c r="F584" i="13"/>
  <c r="F583" i="13"/>
  <c r="F582" i="13"/>
  <c r="F581" i="13"/>
  <c r="F580" i="13"/>
  <c r="F579" i="13"/>
  <c r="F578" i="13"/>
  <c r="F577" i="13"/>
  <c r="F576" i="13"/>
  <c r="F575" i="13"/>
  <c r="F574" i="13"/>
  <c r="F573" i="13"/>
  <c r="F572" i="13"/>
  <c r="F571" i="13"/>
  <c r="F570" i="13"/>
  <c r="F569" i="13"/>
  <c r="F568" i="13"/>
  <c r="F567" i="13"/>
  <c r="F566" i="13"/>
  <c r="F565" i="13"/>
  <c r="F564" i="13"/>
  <c r="F563" i="13"/>
  <c r="F562" i="13"/>
  <c r="F561" i="13"/>
  <c r="F560" i="13"/>
  <c r="F559" i="13"/>
  <c r="F558" i="13"/>
  <c r="F557" i="13"/>
  <c r="F556" i="13"/>
  <c r="F555" i="13"/>
  <c r="F554" i="13"/>
  <c r="F553" i="13"/>
  <c r="F552" i="13"/>
  <c r="F551" i="13"/>
  <c r="F550" i="13"/>
  <c r="F549" i="13"/>
  <c r="F548" i="13"/>
  <c r="F547" i="13"/>
  <c r="F546" i="13"/>
  <c r="F545" i="13"/>
  <c r="F544" i="13"/>
  <c r="F543" i="13"/>
  <c r="F542" i="13"/>
  <c r="F541" i="13"/>
  <c r="F540" i="13"/>
  <c r="F539" i="13"/>
  <c r="F538" i="13"/>
  <c r="F537" i="13"/>
  <c r="F536" i="13"/>
  <c r="F535" i="13"/>
  <c r="F534" i="13"/>
  <c r="F533" i="13"/>
  <c r="F532" i="13"/>
  <c r="F531" i="13"/>
  <c r="F530" i="13"/>
  <c r="F529" i="13"/>
  <c r="F528" i="13"/>
  <c r="F527" i="13"/>
  <c r="F526" i="13"/>
  <c r="F525" i="13"/>
  <c r="F524" i="13"/>
  <c r="F523" i="13"/>
  <c r="F522" i="13"/>
  <c r="F521" i="13"/>
  <c r="F520" i="13"/>
  <c r="F519" i="13"/>
  <c r="F518" i="13"/>
  <c r="F517" i="13"/>
  <c r="F516" i="13"/>
  <c r="F515" i="13"/>
  <c r="F514" i="13"/>
  <c r="F513" i="13"/>
  <c r="F512" i="13"/>
  <c r="F511" i="13"/>
  <c r="F510" i="13"/>
  <c r="F509" i="13"/>
  <c r="F508" i="13"/>
  <c r="F507" i="13"/>
  <c r="F506" i="13"/>
  <c r="F505" i="13"/>
  <c r="F504" i="13"/>
  <c r="F503" i="13"/>
  <c r="F502" i="13"/>
  <c r="F501" i="13"/>
  <c r="F500" i="13"/>
  <c r="F499" i="13"/>
  <c r="F498" i="13"/>
  <c r="F497" i="13"/>
  <c r="F496" i="13"/>
  <c r="F495" i="13"/>
  <c r="F494" i="13"/>
  <c r="F493" i="13"/>
  <c r="F492" i="13"/>
  <c r="F491" i="13"/>
  <c r="F490" i="13"/>
  <c r="F489" i="13"/>
  <c r="F488" i="13"/>
  <c r="F487" i="13"/>
  <c r="F486" i="13"/>
  <c r="F485" i="13"/>
  <c r="F484" i="13"/>
  <c r="F483" i="13"/>
  <c r="F482" i="13"/>
  <c r="F481" i="13"/>
  <c r="F480" i="13"/>
  <c r="F479" i="13"/>
  <c r="F478" i="13"/>
  <c r="F477" i="13"/>
  <c r="F476" i="13"/>
  <c r="F475" i="13"/>
  <c r="F474" i="13"/>
  <c r="F473" i="13"/>
  <c r="F472" i="13"/>
  <c r="F471" i="13"/>
  <c r="F470" i="13"/>
  <c r="F469" i="13"/>
  <c r="F468" i="13"/>
  <c r="F467" i="13"/>
  <c r="F466" i="13"/>
  <c r="F465" i="13"/>
  <c r="F464" i="13"/>
  <c r="F463" i="13"/>
  <c r="F462" i="13"/>
  <c r="F461" i="13"/>
  <c r="F460" i="13"/>
  <c r="F459" i="13"/>
  <c r="F458" i="13"/>
  <c r="F457" i="13"/>
  <c r="F456" i="13"/>
  <c r="F455" i="13"/>
  <c r="F454" i="13"/>
  <c r="F453" i="13"/>
  <c r="F452" i="13"/>
  <c r="F451" i="13"/>
  <c r="F450" i="13"/>
  <c r="F449" i="13"/>
  <c r="F448" i="13"/>
  <c r="F447" i="13"/>
  <c r="F446" i="13"/>
  <c r="F445" i="13"/>
  <c r="F444" i="13"/>
  <c r="F443" i="13"/>
  <c r="F442" i="13"/>
  <c r="F441" i="13"/>
  <c r="F440" i="13"/>
  <c r="F439" i="13"/>
  <c r="F438" i="13"/>
  <c r="F437" i="13"/>
  <c r="F436" i="13"/>
  <c r="F435" i="13"/>
  <c r="F434" i="13"/>
  <c r="F433" i="13"/>
  <c r="F432" i="13"/>
  <c r="F431" i="13"/>
  <c r="F430" i="13"/>
  <c r="F429" i="13"/>
  <c r="F428" i="13"/>
  <c r="F427" i="13"/>
  <c r="F426" i="13"/>
  <c r="F425" i="13"/>
  <c r="F424" i="13"/>
  <c r="F423" i="13"/>
  <c r="F422" i="13"/>
  <c r="F421" i="13"/>
  <c r="F420" i="13"/>
  <c r="F419" i="13"/>
  <c r="F418" i="13"/>
  <c r="F417" i="13"/>
  <c r="F416" i="13"/>
  <c r="F415" i="13"/>
  <c r="F414" i="13"/>
  <c r="F413" i="13"/>
  <c r="F412" i="13"/>
  <c r="F411" i="13"/>
  <c r="F410" i="13"/>
  <c r="F409" i="13"/>
  <c r="F408" i="13"/>
  <c r="F407" i="13"/>
  <c r="F406" i="13"/>
  <c r="F405" i="13"/>
  <c r="F404" i="13"/>
  <c r="F403" i="13"/>
  <c r="F402" i="13"/>
  <c r="F401" i="13"/>
  <c r="F400" i="13"/>
  <c r="F399" i="13"/>
  <c r="F398" i="13"/>
  <c r="F397" i="13"/>
  <c r="F396" i="13"/>
  <c r="F395" i="13"/>
  <c r="F394" i="13"/>
  <c r="F393" i="13"/>
  <c r="F392" i="13"/>
  <c r="F391" i="13"/>
  <c r="F390" i="13"/>
  <c r="F389" i="13"/>
  <c r="F388" i="13"/>
  <c r="F387" i="13"/>
  <c r="F386" i="13"/>
  <c r="F385" i="13"/>
  <c r="F384" i="13"/>
  <c r="F383" i="13"/>
  <c r="F382" i="13"/>
  <c r="F381" i="13"/>
  <c r="F380" i="13"/>
  <c r="F379" i="13"/>
  <c r="F378" i="13"/>
  <c r="F377" i="13"/>
  <c r="F376" i="13"/>
  <c r="F375" i="13"/>
  <c r="F374" i="13"/>
  <c r="F373" i="13"/>
  <c r="F372" i="13"/>
  <c r="F371" i="13"/>
  <c r="F370" i="13"/>
  <c r="F369" i="13"/>
  <c r="F368" i="13"/>
  <c r="F367" i="13"/>
  <c r="F366" i="13"/>
  <c r="F365" i="13"/>
  <c r="F364" i="13"/>
  <c r="F363" i="13"/>
  <c r="F362" i="13"/>
  <c r="F361" i="13"/>
  <c r="F360" i="13"/>
  <c r="F359" i="13"/>
  <c r="F358" i="13"/>
  <c r="F357" i="13"/>
  <c r="F356" i="13"/>
  <c r="F355" i="13"/>
  <c r="F354" i="13"/>
  <c r="F353" i="13"/>
  <c r="F352" i="13"/>
  <c r="F351" i="13"/>
  <c r="F350" i="13"/>
  <c r="F349" i="13"/>
  <c r="F348" i="13"/>
  <c r="F347" i="13"/>
  <c r="F346" i="13"/>
  <c r="F345" i="13"/>
  <c r="F344" i="13"/>
  <c r="F343" i="13"/>
  <c r="F342" i="13"/>
  <c r="F341" i="13"/>
  <c r="F340" i="13"/>
  <c r="F339" i="13"/>
  <c r="F338" i="13"/>
  <c r="F337" i="13"/>
  <c r="F336" i="13"/>
  <c r="F335" i="13"/>
  <c r="F334" i="13"/>
  <c r="F333" i="13"/>
  <c r="F332" i="13"/>
  <c r="F331" i="13"/>
  <c r="F330" i="13"/>
  <c r="F329" i="13"/>
  <c r="F328" i="13"/>
  <c r="F327" i="13"/>
  <c r="F326" i="13"/>
  <c r="F325" i="13"/>
  <c r="F324" i="13"/>
  <c r="F323" i="13"/>
  <c r="F322" i="13"/>
  <c r="F321" i="13"/>
  <c r="F320" i="13"/>
  <c r="F319" i="13"/>
  <c r="F318" i="13"/>
  <c r="F317" i="13"/>
  <c r="F316" i="13"/>
  <c r="F315" i="13"/>
  <c r="F314" i="13"/>
  <c r="F313" i="13"/>
  <c r="F312" i="13"/>
  <c r="F311" i="13"/>
  <c r="F310" i="13"/>
  <c r="F309" i="13"/>
  <c r="F308" i="13"/>
  <c r="F307" i="13"/>
  <c r="F306" i="13"/>
  <c r="F305" i="13"/>
  <c r="F304" i="13"/>
  <c r="F303" i="13"/>
  <c r="F302" i="13"/>
  <c r="F301" i="13"/>
  <c r="F300" i="13"/>
  <c r="F299" i="13"/>
  <c r="F298" i="13"/>
  <c r="F297" i="13"/>
  <c r="F296" i="13"/>
  <c r="F295" i="13"/>
  <c r="F294" i="13"/>
  <c r="F293" i="13"/>
  <c r="F292" i="13"/>
  <c r="F291" i="13"/>
  <c r="F290" i="13"/>
  <c r="F289" i="13"/>
  <c r="F288" i="13"/>
  <c r="F287" i="13"/>
  <c r="F286" i="13"/>
  <c r="F285" i="13"/>
  <c r="F284" i="13"/>
  <c r="F283" i="13"/>
  <c r="F282" i="13"/>
  <c r="F281" i="13"/>
  <c r="F280" i="13"/>
  <c r="F279" i="13"/>
  <c r="F278" i="13"/>
  <c r="F277" i="13"/>
  <c r="F276" i="13"/>
  <c r="F275" i="13"/>
  <c r="F274" i="13"/>
  <c r="F273" i="13"/>
  <c r="F272" i="13"/>
  <c r="F271" i="13"/>
  <c r="F270" i="13"/>
  <c r="F269" i="13"/>
  <c r="F268" i="13"/>
  <c r="F267" i="13"/>
  <c r="F266" i="13"/>
  <c r="F265" i="13"/>
  <c r="F264" i="13"/>
  <c r="F263" i="13"/>
  <c r="F262" i="13"/>
  <c r="F261" i="13"/>
  <c r="F260" i="13"/>
  <c r="F259" i="13"/>
  <c r="F258" i="13"/>
  <c r="F257" i="13"/>
  <c r="F256" i="13"/>
  <c r="F255" i="13"/>
  <c r="F254" i="13"/>
  <c r="F253" i="13"/>
  <c r="F252" i="13"/>
  <c r="F251" i="13"/>
  <c r="F250" i="13"/>
  <c r="F249" i="13"/>
  <c r="F248" i="13"/>
  <c r="F247" i="13"/>
  <c r="F246" i="13"/>
  <c r="F245" i="13"/>
  <c r="F244" i="13"/>
  <c r="F243" i="13"/>
  <c r="F242" i="13"/>
  <c r="F241" i="13"/>
  <c r="F240" i="13"/>
  <c r="F239" i="13"/>
  <c r="F238" i="13"/>
  <c r="F237" i="13"/>
  <c r="F236" i="13"/>
  <c r="F235" i="13"/>
  <c r="F234" i="13"/>
  <c r="F233" i="13"/>
  <c r="F232" i="13"/>
  <c r="F231" i="13"/>
  <c r="F230" i="13"/>
  <c r="F229" i="13"/>
  <c r="F228" i="13"/>
  <c r="F227" i="13"/>
  <c r="F226" i="13"/>
  <c r="F225" i="13"/>
  <c r="F224" i="13"/>
  <c r="F223" i="13"/>
  <c r="F222" i="13"/>
  <c r="F221" i="13"/>
  <c r="F220" i="13"/>
  <c r="F219" i="13"/>
  <c r="F218" i="13"/>
  <c r="F217" i="13"/>
  <c r="F216" i="13"/>
  <c r="F215" i="13"/>
  <c r="F214" i="13"/>
  <c r="F213" i="13"/>
  <c r="F212" i="13"/>
  <c r="F211" i="13"/>
  <c r="F210" i="13"/>
  <c r="F209" i="13"/>
  <c r="F208" i="13"/>
  <c r="F207" i="13"/>
  <c r="F206" i="13"/>
  <c r="F205" i="13"/>
  <c r="F204" i="13"/>
  <c r="F203" i="13"/>
  <c r="F202" i="13"/>
  <c r="F201" i="13"/>
  <c r="F200" i="13"/>
  <c r="F199" i="13"/>
  <c r="F198" i="13"/>
  <c r="F197" i="13"/>
  <c r="F196" i="13"/>
  <c r="F195" i="13"/>
  <c r="F194" i="13"/>
  <c r="F193" i="13"/>
  <c r="F192" i="13"/>
  <c r="F191" i="13"/>
  <c r="F190" i="13"/>
  <c r="F189" i="13"/>
  <c r="F188" i="13"/>
  <c r="F187" i="13"/>
  <c r="F186" i="13"/>
  <c r="F185" i="13"/>
  <c r="F184" i="13"/>
  <c r="F183" i="13"/>
  <c r="F182" i="13"/>
  <c r="F181" i="13"/>
  <c r="F180" i="13"/>
  <c r="F179" i="13"/>
  <c r="F178" i="13"/>
  <c r="F177" i="13"/>
  <c r="F176" i="13"/>
  <c r="F175" i="13"/>
  <c r="F174" i="13"/>
  <c r="F173" i="13"/>
  <c r="F172" i="13"/>
  <c r="F171" i="13"/>
  <c r="F170" i="13"/>
  <c r="F169" i="13"/>
  <c r="F168" i="13"/>
  <c r="F167" i="13"/>
  <c r="F166" i="13"/>
  <c r="F165" i="13"/>
  <c r="F164" i="13"/>
  <c r="F163" i="13"/>
  <c r="F162" i="13"/>
  <c r="F161" i="13"/>
  <c r="F160" i="13"/>
  <c r="F159" i="13"/>
  <c r="F158" i="13"/>
  <c r="F157" i="13"/>
  <c r="F156" i="13"/>
  <c r="F155" i="13"/>
  <c r="F154" i="13"/>
  <c r="F153" i="13"/>
  <c r="F152" i="13"/>
  <c r="F151" i="13"/>
  <c r="F150" i="13"/>
  <c r="F149" i="13"/>
  <c r="F148" i="13"/>
  <c r="F147" i="13"/>
  <c r="F146" i="13"/>
  <c r="F145" i="13"/>
  <c r="F144" i="13"/>
  <c r="F143" i="13"/>
  <c r="F142" i="13"/>
  <c r="F141" i="13"/>
  <c r="F140" i="13"/>
  <c r="F139" i="13"/>
  <c r="F138" i="13"/>
  <c r="F137" i="13"/>
  <c r="F136" i="13"/>
  <c r="F135" i="13"/>
  <c r="F134" i="13"/>
  <c r="F133" i="13"/>
  <c r="F132" i="13"/>
  <c r="F131" i="13"/>
  <c r="F130" i="13"/>
  <c r="F129" i="13"/>
  <c r="F128" i="13"/>
  <c r="F127" i="13"/>
  <c r="F126" i="13"/>
  <c r="F125" i="13"/>
  <c r="F124" i="13"/>
  <c r="F123" i="13"/>
  <c r="F122" i="13"/>
  <c r="F121" i="13"/>
  <c r="F120" i="13"/>
  <c r="F119" i="13"/>
  <c r="F118" i="13"/>
  <c r="F117" i="13"/>
  <c r="F116" i="13"/>
  <c r="F115" i="13"/>
  <c r="F114" i="13"/>
  <c r="F113" i="13"/>
  <c r="F112" i="13"/>
  <c r="F111" i="13"/>
  <c r="F110" i="13"/>
  <c r="F109" i="13"/>
  <c r="F108" i="13"/>
  <c r="F107" i="13"/>
  <c r="F106" i="13"/>
  <c r="F105" i="13"/>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M2" i="16"/>
  <c r="H2" i="16"/>
  <c r="Q4" i="16"/>
  <c r="Q5" i="16"/>
  <c r="Q6" i="16"/>
  <c r="Q7" i="16"/>
  <c r="Q8" i="16"/>
  <c r="Q9" i="16"/>
  <c r="Q10" i="16"/>
  <c r="Q11" i="16"/>
  <c r="Q12" i="16"/>
  <c r="Q13" i="16"/>
  <c r="Q14" i="16"/>
  <c r="Q15" i="16"/>
  <c r="Q16" i="16"/>
  <c r="Q17" i="16"/>
  <c r="Q18" i="16"/>
  <c r="Q19" i="16"/>
  <c r="Q20" i="16"/>
  <c r="Q21" i="16"/>
  <c r="Q22" i="16"/>
  <c r="Q23" i="16"/>
  <c r="Q24" i="16"/>
  <c r="Q25" i="16"/>
  <c r="Q26" i="16"/>
  <c r="Q27" i="16"/>
  <c r="Q28" i="16"/>
  <c r="Q29" i="16"/>
  <c r="Q30" i="16"/>
  <c r="Q31" i="16"/>
  <c r="Q32" i="16"/>
  <c r="Q33" i="16"/>
  <c r="Q34" i="16"/>
  <c r="Q35" i="16"/>
  <c r="Q36" i="16"/>
  <c r="Q37" i="16"/>
  <c r="Q38" i="16"/>
  <c r="Q39" i="16"/>
  <c r="Q40" i="16"/>
  <c r="Q41" i="16"/>
  <c r="Q42" i="16"/>
  <c r="Q43" i="16"/>
  <c r="Q44" i="16"/>
  <c r="Q45" i="16"/>
  <c r="Q46" i="16"/>
  <c r="Q47" i="16"/>
  <c r="Q48" i="16"/>
  <c r="Q49" i="16"/>
  <c r="Q50" i="16"/>
  <c r="Q51" i="16"/>
  <c r="Q52" i="16"/>
  <c r="Q53" i="16"/>
  <c r="Q54" i="16"/>
  <c r="Q55" i="16"/>
  <c r="Q56" i="16"/>
  <c r="Q57" i="16"/>
  <c r="Q58" i="16"/>
  <c r="Q59" i="16"/>
  <c r="Q60" i="16"/>
  <c r="Q61" i="16"/>
  <c r="Q62" i="16"/>
  <c r="Q63" i="16"/>
  <c r="Q64" i="16"/>
  <c r="Q65" i="16"/>
  <c r="Q66" i="16"/>
  <c r="Q67" i="16"/>
  <c r="Q68" i="16"/>
  <c r="Q69" i="16"/>
  <c r="Q70" i="16"/>
  <c r="Q71" i="16"/>
  <c r="Q72" i="16"/>
  <c r="Q73" i="16"/>
  <c r="Q74" i="16"/>
  <c r="Q75" i="16"/>
  <c r="Q76" i="16"/>
  <c r="Q77" i="16"/>
  <c r="Q78" i="16"/>
  <c r="Q79" i="16"/>
  <c r="Q80" i="16"/>
  <c r="Q81" i="16"/>
  <c r="Q82" i="16"/>
  <c r="Q83" i="16"/>
  <c r="Q84" i="16"/>
  <c r="Q85" i="16"/>
  <c r="Q86" i="16"/>
  <c r="Q87" i="16"/>
  <c r="Q88" i="16"/>
  <c r="Q89" i="16"/>
  <c r="Q90" i="16"/>
  <c r="Q91" i="16"/>
  <c r="Q92" i="16"/>
  <c r="Q93" i="16"/>
  <c r="Q94" i="16"/>
  <c r="Q95" i="16"/>
  <c r="Q96" i="16"/>
  <c r="Q97" i="16"/>
  <c r="Q98" i="16"/>
  <c r="Q99" i="16"/>
  <c r="Q100" i="16"/>
  <c r="Q101" i="16"/>
  <c r="Q102" i="16"/>
  <c r="Q103" i="16"/>
  <c r="Q104" i="16"/>
  <c r="Q105" i="16"/>
  <c r="Q106" i="16"/>
  <c r="Q107" i="16"/>
  <c r="Q108" i="16"/>
  <c r="Q109" i="16"/>
  <c r="Q110" i="16"/>
  <c r="Q111" i="16"/>
  <c r="Q112" i="16"/>
  <c r="Q113" i="16"/>
  <c r="Q114" i="16"/>
  <c r="Q115" i="16"/>
  <c r="Q116" i="16"/>
  <c r="Q117" i="16"/>
  <c r="Q118" i="16"/>
  <c r="Q119" i="16"/>
  <c r="Q120" i="16"/>
  <c r="Q121" i="16"/>
  <c r="Q122" i="16"/>
  <c r="Q123" i="16"/>
  <c r="Q124" i="16"/>
  <c r="Q125" i="16"/>
  <c r="Q126" i="16"/>
  <c r="Q127" i="16"/>
  <c r="Q128" i="16"/>
  <c r="Q129" i="16"/>
  <c r="Q130" i="16"/>
  <c r="Q131" i="16"/>
  <c r="Q132" i="16"/>
  <c r="Q133" i="16"/>
  <c r="Q134" i="16"/>
  <c r="Q135" i="16"/>
  <c r="Q136" i="16"/>
  <c r="Q137" i="16"/>
  <c r="Q138" i="16"/>
  <c r="Q139" i="16"/>
  <c r="Q140" i="16"/>
  <c r="Q141" i="16"/>
  <c r="Q142" i="16"/>
  <c r="Q143" i="16"/>
  <c r="Q144" i="16"/>
  <c r="Q145" i="16"/>
  <c r="Q146" i="16"/>
  <c r="Q147" i="16"/>
  <c r="Q148" i="16"/>
  <c r="Q149" i="16"/>
  <c r="Q150" i="16"/>
  <c r="Q151" i="16"/>
  <c r="Q152" i="16"/>
  <c r="Q153" i="16"/>
  <c r="Q154" i="16"/>
  <c r="Q155" i="16"/>
  <c r="Q156" i="16"/>
  <c r="Q157" i="16"/>
  <c r="Q158" i="16"/>
  <c r="Q159" i="16"/>
  <c r="Q160" i="16"/>
  <c r="Q161" i="16"/>
  <c r="Q162" i="16"/>
  <c r="Q163" i="16"/>
  <c r="Q164" i="16"/>
  <c r="Q165" i="16"/>
  <c r="Q166" i="16"/>
  <c r="Q167" i="16"/>
  <c r="Q168" i="16"/>
  <c r="Q169" i="16"/>
  <c r="Q170" i="16"/>
  <c r="Q171" i="16"/>
  <c r="Q172" i="16"/>
  <c r="Q173" i="16"/>
  <c r="Q174" i="16"/>
  <c r="Q175" i="16"/>
  <c r="Q176" i="16"/>
  <c r="Q177" i="16"/>
  <c r="Q178" i="16"/>
  <c r="Q179" i="16"/>
  <c r="Q180" i="16"/>
  <c r="Q181" i="16"/>
  <c r="Q182" i="16"/>
  <c r="Q183" i="16"/>
  <c r="Q184" i="16"/>
  <c r="Q185" i="16"/>
  <c r="Q186" i="16"/>
  <c r="Q187" i="16"/>
  <c r="Q188" i="16"/>
  <c r="Q189" i="16"/>
  <c r="Q190" i="16"/>
  <c r="Q191" i="16"/>
  <c r="Q192" i="16"/>
  <c r="Q193" i="16"/>
  <c r="Q194" i="16"/>
  <c r="Q195" i="16"/>
  <c r="Q196" i="16"/>
  <c r="Q197" i="16"/>
  <c r="Q198" i="16"/>
  <c r="Q199" i="16"/>
  <c r="Q200" i="16"/>
  <c r="Q201" i="16"/>
  <c r="Q202" i="16"/>
  <c r="Q203" i="16"/>
  <c r="Q204" i="16"/>
  <c r="Q205" i="16"/>
  <c r="Q206" i="16"/>
  <c r="Q207" i="16"/>
  <c r="Q208" i="16"/>
  <c r="Q209" i="16"/>
  <c r="Q210" i="16"/>
  <c r="Q211" i="16"/>
  <c r="Q212" i="16"/>
  <c r="Q213" i="16"/>
  <c r="Q214" i="16"/>
  <c r="Q215" i="16"/>
  <c r="Q216" i="16"/>
  <c r="Q217" i="16"/>
  <c r="Q218" i="16"/>
  <c r="Q219" i="16"/>
  <c r="Q220" i="16"/>
  <c r="Q221" i="16"/>
  <c r="Q222" i="16"/>
  <c r="Q223" i="16"/>
  <c r="Q224" i="16"/>
  <c r="Q225" i="16"/>
  <c r="Q226" i="16"/>
  <c r="Q227" i="16"/>
  <c r="Q228" i="16"/>
  <c r="Q229" i="16"/>
  <c r="Q230" i="16"/>
  <c r="Q231" i="16"/>
  <c r="Q232" i="16"/>
  <c r="Q233" i="16"/>
  <c r="Q234" i="16"/>
  <c r="Q235" i="16"/>
  <c r="Q236" i="16"/>
  <c r="Q237" i="16"/>
  <c r="Q238" i="16"/>
  <c r="Q239" i="16"/>
  <c r="Q240" i="16"/>
  <c r="Q241" i="16"/>
  <c r="Q242" i="16"/>
  <c r="Q243" i="16"/>
  <c r="Q244" i="16"/>
  <c r="Q245" i="16"/>
  <c r="Q246" i="16"/>
  <c r="Q247" i="16"/>
  <c r="Q248" i="16"/>
  <c r="Q249" i="16"/>
  <c r="Q250" i="16"/>
  <c r="Q251" i="16"/>
  <c r="Q252" i="16"/>
  <c r="Q253" i="16"/>
  <c r="Q254" i="16"/>
  <c r="Q255" i="16"/>
  <c r="Q256" i="16"/>
  <c r="Q257" i="16"/>
  <c r="Q258" i="16"/>
  <c r="Q259" i="16"/>
  <c r="Q260" i="16"/>
  <c r="Q261" i="16"/>
  <c r="Q262" i="16"/>
  <c r="Q263" i="16"/>
  <c r="Q264" i="16"/>
  <c r="Q265" i="16"/>
  <c r="Q266" i="16"/>
  <c r="Q267" i="16"/>
  <c r="Q268" i="16"/>
  <c r="Q269" i="16"/>
  <c r="Q270" i="16"/>
  <c r="Q271" i="16"/>
  <c r="Q272" i="16"/>
  <c r="Q273" i="16"/>
  <c r="Q274" i="16"/>
  <c r="Q275" i="16"/>
  <c r="Q276" i="16"/>
  <c r="Q277" i="16"/>
  <c r="Q278" i="16"/>
  <c r="Q279" i="16"/>
  <c r="Q280" i="16"/>
  <c r="Q281" i="16"/>
  <c r="Q282" i="16"/>
  <c r="Q283" i="16"/>
  <c r="Q284" i="16"/>
  <c r="Q285" i="16"/>
  <c r="Q286" i="16"/>
  <c r="Q287" i="16"/>
  <c r="Q288" i="16"/>
  <c r="Q289" i="16"/>
  <c r="Q290" i="16"/>
  <c r="Q291" i="16"/>
  <c r="Q292" i="16"/>
  <c r="Q293" i="16"/>
  <c r="Q294" i="16"/>
  <c r="Q295" i="16"/>
  <c r="Q296" i="16"/>
  <c r="Q297" i="16"/>
  <c r="Q298" i="16"/>
  <c r="Q299" i="16"/>
  <c r="Q300" i="16"/>
  <c r="Q301" i="16"/>
  <c r="Q302" i="16"/>
  <c r="Q303" i="16"/>
  <c r="Q304" i="16"/>
  <c r="Q305" i="16"/>
  <c r="Q306" i="16"/>
  <c r="Q307" i="16"/>
  <c r="Q308" i="16"/>
  <c r="Q309" i="16"/>
  <c r="Q310" i="16"/>
  <c r="Q311" i="16"/>
  <c r="Q312" i="16"/>
  <c r="Q313" i="16"/>
  <c r="Q314" i="16"/>
  <c r="Q315" i="16"/>
  <c r="Q316" i="16"/>
  <c r="Q317" i="16"/>
  <c r="Q318" i="16"/>
  <c r="Q319" i="16"/>
  <c r="Q320" i="16"/>
  <c r="Q321" i="16"/>
  <c r="Q322" i="16"/>
  <c r="Q323" i="16"/>
  <c r="Q324" i="16"/>
  <c r="Q325" i="16"/>
  <c r="Q326" i="16"/>
  <c r="Q327" i="16"/>
  <c r="Q328" i="16"/>
  <c r="Q329" i="16"/>
  <c r="Q330" i="16"/>
  <c r="Q331" i="16"/>
  <c r="Q332" i="16"/>
  <c r="Q333" i="16"/>
  <c r="Q334" i="16"/>
  <c r="Q335" i="16"/>
  <c r="Q336" i="16"/>
  <c r="Q337" i="16"/>
  <c r="Q338" i="16"/>
  <c r="Q339" i="16"/>
  <c r="Q340" i="16"/>
  <c r="Q341" i="16"/>
  <c r="Q342" i="16"/>
  <c r="Q343" i="16"/>
  <c r="Q344" i="16"/>
  <c r="Q345" i="16"/>
  <c r="Q346" i="16"/>
  <c r="Q347" i="16"/>
  <c r="Q348" i="16"/>
  <c r="Q349" i="16"/>
  <c r="Q350" i="16"/>
  <c r="Q351" i="16"/>
  <c r="Q352" i="16"/>
  <c r="Q353" i="16"/>
  <c r="Q354" i="16"/>
  <c r="Q355" i="16"/>
  <c r="Q356" i="16"/>
  <c r="Q357" i="16"/>
  <c r="Q358" i="16"/>
  <c r="Q359" i="16"/>
  <c r="Q360" i="16"/>
  <c r="Q361" i="16"/>
  <c r="Q362" i="16"/>
  <c r="Q363" i="16"/>
  <c r="Q364" i="16"/>
  <c r="Q365" i="16"/>
  <c r="Q366" i="16"/>
  <c r="Q367" i="16"/>
  <c r="Q368" i="16"/>
  <c r="Q369" i="16"/>
  <c r="Q370" i="16"/>
  <c r="Q371" i="16"/>
  <c r="Q372" i="16"/>
  <c r="Q373" i="16"/>
  <c r="Q374" i="16"/>
  <c r="Q375" i="16"/>
  <c r="Q376" i="16"/>
  <c r="Q377" i="16"/>
  <c r="Q378" i="16"/>
  <c r="Q379" i="16"/>
  <c r="Q380" i="16"/>
  <c r="Q381" i="16"/>
  <c r="Q382" i="16"/>
  <c r="Q383" i="16"/>
  <c r="Q384" i="16"/>
  <c r="Q385" i="16"/>
  <c r="Q386" i="16"/>
  <c r="Q387" i="16"/>
  <c r="Q388" i="16"/>
  <c r="Q389" i="16"/>
  <c r="Q390" i="16"/>
  <c r="Q391" i="16"/>
  <c r="Q392" i="16"/>
  <c r="Q393" i="16"/>
  <c r="Q394" i="16"/>
  <c r="Q395" i="16"/>
  <c r="Q396" i="16"/>
  <c r="Q397" i="16"/>
  <c r="Q398" i="16"/>
  <c r="Q399" i="16"/>
  <c r="Q400" i="16"/>
  <c r="Q401" i="16"/>
  <c r="Q402" i="16"/>
  <c r="Q403" i="16"/>
  <c r="Q404" i="16"/>
  <c r="Q405" i="16"/>
  <c r="Q406" i="16"/>
  <c r="Q407" i="16"/>
  <c r="Q408" i="16"/>
  <c r="Q409" i="16"/>
  <c r="Q410" i="16"/>
  <c r="Q411" i="16"/>
  <c r="Q412" i="16"/>
  <c r="Q413" i="16"/>
  <c r="Q414" i="16"/>
  <c r="Q415" i="16"/>
  <c r="Q416" i="16"/>
  <c r="Q417" i="16"/>
  <c r="Q418" i="16"/>
  <c r="Q419" i="16"/>
  <c r="Q420" i="16"/>
  <c r="Q421" i="16"/>
  <c r="Q422" i="16"/>
  <c r="Q423" i="16"/>
  <c r="Q424" i="16"/>
  <c r="Q425" i="16"/>
  <c r="Q426" i="16"/>
  <c r="Q427" i="16"/>
  <c r="Q428" i="16"/>
  <c r="Q429" i="16"/>
  <c r="Q430" i="16"/>
  <c r="Q431" i="16"/>
  <c r="Q432" i="16"/>
  <c r="Q433" i="16"/>
  <c r="Q434" i="16"/>
  <c r="Q435" i="16"/>
  <c r="Q436" i="16"/>
  <c r="Q437" i="16"/>
  <c r="Q438" i="16"/>
  <c r="Q439" i="16"/>
  <c r="Q440" i="16"/>
  <c r="Q441" i="16"/>
  <c r="Q442" i="16"/>
  <c r="Q443" i="16"/>
  <c r="Q444" i="16"/>
  <c r="Q445" i="16"/>
  <c r="Q446" i="16"/>
  <c r="Q447" i="16"/>
  <c r="Q448" i="16"/>
  <c r="Q449" i="16"/>
  <c r="Q450" i="16"/>
  <c r="Q451" i="16"/>
  <c r="Q452" i="16"/>
  <c r="Q453" i="16"/>
  <c r="Q454" i="16"/>
  <c r="Q455" i="16"/>
  <c r="Q456" i="16"/>
  <c r="Q457" i="16"/>
  <c r="Q458" i="16"/>
  <c r="Q459" i="16"/>
  <c r="Q460" i="16"/>
  <c r="Q461" i="16"/>
  <c r="Q462" i="16"/>
  <c r="Q463" i="16"/>
  <c r="Q464" i="16"/>
  <c r="Q465" i="16"/>
  <c r="Q466" i="16"/>
  <c r="Q467" i="16"/>
  <c r="Q468" i="16"/>
  <c r="Q469" i="16"/>
  <c r="Q470" i="16"/>
  <c r="Q471" i="16"/>
  <c r="Q472" i="16"/>
  <c r="Q473" i="16"/>
  <c r="Q474" i="16"/>
  <c r="Q475" i="16"/>
  <c r="Q476" i="16"/>
  <c r="Q477" i="16"/>
  <c r="Q478" i="16"/>
  <c r="Q479" i="16"/>
  <c r="Q480" i="16"/>
  <c r="Q481" i="16"/>
  <c r="Q482" i="16"/>
  <c r="Q483" i="16"/>
  <c r="Q484" i="16"/>
  <c r="Q485" i="16"/>
  <c r="Q486" i="16"/>
  <c r="Q487" i="16"/>
  <c r="Q488" i="16"/>
  <c r="Q489" i="16"/>
  <c r="Q490" i="16"/>
  <c r="Q491" i="16"/>
  <c r="Q492" i="16"/>
  <c r="Q493" i="16"/>
  <c r="Q494" i="16"/>
  <c r="Q495" i="16"/>
  <c r="Q496" i="16"/>
  <c r="Q497" i="16"/>
  <c r="Q498" i="16"/>
  <c r="Q499" i="16"/>
  <c r="Q500" i="16"/>
  <c r="Q501" i="16"/>
  <c r="Q502" i="16"/>
  <c r="Q503" i="16"/>
  <c r="Q504" i="16"/>
  <c r="Q505" i="16"/>
  <c r="Q506" i="16"/>
  <c r="Q507" i="16"/>
  <c r="Q508" i="16"/>
  <c r="Q509" i="16"/>
  <c r="Q510" i="16"/>
  <c r="Q511" i="16"/>
  <c r="Q512" i="16"/>
  <c r="Q513" i="16"/>
  <c r="Q514" i="16"/>
  <c r="Q515" i="16"/>
  <c r="Q516" i="16"/>
  <c r="Q517" i="16"/>
  <c r="Q518" i="16"/>
  <c r="Q519" i="16"/>
  <c r="Q520" i="16"/>
  <c r="Q521" i="16"/>
  <c r="Q522" i="16"/>
  <c r="Q523" i="16"/>
  <c r="Q524" i="16"/>
  <c r="Q525" i="16"/>
  <c r="Q526" i="16"/>
  <c r="Q527" i="16"/>
  <c r="Q528" i="16"/>
  <c r="Q529" i="16"/>
  <c r="Q530" i="16"/>
  <c r="Q531" i="16"/>
  <c r="Q532" i="16"/>
  <c r="Q533" i="16"/>
  <c r="Q534" i="16"/>
  <c r="Q535" i="16"/>
  <c r="Q536" i="16"/>
  <c r="Q537" i="16"/>
  <c r="Q538" i="16"/>
  <c r="Q539" i="16"/>
  <c r="Q540" i="16"/>
  <c r="Q541" i="16"/>
  <c r="Q542" i="16"/>
  <c r="Q543" i="16"/>
  <c r="Q544" i="16"/>
  <c r="Q545" i="16"/>
  <c r="Q546" i="16"/>
  <c r="Q547" i="16"/>
  <c r="Q548" i="16"/>
  <c r="Q549" i="16"/>
  <c r="Q550" i="16"/>
  <c r="Q551" i="16"/>
  <c r="Q552" i="16"/>
  <c r="Q553" i="16"/>
  <c r="Q554" i="16"/>
  <c r="Q555" i="16"/>
  <c r="Q556" i="16"/>
  <c r="Q557" i="16"/>
  <c r="Q558" i="16"/>
  <c r="Q559" i="16"/>
  <c r="Q560" i="16"/>
  <c r="Q561" i="16"/>
  <c r="Q562" i="16"/>
  <c r="Q563" i="16"/>
  <c r="Q564" i="16"/>
  <c r="Q565" i="16"/>
  <c r="Q566" i="16"/>
  <c r="Q567" i="16"/>
  <c r="Q568" i="16"/>
  <c r="Q569" i="16"/>
  <c r="Q570" i="16"/>
  <c r="Q571" i="16"/>
  <c r="Q572" i="16"/>
  <c r="Q573" i="16"/>
  <c r="Q574" i="16"/>
  <c r="Q575" i="16"/>
  <c r="Q576" i="16"/>
  <c r="Q577" i="16"/>
  <c r="Q578" i="16"/>
  <c r="Q579" i="16"/>
  <c r="Q580" i="16"/>
  <c r="Q581" i="16"/>
  <c r="Q582" i="16"/>
  <c r="Q583" i="16"/>
  <c r="Q584" i="16"/>
  <c r="Q585" i="16"/>
  <c r="Q586" i="16"/>
  <c r="Q587" i="16"/>
  <c r="Q588" i="16"/>
  <c r="Q589" i="16"/>
  <c r="Q590" i="16"/>
  <c r="Q591" i="16"/>
  <c r="Q592" i="16"/>
  <c r="Q593" i="16"/>
  <c r="Q594" i="16"/>
  <c r="Q595" i="16"/>
  <c r="Q596" i="16"/>
  <c r="Q597" i="16"/>
  <c r="Q598" i="16"/>
  <c r="Q599" i="16"/>
  <c r="Q600" i="16"/>
  <c r="Q601" i="16"/>
  <c r="Q602" i="16"/>
  <c r="Q603" i="16"/>
  <c r="Q604" i="16"/>
  <c r="Q605" i="16"/>
  <c r="Q606" i="16"/>
  <c r="Q607" i="16"/>
  <c r="Q608" i="16"/>
  <c r="Q609" i="16"/>
  <c r="Q610" i="16"/>
  <c r="Q611" i="16"/>
  <c r="Q612" i="16"/>
  <c r="Q613" i="16"/>
  <c r="Q614" i="16"/>
  <c r="Q615" i="16"/>
  <c r="Q616" i="16"/>
  <c r="Q617" i="16"/>
  <c r="Q618" i="16"/>
  <c r="Q619" i="16"/>
  <c r="Q620" i="16"/>
  <c r="Q621" i="16"/>
  <c r="Q622" i="16"/>
  <c r="Q623" i="16"/>
  <c r="Q624" i="16"/>
  <c r="Q625" i="16"/>
  <c r="Q626" i="16"/>
  <c r="Q627" i="16"/>
  <c r="Q628" i="16"/>
  <c r="Q629" i="16"/>
  <c r="Q630" i="16"/>
  <c r="Q631" i="16"/>
  <c r="Q632" i="16"/>
  <c r="Q633" i="16"/>
  <c r="Q634" i="16"/>
  <c r="Q635" i="16"/>
  <c r="Q636" i="16"/>
  <c r="Q637" i="16"/>
  <c r="Q638" i="16"/>
  <c r="Q639" i="16"/>
  <c r="Q640" i="16"/>
  <c r="Q641" i="16"/>
  <c r="Q642" i="16"/>
  <c r="Q643" i="16"/>
  <c r="Q644" i="16"/>
  <c r="Q645" i="16"/>
  <c r="Q646" i="16"/>
  <c r="Q647" i="16"/>
  <c r="Q648" i="16"/>
  <c r="Q649" i="16"/>
  <c r="Q650" i="16"/>
  <c r="Q651" i="16"/>
  <c r="Q652" i="16"/>
  <c r="Q653" i="16"/>
  <c r="Q654" i="16"/>
  <c r="Q655" i="16"/>
  <c r="Q656" i="16"/>
  <c r="Q657" i="16"/>
  <c r="Q658" i="16"/>
  <c r="Q659" i="16"/>
  <c r="Q660" i="16"/>
  <c r="Q661" i="16"/>
  <c r="Q662" i="16"/>
  <c r="Q663" i="16"/>
  <c r="Q664" i="16"/>
  <c r="Q665" i="16"/>
  <c r="Q666" i="16"/>
  <c r="Q667" i="16"/>
  <c r="Q668" i="16"/>
  <c r="Q669" i="16"/>
  <c r="Q670" i="16"/>
  <c r="Q671" i="16"/>
  <c r="Q672" i="16"/>
  <c r="Q673" i="16"/>
  <c r="Q674" i="16"/>
  <c r="Q675" i="16"/>
  <c r="Q676" i="16"/>
  <c r="Q677" i="16"/>
  <c r="Q678" i="16"/>
  <c r="Q679" i="16"/>
  <c r="Q680" i="16"/>
  <c r="Q681" i="16"/>
  <c r="Q682" i="16"/>
  <c r="Q683" i="16"/>
  <c r="Q684" i="16"/>
  <c r="Q685" i="16"/>
  <c r="Q686" i="16"/>
  <c r="Q687" i="16"/>
  <c r="Q688" i="16"/>
  <c r="Q689" i="16"/>
  <c r="Q690" i="16"/>
  <c r="Q691" i="16"/>
  <c r="Q692" i="16"/>
  <c r="Q693" i="16"/>
  <c r="Q694" i="16"/>
  <c r="Q695" i="16"/>
  <c r="Q696" i="16"/>
  <c r="Q697" i="16"/>
  <c r="Q698" i="16"/>
  <c r="Q699" i="16"/>
  <c r="Q700" i="16"/>
  <c r="Q701" i="16"/>
  <c r="Q702" i="16"/>
  <c r="Q703" i="16"/>
  <c r="Q704" i="16"/>
  <c r="Q705" i="16"/>
  <c r="Q706" i="16"/>
  <c r="Q707" i="16"/>
  <c r="Q708" i="16"/>
  <c r="Q709" i="16"/>
  <c r="Q710" i="16"/>
  <c r="Q711" i="16"/>
  <c r="Q712" i="16"/>
  <c r="Q713" i="16"/>
  <c r="Q714" i="16"/>
  <c r="Q715" i="16"/>
  <c r="Q716" i="16"/>
  <c r="Q717" i="16"/>
  <c r="Q718" i="16"/>
  <c r="Q719" i="16"/>
  <c r="Q720" i="16"/>
  <c r="Q721" i="16"/>
  <c r="Q722" i="16"/>
  <c r="Q723" i="16"/>
  <c r="Q724" i="16"/>
  <c r="Q725" i="16"/>
  <c r="Q726" i="16"/>
  <c r="Q727" i="16"/>
  <c r="Q728" i="16"/>
  <c r="Q729" i="16"/>
  <c r="Q730" i="16"/>
  <c r="Q731" i="16"/>
  <c r="Q732" i="16"/>
  <c r="Q733" i="16"/>
  <c r="Q734" i="16"/>
  <c r="Q735" i="16"/>
  <c r="Q736" i="16"/>
  <c r="Q737" i="16"/>
  <c r="Q738" i="16"/>
  <c r="Q739" i="16"/>
  <c r="Q740" i="16"/>
  <c r="Q741" i="16"/>
  <c r="Q742" i="16"/>
  <c r="Q743" i="16"/>
  <c r="Q744" i="16"/>
  <c r="Q745" i="16"/>
  <c r="Q746" i="16"/>
  <c r="Q747" i="16"/>
  <c r="Q748" i="16"/>
  <c r="Q749" i="16"/>
  <c r="Q750" i="16"/>
  <c r="Q751" i="16"/>
  <c r="Q752" i="16"/>
  <c r="Q753" i="16"/>
  <c r="Q754" i="16"/>
  <c r="Q755" i="16"/>
  <c r="Q756" i="16"/>
  <c r="Q757" i="16"/>
  <c r="Q758" i="16"/>
  <c r="Q759" i="16"/>
  <c r="Q760" i="16"/>
  <c r="Q761" i="16"/>
  <c r="Q762" i="16"/>
  <c r="Q763" i="16"/>
  <c r="Q764" i="16"/>
  <c r="Q765" i="16"/>
  <c r="Q766" i="16"/>
  <c r="Q767" i="16"/>
  <c r="Q768" i="16"/>
  <c r="Q769" i="16"/>
  <c r="Q770" i="16"/>
  <c r="Q771" i="16"/>
  <c r="Q772" i="16"/>
  <c r="Q773" i="16"/>
  <c r="Q774" i="16"/>
  <c r="Q775" i="16"/>
  <c r="Q776" i="16"/>
  <c r="Q777" i="16"/>
  <c r="Q778" i="16"/>
  <c r="Q779" i="16"/>
  <c r="Q780" i="16"/>
  <c r="Q781" i="16"/>
  <c r="Q782" i="16"/>
  <c r="Q783" i="16"/>
  <c r="Q784" i="16"/>
  <c r="Q785" i="16"/>
  <c r="Q786" i="16"/>
  <c r="Q787" i="16"/>
  <c r="Q788" i="16"/>
  <c r="Q789" i="16"/>
  <c r="Q790" i="16"/>
  <c r="Q791" i="16"/>
  <c r="Q792" i="16"/>
  <c r="Q793" i="16"/>
  <c r="Q794" i="16"/>
  <c r="Q795" i="16"/>
  <c r="Q796" i="16"/>
  <c r="Q797" i="16"/>
  <c r="Q798" i="16"/>
  <c r="Q799" i="16"/>
  <c r="Q800" i="16"/>
  <c r="Q801" i="16"/>
  <c r="Q802" i="16"/>
  <c r="Q803" i="16"/>
  <c r="Q804" i="16"/>
  <c r="Q805" i="16"/>
  <c r="Q806" i="16"/>
  <c r="Q807" i="16"/>
  <c r="Q808" i="16"/>
  <c r="Q809" i="16"/>
  <c r="Q810" i="16"/>
  <c r="Q811" i="16"/>
  <c r="Q812" i="16"/>
  <c r="Q813" i="16"/>
  <c r="Q814" i="16"/>
  <c r="Q815" i="16"/>
  <c r="Q816" i="16"/>
  <c r="Q817" i="16"/>
  <c r="Q818" i="16"/>
  <c r="Q819" i="16"/>
  <c r="Q820" i="16"/>
  <c r="Q821" i="16"/>
  <c r="Q822" i="16"/>
  <c r="Q823" i="16"/>
  <c r="Q824" i="16"/>
  <c r="Q825" i="16"/>
  <c r="Q826" i="16"/>
  <c r="Q827" i="16"/>
  <c r="Q828" i="16"/>
  <c r="Q829" i="16"/>
  <c r="Q830" i="16"/>
  <c r="Q831" i="16"/>
  <c r="Q832" i="16"/>
  <c r="Q833" i="16"/>
  <c r="Q834" i="16"/>
  <c r="Q835" i="16"/>
  <c r="Q836" i="16"/>
  <c r="Q837" i="16"/>
  <c r="Q838" i="16"/>
  <c r="Q839" i="16"/>
  <c r="Q840" i="16"/>
  <c r="Q841" i="16"/>
  <c r="Q842" i="16"/>
  <c r="Q843" i="16"/>
  <c r="Q844" i="16"/>
  <c r="Q845" i="16"/>
  <c r="Q846" i="16"/>
  <c r="Q847" i="16"/>
  <c r="Q848" i="16"/>
  <c r="Q849" i="16"/>
  <c r="Q850" i="16"/>
  <c r="Q851" i="16"/>
  <c r="Q852" i="16"/>
  <c r="Q853" i="16"/>
  <c r="Q854" i="16"/>
  <c r="Q855" i="16"/>
  <c r="Q856" i="16"/>
  <c r="Q857" i="16"/>
  <c r="Q858" i="16"/>
  <c r="Q859" i="16"/>
  <c r="Q860" i="16"/>
  <c r="Q861" i="16"/>
  <c r="Q862" i="16"/>
  <c r="Q863" i="16"/>
  <c r="Q864" i="16"/>
  <c r="Q865" i="16"/>
  <c r="Q866" i="16"/>
  <c r="Q867" i="16"/>
  <c r="Q868" i="16"/>
  <c r="Q869" i="16"/>
  <c r="Q870" i="16"/>
  <c r="Q871" i="16"/>
  <c r="Q872" i="16"/>
  <c r="Q873" i="16"/>
  <c r="Q874" i="16"/>
  <c r="Q875" i="16"/>
  <c r="Q876" i="16"/>
  <c r="Q877" i="16"/>
  <c r="Q878" i="16"/>
  <c r="Q879" i="16"/>
  <c r="Q880" i="16"/>
  <c r="Q881" i="16"/>
  <c r="Q882" i="16"/>
  <c r="Q883" i="16"/>
  <c r="Q884" i="16"/>
  <c r="Q885" i="16"/>
  <c r="Q886" i="16"/>
  <c r="Q887" i="16"/>
  <c r="Q888" i="16"/>
  <c r="Q889" i="16"/>
  <c r="Q890" i="16"/>
  <c r="Q891" i="16"/>
  <c r="Q892" i="16"/>
  <c r="Q893" i="16"/>
  <c r="Q894" i="16"/>
  <c r="Q895" i="16"/>
  <c r="Q896" i="16"/>
  <c r="Q897" i="16"/>
  <c r="Q898" i="16"/>
  <c r="Q899" i="16"/>
  <c r="Q900" i="16"/>
  <c r="Q901" i="16"/>
  <c r="Q902" i="16"/>
  <c r="Q903" i="16"/>
  <c r="Q904" i="16"/>
  <c r="Q905" i="16"/>
  <c r="Q906" i="16"/>
  <c r="Q907" i="16"/>
  <c r="Q908" i="16"/>
  <c r="Q909" i="16"/>
  <c r="Q910" i="16"/>
  <c r="Q911" i="16"/>
  <c r="Q912" i="16"/>
  <c r="Q913" i="16"/>
  <c r="Q914" i="16"/>
  <c r="Q915" i="16"/>
  <c r="Q916" i="16"/>
  <c r="Q917" i="16"/>
  <c r="Q918" i="16"/>
  <c r="Q919" i="16"/>
  <c r="Q920" i="16"/>
  <c r="Q921" i="16"/>
  <c r="Q922" i="16"/>
  <c r="Q923" i="16"/>
  <c r="Q924" i="16"/>
  <c r="Q925" i="16"/>
  <c r="Q926" i="16"/>
  <c r="Q927" i="16"/>
  <c r="Q928" i="16"/>
  <c r="Q929" i="16"/>
  <c r="Q930" i="16"/>
  <c r="Q931" i="16"/>
  <c r="Q932" i="16"/>
  <c r="Q933" i="16"/>
  <c r="Q934" i="16"/>
  <c r="Q935" i="16"/>
  <c r="Q936" i="16"/>
  <c r="Q937" i="16"/>
  <c r="Q938" i="16"/>
  <c r="Q939" i="16"/>
  <c r="Q940" i="16"/>
  <c r="Q941" i="16"/>
  <c r="Q942" i="16"/>
  <c r="Q943" i="16"/>
  <c r="Q944" i="16"/>
  <c r="Q945" i="16"/>
  <c r="Q946" i="16"/>
  <c r="Q947" i="16"/>
  <c r="Q948" i="16"/>
  <c r="Q949" i="16"/>
  <c r="Q950" i="16"/>
  <c r="Q951" i="16"/>
  <c r="Q952" i="16"/>
  <c r="Q953" i="16"/>
  <c r="Q954" i="16"/>
  <c r="Q955" i="16"/>
  <c r="Q956" i="16"/>
  <c r="Q957" i="16"/>
  <c r="Q958" i="16"/>
  <c r="Q959" i="16"/>
  <c r="Q960" i="16"/>
  <c r="Q961" i="16"/>
  <c r="Q962" i="16"/>
  <c r="Q963" i="16"/>
  <c r="Q964" i="16"/>
  <c r="Q965" i="16"/>
  <c r="Q966" i="16"/>
  <c r="Q967" i="16"/>
  <c r="Q968" i="16"/>
  <c r="Q969" i="16"/>
  <c r="Q970" i="16"/>
  <c r="Q971" i="16"/>
  <c r="Q972" i="16"/>
  <c r="Q973" i="16"/>
  <c r="Q974" i="16"/>
  <c r="Q975" i="16"/>
  <c r="Q976" i="16"/>
  <c r="Q977" i="16"/>
  <c r="Q978" i="16"/>
  <c r="Q979" i="16"/>
  <c r="Q980" i="16"/>
  <c r="Q981" i="16"/>
  <c r="Q982" i="16"/>
  <c r="Q983" i="16"/>
  <c r="Q984" i="16"/>
  <c r="Q985" i="16"/>
  <c r="Q986" i="16"/>
  <c r="Q987" i="16"/>
  <c r="Q988" i="16"/>
  <c r="Q989" i="16"/>
  <c r="Q990" i="16"/>
  <c r="Q991" i="16"/>
  <c r="Q992" i="16"/>
  <c r="Q993" i="16"/>
  <c r="Q994" i="16"/>
  <c r="Q995" i="16"/>
  <c r="Q996" i="16"/>
  <c r="Q997" i="16"/>
  <c r="Q998" i="16"/>
  <c r="Q999" i="16"/>
  <c r="Q1000" i="16"/>
  <c r="Q1001" i="16"/>
  <c r="Q1002" i="16"/>
  <c r="Q1003" i="16"/>
  <c r="Q1004" i="16"/>
  <c r="Q1005" i="16"/>
  <c r="Q1006" i="16"/>
  <c r="Q1007" i="16"/>
  <c r="Q1008" i="16"/>
  <c r="Q1009" i="16"/>
  <c r="Q1010" i="16"/>
  <c r="Q1011" i="16"/>
  <c r="Q1012" i="16"/>
  <c r="Q1013" i="16"/>
  <c r="Q1014" i="16"/>
  <c r="Q1015" i="16"/>
  <c r="Q1016" i="16"/>
  <c r="Q1017" i="16"/>
  <c r="Q1018" i="16"/>
  <c r="Q1019" i="16"/>
  <c r="Q1020" i="16"/>
  <c r="Q1021" i="16"/>
  <c r="Q1022" i="16"/>
  <c r="Q1023" i="16"/>
  <c r="Q1024" i="16"/>
  <c r="Q1025" i="16"/>
  <c r="Q1026" i="16"/>
  <c r="Q1027" i="16"/>
  <c r="Q1028" i="16"/>
  <c r="Q1029" i="16"/>
  <c r="Q1030" i="16"/>
  <c r="Q1031" i="16"/>
  <c r="Q1032" i="16"/>
  <c r="Q1033" i="16"/>
  <c r="Q1034" i="16"/>
  <c r="Q1035" i="16"/>
  <c r="Q1036" i="16"/>
  <c r="Q1037" i="16"/>
  <c r="Q1038" i="16"/>
  <c r="Q1039" i="16"/>
  <c r="Q1040" i="16"/>
  <c r="Q1041" i="16"/>
  <c r="Q1042" i="16"/>
  <c r="Q1043" i="16"/>
  <c r="Q1044" i="16"/>
  <c r="Q1045" i="16"/>
  <c r="Q1046" i="16"/>
  <c r="Q1047" i="16"/>
  <c r="Q1048" i="16"/>
  <c r="Q1049" i="16"/>
  <c r="Q1050" i="16"/>
  <c r="Q1051" i="16"/>
  <c r="Q1052" i="16"/>
  <c r="Q1053" i="16"/>
  <c r="Q1054" i="16"/>
  <c r="Q1055" i="16"/>
  <c r="Q1056" i="16"/>
  <c r="Q1057" i="16"/>
  <c r="Q1058" i="16"/>
  <c r="Q1059" i="16"/>
  <c r="Q1060" i="16"/>
  <c r="Q1061" i="16"/>
  <c r="Q1062" i="16"/>
  <c r="Q1063" i="16"/>
  <c r="Q1064" i="16"/>
  <c r="Q1065" i="16"/>
  <c r="Q1066" i="16"/>
  <c r="Q1067" i="16"/>
  <c r="Q1068" i="16"/>
  <c r="Q1069" i="16"/>
  <c r="Q1070" i="16"/>
  <c r="Q1071" i="16"/>
  <c r="Q1072" i="16"/>
  <c r="Q1073" i="16"/>
  <c r="Q1074" i="16"/>
  <c r="Q1075" i="16"/>
  <c r="Q1076" i="16"/>
  <c r="Q1077" i="16"/>
  <c r="Q1078" i="16"/>
  <c r="Q1079" i="16"/>
  <c r="Q1080" i="16"/>
  <c r="Q1081" i="16"/>
  <c r="Q1082" i="16"/>
  <c r="Q1083" i="16"/>
  <c r="Q1084" i="16"/>
  <c r="Q1085" i="16"/>
  <c r="Q1086" i="16"/>
  <c r="Q1087" i="16"/>
  <c r="Q1088" i="16"/>
  <c r="Q1089" i="16"/>
  <c r="Q1090" i="16"/>
  <c r="Q1091" i="16"/>
  <c r="Q1092" i="16"/>
  <c r="Q1093" i="16"/>
  <c r="Q1094" i="16"/>
  <c r="Q1095" i="16"/>
  <c r="Q1096" i="16"/>
  <c r="Q1097" i="16"/>
  <c r="Q1098" i="16"/>
  <c r="Q1099" i="16"/>
  <c r="Q1100" i="16"/>
  <c r="Q1101" i="16"/>
  <c r="Q1102" i="16"/>
  <c r="Q1103" i="16"/>
  <c r="Q1104" i="16"/>
  <c r="Q1105" i="16"/>
  <c r="Q1106" i="16"/>
  <c r="Q1107" i="16"/>
  <c r="Q1108" i="16"/>
  <c r="Q1109" i="16"/>
  <c r="Q1110" i="16"/>
  <c r="Q1111" i="16"/>
  <c r="Q1112" i="16"/>
  <c r="Q1113" i="16"/>
  <c r="Q1114" i="16"/>
  <c r="Q1115" i="16"/>
  <c r="Q1116" i="16"/>
  <c r="Q1117" i="16"/>
  <c r="Q1118" i="16"/>
  <c r="Q1119" i="16"/>
  <c r="Q1120" i="16"/>
  <c r="Q1121" i="16"/>
  <c r="Q1122" i="16"/>
  <c r="Q1123" i="16"/>
  <c r="Q1124" i="16"/>
  <c r="Q1125" i="16"/>
  <c r="Q1126" i="16"/>
  <c r="Q1127" i="16"/>
  <c r="Q1128" i="16"/>
  <c r="Q1129" i="16"/>
  <c r="Q1130" i="16"/>
  <c r="Q1131" i="16"/>
  <c r="Q1132" i="16"/>
  <c r="Q1133" i="16"/>
  <c r="Q1134" i="16"/>
  <c r="Q1135" i="16"/>
  <c r="Q1136" i="16"/>
  <c r="Q1137" i="16"/>
  <c r="Q1138" i="16"/>
  <c r="Q1139" i="16"/>
  <c r="Q1140" i="16"/>
  <c r="Q1141" i="16"/>
  <c r="Q1142" i="16"/>
  <c r="Q1143" i="16"/>
  <c r="Q1144" i="16"/>
  <c r="Q1145" i="16"/>
  <c r="Q1146" i="16"/>
  <c r="Q1147" i="16"/>
  <c r="Q1148" i="16"/>
  <c r="Q1149" i="16"/>
  <c r="Q1150" i="16"/>
  <c r="Q1151" i="16"/>
  <c r="Q1152" i="16"/>
  <c r="Q1153" i="16"/>
  <c r="Q1154" i="16"/>
  <c r="Q1155" i="16"/>
  <c r="Q1156" i="16"/>
  <c r="Q1157" i="16"/>
  <c r="Q1158" i="16"/>
  <c r="Q1159" i="16"/>
  <c r="Q1160" i="16"/>
  <c r="Q1161" i="16"/>
  <c r="Q1162" i="16"/>
  <c r="Q1163" i="16"/>
  <c r="Q1164" i="16"/>
  <c r="Q1165" i="16"/>
  <c r="Q1166" i="16"/>
  <c r="Q1167" i="16"/>
  <c r="Q1168" i="16"/>
  <c r="Q1169" i="16"/>
  <c r="Q1170" i="16"/>
  <c r="Q1171" i="16"/>
  <c r="Q1172" i="16"/>
  <c r="Q1173" i="16"/>
  <c r="Q1174" i="16"/>
  <c r="Q1175" i="16"/>
  <c r="Q1176" i="16"/>
  <c r="Q1177" i="16"/>
  <c r="Q1178" i="16"/>
  <c r="Q1179" i="16"/>
  <c r="Q1180" i="16"/>
  <c r="Q1181" i="16"/>
  <c r="Q1182" i="16"/>
  <c r="Q1183" i="16"/>
  <c r="Q1184" i="16"/>
  <c r="Q1185" i="16"/>
  <c r="Q1186" i="16"/>
  <c r="Q1187" i="16"/>
  <c r="Q1188" i="16"/>
  <c r="Q1189" i="16"/>
  <c r="Q1190" i="16"/>
  <c r="Q1191" i="16"/>
  <c r="Q1192" i="16"/>
  <c r="Q1193" i="16"/>
  <c r="Q1194" i="16"/>
  <c r="Q1195" i="16"/>
  <c r="Q1196" i="16"/>
  <c r="Q1197" i="16"/>
  <c r="Q1198" i="16"/>
  <c r="Q1199" i="16"/>
  <c r="Q1200" i="16"/>
  <c r="Q1201" i="16"/>
  <c r="Q1202" i="16"/>
  <c r="Q1203" i="16"/>
  <c r="Q1204" i="16"/>
  <c r="Q1205" i="16"/>
  <c r="Q1206" i="16"/>
  <c r="Q1207" i="16"/>
  <c r="Q1208" i="16"/>
  <c r="Q1209" i="16"/>
  <c r="Q1210" i="16"/>
  <c r="Q1211" i="16"/>
  <c r="Q1212" i="16"/>
  <c r="Q1213" i="16"/>
  <c r="Q1214" i="16"/>
  <c r="Q1215" i="16"/>
  <c r="Q1216" i="16"/>
  <c r="Q1217" i="16"/>
  <c r="Q1218" i="16"/>
  <c r="Q1219" i="16"/>
  <c r="Q1220" i="16"/>
  <c r="Q1221" i="16"/>
  <c r="Q1222" i="16"/>
  <c r="Q1223" i="16"/>
  <c r="Q1224" i="16"/>
  <c r="Q1225" i="16"/>
  <c r="Q1226" i="16"/>
  <c r="Q1227" i="16"/>
  <c r="Q1228" i="16"/>
  <c r="Q1229" i="16"/>
  <c r="Q1230" i="16"/>
  <c r="Q1231" i="16"/>
  <c r="Q1232" i="16"/>
  <c r="Q1233" i="16"/>
  <c r="Q1234" i="16"/>
  <c r="Q1235" i="16"/>
  <c r="Q1236" i="16"/>
  <c r="Q1237" i="16"/>
  <c r="Q1238" i="16"/>
  <c r="Q1239" i="16"/>
  <c r="Q1240" i="16"/>
  <c r="Q1241" i="16"/>
  <c r="Q1242" i="16"/>
  <c r="Q1243" i="16"/>
  <c r="Q1244" i="16"/>
  <c r="Q1245" i="16"/>
  <c r="Q1246" i="16"/>
  <c r="Q1247" i="16"/>
  <c r="Q1248" i="16"/>
  <c r="Q1249" i="16"/>
  <c r="Q1250" i="16"/>
  <c r="Q1251" i="16"/>
  <c r="Q1252" i="16"/>
  <c r="Q1253" i="16"/>
  <c r="Q1254" i="16"/>
  <c r="Q1255" i="16"/>
  <c r="Q1256" i="16"/>
  <c r="Q1257" i="16"/>
  <c r="Q1258" i="16"/>
  <c r="Q1259" i="16"/>
  <c r="Q1260" i="16"/>
  <c r="Q1261" i="16"/>
  <c r="Q1262" i="16"/>
  <c r="Q1263" i="16"/>
  <c r="Q1264" i="16"/>
  <c r="Q1265" i="16"/>
  <c r="Q1266" i="16"/>
  <c r="Q1267" i="16"/>
  <c r="Q1268" i="16"/>
  <c r="Q1269" i="16"/>
  <c r="Q1270" i="16"/>
  <c r="Q1271" i="16"/>
  <c r="Q1272" i="16"/>
  <c r="Q1273" i="16"/>
  <c r="Q1274" i="16"/>
  <c r="Q1275" i="16"/>
  <c r="Q1276" i="16"/>
  <c r="Q1277" i="16"/>
  <c r="Q1278" i="16"/>
  <c r="Q1279" i="16"/>
  <c r="Q1280" i="16"/>
  <c r="Q1281" i="16"/>
  <c r="Q1282" i="16"/>
  <c r="Q1283" i="16"/>
  <c r="Q1284" i="16"/>
  <c r="Q1285" i="16"/>
  <c r="Q1286" i="16"/>
  <c r="Q1287" i="16"/>
  <c r="Q1288" i="16"/>
  <c r="Q1289" i="16"/>
  <c r="Q1290" i="16"/>
  <c r="Q1291" i="16"/>
  <c r="Q1292" i="16"/>
  <c r="Q1293" i="16"/>
  <c r="Q1294" i="16"/>
  <c r="Q1295" i="16"/>
  <c r="Q1296" i="16"/>
  <c r="Q1297" i="16"/>
  <c r="Q1298" i="16"/>
  <c r="Q1299" i="16"/>
  <c r="Q1300" i="16"/>
  <c r="Q1301" i="16"/>
  <c r="Q1302" i="16"/>
  <c r="Q1303" i="16"/>
  <c r="Q1304" i="16"/>
  <c r="Q1305" i="16"/>
  <c r="Q1306" i="16"/>
  <c r="Q1307" i="16"/>
  <c r="Q1308" i="16"/>
  <c r="Q1309" i="16"/>
  <c r="Q1310" i="16"/>
  <c r="Q1311" i="16"/>
  <c r="Q1312" i="16"/>
  <c r="Q1313" i="16"/>
  <c r="Q1314" i="16"/>
  <c r="Q1315" i="16"/>
  <c r="Q1316" i="16"/>
  <c r="Q1317" i="16"/>
  <c r="Q1318" i="16"/>
  <c r="Q1319" i="16"/>
  <c r="Q1320" i="16"/>
  <c r="Q1321" i="16"/>
  <c r="Q1322" i="16"/>
  <c r="Q1323" i="16"/>
  <c r="Q1324" i="16"/>
  <c r="Q1325" i="16"/>
  <c r="Q1326" i="16"/>
  <c r="Q1327" i="16"/>
  <c r="Q1328" i="16"/>
  <c r="Q1329" i="16"/>
  <c r="Q1330" i="16"/>
  <c r="Q1331" i="16"/>
  <c r="Q1332" i="16"/>
  <c r="Q1333" i="16"/>
  <c r="Q1334" i="16"/>
  <c r="Q1335" i="16"/>
  <c r="Q1336" i="16"/>
  <c r="Q1337" i="16"/>
  <c r="Q1338" i="16"/>
  <c r="Q1339" i="16"/>
  <c r="Q1340" i="16"/>
  <c r="Q1341" i="16"/>
  <c r="Q1342" i="16"/>
  <c r="Q1343" i="16"/>
  <c r="Q1344" i="16"/>
  <c r="Q1345" i="16"/>
  <c r="Q1346" i="16"/>
  <c r="Q1347" i="16"/>
  <c r="Q1348" i="16"/>
  <c r="Q1349" i="16"/>
  <c r="Q1350" i="16"/>
  <c r="Q1351" i="16"/>
  <c r="Q1352" i="16"/>
  <c r="Q1353" i="16"/>
  <c r="Q1354" i="16"/>
  <c r="Q1355" i="16"/>
  <c r="Q1356" i="16"/>
  <c r="Q1357" i="16"/>
  <c r="Q1358" i="16"/>
  <c r="Q1359" i="16"/>
  <c r="Q1360" i="16"/>
  <c r="Q1361" i="16"/>
  <c r="Q1362" i="16"/>
  <c r="Q1363" i="16"/>
  <c r="Q1364" i="16"/>
  <c r="Q1365" i="16"/>
  <c r="Q1366" i="16"/>
  <c r="Q1367" i="16"/>
  <c r="Q1368" i="16"/>
  <c r="Q1369" i="16"/>
  <c r="Q1370" i="16"/>
  <c r="Q1371" i="16"/>
  <c r="Q1372" i="16"/>
  <c r="Q1373" i="16"/>
  <c r="Q1374" i="16"/>
  <c r="Q1375" i="16"/>
  <c r="Q1376" i="16"/>
  <c r="Q1377" i="16"/>
  <c r="Q1378" i="16"/>
  <c r="Q1379" i="16"/>
  <c r="Q1380" i="16"/>
  <c r="Q1381" i="16"/>
  <c r="Q1382" i="16"/>
  <c r="Q1383" i="16"/>
  <c r="Q1384" i="16"/>
  <c r="Q1385" i="16"/>
  <c r="Q1386" i="16"/>
  <c r="Q1387" i="16"/>
  <c r="Q1388" i="16"/>
  <c r="Q1389" i="16"/>
  <c r="Q1390" i="16"/>
  <c r="Q1391" i="16"/>
  <c r="Q1392" i="16"/>
  <c r="Q1393" i="16"/>
  <c r="Q1394" i="16"/>
  <c r="Q1395" i="16"/>
  <c r="Q1396" i="16"/>
  <c r="Q1397" i="16"/>
  <c r="Q1398" i="16"/>
  <c r="Q1399" i="16"/>
  <c r="Q1400" i="16"/>
  <c r="Q1401" i="16"/>
  <c r="Q1402" i="16"/>
  <c r="Q1403" i="16"/>
  <c r="Q1404" i="16"/>
  <c r="Q1405" i="16"/>
  <c r="Q1406" i="16"/>
  <c r="Q1407" i="16"/>
  <c r="Q1408" i="16"/>
  <c r="Q1409" i="16"/>
  <c r="Q1410" i="16"/>
  <c r="Q1411" i="16"/>
  <c r="Q1412" i="16"/>
  <c r="Q1413" i="16"/>
  <c r="Q1414" i="16"/>
  <c r="Q1415" i="16"/>
  <c r="Q1416" i="16"/>
  <c r="Q1417" i="16"/>
  <c r="Q1418" i="16"/>
  <c r="Q1419" i="16"/>
  <c r="Q1420" i="16"/>
  <c r="Q1421" i="16"/>
  <c r="Q1422" i="16"/>
  <c r="Q1423" i="16"/>
  <c r="Q1424" i="16"/>
  <c r="Q1425" i="16"/>
  <c r="Q1426" i="16"/>
  <c r="Q1427" i="16"/>
  <c r="Q1428" i="16"/>
  <c r="Q1429" i="16"/>
  <c r="Q1430" i="16"/>
  <c r="Q1431" i="16"/>
  <c r="Q1432" i="16"/>
  <c r="Q1433" i="16"/>
  <c r="Q1434" i="16"/>
  <c r="Q1435" i="16"/>
  <c r="Q1436" i="16"/>
  <c r="Q1437" i="16"/>
  <c r="Q1438" i="16"/>
  <c r="Q1439" i="16"/>
  <c r="Q1440" i="16"/>
  <c r="Q1441" i="16"/>
  <c r="Q1442" i="16"/>
  <c r="Q1443" i="16"/>
  <c r="Q1444" i="16"/>
  <c r="Q1445" i="16"/>
  <c r="Q1446" i="16"/>
  <c r="Q1447" i="16"/>
  <c r="Q1448" i="16"/>
  <c r="Q1449" i="16"/>
  <c r="Q1450" i="16"/>
  <c r="Q1451" i="16"/>
  <c r="Q1452" i="16"/>
  <c r="Q1453" i="16"/>
  <c r="Q1454" i="16"/>
  <c r="Q1455" i="16"/>
  <c r="Q1456" i="16"/>
  <c r="Q1457" i="16"/>
  <c r="Q1458" i="16"/>
  <c r="Q1459" i="16"/>
  <c r="Q1460" i="16"/>
  <c r="Q1461" i="16"/>
  <c r="Q1462" i="16"/>
  <c r="Q1463" i="16"/>
  <c r="Q1464" i="16"/>
  <c r="Q1465" i="16"/>
  <c r="Q1466" i="16"/>
  <c r="Q1467" i="16"/>
  <c r="Q1468" i="16"/>
  <c r="Q1469" i="16"/>
  <c r="Q1470" i="16"/>
  <c r="Q1471" i="16"/>
  <c r="Q1472" i="16"/>
  <c r="Q1473" i="16"/>
  <c r="Q1474" i="16"/>
  <c r="Q1475" i="16"/>
  <c r="Q1476" i="16"/>
  <c r="Q1477" i="16"/>
  <c r="Q1478" i="16"/>
  <c r="Q1479" i="16"/>
  <c r="Q1480" i="16"/>
  <c r="K9" i="16"/>
  <c r="L9" i="16"/>
  <c r="M9" i="16"/>
  <c r="N9" i="16"/>
  <c r="O9" i="16"/>
  <c r="K10" i="16"/>
  <c r="L10" i="16"/>
  <c r="M10" i="16"/>
  <c r="N10" i="16"/>
  <c r="O10" i="16"/>
  <c r="K11" i="16"/>
  <c r="K12" i="16" s="1"/>
  <c r="K13" i="16" s="1"/>
  <c r="K14" i="16" s="1"/>
  <c r="K15" i="16" s="1"/>
  <c r="K16" i="16" s="1"/>
  <c r="K17" i="16" s="1"/>
  <c r="K18" i="16" s="1"/>
  <c r="K19" i="16" s="1"/>
  <c r="K20" i="16" s="1"/>
  <c r="K21" i="16" s="1"/>
  <c r="K22" i="16" s="1"/>
  <c r="K23" i="16" s="1"/>
  <c r="K24" i="16" s="1"/>
  <c r="K25" i="16" s="1"/>
  <c r="K26" i="16" s="1"/>
  <c r="K27" i="16" s="1"/>
  <c r="K28" i="16" s="1"/>
  <c r="K29" i="16" s="1"/>
  <c r="K30" i="16" s="1"/>
  <c r="K31" i="16" s="1"/>
  <c r="K32" i="16" s="1"/>
  <c r="K33" i="16" s="1"/>
  <c r="K34" i="16" s="1"/>
  <c r="K35" i="16" s="1"/>
  <c r="K36" i="16" s="1"/>
  <c r="K37" i="16" s="1"/>
  <c r="K38" i="16" s="1"/>
  <c r="K39" i="16" s="1"/>
  <c r="K40" i="16" s="1"/>
  <c r="K41" i="16" s="1"/>
  <c r="K42" i="16" s="1"/>
  <c r="K43" i="16" s="1"/>
  <c r="K44" i="16" s="1"/>
  <c r="K45" i="16" s="1"/>
  <c r="K46" i="16" s="1"/>
  <c r="K47" i="16" s="1"/>
  <c r="K48" i="16" s="1"/>
  <c r="K49" i="16" s="1"/>
  <c r="K50" i="16" s="1"/>
  <c r="K51" i="16" s="1"/>
  <c r="K52" i="16" s="1"/>
  <c r="K53" i="16" s="1"/>
  <c r="K54" i="16" s="1"/>
  <c r="K55" i="16" s="1"/>
  <c r="K56" i="16" s="1"/>
  <c r="K57" i="16" s="1"/>
  <c r="K58" i="16" s="1"/>
  <c r="K59" i="16" s="1"/>
  <c r="K60" i="16" s="1"/>
  <c r="K61" i="16" s="1"/>
  <c r="K62" i="16" s="1"/>
  <c r="K63" i="16" s="1"/>
  <c r="K64" i="16" s="1"/>
  <c r="K65" i="16" s="1"/>
  <c r="K66" i="16" s="1"/>
  <c r="K67" i="16" s="1"/>
  <c r="K68" i="16" s="1"/>
  <c r="K69" i="16" s="1"/>
  <c r="K70" i="16" s="1"/>
  <c r="K71" i="16" s="1"/>
  <c r="K72" i="16" s="1"/>
  <c r="K73" i="16" s="1"/>
  <c r="K74" i="16" s="1"/>
  <c r="K75" i="16" s="1"/>
  <c r="K76" i="16" s="1"/>
  <c r="K77" i="16" s="1"/>
  <c r="K78" i="16" s="1"/>
  <c r="K79" i="16" s="1"/>
  <c r="K80" i="16" s="1"/>
  <c r="K81" i="16" s="1"/>
  <c r="K82" i="16" s="1"/>
  <c r="K83" i="16" s="1"/>
  <c r="K84" i="16" s="1"/>
  <c r="K85" i="16" s="1"/>
  <c r="K86" i="16" s="1"/>
  <c r="K87" i="16" s="1"/>
  <c r="K88" i="16" s="1"/>
  <c r="K89" i="16" s="1"/>
  <c r="K90" i="16" s="1"/>
  <c r="K91" i="16" s="1"/>
  <c r="K92" i="16" s="1"/>
  <c r="K93" i="16" s="1"/>
  <c r="K94" i="16" s="1"/>
  <c r="K95" i="16" s="1"/>
  <c r="K96" i="16" s="1"/>
  <c r="K97" i="16" s="1"/>
  <c r="K98" i="16" s="1"/>
  <c r="K99" i="16" s="1"/>
  <c r="K100" i="16" s="1"/>
  <c r="K101" i="16" s="1"/>
  <c r="K102" i="16" s="1"/>
  <c r="K103" i="16" s="1"/>
  <c r="K104" i="16" s="1"/>
  <c r="K105" i="16" s="1"/>
  <c r="K106" i="16" s="1"/>
  <c r="K107" i="16" s="1"/>
  <c r="K108" i="16" s="1"/>
  <c r="K109" i="16" s="1"/>
  <c r="K110" i="16" s="1"/>
  <c r="K111" i="16" s="1"/>
  <c r="K112" i="16" s="1"/>
  <c r="K113" i="16" s="1"/>
  <c r="K114" i="16" s="1"/>
  <c r="K115" i="16" s="1"/>
  <c r="K116" i="16" s="1"/>
  <c r="K117" i="16" s="1"/>
  <c r="K118" i="16" s="1"/>
  <c r="K119" i="16" s="1"/>
  <c r="K120" i="16" s="1"/>
  <c r="K121" i="16" s="1"/>
  <c r="K122" i="16" s="1"/>
  <c r="K123" i="16" s="1"/>
  <c r="K124" i="16" s="1"/>
  <c r="K125" i="16" s="1"/>
  <c r="K126" i="16" s="1"/>
  <c r="K127" i="16" s="1"/>
  <c r="K128" i="16" s="1"/>
  <c r="K129" i="16" s="1"/>
  <c r="K130" i="16" s="1"/>
  <c r="K131" i="16" s="1"/>
  <c r="K132" i="16" s="1"/>
  <c r="K133" i="16" s="1"/>
  <c r="K134" i="16" s="1"/>
  <c r="K135" i="16" s="1"/>
  <c r="K136" i="16" s="1"/>
  <c r="K137" i="16" s="1"/>
  <c r="K138" i="16" s="1"/>
  <c r="K139" i="16" s="1"/>
  <c r="K140" i="16" s="1"/>
  <c r="K141" i="16" s="1"/>
  <c r="K142" i="16" s="1"/>
  <c r="K143" i="16" s="1"/>
  <c r="K144" i="16" s="1"/>
  <c r="K145" i="16" s="1"/>
  <c r="K146" i="16" s="1"/>
  <c r="K147" i="16" s="1"/>
  <c r="K148" i="16" s="1"/>
  <c r="K149" i="16" s="1"/>
  <c r="K150" i="16" s="1"/>
  <c r="K151" i="16" s="1"/>
  <c r="K152" i="16" s="1"/>
  <c r="K153" i="16" s="1"/>
  <c r="K154" i="16" s="1"/>
  <c r="K155" i="16" s="1"/>
  <c r="K156" i="16" s="1"/>
  <c r="K157" i="16" s="1"/>
  <c r="K158" i="16" s="1"/>
  <c r="K159" i="16" s="1"/>
  <c r="K160" i="16" s="1"/>
  <c r="K161" i="16" s="1"/>
  <c r="K162" i="16" s="1"/>
  <c r="K163" i="16" s="1"/>
  <c r="K164" i="16" s="1"/>
  <c r="K165" i="16" s="1"/>
  <c r="K166" i="16" s="1"/>
  <c r="K167" i="16" s="1"/>
  <c r="K168" i="16" s="1"/>
  <c r="K169" i="16" s="1"/>
  <c r="K170" i="16" s="1"/>
  <c r="K171" i="16" s="1"/>
  <c r="K172" i="16" s="1"/>
  <c r="K173" i="16" s="1"/>
  <c r="K174" i="16" s="1"/>
  <c r="K175" i="16" s="1"/>
  <c r="K176" i="16" s="1"/>
  <c r="K177" i="16" s="1"/>
  <c r="K178" i="16" s="1"/>
  <c r="K179" i="16" s="1"/>
  <c r="K180" i="16" s="1"/>
  <c r="K181" i="16" s="1"/>
  <c r="K182" i="16" s="1"/>
  <c r="K183" i="16" s="1"/>
  <c r="K184" i="16" s="1"/>
  <c r="K185" i="16" s="1"/>
  <c r="K186" i="16" s="1"/>
  <c r="K187" i="16" s="1"/>
  <c r="K188" i="16" s="1"/>
  <c r="K189" i="16" s="1"/>
  <c r="K190" i="16" s="1"/>
  <c r="K191" i="16" s="1"/>
  <c r="K192" i="16" s="1"/>
  <c r="K193" i="16" s="1"/>
  <c r="K194" i="16" s="1"/>
  <c r="K195" i="16" s="1"/>
  <c r="K196" i="16" s="1"/>
  <c r="K197" i="16" s="1"/>
  <c r="K198" i="16" s="1"/>
  <c r="K199" i="16" s="1"/>
  <c r="K200" i="16" s="1"/>
  <c r="K201" i="16" s="1"/>
  <c r="K202" i="16" s="1"/>
  <c r="K203" i="16" s="1"/>
  <c r="K204" i="16" s="1"/>
  <c r="K205" i="16" s="1"/>
  <c r="K206" i="16" s="1"/>
  <c r="K207" i="16" s="1"/>
  <c r="K208" i="16" s="1"/>
  <c r="K209" i="16" s="1"/>
  <c r="K210" i="16" s="1"/>
  <c r="K211" i="16" s="1"/>
  <c r="K212" i="16" s="1"/>
  <c r="K213" i="16" s="1"/>
  <c r="K214" i="16" s="1"/>
  <c r="K215" i="16" s="1"/>
  <c r="K216" i="16" s="1"/>
  <c r="K217" i="16" s="1"/>
  <c r="K218" i="16" s="1"/>
  <c r="K219" i="16" s="1"/>
  <c r="K220" i="16" s="1"/>
  <c r="K221" i="16" s="1"/>
  <c r="K222" i="16" s="1"/>
  <c r="K223" i="16" s="1"/>
  <c r="K224" i="16" s="1"/>
  <c r="K225" i="16" s="1"/>
  <c r="K226" i="16" s="1"/>
  <c r="K227" i="16" s="1"/>
  <c r="K228" i="16" s="1"/>
  <c r="K229" i="16" s="1"/>
  <c r="K230" i="16" s="1"/>
  <c r="K231" i="16" s="1"/>
  <c r="K232" i="16" s="1"/>
  <c r="K233" i="16" s="1"/>
  <c r="K234" i="16" s="1"/>
  <c r="K235" i="16" s="1"/>
  <c r="K236" i="16" s="1"/>
  <c r="K237" i="16" s="1"/>
  <c r="K238" i="16" s="1"/>
  <c r="K239" i="16" s="1"/>
  <c r="K240" i="16" s="1"/>
  <c r="K241" i="16" s="1"/>
  <c r="K242" i="16" s="1"/>
  <c r="K243" i="16" s="1"/>
  <c r="K244" i="16" s="1"/>
  <c r="K245" i="16" s="1"/>
  <c r="K246" i="16" s="1"/>
  <c r="K247" i="16" s="1"/>
  <c r="K248" i="16" s="1"/>
  <c r="K249" i="16" s="1"/>
  <c r="K250" i="16" s="1"/>
  <c r="K251" i="16" s="1"/>
  <c r="K252" i="16" s="1"/>
  <c r="K253" i="16" s="1"/>
  <c r="K254" i="16" s="1"/>
  <c r="K255" i="16" s="1"/>
  <c r="K256" i="16" s="1"/>
  <c r="K257" i="16" s="1"/>
  <c r="K258" i="16" s="1"/>
  <c r="K259" i="16" s="1"/>
  <c r="K260" i="16" s="1"/>
  <c r="K261" i="16" s="1"/>
  <c r="K262" i="16" s="1"/>
  <c r="K263" i="16" s="1"/>
  <c r="K264" i="16" s="1"/>
  <c r="K265" i="16" s="1"/>
  <c r="K266" i="16" s="1"/>
  <c r="K267" i="16" s="1"/>
  <c r="K268" i="16" s="1"/>
  <c r="K269" i="16" s="1"/>
  <c r="K270" i="16" s="1"/>
  <c r="K271" i="16" s="1"/>
  <c r="K272" i="16" s="1"/>
  <c r="K273" i="16" s="1"/>
  <c r="K274" i="16" s="1"/>
  <c r="K275" i="16" s="1"/>
  <c r="K276" i="16" s="1"/>
  <c r="K277" i="16" s="1"/>
  <c r="K278" i="16" s="1"/>
  <c r="K279" i="16" s="1"/>
  <c r="K280" i="16" s="1"/>
  <c r="K281" i="16" s="1"/>
  <c r="K282" i="16" s="1"/>
  <c r="K283" i="16" s="1"/>
  <c r="K284" i="16" s="1"/>
  <c r="K285" i="16" s="1"/>
  <c r="K286" i="16" s="1"/>
  <c r="K287" i="16" s="1"/>
  <c r="K288" i="16" s="1"/>
  <c r="K289" i="16" s="1"/>
  <c r="K290" i="16" s="1"/>
  <c r="K291" i="16" s="1"/>
  <c r="K292" i="16" s="1"/>
  <c r="K293" i="16" s="1"/>
  <c r="K294" i="16" s="1"/>
  <c r="K295" i="16" s="1"/>
  <c r="K296" i="16" s="1"/>
  <c r="K297" i="16" s="1"/>
  <c r="K298" i="16" s="1"/>
  <c r="K299" i="16" s="1"/>
  <c r="K300" i="16" s="1"/>
  <c r="K301" i="16" s="1"/>
  <c r="K302" i="16" s="1"/>
  <c r="K303" i="16" s="1"/>
  <c r="K304" i="16" s="1"/>
  <c r="K305" i="16" s="1"/>
  <c r="K306" i="16" s="1"/>
  <c r="K307" i="16" s="1"/>
  <c r="K308" i="16" s="1"/>
  <c r="K309" i="16" s="1"/>
  <c r="K310" i="16" s="1"/>
  <c r="K311" i="16" s="1"/>
  <c r="K312" i="16" s="1"/>
  <c r="K313" i="16" s="1"/>
  <c r="K314" i="16" s="1"/>
  <c r="K315" i="16" s="1"/>
  <c r="K316" i="16" s="1"/>
  <c r="K317" i="16" s="1"/>
  <c r="K318" i="16" s="1"/>
  <c r="K319" i="16" s="1"/>
  <c r="K320" i="16" s="1"/>
  <c r="K321" i="16" s="1"/>
  <c r="K322" i="16" s="1"/>
  <c r="K323" i="16" s="1"/>
  <c r="K324" i="16" s="1"/>
  <c r="K325" i="16" s="1"/>
  <c r="K326" i="16" s="1"/>
  <c r="K327" i="16" s="1"/>
  <c r="K328" i="16" s="1"/>
  <c r="K329" i="16" s="1"/>
  <c r="K330" i="16" s="1"/>
  <c r="K331" i="16" s="1"/>
  <c r="K332" i="16" s="1"/>
  <c r="K333" i="16" s="1"/>
  <c r="K334" i="16" s="1"/>
  <c r="K335" i="16" s="1"/>
  <c r="K336" i="16" s="1"/>
  <c r="K337" i="16" s="1"/>
  <c r="K338" i="16" s="1"/>
  <c r="K339" i="16" s="1"/>
  <c r="K340" i="16" s="1"/>
  <c r="K341" i="16" s="1"/>
  <c r="K342" i="16" s="1"/>
  <c r="K343" i="16" s="1"/>
  <c r="K344" i="16" s="1"/>
  <c r="K345" i="16" s="1"/>
  <c r="K346" i="16" s="1"/>
  <c r="K347" i="16" s="1"/>
  <c r="K348" i="16" s="1"/>
  <c r="K349" i="16" s="1"/>
  <c r="K350" i="16" s="1"/>
  <c r="K351" i="16" s="1"/>
  <c r="K352" i="16" s="1"/>
  <c r="K353" i="16" s="1"/>
  <c r="K354" i="16" s="1"/>
  <c r="K355" i="16" s="1"/>
  <c r="K356" i="16" s="1"/>
  <c r="K357" i="16" s="1"/>
  <c r="K358" i="16" s="1"/>
  <c r="K359" i="16" s="1"/>
  <c r="K360" i="16" s="1"/>
  <c r="K361" i="16" s="1"/>
  <c r="K362" i="16" s="1"/>
  <c r="K363" i="16" s="1"/>
  <c r="K364" i="16" s="1"/>
  <c r="K365" i="16" s="1"/>
  <c r="K366" i="16" s="1"/>
  <c r="K367" i="16" s="1"/>
  <c r="K368" i="16" s="1"/>
  <c r="K369" i="16" s="1"/>
  <c r="K370" i="16" s="1"/>
  <c r="K371" i="16" s="1"/>
  <c r="K372" i="16" s="1"/>
  <c r="K373" i="16" s="1"/>
  <c r="K374" i="16" s="1"/>
  <c r="K375" i="16" s="1"/>
  <c r="K376" i="16" s="1"/>
  <c r="K377" i="16" s="1"/>
  <c r="K378" i="16" s="1"/>
  <c r="K379" i="16" s="1"/>
  <c r="K380" i="16" s="1"/>
  <c r="K381" i="16" s="1"/>
  <c r="K382" i="16" s="1"/>
  <c r="K383" i="16" s="1"/>
  <c r="K384" i="16" s="1"/>
  <c r="K385" i="16" s="1"/>
  <c r="K386" i="16" s="1"/>
  <c r="K387" i="16" s="1"/>
  <c r="K388" i="16" s="1"/>
  <c r="K389" i="16" s="1"/>
  <c r="K390" i="16" s="1"/>
  <c r="K391" i="16" s="1"/>
  <c r="K392" i="16" s="1"/>
  <c r="K393" i="16" s="1"/>
  <c r="K394" i="16" s="1"/>
  <c r="K395" i="16" s="1"/>
  <c r="K396" i="16" s="1"/>
  <c r="K397" i="16" s="1"/>
  <c r="K398" i="16" s="1"/>
  <c r="K399" i="16" s="1"/>
  <c r="K400" i="16" s="1"/>
  <c r="K401" i="16" s="1"/>
  <c r="K402" i="16" s="1"/>
  <c r="K403" i="16" s="1"/>
  <c r="K404" i="16" s="1"/>
  <c r="K405" i="16" s="1"/>
  <c r="K406" i="16" s="1"/>
  <c r="K407" i="16" s="1"/>
  <c r="K408" i="16" s="1"/>
  <c r="K409" i="16" s="1"/>
  <c r="K410" i="16" s="1"/>
  <c r="K411" i="16" s="1"/>
  <c r="K412" i="16" s="1"/>
  <c r="K413" i="16" s="1"/>
  <c r="K414" i="16" s="1"/>
  <c r="K415" i="16" s="1"/>
  <c r="K416" i="16" s="1"/>
  <c r="K417" i="16" s="1"/>
  <c r="K418" i="16" s="1"/>
  <c r="K419" i="16" s="1"/>
  <c r="K420" i="16" s="1"/>
  <c r="K421" i="16" s="1"/>
  <c r="K422" i="16" s="1"/>
  <c r="K423" i="16" s="1"/>
  <c r="K424" i="16" s="1"/>
  <c r="K425" i="16" s="1"/>
  <c r="K426" i="16" s="1"/>
  <c r="K427" i="16" s="1"/>
  <c r="K428" i="16" s="1"/>
  <c r="K429" i="16" s="1"/>
  <c r="K430" i="16" s="1"/>
  <c r="K431" i="16" s="1"/>
  <c r="K432" i="16" s="1"/>
  <c r="K433" i="16" s="1"/>
  <c r="K434" i="16" s="1"/>
  <c r="K435" i="16" s="1"/>
  <c r="K436" i="16" s="1"/>
  <c r="K437" i="16" s="1"/>
  <c r="K438" i="16" s="1"/>
  <c r="K439" i="16" s="1"/>
  <c r="K440" i="16" s="1"/>
  <c r="K441" i="16" s="1"/>
  <c r="K442" i="16" s="1"/>
  <c r="K443" i="16" s="1"/>
  <c r="K444" i="16" s="1"/>
  <c r="K445" i="16" s="1"/>
  <c r="K446" i="16" s="1"/>
  <c r="K447" i="16" s="1"/>
  <c r="K448" i="16" s="1"/>
  <c r="K449" i="16" s="1"/>
  <c r="K450" i="16" s="1"/>
  <c r="K451" i="16" s="1"/>
  <c r="K452" i="16" s="1"/>
  <c r="K453" i="16" s="1"/>
  <c r="K454" i="16" s="1"/>
  <c r="K455" i="16" s="1"/>
  <c r="K456" i="16" s="1"/>
  <c r="K457" i="16" s="1"/>
  <c r="K458" i="16" s="1"/>
  <c r="K459" i="16" s="1"/>
  <c r="K460" i="16" s="1"/>
  <c r="K461" i="16" s="1"/>
  <c r="K462" i="16" s="1"/>
  <c r="K463" i="16" s="1"/>
  <c r="K464" i="16" s="1"/>
  <c r="K465" i="16" s="1"/>
  <c r="K466" i="16" s="1"/>
  <c r="K467" i="16" s="1"/>
  <c r="K468" i="16" s="1"/>
  <c r="K469" i="16" s="1"/>
  <c r="K470" i="16" s="1"/>
  <c r="K471" i="16" s="1"/>
  <c r="K472" i="16" s="1"/>
  <c r="K473" i="16" s="1"/>
  <c r="K474" i="16" s="1"/>
  <c r="K475" i="16" s="1"/>
  <c r="K476" i="16" s="1"/>
  <c r="K477" i="16" s="1"/>
  <c r="K478" i="16" s="1"/>
  <c r="K479" i="16" s="1"/>
  <c r="K480" i="16" s="1"/>
  <c r="K481" i="16" s="1"/>
  <c r="K482" i="16" s="1"/>
  <c r="K483" i="16" s="1"/>
  <c r="K484" i="16" s="1"/>
  <c r="K485" i="16" s="1"/>
  <c r="K486" i="16" s="1"/>
  <c r="K487" i="16" s="1"/>
  <c r="K488" i="16" s="1"/>
  <c r="K489" i="16" s="1"/>
  <c r="K490" i="16" s="1"/>
  <c r="K491" i="16" s="1"/>
  <c r="K492" i="16" s="1"/>
  <c r="K493" i="16" s="1"/>
  <c r="K494" i="16" s="1"/>
  <c r="K495" i="16" s="1"/>
  <c r="K496" i="16" s="1"/>
  <c r="K497" i="16" s="1"/>
  <c r="K498" i="16" s="1"/>
  <c r="K499" i="16" s="1"/>
  <c r="K500" i="16" s="1"/>
  <c r="K501" i="16" s="1"/>
  <c r="K502" i="16" s="1"/>
  <c r="K503" i="16" s="1"/>
  <c r="K504" i="16" s="1"/>
  <c r="K505" i="16" s="1"/>
  <c r="K506" i="16" s="1"/>
  <c r="K507" i="16" s="1"/>
  <c r="K508" i="16" s="1"/>
  <c r="K509" i="16" s="1"/>
  <c r="K510" i="16" s="1"/>
  <c r="K511" i="16" s="1"/>
  <c r="K512" i="16" s="1"/>
  <c r="K513" i="16" s="1"/>
  <c r="K514" i="16" s="1"/>
  <c r="K515" i="16" s="1"/>
  <c r="K516" i="16" s="1"/>
  <c r="K517" i="16" s="1"/>
  <c r="K518" i="16" s="1"/>
  <c r="K519" i="16" s="1"/>
  <c r="K520" i="16" s="1"/>
  <c r="K521" i="16" s="1"/>
  <c r="K522" i="16" s="1"/>
  <c r="K523" i="16" s="1"/>
  <c r="K524" i="16" s="1"/>
  <c r="K525" i="16" s="1"/>
  <c r="K526" i="16" s="1"/>
  <c r="K527" i="16" s="1"/>
  <c r="K528" i="16" s="1"/>
  <c r="K529" i="16" s="1"/>
  <c r="K530" i="16" s="1"/>
  <c r="K531" i="16" s="1"/>
  <c r="K532" i="16" s="1"/>
  <c r="K533" i="16" s="1"/>
  <c r="K534" i="16" s="1"/>
  <c r="K535" i="16" s="1"/>
  <c r="K536" i="16" s="1"/>
  <c r="K537" i="16" s="1"/>
  <c r="K538" i="16" s="1"/>
  <c r="K539" i="16" s="1"/>
  <c r="K540" i="16" s="1"/>
  <c r="K541" i="16" s="1"/>
  <c r="K542" i="16" s="1"/>
  <c r="K543" i="16" s="1"/>
  <c r="K544" i="16" s="1"/>
  <c r="K545" i="16" s="1"/>
  <c r="K546" i="16" s="1"/>
  <c r="K547" i="16" s="1"/>
  <c r="K548" i="16" s="1"/>
  <c r="K549" i="16" s="1"/>
  <c r="K550" i="16" s="1"/>
  <c r="K551" i="16" s="1"/>
  <c r="K552" i="16" s="1"/>
  <c r="K553" i="16" s="1"/>
  <c r="K554" i="16" s="1"/>
  <c r="K555" i="16" s="1"/>
  <c r="K556" i="16" s="1"/>
  <c r="K557" i="16" s="1"/>
  <c r="K558" i="16" s="1"/>
  <c r="K559" i="16" s="1"/>
  <c r="K560" i="16" s="1"/>
  <c r="K561" i="16" s="1"/>
  <c r="K562" i="16" s="1"/>
  <c r="K563" i="16" s="1"/>
  <c r="K564" i="16" s="1"/>
  <c r="K565" i="16" s="1"/>
  <c r="K566" i="16" s="1"/>
  <c r="K567" i="16" s="1"/>
  <c r="K568" i="16" s="1"/>
  <c r="K569" i="16" s="1"/>
  <c r="K570" i="16" s="1"/>
  <c r="K571" i="16" s="1"/>
  <c r="K572" i="16" s="1"/>
  <c r="K573" i="16" s="1"/>
  <c r="K574" i="16" s="1"/>
  <c r="K575" i="16" s="1"/>
  <c r="K576" i="16" s="1"/>
  <c r="K577" i="16" s="1"/>
  <c r="K578" i="16" s="1"/>
  <c r="K579" i="16" s="1"/>
  <c r="K580" i="16" s="1"/>
  <c r="K581" i="16" s="1"/>
  <c r="K582" i="16" s="1"/>
  <c r="K583" i="16" s="1"/>
  <c r="K584" i="16" s="1"/>
  <c r="K585" i="16" s="1"/>
  <c r="K586" i="16" s="1"/>
  <c r="K587" i="16" s="1"/>
  <c r="K588" i="16" s="1"/>
  <c r="K589" i="16" s="1"/>
  <c r="K590" i="16" s="1"/>
  <c r="K591" i="16" s="1"/>
  <c r="K592" i="16" s="1"/>
  <c r="K593" i="16" s="1"/>
  <c r="K594" i="16" s="1"/>
  <c r="K595" i="16" s="1"/>
  <c r="K596" i="16" s="1"/>
  <c r="K597" i="16" s="1"/>
  <c r="K598" i="16" s="1"/>
  <c r="K599" i="16" s="1"/>
  <c r="K600" i="16" s="1"/>
  <c r="K601" i="16" s="1"/>
  <c r="K602" i="16" s="1"/>
  <c r="K603" i="16" s="1"/>
  <c r="K604" i="16" s="1"/>
  <c r="K605" i="16" s="1"/>
  <c r="K606" i="16" s="1"/>
  <c r="K607" i="16" s="1"/>
  <c r="K608" i="16" s="1"/>
  <c r="K609" i="16" s="1"/>
  <c r="K610" i="16" s="1"/>
  <c r="K611" i="16" s="1"/>
  <c r="K612" i="16" s="1"/>
  <c r="K613" i="16" s="1"/>
  <c r="K614" i="16" s="1"/>
  <c r="K615" i="16" s="1"/>
  <c r="K616" i="16" s="1"/>
  <c r="K617" i="16" s="1"/>
  <c r="K618" i="16" s="1"/>
  <c r="K619" i="16" s="1"/>
  <c r="K620" i="16" s="1"/>
  <c r="K621" i="16" s="1"/>
  <c r="K622" i="16" s="1"/>
  <c r="K623" i="16" s="1"/>
  <c r="K624" i="16" s="1"/>
  <c r="K625" i="16" s="1"/>
  <c r="K626" i="16" s="1"/>
  <c r="K627" i="16" s="1"/>
  <c r="K628" i="16" s="1"/>
  <c r="K629" i="16" s="1"/>
  <c r="K630" i="16" s="1"/>
  <c r="K631" i="16" s="1"/>
  <c r="K632" i="16" s="1"/>
  <c r="K633" i="16" s="1"/>
  <c r="K634" i="16" s="1"/>
  <c r="K635" i="16" s="1"/>
  <c r="K636" i="16" s="1"/>
  <c r="K637" i="16" s="1"/>
  <c r="K638" i="16" s="1"/>
  <c r="K639" i="16" s="1"/>
  <c r="K640" i="16" s="1"/>
  <c r="K641" i="16" s="1"/>
  <c r="K642" i="16" s="1"/>
  <c r="K643" i="16" s="1"/>
  <c r="K644" i="16" s="1"/>
  <c r="K645" i="16" s="1"/>
  <c r="K646" i="16" s="1"/>
  <c r="K647" i="16" s="1"/>
  <c r="K648" i="16" s="1"/>
  <c r="K649" i="16" s="1"/>
  <c r="K650" i="16" s="1"/>
  <c r="K651" i="16" s="1"/>
  <c r="K652" i="16" s="1"/>
  <c r="K653" i="16" s="1"/>
  <c r="K654" i="16" s="1"/>
  <c r="K655" i="16" s="1"/>
  <c r="K656" i="16" s="1"/>
  <c r="K657" i="16" s="1"/>
  <c r="K658" i="16" s="1"/>
  <c r="K659" i="16" s="1"/>
  <c r="K660" i="16" s="1"/>
  <c r="K661" i="16" s="1"/>
  <c r="K662" i="16" s="1"/>
  <c r="K663" i="16" s="1"/>
  <c r="K664" i="16" s="1"/>
  <c r="K665" i="16" s="1"/>
  <c r="K666" i="16" s="1"/>
  <c r="K667" i="16" s="1"/>
  <c r="K668" i="16" s="1"/>
  <c r="K669" i="16" s="1"/>
  <c r="K670" i="16" s="1"/>
  <c r="K671" i="16" s="1"/>
  <c r="K672" i="16" s="1"/>
  <c r="K673" i="16" s="1"/>
  <c r="K674" i="16" s="1"/>
  <c r="K675" i="16" s="1"/>
  <c r="K676" i="16" s="1"/>
  <c r="K677" i="16" s="1"/>
  <c r="K678" i="16" s="1"/>
  <c r="K679" i="16" s="1"/>
  <c r="K680" i="16" s="1"/>
  <c r="K681" i="16" s="1"/>
  <c r="K682" i="16" s="1"/>
  <c r="K683" i="16" s="1"/>
  <c r="K684" i="16" s="1"/>
  <c r="K685" i="16" s="1"/>
  <c r="K686" i="16" s="1"/>
  <c r="K687" i="16" s="1"/>
  <c r="K688" i="16" s="1"/>
  <c r="K689" i="16" s="1"/>
  <c r="K690" i="16" s="1"/>
  <c r="K691" i="16" s="1"/>
  <c r="K692" i="16" s="1"/>
  <c r="K693" i="16" s="1"/>
  <c r="K694" i="16" s="1"/>
  <c r="K695" i="16" s="1"/>
  <c r="K696" i="16" s="1"/>
  <c r="K697" i="16" s="1"/>
  <c r="K698" i="16" s="1"/>
  <c r="K699" i="16" s="1"/>
  <c r="K700" i="16" s="1"/>
  <c r="K701" i="16" s="1"/>
  <c r="K702" i="16" s="1"/>
  <c r="K703" i="16" s="1"/>
  <c r="K704" i="16" s="1"/>
  <c r="K705" i="16" s="1"/>
  <c r="K706" i="16" s="1"/>
  <c r="K707" i="16" s="1"/>
  <c r="K708" i="16" s="1"/>
  <c r="K709" i="16" s="1"/>
  <c r="K710" i="16" s="1"/>
  <c r="K711" i="16" s="1"/>
  <c r="K712" i="16" s="1"/>
  <c r="K713" i="16" s="1"/>
  <c r="K714" i="16" s="1"/>
  <c r="K715" i="16" s="1"/>
  <c r="K716" i="16" s="1"/>
  <c r="K717" i="16" s="1"/>
  <c r="K718" i="16" s="1"/>
  <c r="K719" i="16" s="1"/>
  <c r="K720" i="16" s="1"/>
  <c r="K721" i="16" s="1"/>
  <c r="K722" i="16" s="1"/>
  <c r="K723" i="16" s="1"/>
  <c r="K724" i="16" s="1"/>
  <c r="K725" i="16" s="1"/>
  <c r="K726" i="16" s="1"/>
  <c r="K727" i="16" s="1"/>
  <c r="K728" i="16" s="1"/>
  <c r="K729" i="16" s="1"/>
  <c r="K730" i="16" s="1"/>
  <c r="K731" i="16" s="1"/>
  <c r="K732" i="16" s="1"/>
  <c r="K733" i="16" s="1"/>
  <c r="K734" i="16" s="1"/>
  <c r="K735" i="16" s="1"/>
  <c r="K736" i="16" s="1"/>
  <c r="K737" i="16" s="1"/>
  <c r="K738" i="16" s="1"/>
  <c r="K739" i="16" s="1"/>
  <c r="K740" i="16" s="1"/>
  <c r="K741" i="16" s="1"/>
  <c r="K742" i="16" s="1"/>
  <c r="K743" i="16" s="1"/>
  <c r="K744" i="16" s="1"/>
  <c r="K745" i="16" s="1"/>
  <c r="K746" i="16" s="1"/>
  <c r="K747" i="16" s="1"/>
  <c r="K748" i="16" s="1"/>
  <c r="K749" i="16" s="1"/>
  <c r="K750" i="16" s="1"/>
  <c r="K751" i="16" s="1"/>
  <c r="K752" i="16" s="1"/>
  <c r="K753" i="16" s="1"/>
  <c r="K754" i="16" s="1"/>
  <c r="K755" i="16" s="1"/>
  <c r="K756" i="16" s="1"/>
  <c r="K757" i="16" s="1"/>
  <c r="K758" i="16" s="1"/>
  <c r="K759" i="16" s="1"/>
  <c r="K760" i="16" s="1"/>
  <c r="K761" i="16" s="1"/>
  <c r="K762" i="16" s="1"/>
  <c r="K763" i="16" s="1"/>
  <c r="K764" i="16" s="1"/>
  <c r="K765" i="16" s="1"/>
  <c r="K766" i="16" s="1"/>
  <c r="K767" i="16" s="1"/>
  <c r="K768" i="16" s="1"/>
  <c r="K769" i="16" s="1"/>
  <c r="K770" i="16" s="1"/>
  <c r="K771" i="16" s="1"/>
  <c r="K772" i="16" s="1"/>
  <c r="K773" i="16" s="1"/>
  <c r="K774" i="16" s="1"/>
  <c r="K775" i="16" s="1"/>
  <c r="K776" i="16" s="1"/>
  <c r="K777" i="16" s="1"/>
  <c r="K778" i="16" s="1"/>
  <c r="K779" i="16" s="1"/>
  <c r="K780" i="16" s="1"/>
  <c r="K781" i="16" s="1"/>
  <c r="K782" i="16" s="1"/>
  <c r="K783" i="16" s="1"/>
  <c r="K784" i="16" s="1"/>
  <c r="K785" i="16" s="1"/>
  <c r="K786" i="16" s="1"/>
  <c r="K787" i="16" s="1"/>
  <c r="K788" i="16" s="1"/>
  <c r="K789" i="16" s="1"/>
  <c r="K790" i="16" s="1"/>
  <c r="K791" i="16" s="1"/>
  <c r="K792" i="16" s="1"/>
  <c r="K793" i="16" s="1"/>
  <c r="K794" i="16" s="1"/>
  <c r="K795" i="16" s="1"/>
  <c r="K796" i="16" s="1"/>
  <c r="K797" i="16" s="1"/>
  <c r="K798" i="16" s="1"/>
  <c r="K799" i="16" s="1"/>
  <c r="K800" i="16" s="1"/>
  <c r="K801" i="16" s="1"/>
  <c r="K802" i="16" s="1"/>
  <c r="K803" i="16" s="1"/>
  <c r="K804" i="16" s="1"/>
  <c r="K805" i="16" s="1"/>
  <c r="K806" i="16" s="1"/>
  <c r="K807" i="16" s="1"/>
  <c r="K808" i="16" s="1"/>
  <c r="K809" i="16" s="1"/>
  <c r="K810" i="16" s="1"/>
  <c r="K811" i="16" s="1"/>
  <c r="K812" i="16" s="1"/>
  <c r="K813" i="16" s="1"/>
  <c r="K814" i="16" s="1"/>
  <c r="K815" i="16" s="1"/>
  <c r="K816" i="16" s="1"/>
  <c r="K817" i="16" s="1"/>
  <c r="K818" i="16" s="1"/>
  <c r="K819" i="16" s="1"/>
  <c r="K820" i="16" s="1"/>
  <c r="K821" i="16" s="1"/>
  <c r="K822" i="16" s="1"/>
  <c r="K823" i="16" s="1"/>
  <c r="K824" i="16" s="1"/>
  <c r="K825" i="16" s="1"/>
  <c r="K826" i="16" s="1"/>
  <c r="K827" i="16" s="1"/>
  <c r="K828" i="16" s="1"/>
  <c r="K829" i="16" s="1"/>
  <c r="K830" i="16" s="1"/>
  <c r="K831" i="16" s="1"/>
  <c r="K832" i="16" s="1"/>
  <c r="K833" i="16" s="1"/>
  <c r="K834" i="16" s="1"/>
  <c r="K835" i="16" s="1"/>
  <c r="K836" i="16" s="1"/>
  <c r="K837" i="16" s="1"/>
  <c r="K838" i="16" s="1"/>
  <c r="K839" i="16" s="1"/>
  <c r="K840" i="16" s="1"/>
  <c r="K841" i="16" s="1"/>
  <c r="K842" i="16" s="1"/>
  <c r="K843" i="16" s="1"/>
  <c r="K844" i="16" s="1"/>
  <c r="K845" i="16" s="1"/>
  <c r="K846" i="16" s="1"/>
  <c r="K847" i="16" s="1"/>
  <c r="K848" i="16" s="1"/>
  <c r="K849" i="16" s="1"/>
  <c r="K850" i="16" s="1"/>
  <c r="K851" i="16" s="1"/>
  <c r="K852" i="16" s="1"/>
  <c r="K853" i="16" s="1"/>
  <c r="K854" i="16" s="1"/>
  <c r="K855" i="16" s="1"/>
  <c r="K856" i="16" s="1"/>
  <c r="K857" i="16" s="1"/>
  <c r="K858" i="16" s="1"/>
  <c r="K859" i="16" s="1"/>
  <c r="K860" i="16" s="1"/>
  <c r="K861" i="16" s="1"/>
  <c r="K862" i="16" s="1"/>
  <c r="K863" i="16" s="1"/>
  <c r="K864" i="16" s="1"/>
  <c r="K865" i="16" s="1"/>
  <c r="K866" i="16" s="1"/>
  <c r="K867" i="16" s="1"/>
  <c r="K868" i="16" s="1"/>
  <c r="K869" i="16" s="1"/>
  <c r="K870" i="16" s="1"/>
  <c r="K871" i="16" s="1"/>
  <c r="K872" i="16" s="1"/>
  <c r="K873" i="16" s="1"/>
  <c r="K874" i="16" s="1"/>
  <c r="K875" i="16" s="1"/>
  <c r="K876" i="16" s="1"/>
  <c r="K877" i="16" s="1"/>
  <c r="K878" i="16" s="1"/>
  <c r="K879" i="16" s="1"/>
  <c r="K880" i="16" s="1"/>
  <c r="K881" i="16" s="1"/>
  <c r="K882" i="16" s="1"/>
  <c r="K883" i="16" s="1"/>
  <c r="K884" i="16" s="1"/>
  <c r="K885" i="16" s="1"/>
  <c r="K886" i="16" s="1"/>
  <c r="K887" i="16" s="1"/>
  <c r="K888" i="16" s="1"/>
  <c r="K889" i="16" s="1"/>
  <c r="K890" i="16" s="1"/>
  <c r="K891" i="16" s="1"/>
  <c r="K892" i="16" s="1"/>
  <c r="K893" i="16" s="1"/>
  <c r="K894" i="16" s="1"/>
  <c r="K895" i="16" s="1"/>
  <c r="K896" i="16" s="1"/>
  <c r="K897" i="16" s="1"/>
  <c r="K898" i="16" s="1"/>
  <c r="K899" i="16" s="1"/>
  <c r="K900" i="16" s="1"/>
  <c r="K901" i="16" s="1"/>
  <c r="K902" i="16" s="1"/>
  <c r="K903" i="16" s="1"/>
  <c r="K904" i="16" s="1"/>
  <c r="K905" i="16" s="1"/>
  <c r="K906" i="16" s="1"/>
  <c r="K907" i="16" s="1"/>
  <c r="K908" i="16" s="1"/>
  <c r="K909" i="16" s="1"/>
  <c r="K910" i="16" s="1"/>
  <c r="K911" i="16" s="1"/>
  <c r="K912" i="16" s="1"/>
  <c r="K913" i="16" s="1"/>
  <c r="K914" i="16" s="1"/>
  <c r="K915" i="16" s="1"/>
  <c r="K916" i="16" s="1"/>
  <c r="K917" i="16" s="1"/>
  <c r="K918" i="16" s="1"/>
  <c r="K919" i="16" s="1"/>
  <c r="K920" i="16" s="1"/>
  <c r="K921" i="16" s="1"/>
  <c r="K922" i="16" s="1"/>
  <c r="K923" i="16" s="1"/>
  <c r="K924" i="16" s="1"/>
  <c r="K925" i="16" s="1"/>
  <c r="K926" i="16" s="1"/>
  <c r="K927" i="16" s="1"/>
  <c r="K928" i="16" s="1"/>
  <c r="K929" i="16" s="1"/>
  <c r="K930" i="16" s="1"/>
  <c r="K931" i="16" s="1"/>
  <c r="K932" i="16" s="1"/>
  <c r="K933" i="16" s="1"/>
  <c r="K934" i="16" s="1"/>
  <c r="K935" i="16" s="1"/>
  <c r="K936" i="16" s="1"/>
  <c r="K937" i="16" s="1"/>
  <c r="K938" i="16" s="1"/>
  <c r="K939" i="16" s="1"/>
  <c r="K940" i="16" s="1"/>
  <c r="K941" i="16" s="1"/>
  <c r="K942" i="16" s="1"/>
  <c r="K943" i="16" s="1"/>
  <c r="K944" i="16" s="1"/>
  <c r="K945" i="16" s="1"/>
  <c r="K946" i="16" s="1"/>
  <c r="K947" i="16" s="1"/>
  <c r="K948" i="16" s="1"/>
  <c r="K949" i="16" s="1"/>
  <c r="K950" i="16" s="1"/>
  <c r="K951" i="16" s="1"/>
  <c r="K952" i="16" s="1"/>
  <c r="K953" i="16" s="1"/>
  <c r="K954" i="16" s="1"/>
  <c r="K955" i="16" s="1"/>
  <c r="K956" i="16" s="1"/>
  <c r="K957" i="16" s="1"/>
  <c r="K958" i="16" s="1"/>
  <c r="K959" i="16" s="1"/>
  <c r="K960" i="16" s="1"/>
  <c r="K961" i="16" s="1"/>
  <c r="K962" i="16" s="1"/>
  <c r="K963" i="16" s="1"/>
  <c r="K964" i="16" s="1"/>
  <c r="K965" i="16" s="1"/>
  <c r="K966" i="16" s="1"/>
  <c r="K967" i="16" s="1"/>
  <c r="K968" i="16" s="1"/>
  <c r="K969" i="16" s="1"/>
  <c r="K970" i="16" s="1"/>
  <c r="K971" i="16" s="1"/>
  <c r="K972" i="16" s="1"/>
  <c r="K973" i="16" s="1"/>
  <c r="K974" i="16" s="1"/>
  <c r="K975" i="16" s="1"/>
  <c r="K976" i="16" s="1"/>
  <c r="K977" i="16" s="1"/>
  <c r="K978" i="16" s="1"/>
  <c r="K979" i="16" s="1"/>
  <c r="K980" i="16" s="1"/>
  <c r="K981" i="16" s="1"/>
  <c r="K982" i="16" s="1"/>
  <c r="K983" i="16" s="1"/>
  <c r="K984" i="16" s="1"/>
  <c r="K985" i="16" s="1"/>
  <c r="K986" i="16" s="1"/>
  <c r="K987" i="16" s="1"/>
  <c r="K988" i="16" s="1"/>
  <c r="K989" i="16" s="1"/>
  <c r="K990" i="16" s="1"/>
  <c r="K991" i="16" s="1"/>
  <c r="K992" i="16" s="1"/>
  <c r="K993" i="16" s="1"/>
  <c r="K994" i="16" s="1"/>
  <c r="K995" i="16" s="1"/>
  <c r="K996" i="16" s="1"/>
  <c r="K997" i="16" s="1"/>
  <c r="K998" i="16" s="1"/>
  <c r="K999" i="16" s="1"/>
  <c r="K1000" i="16" s="1"/>
  <c r="K1001" i="16" s="1"/>
  <c r="K1002" i="16" s="1"/>
  <c r="K1003" i="16" s="1"/>
  <c r="K1004" i="16" s="1"/>
  <c r="K1005" i="16" s="1"/>
  <c r="K1006" i="16" s="1"/>
  <c r="K1007" i="16" s="1"/>
  <c r="K1008" i="16" s="1"/>
  <c r="K1009" i="16" s="1"/>
  <c r="K1010" i="16" s="1"/>
  <c r="K1011" i="16" s="1"/>
  <c r="K1012" i="16" s="1"/>
  <c r="K1013" i="16" s="1"/>
  <c r="K1014" i="16" s="1"/>
  <c r="K1015" i="16" s="1"/>
  <c r="K1016" i="16" s="1"/>
  <c r="K1017" i="16" s="1"/>
  <c r="K1018" i="16" s="1"/>
  <c r="K1019" i="16" s="1"/>
  <c r="K1020" i="16" s="1"/>
  <c r="K1021" i="16" s="1"/>
  <c r="K1022" i="16" s="1"/>
  <c r="K1023" i="16" s="1"/>
  <c r="K1024" i="16" s="1"/>
  <c r="K1025" i="16" s="1"/>
  <c r="K1026" i="16" s="1"/>
  <c r="K1027" i="16" s="1"/>
  <c r="K1028" i="16" s="1"/>
  <c r="K1029" i="16" s="1"/>
  <c r="K1030" i="16" s="1"/>
  <c r="K1031" i="16" s="1"/>
  <c r="K1032" i="16" s="1"/>
  <c r="K1033" i="16" s="1"/>
  <c r="K1034" i="16" s="1"/>
  <c r="K1035" i="16" s="1"/>
  <c r="K1036" i="16" s="1"/>
  <c r="K1037" i="16" s="1"/>
  <c r="K1038" i="16" s="1"/>
  <c r="K1039" i="16" s="1"/>
  <c r="K1040" i="16" s="1"/>
  <c r="K1041" i="16" s="1"/>
  <c r="K1042" i="16" s="1"/>
  <c r="K1043" i="16" s="1"/>
  <c r="K1044" i="16" s="1"/>
  <c r="K1045" i="16" s="1"/>
  <c r="K1046" i="16" s="1"/>
  <c r="K1047" i="16" s="1"/>
  <c r="K1048" i="16" s="1"/>
  <c r="K1049" i="16" s="1"/>
  <c r="K1050" i="16" s="1"/>
  <c r="K1051" i="16" s="1"/>
  <c r="K1052" i="16" s="1"/>
  <c r="K1053" i="16" s="1"/>
  <c r="K1054" i="16" s="1"/>
  <c r="K1055" i="16" s="1"/>
  <c r="K1056" i="16" s="1"/>
  <c r="K1057" i="16" s="1"/>
  <c r="K1058" i="16" s="1"/>
  <c r="K1059" i="16" s="1"/>
  <c r="K1060" i="16" s="1"/>
  <c r="K1061" i="16" s="1"/>
  <c r="K1062" i="16" s="1"/>
  <c r="K1063" i="16" s="1"/>
  <c r="K1064" i="16" s="1"/>
  <c r="K1065" i="16" s="1"/>
  <c r="K1066" i="16" s="1"/>
  <c r="K1067" i="16" s="1"/>
  <c r="K1068" i="16" s="1"/>
  <c r="K1069" i="16" s="1"/>
  <c r="K1070" i="16" s="1"/>
  <c r="K1071" i="16" s="1"/>
  <c r="K1072" i="16" s="1"/>
  <c r="K1073" i="16" s="1"/>
  <c r="K1074" i="16" s="1"/>
  <c r="K1075" i="16" s="1"/>
  <c r="K1076" i="16" s="1"/>
  <c r="K1077" i="16" s="1"/>
  <c r="K1078" i="16" s="1"/>
  <c r="K1079" i="16" s="1"/>
  <c r="K1080" i="16" s="1"/>
  <c r="K1081" i="16" s="1"/>
  <c r="K1082" i="16" s="1"/>
  <c r="K1083" i="16" s="1"/>
  <c r="K1084" i="16" s="1"/>
  <c r="K1085" i="16" s="1"/>
  <c r="K1086" i="16" s="1"/>
  <c r="K1087" i="16" s="1"/>
  <c r="K1088" i="16" s="1"/>
  <c r="K1089" i="16" s="1"/>
  <c r="K1090" i="16" s="1"/>
  <c r="K1091" i="16" s="1"/>
  <c r="K1092" i="16" s="1"/>
  <c r="K1093" i="16" s="1"/>
  <c r="K1094" i="16" s="1"/>
  <c r="K1095" i="16" s="1"/>
  <c r="K1096" i="16" s="1"/>
  <c r="K1097" i="16" s="1"/>
  <c r="K1098" i="16" s="1"/>
  <c r="K1099" i="16" s="1"/>
  <c r="K1100" i="16" s="1"/>
  <c r="K1101" i="16" s="1"/>
  <c r="K1102" i="16" s="1"/>
  <c r="K1103" i="16" s="1"/>
  <c r="K1104" i="16" s="1"/>
  <c r="K1105" i="16" s="1"/>
  <c r="K1106" i="16" s="1"/>
  <c r="K1107" i="16" s="1"/>
  <c r="K1108" i="16" s="1"/>
  <c r="K1109" i="16" s="1"/>
  <c r="K1110" i="16" s="1"/>
  <c r="K1111" i="16" s="1"/>
  <c r="K1112" i="16" s="1"/>
  <c r="K1113" i="16" s="1"/>
  <c r="K1114" i="16" s="1"/>
  <c r="K1115" i="16" s="1"/>
  <c r="K1116" i="16" s="1"/>
  <c r="K1117" i="16" s="1"/>
  <c r="K1118" i="16" s="1"/>
  <c r="K1119" i="16" s="1"/>
  <c r="K1120" i="16" s="1"/>
  <c r="K1121" i="16" s="1"/>
  <c r="K1122" i="16" s="1"/>
  <c r="K1123" i="16" s="1"/>
  <c r="K1124" i="16" s="1"/>
  <c r="K1125" i="16" s="1"/>
  <c r="K1126" i="16" s="1"/>
  <c r="K1127" i="16" s="1"/>
  <c r="K1128" i="16" s="1"/>
  <c r="K1129" i="16" s="1"/>
  <c r="K1130" i="16" s="1"/>
  <c r="K1131" i="16" s="1"/>
  <c r="K1132" i="16" s="1"/>
  <c r="K1133" i="16" s="1"/>
  <c r="K1134" i="16" s="1"/>
  <c r="K1135" i="16" s="1"/>
  <c r="K1136" i="16" s="1"/>
  <c r="K1137" i="16" s="1"/>
  <c r="K1138" i="16" s="1"/>
  <c r="K1139" i="16" s="1"/>
  <c r="K1140" i="16" s="1"/>
  <c r="K1141" i="16" s="1"/>
  <c r="K1142" i="16" s="1"/>
  <c r="K1143" i="16" s="1"/>
  <c r="K1144" i="16" s="1"/>
  <c r="K1145" i="16" s="1"/>
  <c r="K1146" i="16" s="1"/>
  <c r="K1147" i="16" s="1"/>
  <c r="K1148" i="16" s="1"/>
  <c r="K1149" i="16" s="1"/>
  <c r="K1150" i="16" s="1"/>
  <c r="K1151" i="16" s="1"/>
  <c r="K1152" i="16" s="1"/>
  <c r="K1153" i="16" s="1"/>
  <c r="K1154" i="16" s="1"/>
  <c r="K1155" i="16" s="1"/>
  <c r="K1156" i="16" s="1"/>
  <c r="K1157" i="16" s="1"/>
  <c r="K1158" i="16" s="1"/>
  <c r="K1159" i="16" s="1"/>
  <c r="K1160" i="16" s="1"/>
  <c r="K1161" i="16" s="1"/>
  <c r="K1162" i="16" s="1"/>
  <c r="K1163" i="16" s="1"/>
  <c r="K1164" i="16" s="1"/>
  <c r="K1165" i="16" s="1"/>
  <c r="K1166" i="16" s="1"/>
  <c r="K1167" i="16" s="1"/>
  <c r="K1168" i="16" s="1"/>
  <c r="K1169" i="16" s="1"/>
  <c r="K1170" i="16" s="1"/>
  <c r="K1171" i="16" s="1"/>
  <c r="K1172" i="16" s="1"/>
  <c r="K1173" i="16" s="1"/>
  <c r="K1174" i="16" s="1"/>
  <c r="K1175" i="16" s="1"/>
  <c r="K1176" i="16" s="1"/>
  <c r="K1177" i="16" s="1"/>
  <c r="K1178" i="16" s="1"/>
  <c r="K1179" i="16" s="1"/>
  <c r="K1180" i="16" s="1"/>
  <c r="K1181" i="16" s="1"/>
  <c r="K1182" i="16" s="1"/>
  <c r="K1183" i="16" s="1"/>
  <c r="K1184" i="16" s="1"/>
  <c r="K1185" i="16" s="1"/>
  <c r="K1186" i="16" s="1"/>
  <c r="K1187" i="16" s="1"/>
  <c r="K1188" i="16" s="1"/>
  <c r="K1189" i="16" s="1"/>
  <c r="K1190" i="16" s="1"/>
  <c r="K1191" i="16" s="1"/>
  <c r="K1192" i="16" s="1"/>
  <c r="K1193" i="16" s="1"/>
  <c r="K1194" i="16" s="1"/>
  <c r="K1195" i="16" s="1"/>
  <c r="K1196" i="16" s="1"/>
  <c r="K1197" i="16" s="1"/>
  <c r="K1198" i="16" s="1"/>
  <c r="K1199" i="16" s="1"/>
  <c r="K1200" i="16" s="1"/>
  <c r="K1201" i="16" s="1"/>
  <c r="K1202" i="16" s="1"/>
  <c r="K1203" i="16" s="1"/>
  <c r="K1204" i="16" s="1"/>
  <c r="K1205" i="16" s="1"/>
  <c r="K1206" i="16" s="1"/>
  <c r="K1207" i="16" s="1"/>
  <c r="K1208" i="16" s="1"/>
  <c r="K1209" i="16" s="1"/>
  <c r="K1210" i="16" s="1"/>
  <c r="K1211" i="16" s="1"/>
  <c r="K1212" i="16" s="1"/>
  <c r="K1213" i="16" s="1"/>
  <c r="K1214" i="16" s="1"/>
  <c r="K1215" i="16" s="1"/>
  <c r="K1216" i="16" s="1"/>
  <c r="K1217" i="16" s="1"/>
  <c r="K1218" i="16" s="1"/>
  <c r="K1219" i="16" s="1"/>
  <c r="K1220" i="16" s="1"/>
  <c r="K1221" i="16" s="1"/>
  <c r="K1222" i="16" s="1"/>
  <c r="K1223" i="16" s="1"/>
  <c r="K1224" i="16" s="1"/>
  <c r="K1225" i="16" s="1"/>
  <c r="K1226" i="16" s="1"/>
  <c r="K1227" i="16" s="1"/>
  <c r="K1228" i="16" s="1"/>
  <c r="K1229" i="16" s="1"/>
  <c r="K1230" i="16" s="1"/>
  <c r="K1231" i="16" s="1"/>
  <c r="K1232" i="16" s="1"/>
  <c r="K1233" i="16" s="1"/>
  <c r="K1234" i="16" s="1"/>
  <c r="K1235" i="16" s="1"/>
  <c r="K1236" i="16" s="1"/>
  <c r="K1237" i="16" s="1"/>
  <c r="K1238" i="16" s="1"/>
  <c r="K1239" i="16" s="1"/>
  <c r="K1240" i="16" s="1"/>
  <c r="K1241" i="16" s="1"/>
  <c r="K1242" i="16" s="1"/>
  <c r="K1243" i="16" s="1"/>
  <c r="K1244" i="16" s="1"/>
  <c r="K1245" i="16" s="1"/>
  <c r="K1246" i="16" s="1"/>
  <c r="K1247" i="16" s="1"/>
  <c r="K1248" i="16" s="1"/>
  <c r="K1249" i="16" s="1"/>
  <c r="K1250" i="16" s="1"/>
  <c r="K1251" i="16" s="1"/>
  <c r="K1252" i="16" s="1"/>
  <c r="K1253" i="16" s="1"/>
  <c r="K1254" i="16" s="1"/>
  <c r="K1255" i="16" s="1"/>
  <c r="K1256" i="16" s="1"/>
  <c r="K1257" i="16" s="1"/>
  <c r="K1258" i="16" s="1"/>
  <c r="K1259" i="16" s="1"/>
  <c r="K1260" i="16" s="1"/>
  <c r="K1261" i="16" s="1"/>
  <c r="K1262" i="16" s="1"/>
  <c r="K1263" i="16" s="1"/>
  <c r="K1264" i="16" s="1"/>
  <c r="K1265" i="16" s="1"/>
  <c r="K1266" i="16" s="1"/>
  <c r="K1267" i="16" s="1"/>
  <c r="K1268" i="16" s="1"/>
  <c r="K1269" i="16" s="1"/>
  <c r="K1270" i="16" s="1"/>
  <c r="K1271" i="16" s="1"/>
  <c r="K1272" i="16" s="1"/>
  <c r="K1273" i="16" s="1"/>
  <c r="K1274" i="16" s="1"/>
  <c r="K1275" i="16" s="1"/>
  <c r="K1276" i="16" s="1"/>
  <c r="K1277" i="16" s="1"/>
  <c r="K1278" i="16" s="1"/>
  <c r="K1279" i="16" s="1"/>
  <c r="K1280" i="16" s="1"/>
  <c r="K1281" i="16" s="1"/>
  <c r="K1282" i="16" s="1"/>
  <c r="K1283" i="16" s="1"/>
  <c r="K1284" i="16" s="1"/>
  <c r="K1285" i="16" s="1"/>
  <c r="K1286" i="16" s="1"/>
  <c r="K1287" i="16" s="1"/>
  <c r="K1288" i="16" s="1"/>
  <c r="K1289" i="16" s="1"/>
  <c r="K1290" i="16" s="1"/>
  <c r="K1291" i="16" s="1"/>
  <c r="K1292" i="16" s="1"/>
  <c r="K1293" i="16" s="1"/>
  <c r="K1294" i="16" s="1"/>
  <c r="K1295" i="16" s="1"/>
  <c r="K1296" i="16" s="1"/>
  <c r="K1297" i="16" s="1"/>
  <c r="K1298" i="16" s="1"/>
  <c r="K1299" i="16" s="1"/>
  <c r="K1300" i="16" s="1"/>
  <c r="K1301" i="16" s="1"/>
  <c r="K1302" i="16" s="1"/>
  <c r="K1303" i="16" s="1"/>
  <c r="K1304" i="16" s="1"/>
  <c r="K1305" i="16" s="1"/>
  <c r="K1306" i="16" s="1"/>
  <c r="K1307" i="16" s="1"/>
  <c r="K1308" i="16" s="1"/>
  <c r="K1309" i="16" s="1"/>
  <c r="K1310" i="16" s="1"/>
  <c r="K1311" i="16" s="1"/>
  <c r="K1312" i="16" s="1"/>
  <c r="K1313" i="16" s="1"/>
  <c r="K1314" i="16" s="1"/>
  <c r="K1315" i="16" s="1"/>
  <c r="K1316" i="16" s="1"/>
  <c r="K1317" i="16" s="1"/>
  <c r="K1318" i="16" s="1"/>
  <c r="K1319" i="16" s="1"/>
  <c r="K1320" i="16" s="1"/>
  <c r="K1321" i="16" s="1"/>
  <c r="K1322" i="16" s="1"/>
  <c r="K1323" i="16" s="1"/>
  <c r="K1324" i="16" s="1"/>
  <c r="K1325" i="16" s="1"/>
  <c r="K1326" i="16" s="1"/>
  <c r="K1327" i="16" s="1"/>
  <c r="K1328" i="16" s="1"/>
  <c r="K1329" i="16" s="1"/>
  <c r="K1330" i="16" s="1"/>
  <c r="K1331" i="16" s="1"/>
  <c r="K1332" i="16" s="1"/>
  <c r="K1333" i="16" s="1"/>
  <c r="K1334" i="16" s="1"/>
  <c r="K1335" i="16" s="1"/>
  <c r="K1336" i="16" s="1"/>
  <c r="K1337" i="16" s="1"/>
  <c r="K1338" i="16" s="1"/>
  <c r="K1339" i="16" s="1"/>
  <c r="K1340" i="16" s="1"/>
  <c r="K1341" i="16" s="1"/>
  <c r="K1342" i="16" s="1"/>
  <c r="K1343" i="16" s="1"/>
  <c r="K1344" i="16" s="1"/>
  <c r="K1345" i="16" s="1"/>
  <c r="K1346" i="16" s="1"/>
  <c r="K1347" i="16" s="1"/>
  <c r="K1348" i="16" s="1"/>
  <c r="K1349" i="16" s="1"/>
  <c r="K1350" i="16" s="1"/>
  <c r="K1351" i="16" s="1"/>
  <c r="K1352" i="16" s="1"/>
  <c r="K1353" i="16" s="1"/>
  <c r="K1354" i="16" s="1"/>
  <c r="K1355" i="16" s="1"/>
  <c r="K1356" i="16" s="1"/>
  <c r="K1357" i="16" s="1"/>
  <c r="K1358" i="16" s="1"/>
  <c r="K1359" i="16" s="1"/>
  <c r="K1360" i="16" s="1"/>
  <c r="K1361" i="16" s="1"/>
  <c r="K1362" i="16" s="1"/>
  <c r="K1363" i="16" s="1"/>
  <c r="K1364" i="16" s="1"/>
  <c r="K1365" i="16" s="1"/>
  <c r="K1366" i="16" s="1"/>
  <c r="K1367" i="16" s="1"/>
  <c r="K1368" i="16" s="1"/>
  <c r="K1369" i="16" s="1"/>
  <c r="K1370" i="16" s="1"/>
  <c r="K1371" i="16" s="1"/>
  <c r="K1372" i="16" s="1"/>
  <c r="K1373" i="16" s="1"/>
  <c r="K1374" i="16" s="1"/>
  <c r="K1375" i="16" s="1"/>
  <c r="K1376" i="16" s="1"/>
  <c r="K1377" i="16" s="1"/>
  <c r="K1378" i="16" s="1"/>
  <c r="K1379" i="16" s="1"/>
  <c r="K1380" i="16" s="1"/>
  <c r="K1381" i="16" s="1"/>
  <c r="K1382" i="16" s="1"/>
  <c r="K1383" i="16" s="1"/>
  <c r="K1384" i="16" s="1"/>
  <c r="K1385" i="16" s="1"/>
  <c r="K1386" i="16" s="1"/>
  <c r="K1387" i="16" s="1"/>
  <c r="K1388" i="16" s="1"/>
  <c r="K1389" i="16" s="1"/>
  <c r="K1390" i="16" s="1"/>
  <c r="K1391" i="16" s="1"/>
  <c r="K1392" i="16" s="1"/>
  <c r="K1393" i="16" s="1"/>
  <c r="K1394" i="16" s="1"/>
  <c r="K1395" i="16" s="1"/>
  <c r="K1396" i="16" s="1"/>
  <c r="K1397" i="16" s="1"/>
  <c r="K1398" i="16" s="1"/>
  <c r="K1399" i="16" s="1"/>
  <c r="K1400" i="16" s="1"/>
  <c r="K1401" i="16" s="1"/>
  <c r="K1402" i="16" s="1"/>
  <c r="K1403" i="16" s="1"/>
  <c r="K1404" i="16" s="1"/>
  <c r="K1405" i="16" s="1"/>
  <c r="K1406" i="16" s="1"/>
  <c r="K1407" i="16" s="1"/>
  <c r="K1408" i="16" s="1"/>
  <c r="K1409" i="16" s="1"/>
  <c r="K1410" i="16" s="1"/>
  <c r="K1411" i="16" s="1"/>
  <c r="K1412" i="16" s="1"/>
  <c r="K1413" i="16" s="1"/>
  <c r="K1414" i="16" s="1"/>
  <c r="K1415" i="16" s="1"/>
  <c r="K1416" i="16" s="1"/>
  <c r="K1417" i="16" s="1"/>
  <c r="K1418" i="16" s="1"/>
  <c r="K1419" i="16" s="1"/>
  <c r="K1420" i="16" s="1"/>
  <c r="K1421" i="16" s="1"/>
  <c r="K1422" i="16" s="1"/>
  <c r="K1423" i="16" s="1"/>
  <c r="K1424" i="16" s="1"/>
  <c r="K1425" i="16" s="1"/>
  <c r="K1426" i="16" s="1"/>
  <c r="K1427" i="16" s="1"/>
  <c r="K1428" i="16" s="1"/>
  <c r="K1429" i="16" s="1"/>
  <c r="K1430" i="16" s="1"/>
  <c r="K1431" i="16" s="1"/>
  <c r="K1432" i="16" s="1"/>
  <c r="K1433" i="16" s="1"/>
  <c r="K1434" i="16" s="1"/>
  <c r="K1435" i="16" s="1"/>
  <c r="K1436" i="16" s="1"/>
  <c r="K1437" i="16" s="1"/>
  <c r="K1438" i="16" s="1"/>
  <c r="K1439" i="16" s="1"/>
  <c r="K1440" i="16" s="1"/>
  <c r="K1441" i="16" s="1"/>
  <c r="K1442" i="16" s="1"/>
  <c r="K1443" i="16" s="1"/>
  <c r="K1444" i="16" s="1"/>
  <c r="K1445" i="16" s="1"/>
  <c r="K1446" i="16" s="1"/>
  <c r="K1447" i="16" s="1"/>
  <c r="K1448" i="16" s="1"/>
  <c r="K1449" i="16" s="1"/>
  <c r="K1450" i="16" s="1"/>
  <c r="K1451" i="16" s="1"/>
  <c r="K1452" i="16" s="1"/>
  <c r="K1453" i="16" s="1"/>
  <c r="K1454" i="16" s="1"/>
  <c r="K1455" i="16" s="1"/>
  <c r="K1456" i="16" s="1"/>
  <c r="K1457" i="16" s="1"/>
  <c r="K1458" i="16" s="1"/>
  <c r="K1459" i="16" s="1"/>
  <c r="K1460" i="16" s="1"/>
  <c r="K1461" i="16" s="1"/>
  <c r="K1462" i="16" s="1"/>
  <c r="K1463" i="16" s="1"/>
  <c r="K1464" i="16" s="1"/>
  <c r="K1465" i="16" s="1"/>
  <c r="K1466" i="16" s="1"/>
  <c r="K1467" i="16" s="1"/>
  <c r="K1468" i="16" s="1"/>
  <c r="K1469" i="16" s="1"/>
  <c r="K1470" i="16" s="1"/>
  <c r="K1471" i="16" s="1"/>
  <c r="K1472" i="16" s="1"/>
  <c r="K1473" i="16" s="1"/>
  <c r="K1474" i="16" s="1"/>
  <c r="K1475" i="16" s="1"/>
  <c r="K1476" i="16" s="1"/>
  <c r="K1477" i="16" s="1"/>
  <c r="K1478" i="16" s="1"/>
  <c r="K1479" i="16" s="1"/>
  <c r="K1480" i="16" s="1"/>
  <c r="L11" i="16"/>
  <c r="M11" i="16"/>
  <c r="N11" i="16"/>
  <c r="O11" i="16"/>
  <c r="L12" i="16"/>
  <c r="M12" i="16"/>
  <c r="N12" i="16"/>
  <c r="O12" i="16"/>
  <c r="L13" i="16"/>
  <c r="M13" i="16"/>
  <c r="N13" i="16"/>
  <c r="O13" i="16"/>
  <c r="L14" i="16"/>
  <c r="M14" i="16"/>
  <c r="N14" i="16"/>
  <c r="O14" i="16"/>
  <c r="L15" i="16"/>
  <c r="M15" i="16"/>
  <c r="N15" i="16"/>
  <c r="O15" i="16"/>
  <c r="L16" i="16"/>
  <c r="M16" i="16"/>
  <c r="N16" i="16"/>
  <c r="O16" i="16"/>
  <c r="L17" i="16"/>
  <c r="M17" i="16"/>
  <c r="N17" i="16"/>
  <c r="O17" i="16"/>
  <c r="L18" i="16"/>
  <c r="M18" i="16"/>
  <c r="N18" i="16"/>
  <c r="O18" i="16"/>
  <c r="L19" i="16"/>
  <c r="M19" i="16"/>
  <c r="N19" i="16"/>
  <c r="O19" i="16"/>
  <c r="L20" i="16"/>
  <c r="M20" i="16"/>
  <c r="N20" i="16"/>
  <c r="O20" i="16"/>
  <c r="L21" i="16"/>
  <c r="M21" i="16"/>
  <c r="N21" i="16"/>
  <c r="O21" i="16"/>
  <c r="L22" i="16"/>
  <c r="M22" i="16"/>
  <c r="N22" i="16"/>
  <c r="O22" i="16"/>
  <c r="L23" i="16"/>
  <c r="M23" i="16"/>
  <c r="N23" i="16"/>
  <c r="O23" i="16"/>
  <c r="L24" i="16"/>
  <c r="M24" i="16"/>
  <c r="N24" i="16"/>
  <c r="O24" i="16"/>
  <c r="L25" i="16"/>
  <c r="M25" i="16"/>
  <c r="N25" i="16"/>
  <c r="O25" i="16"/>
  <c r="L26" i="16"/>
  <c r="M26" i="16"/>
  <c r="N26" i="16"/>
  <c r="O26" i="16"/>
  <c r="L27" i="16"/>
  <c r="M27" i="16"/>
  <c r="N27" i="16"/>
  <c r="O27" i="16"/>
  <c r="L28" i="16"/>
  <c r="M28" i="16"/>
  <c r="N28" i="16"/>
  <c r="O28" i="16"/>
  <c r="L29" i="16"/>
  <c r="M29" i="16"/>
  <c r="N29" i="16"/>
  <c r="O29" i="16"/>
  <c r="L30" i="16"/>
  <c r="M30" i="16"/>
  <c r="N30" i="16"/>
  <c r="O30" i="16"/>
  <c r="L31" i="16"/>
  <c r="M31" i="16"/>
  <c r="N31" i="16"/>
  <c r="O31" i="16"/>
  <c r="L32" i="16"/>
  <c r="M32" i="16"/>
  <c r="N32" i="16"/>
  <c r="O32" i="16"/>
  <c r="L33" i="16"/>
  <c r="M33" i="16"/>
  <c r="N33" i="16"/>
  <c r="O33" i="16"/>
  <c r="L34" i="16"/>
  <c r="M34" i="16"/>
  <c r="N34" i="16"/>
  <c r="O34" i="16"/>
  <c r="L35" i="16"/>
  <c r="M35" i="16"/>
  <c r="N35" i="16"/>
  <c r="O35" i="16"/>
  <c r="L36" i="16"/>
  <c r="M36" i="16"/>
  <c r="N36" i="16"/>
  <c r="O36" i="16"/>
  <c r="L37" i="16"/>
  <c r="M37" i="16"/>
  <c r="N37" i="16"/>
  <c r="O37" i="16"/>
  <c r="L38" i="16"/>
  <c r="M38" i="16"/>
  <c r="N38" i="16"/>
  <c r="O38" i="16"/>
  <c r="L39" i="16"/>
  <c r="M39" i="16"/>
  <c r="N39" i="16"/>
  <c r="O39" i="16"/>
  <c r="L40" i="16"/>
  <c r="M40" i="16"/>
  <c r="N40" i="16"/>
  <c r="O40" i="16"/>
  <c r="L41" i="16"/>
  <c r="M41" i="16"/>
  <c r="N41" i="16"/>
  <c r="O41" i="16"/>
  <c r="L42" i="16"/>
  <c r="M42" i="16"/>
  <c r="N42" i="16"/>
  <c r="O42" i="16"/>
  <c r="L43" i="16"/>
  <c r="M43" i="16"/>
  <c r="N43" i="16"/>
  <c r="O43" i="16"/>
  <c r="L44" i="16"/>
  <c r="M44" i="16"/>
  <c r="N44" i="16"/>
  <c r="O44" i="16"/>
  <c r="L45" i="16"/>
  <c r="M45" i="16"/>
  <c r="N45" i="16"/>
  <c r="O45" i="16"/>
  <c r="L46" i="16"/>
  <c r="M46" i="16"/>
  <c r="N46" i="16"/>
  <c r="O46" i="16"/>
  <c r="L47" i="16"/>
  <c r="M47" i="16"/>
  <c r="N47" i="16"/>
  <c r="O47" i="16"/>
  <c r="L48" i="16"/>
  <c r="M48" i="16"/>
  <c r="N48" i="16"/>
  <c r="O48" i="16"/>
  <c r="L49" i="16"/>
  <c r="M49" i="16"/>
  <c r="N49" i="16"/>
  <c r="O49" i="16"/>
  <c r="L50" i="16"/>
  <c r="M50" i="16"/>
  <c r="N50" i="16"/>
  <c r="O50" i="16"/>
  <c r="L51" i="16"/>
  <c r="M51" i="16"/>
  <c r="N51" i="16"/>
  <c r="O51" i="16"/>
  <c r="L52" i="16"/>
  <c r="M52" i="16"/>
  <c r="N52" i="16"/>
  <c r="O52" i="16"/>
  <c r="L53" i="16"/>
  <c r="M53" i="16"/>
  <c r="N53" i="16"/>
  <c r="O53" i="16"/>
  <c r="L54" i="16"/>
  <c r="M54" i="16"/>
  <c r="N54" i="16"/>
  <c r="O54" i="16"/>
  <c r="L55" i="16"/>
  <c r="M55" i="16"/>
  <c r="N55" i="16"/>
  <c r="O55" i="16"/>
  <c r="L56" i="16"/>
  <c r="M56" i="16"/>
  <c r="N56" i="16"/>
  <c r="O56" i="16"/>
  <c r="L57" i="16"/>
  <c r="M57" i="16"/>
  <c r="N57" i="16"/>
  <c r="O57" i="16"/>
  <c r="L58" i="16"/>
  <c r="M58" i="16"/>
  <c r="N58" i="16"/>
  <c r="O58" i="16"/>
  <c r="L59" i="16"/>
  <c r="M59" i="16"/>
  <c r="N59" i="16"/>
  <c r="O59" i="16"/>
  <c r="L60" i="16"/>
  <c r="M60" i="16"/>
  <c r="N60" i="16"/>
  <c r="O60" i="16"/>
  <c r="L61" i="16"/>
  <c r="M61" i="16"/>
  <c r="N61" i="16"/>
  <c r="O61" i="16"/>
  <c r="L62" i="16"/>
  <c r="M62" i="16"/>
  <c r="N62" i="16"/>
  <c r="O62" i="16"/>
  <c r="L63" i="16"/>
  <c r="M63" i="16"/>
  <c r="N63" i="16"/>
  <c r="O63" i="16"/>
  <c r="L64" i="16"/>
  <c r="M64" i="16"/>
  <c r="N64" i="16"/>
  <c r="O64" i="16"/>
  <c r="L65" i="16"/>
  <c r="M65" i="16"/>
  <c r="N65" i="16"/>
  <c r="O65" i="16"/>
  <c r="L66" i="16"/>
  <c r="M66" i="16"/>
  <c r="N66" i="16"/>
  <c r="O66" i="16"/>
  <c r="L67" i="16"/>
  <c r="M67" i="16"/>
  <c r="N67" i="16"/>
  <c r="O67" i="16"/>
  <c r="L68" i="16"/>
  <c r="M68" i="16"/>
  <c r="N68" i="16"/>
  <c r="O68" i="16"/>
  <c r="L69" i="16"/>
  <c r="M69" i="16"/>
  <c r="N69" i="16"/>
  <c r="O69" i="16"/>
  <c r="L70" i="16"/>
  <c r="M70" i="16"/>
  <c r="N70" i="16"/>
  <c r="O70" i="16"/>
  <c r="L71" i="16"/>
  <c r="M71" i="16"/>
  <c r="N71" i="16"/>
  <c r="O71" i="16"/>
  <c r="L72" i="16"/>
  <c r="M72" i="16"/>
  <c r="N72" i="16"/>
  <c r="O72" i="16"/>
  <c r="L73" i="16"/>
  <c r="M73" i="16"/>
  <c r="N73" i="16"/>
  <c r="O73" i="16"/>
  <c r="L74" i="16"/>
  <c r="M74" i="16"/>
  <c r="N74" i="16"/>
  <c r="O74" i="16"/>
  <c r="L75" i="16"/>
  <c r="M75" i="16"/>
  <c r="N75" i="16"/>
  <c r="O75" i="16"/>
  <c r="L76" i="16"/>
  <c r="M76" i="16"/>
  <c r="N76" i="16"/>
  <c r="O76" i="16"/>
  <c r="L77" i="16"/>
  <c r="M77" i="16"/>
  <c r="N77" i="16"/>
  <c r="O77" i="16"/>
  <c r="L78" i="16"/>
  <c r="M78" i="16"/>
  <c r="N78" i="16"/>
  <c r="O78" i="16"/>
  <c r="L79" i="16"/>
  <c r="M79" i="16"/>
  <c r="N79" i="16"/>
  <c r="O79" i="16"/>
  <c r="L80" i="16"/>
  <c r="M80" i="16"/>
  <c r="N80" i="16"/>
  <c r="O80" i="16"/>
  <c r="L81" i="16"/>
  <c r="M81" i="16"/>
  <c r="N81" i="16"/>
  <c r="O81" i="16"/>
  <c r="L82" i="16"/>
  <c r="M82" i="16"/>
  <c r="N82" i="16"/>
  <c r="O82" i="16"/>
  <c r="L83" i="16"/>
  <c r="M83" i="16"/>
  <c r="N83" i="16"/>
  <c r="O83" i="16"/>
  <c r="L84" i="16"/>
  <c r="M84" i="16"/>
  <c r="N84" i="16"/>
  <c r="O84" i="16"/>
  <c r="L85" i="16"/>
  <c r="M85" i="16"/>
  <c r="N85" i="16"/>
  <c r="O85" i="16"/>
  <c r="L86" i="16"/>
  <c r="M86" i="16"/>
  <c r="N86" i="16"/>
  <c r="O86" i="16"/>
  <c r="L87" i="16"/>
  <c r="M87" i="16"/>
  <c r="N87" i="16"/>
  <c r="O87" i="16"/>
  <c r="L88" i="16"/>
  <c r="M88" i="16"/>
  <c r="N88" i="16"/>
  <c r="O88" i="16"/>
  <c r="L89" i="16"/>
  <c r="M89" i="16"/>
  <c r="N89" i="16"/>
  <c r="O89" i="16"/>
  <c r="L90" i="16"/>
  <c r="M90" i="16"/>
  <c r="N90" i="16"/>
  <c r="O90" i="16"/>
  <c r="L91" i="16"/>
  <c r="M91" i="16"/>
  <c r="N91" i="16"/>
  <c r="O91" i="16"/>
  <c r="L92" i="16"/>
  <c r="M92" i="16"/>
  <c r="N92" i="16"/>
  <c r="O92" i="16"/>
  <c r="L93" i="16"/>
  <c r="M93" i="16"/>
  <c r="N93" i="16"/>
  <c r="O93" i="16"/>
  <c r="L94" i="16"/>
  <c r="M94" i="16"/>
  <c r="N94" i="16"/>
  <c r="O94" i="16"/>
  <c r="L95" i="16"/>
  <c r="M95" i="16"/>
  <c r="N95" i="16"/>
  <c r="O95" i="16"/>
  <c r="L96" i="16"/>
  <c r="M96" i="16"/>
  <c r="N96" i="16"/>
  <c r="O96" i="16"/>
  <c r="L97" i="16"/>
  <c r="M97" i="16"/>
  <c r="N97" i="16"/>
  <c r="O97" i="16"/>
  <c r="L98" i="16"/>
  <c r="M98" i="16"/>
  <c r="N98" i="16"/>
  <c r="O98" i="16"/>
  <c r="L99" i="16"/>
  <c r="M99" i="16"/>
  <c r="N99" i="16"/>
  <c r="O99" i="16"/>
  <c r="L100" i="16"/>
  <c r="M100" i="16"/>
  <c r="N100" i="16"/>
  <c r="O100" i="16"/>
  <c r="L101" i="16"/>
  <c r="M101" i="16"/>
  <c r="N101" i="16"/>
  <c r="O101" i="16"/>
  <c r="L102" i="16"/>
  <c r="M102" i="16"/>
  <c r="N102" i="16"/>
  <c r="O102" i="16"/>
  <c r="L103" i="16"/>
  <c r="M103" i="16"/>
  <c r="N103" i="16"/>
  <c r="O103" i="16"/>
  <c r="L104" i="16"/>
  <c r="M104" i="16"/>
  <c r="N104" i="16"/>
  <c r="O104" i="16"/>
  <c r="L105" i="16"/>
  <c r="M105" i="16"/>
  <c r="N105" i="16"/>
  <c r="O105" i="16"/>
  <c r="L106" i="16"/>
  <c r="M106" i="16"/>
  <c r="N106" i="16"/>
  <c r="O106" i="16"/>
  <c r="L107" i="16"/>
  <c r="M107" i="16"/>
  <c r="N107" i="16"/>
  <c r="O107" i="16"/>
  <c r="L108" i="16"/>
  <c r="M108" i="16"/>
  <c r="N108" i="16"/>
  <c r="O108" i="16"/>
  <c r="L109" i="16"/>
  <c r="M109" i="16"/>
  <c r="N109" i="16"/>
  <c r="O109" i="16"/>
  <c r="L110" i="16"/>
  <c r="M110" i="16"/>
  <c r="N110" i="16"/>
  <c r="O110" i="16"/>
  <c r="L111" i="16"/>
  <c r="M111" i="16"/>
  <c r="N111" i="16"/>
  <c r="O111" i="16"/>
  <c r="L112" i="16"/>
  <c r="M112" i="16"/>
  <c r="N112" i="16"/>
  <c r="O112" i="16"/>
  <c r="L113" i="16"/>
  <c r="M113" i="16"/>
  <c r="N113" i="16"/>
  <c r="O113" i="16"/>
  <c r="L114" i="16"/>
  <c r="M114" i="16"/>
  <c r="N114" i="16"/>
  <c r="O114" i="16"/>
  <c r="L115" i="16"/>
  <c r="M115" i="16"/>
  <c r="N115" i="16"/>
  <c r="O115" i="16"/>
  <c r="L116" i="16"/>
  <c r="M116" i="16"/>
  <c r="N116" i="16"/>
  <c r="O116" i="16"/>
  <c r="L117" i="16"/>
  <c r="M117" i="16"/>
  <c r="N117" i="16"/>
  <c r="O117" i="16"/>
  <c r="L118" i="16"/>
  <c r="M118" i="16"/>
  <c r="N118" i="16"/>
  <c r="O118" i="16"/>
  <c r="L119" i="16"/>
  <c r="M119" i="16"/>
  <c r="N119" i="16"/>
  <c r="O119" i="16"/>
  <c r="L120" i="16"/>
  <c r="M120" i="16"/>
  <c r="N120" i="16"/>
  <c r="O120" i="16"/>
  <c r="L121" i="16"/>
  <c r="M121" i="16"/>
  <c r="N121" i="16"/>
  <c r="O121" i="16"/>
  <c r="L122" i="16"/>
  <c r="M122" i="16"/>
  <c r="N122" i="16"/>
  <c r="O122" i="16"/>
  <c r="L123" i="16"/>
  <c r="M123" i="16"/>
  <c r="N123" i="16"/>
  <c r="O123" i="16"/>
  <c r="L124" i="16"/>
  <c r="M124" i="16"/>
  <c r="N124" i="16"/>
  <c r="O124" i="16"/>
  <c r="L125" i="16"/>
  <c r="M125" i="16"/>
  <c r="N125" i="16"/>
  <c r="O125" i="16"/>
  <c r="L126" i="16"/>
  <c r="M126" i="16"/>
  <c r="N126" i="16"/>
  <c r="O126" i="16"/>
  <c r="L127" i="16"/>
  <c r="M127" i="16"/>
  <c r="N127" i="16"/>
  <c r="O127" i="16"/>
  <c r="L128" i="16"/>
  <c r="M128" i="16"/>
  <c r="N128" i="16"/>
  <c r="O128" i="16"/>
  <c r="L129" i="16"/>
  <c r="M129" i="16"/>
  <c r="N129" i="16"/>
  <c r="O129" i="16"/>
  <c r="L130" i="16"/>
  <c r="M130" i="16"/>
  <c r="N130" i="16"/>
  <c r="O130" i="16"/>
  <c r="L131" i="16"/>
  <c r="M131" i="16"/>
  <c r="N131" i="16"/>
  <c r="O131" i="16"/>
  <c r="L132" i="16"/>
  <c r="M132" i="16"/>
  <c r="N132" i="16"/>
  <c r="O132" i="16"/>
  <c r="L133" i="16"/>
  <c r="M133" i="16"/>
  <c r="N133" i="16"/>
  <c r="O133" i="16"/>
  <c r="L134" i="16"/>
  <c r="M134" i="16"/>
  <c r="N134" i="16"/>
  <c r="O134" i="16"/>
  <c r="L135" i="16"/>
  <c r="M135" i="16"/>
  <c r="N135" i="16"/>
  <c r="O135" i="16"/>
  <c r="L136" i="16"/>
  <c r="M136" i="16"/>
  <c r="N136" i="16"/>
  <c r="O136" i="16"/>
  <c r="L137" i="16"/>
  <c r="M137" i="16"/>
  <c r="N137" i="16"/>
  <c r="O137" i="16"/>
  <c r="L138" i="16"/>
  <c r="M138" i="16"/>
  <c r="N138" i="16"/>
  <c r="O138" i="16"/>
  <c r="L139" i="16"/>
  <c r="M139" i="16"/>
  <c r="N139" i="16"/>
  <c r="O139" i="16"/>
  <c r="L140" i="16"/>
  <c r="M140" i="16"/>
  <c r="N140" i="16"/>
  <c r="O140" i="16"/>
  <c r="L141" i="16"/>
  <c r="M141" i="16"/>
  <c r="N141" i="16"/>
  <c r="O141" i="16"/>
  <c r="L142" i="16"/>
  <c r="M142" i="16"/>
  <c r="N142" i="16"/>
  <c r="O142" i="16"/>
  <c r="L143" i="16"/>
  <c r="M143" i="16"/>
  <c r="N143" i="16"/>
  <c r="O143" i="16"/>
  <c r="L144" i="16"/>
  <c r="M144" i="16"/>
  <c r="N144" i="16"/>
  <c r="O144" i="16"/>
  <c r="L145" i="16"/>
  <c r="M145" i="16"/>
  <c r="N145" i="16"/>
  <c r="O145" i="16"/>
  <c r="L146" i="16"/>
  <c r="M146" i="16"/>
  <c r="N146" i="16"/>
  <c r="O146" i="16"/>
  <c r="L147" i="16"/>
  <c r="M147" i="16"/>
  <c r="N147" i="16"/>
  <c r="O147" i="16"/>
  <c r="L148" i="16"/>
  <c r="M148" i="16"/>
  <c r="N148" i="16"/>
  <c r="O148" i="16"/>
  <c r="L149" i="16"/>
  <c r="M149" i="16"/>
  <c r="N149" i="16"/>
  <c r="O149" i="16"/>
  <c r="L150" i="16"/>
  <c r="M150" i="16"/>
  <c r="N150" i="16"/>
  <c r="O150" i="16"/>
  <c r="L151" i="16"/>
  <c r="M151" i="16"/>
  <c r="N151" i="16"/>
  <c r="O151" i="16"/>
  <c r="L152" i="16"/>
  <c r="M152" i="16"/>
  <c r="N152" i="16"/>
  <c r="O152" i="16"/>
  <c r="L153" i="16"/>
  <c r="M153" i="16"/>
  <c r="N153" i="16"/>
  <c r="O153" i="16"/>
  <c r="L154" i="16"/>
  <c r="M154" i="16"/>
  <c r="N154" i="16"/>
  <c r="O154" i="16"/>
  <c r="L155" i="16"/>
  <c r="M155" i="16"/>
  <c r="N155" i="16"/>
  <c r="O155" i="16"/>
  <c r="L156" i="16"/>
  <c r="M156" i="16"/>
  <c r="N156" i="16"/>
  <c r="O156" i="16"/>
  <c r="L157" i="16"/>
  <c r="M157" i="16"/>
  <c r="N157" i="16"/>
  <c r="O157" i="16"/>
  <c r="L158" i="16"/>
  <c r="M158" i="16"/>
  <c r="N158" i="16"/>
  <c r="O158" i="16"/>
  <c r="L159" i="16"/>
  <c r="M159" i="16"/>
  <c r="N159" i="16"/>
  <c r="O159" i="16"/>
  <c r="L160" i="16"/>
  <c r="M160" i="16"/>
  <c r="N160" i="16"/>
  <c r="O160" i="16"/>
  <c r="L161" i="16"/>
  <c r="M161" i="16"/>
  <c r="N161" i="16"/>
  <c r="O161" i="16"/>
  <c r="L162" i="16"/>
  <c r="M162" i="16"/>
  <c r="N162" i="16"/>
  <c r="O162" i="16"/>
  <c r="L163" i="16"/>
  <c r="M163" i="16"/>
  <c r="N163" i="16"/>
  <c r="O163" i="16"/>
  <c r="L164" i="16"/>
  <c r="M164" i="16"/>
  <c r="N164" i="16"/>
  <c r="O164" i="16"/>
  <c r="L165" i="16"/>
  <c r="M165" i="16"/>
  <c r="N165" i="16"/>
  <c r="O165" i="16"/>
  <c r="L166" i="16"/>
  <c r="M166" i="16"/>
  <c r="N166" i="16"/>
  <c r="O166" i="16"/>
  <c r="L167" i="16"/>
  <c r="M167" i="16"/>
  <c r="N167" i="16"/>
  <c r="O167" i="16"/>
  <c r="L168" i="16"/>
  <c r="M168" i="16"/>
  <c r="N168" i="16"/>
  <c r="O168" i="16"/>
  <c r="L169" i="16"/>
  <c r="M169" i="16"/>
  <c r="N169" i="16"/>
  <c r="O169" i="16"/>
  <c r="L170" i="16"/>
  <c r="M170" i="16"/>
  <c r="N170" i="16"/>
  <c r="O170" i="16"/>
  <c r="L171" i="16"/>
  <c r="M171" i="16"/>
  <c r="N171" i="16"/>
  <c r="O171" i="16"/>
  <c r="L172" i="16"/>
  <c r="M172" i="16"/>
  <c r="N172" i="16"/>
  <c r="O172" i="16"/>
  <c r="L173" i="16"/>
  <c r="M173" i="16"/>
  <c r="N173" i="16"/>
  <c r="O173" i="16"/>
  <c r="L174" i="16"/>
  <c r="M174" i="16"/>
  <c r="N174" i="16"/>
  <c r="O174" i="16"/>
  <c r="L175" i="16"/>
  <c r="M175" i="16"/>
  <c r="N175" i="16"/>
  <c r="O175" i="16"/>
  <c r="L176" i="16"/>
  <c r="M176" i="16"/>
  <c r="N176" i="16"/>
  <c r="O176" i="16"/>
  <c r="L177" i="16"/>
  <c r="M177" i="16"/>
  <c r="N177" i="16"/>
  <c r="O177" i="16"/>
  <c r="L178" i="16"/>
  <c r="M178" i="16"/>
  <c r="N178" i="16"/>
  <c r="O178" i="16"/>
  <c r="L179" i="16"/>
  <c r="M179" i="16"/>
  <c r="N179" i="16"/>
  <c r="O179" i="16"/>
  <c r="L180" i="16"/>
  <c r="M180" i="16"/>
  <c r="N180" i="16"/>
  <c r="O180" i="16"/>
  <c r="L181" i="16"/>
  <c r="M181" i="16"/>
  <c r="N181" i="16"/>
  <c r="O181" i="16"/>
  <c r="L182" i="16"/>
  <c r="M182" i="16"/>
  <c r="N182" i="16"/>
  <c r="O182" i="16"/>
  <c r="L183" i="16"/>
  <c r="M183" i="16"/>
  <c r="N183" i="16"/>
  <c r="O183" i="16"/>
  <c r="L184" i="16"/>
  <c r="M184" i="16"/>
  <c r="N184" i="16"/>
  <c r="O184" i="16"/>
  <c r="L185" i="16"/>
  <c r="M185" i="16"/>
  <c r="N185" i="16"/>
  <c r="O185" i="16"/>
  <c r="L186" i="16"/>
  <c r="M186" i="16"/>
  <c r="N186" i="16"/>
  <c r="O186" i="16"/>
  <c r="L187" i="16"/>
  <c r="M187" i="16"/>
  <c r="N187" i="16"/>
  <c r="O187" i="16"/>
  <c r="L188" i="16"/>
  <c r="M188" i="16"/>
  <c r="N188" i="16"/>
  <c r="O188" i="16"/>
  <c r="L189" i="16"/>
  <c r="M189" i="16"/>
  <c r="N189" i="16"/>
  <c r="O189" i="16"/>
  <c r="L190" i="16"/>
  <c r="M190" i="16"/>
  <c r="N190" i="16"/>
  <c r="O190" i="16"/>
  <c r="L191" i="16"/>
  <c r="M191" i="16"/>
  <c r="N191" i="16"/>
  <c r="O191" i="16"/>
  <c r="L192" i="16"/>
  <c r="M192" i="16"/>
  <c r="N192" i="16"/>
  <c r="O192" i="16"/>
  <c r="L193" i="16"/>
  <c r="M193" i="16"/>
  <c r="N193" i="16"/>
  <c r="O193" i="16"/>
  <c r="L194" i="16"/>
  <c r="M194" i="16"/>
  <c r="N194" i="16"/>
  <c r="O194" i="16"/>
  <c r="L195" i="16"/>
  <c r="M195" i="16"/>
  <c r="N195" i="16"/>
  <c r="O195" i="16"/>
  <c r="L196" i="16"/>
  <c r="M196" i="16"/>
  <c r="N196" i="16"/>
  <c r="O196" i="16"/>
  <c r="L197" i="16"/>
  <c r="M197" i="16"/>
  <c r="N197" i="16"/>
  <c r="O197" i="16"/>
  <c r="L198" i="16"/>
  <c r="M198" i="16"/>
  <c r="N198" i="16"/>
  <c r="O198" i="16"/>
  <c r="L199" i="16"/>
  <c r="M199" i="16"/>
  <c r="N199" i="16"/>
  <c r="O199" i="16"/>
  <c r="L200" i="16"/>
  <c r="M200" i="16"/>
  <c r="N200" i="16"/>
  <c r="O200" i="16"/>
  <c r="L201" i="16"/>
  <c r="M201" i="16"/>
  <c r="N201" i="16"/>
  <c r="O201" i="16"/>
  <c r="L202" i="16"/>
  <c r="M202" i="16"/>
  <c r="N202" i="16"/>
  <c r="O202" i="16"/>
  <c r="L203" i="16"/>
  <c r="M203" i="16"/>
  <c r="N203" i="16"/>
  <c r="O203" i="16"/>
  <c r="L204" i="16"/>
  <c r="M204" i="16"/>
  <c r="N204" i="16"/>
  <c r="O204" i="16"/>
  <c r="L205" i="16"/>
  <c r="M205" i="16"/>
  <c r="N205" i="16"/>
  <c r="O205" i="16"/>
  <c r="L206" i="16"/>
  <c r="M206" i="16"/>
  <c r="N206" i="16"/>
  <c r="O206" i="16"/>
  <c r="L207" i="16"/>
  <c r="M207" i="16"/>
  <c r="N207" i="16"/>
  <c r="O207" i="16"/>
  <c r="L208" i="16"/>
  <c r="M208" i="16"/>
  <c r="N208" i="16"/>
  <c r="O208" i="16"/>
  <c r="L209" i="16"/>
  <c r="M209" i="16"/>
  <c r="N209" i="16"/>
  <c r="O209" i="16"/>
  <c r="L210" i="16"/>
  <c r="M210" i="16"/>
  <c r="N210" i="16"/>
  <c r="O210" i="16"/>
  <c r="L211" i="16"/>
  <c r="M211" i="16"/>
  <c r="N211" i="16"/>
  <c r="O211" i="16"/>
  <c r="L212" i="16"/>
  <c r="M212" i="16"/>
  <c r="N212" i="16"/>
  <c r="O212" i="16"/>
  <c r="L213" i="16"/>
  <c r="M213" i="16"/>
  <c r="N213" i="16"/>
  <c r="O213" i="16"/>
  <c r="L214" i="16"/>
  <c r="M214" i="16"/>
  <c r="N214" i="16"/>
  <c r="O214" i="16"/>
  <c r="L215" i="16"/>
  <c r="M215" i="16"/>
  <c r="N215" i="16"/>
  <c r="O215" i="16"/>
  <c r="L216" i="16"/>
  <c r="M216" i="16"/>
  <c r="N216" i="16"/>
  <c r="O216" i="16"/>
  <c r="L217" i="16"/>
  <c r="M217" i="16"/>
  <c r="N217" i="16"/>
  <c r="O217" i="16"/>
  <c r="L218" i="16"/>
  <c r="M218" i="16"/>
  <c r="N218" i="16"/>
  <c r="O218" i="16"/>
  <c r="L219" i="16"/>
  <c r="M219" i="16"/>
  <c r="N219" i="16"/>
  <c r="O219" i="16"/>
  <c r="L220" i="16"/>
  <c r="M220" i="16"/>
  <c r="N220" i="16"/>
  <c r="O220" i="16"/>
  <c r="L221" i="16"/>
  <c r="M221" i="16"/>
  <c r="N221" i="16"/>
  <c r="O221" i="16"/>
  <c r="L222" i="16"/>
  <c r="M222" i="16"/>
  <c r="N222" i="16"/>
  <c r="O222" i="16"/>
  <c r="L223" i="16"/>
  <c r="M223" i="16"/>
  <c r="N223" i="16"/>
  <c r="O223" i="16"/>
  <c r="L224" i="16"/>
  <c r="M224" i="16"/>
  <c r="N224" i="16"/>
  <c r="O224" i="16"/>
  <c r="L225" i="16"/>
  <c r="M225" i="16"/>
  <c r="N225" i="16"/>
  <c r="O225" i="16"/>
  <c r="L226" i="16"/>
  <c r="M226" i="16"/>
  <c r="N226" i="16"/>
  <c r="O226" i="16"/>
  <c r="L227" i="16"/>
  <c r="M227" i="16"/>
  <c r="N227" i="16"/>
  <c r="O227" i="16"/>
  <c r="L228" i="16"/>
  <c r="M228" i="16"/>
  <c r="N228" i="16"/>
  <c r="O228" i="16"/>
  <c r="L229" i="16"/>
  <c r="M229" i="16"/>
  <c r="N229" i="16"/>
  <c r="O229" i="16"/>
  <c r="L230" i="16"/>
  <c r="M230" i="16"/>
  <c r="N230" i="16"/>
  <c r="O230" i="16"/>
  <c r="L231" i="16"/>
  <c r="M231" i="16"/>
  <c r="N231" i="16"/>
  <c r="O231" i="16"/>
  <c r="L232" i="16"/>
  <c r="M232" i="16"/>
  <c r="N232" i="16"/>
  <c r="O232" i="16"/>
  <c r="L233" i="16"/>
  <c r="M233" i="16"/>
  <c r="N233" i="16"/>
  <c r="O233" i="16"/>
  <c r="L234" i="16"/>
  <c r="M234" i="16"/>
  <c r="N234" i="16"/>
  <c r="O234" i="16"/>
  <c r="L235" i="16"/>
  <c r="M235" i="16"/>
  <c r="N235" i="16"/>
  <c r="O235" i="16"/>
  <c r="L236" i="16"/>
  <c r="M236" i="16"/>
  <c r="N236" i="16"/>
  <c r="O236" i="16"/>
  <c r="L237" i="16"/>
  <c r="M237" i="16"/>
  <c r="N237" i="16"/>
  <c r="O237" i="16"/>
  <c r="L238" i="16"/>
  <c r="M238" i="16"/>
  <c r="N238" i="16"/>
  <c r="O238" i="16"/>
  <c r="L239" i="16"/>
  <c r="M239" i="16"/>
  <c r="N239" i="16"/>
  <c r="O239" i="16"/>
  <c r="L240" i="16"/>
  <c r="M240" i="16"/>
  <c r="N240" i="16"/>
  <c r="O240" i="16"/>
  <c r="L241" i="16"/>
  <c r="M241" i="16"/>
  <c r="N241" i="16"/>
  <c r="O241" i="16"/>
  <c r="L242" i="16"/>
  <c r="M242" i="16"/>
  <c r="N242" i="16"/>
  <c r="O242" i="16"/>
  <c r="L243" i="16"/>
  <c r="M243" i="16"/>
  <c r="N243" i="16"/>
  <c r="O243" i="16"/>
  <c r="L244" i="16"/>
  <c r="M244" i="16"/>
  <c r="N244" i="16"/>
  <c r="O244" i="16"/>
  <c r="L245" i="16"/>
  <c r="M245" i="16"/>
  <c r="N245" i="16"/>
  <c r="O245" i="16"/>
  <c r="L246" i="16"/>
  <c r="M246" i="16"/>
  <c r="N246" i="16"/>
  <c r="O246" i="16"/>
  <c r="L247" i="16"/>
  <c r="M247" i="16"/>
  <c r="N247" i="16"/>
  <c r="O247" i="16"/>
  <c r="L248" i="16"/>
  <c r="M248" i="16"/>
  <c r="N248" i="16"/>
  <c r="O248" i="16"/>
  <c r="L249" i="16"/>
  <c r="M249" i="16"/>
  <c r="N249" i="16"/>
  <c r="O249" i="16"/>
  <c r="L250" i="16"/>
  <c r="M250" i="16"/>
  <c r="N250" i="16"/>
  <c r="O250" i="16"/>
  <c r="L251" i="16"/>
  <c r="M251" i="16"/>
  <c r="N251" i="16"/>
  <c r="O251" i="16"/>
  <c r="L252" i="16"/>
  <c r="M252" i="16"/>
  <c r="N252" i="16"/>
  <c r="O252" i="16"/>
  <c r="L253" i="16"/>
  <c r="M253" i="16"/>
  <c r="N253" i="16"/>
  <c r="O253" i="16"/>
  <c r="L254" i="16"/>
  <c r="M254" i="16"/>
  <c r="N254" i="16"/>
  <c r="O254" i="16"/>
  <c r="L255" i="16"/>
  <c r="M255" i="16"/>
  <c r="N255" i="16"/>
  <c r="O255" i="16"/>
  <c r="L256" i="16"/>
  <c r="M256" i="16"/>
  <c r="N256" i="16"/>
  <c r="O256" i="16"/>
  <c r="L257" i="16"/>
  <c r="M257" i="16"/>
  <c r="N257" i="16"/>
  <c r="O257" i="16"/>
  <c r="L258" i="16"/>
  <c r="M258" i="16"/>
  <c r="N258" i="16"/>
  <c r="O258" i="16"/>
  <c r="L259" i="16"/>
  <c r="M259" i="16"/>
  <c r="N259" i="16"/>
  <c r="O259" i="16"/>
  <c r="L260" i="16"/>
  <c r="M260" i="16"/>
  <c r="N260" i="16"/>
  <c r="O260" i="16"/>
  <c r="L261" i="16"/>
  <c r="M261" i="16"/>
  <c r="N261" i="16"/>
  <c r="O261" i="16"/>
  <c r="L262" i="16"/>
  <c r="M262" i="16"/>
  <c r="N262" i="16"/>
  <c r="O262" i="16"/>
  <c r="L263" i="16"/>
  <c r="M263" i="16"/>
  <c r="N263" i="16"/>
  <c r="O263" i="16"/>
  <c r="L264" i="16"/>
  <c r="M264" i="16"/>
  <c r="N264" i="16"/>
  <c r="O264" i="16"/>
  <c r="L265" i="16"/>
  <c r="M265" i="16"/>
  <c r="N265" i="16"/>
  <c r="O265" i="16"/>
  <c r="L266" i="16"/>
  <c r="M266" i="16"/>
  <c r="N266" i="16"/>
  <c r="O266" i="16"/>
  <c r="L267" i="16"/>
  <c r="M267" i="16"/>
  <c r="N267" i="16"/>
  <c r="O267" i="16"/>
  <c r="L268" i="16"/>
  <c r="M268" i="16"/>
  <c r="N268" i="16"/>
  <c r="O268" i="16"/>
  <c r="L269" i="16"/>
  <c r="M269" i="16"/>
  <c r="N269" i="16"/>
  <c r="O269" i="16"/>
  <c r="L270" i="16"/>
  <c r="M270" i="16"/>
  <c r="N270" i="16"/>
  <c r="O270" i="16"/>
  <c r="L271" i="16"/>
  <c r="M271" i="16"/>
  <c r="N271" i="16"/>
  <c r="O271" i="16"/>
  <c r="L272" i="16"/>
  <c r="M272" i="16"/>
  <c r="N272" i="16"/>
  <c r="O272" i="16"/>
  <c r="L273" i="16"/>
  <c r="M273" i="16"/>
  <c r="N273" i="16"/>
  <c r="O273" i="16"/>
  <c r="L274" i="16"/>
  <c r="M274" i="16"/>
  <c r="N274" i="16"/>
  <c r="O274" i="16"/>
  <c r="L275" i="16"/>
  <c r="M275" i="16"/>
  <c r="N275" i="16"/>
  <c r="O275" i="16"/>
  <c r="L276" i="16"/>
  <c r="M276" i="16"/>
  <c r="N276" i="16"/>
  <c r="O276" i="16"/>
  <c r="L277" i="16"/>
  <c r="M277" i="16"/>
  <c r="N277" i="16"/>
  <c r="O277" i="16"/>
  <c r="L278" i="16"/>
  <c r="M278" i="16"/>
  <c r="N278" i="16"/>
  <c r="O278" i="16"/>
  <c r="L279" i="16"/>
  <c r="M279" i="16"/>
  <c r="N279" i="16"/>
  <c r="O279" i="16"/>
  <c r="L280" i="16"/>
  <c r="M280" i="16"/>
  <c r="N280" i="16"/>
  <c r="O280" i="16"/>
  <c r="L281" i="16"/>
  <c r="M281" i="16"/>
  <c r="N281" i="16"/>
  <c r="O281" i="16"/>
  <c r="L282" i="16"/>
  <c r="M282" i="16"/>
  <c r="N282" i="16"/>
  <c r="O282" i="16"/>
  <c r="L283" i="16"/>
  <c r="M283" i="16"/>
  <c r="N283" i="16"/>
  <c r="O283" i="16"/>
  <c r="L284" i="16"/>
  <c r="M284" i="16"/>
  <c r="N284" i="16"/>
  <c r="O284" i="16"/>
  <c r="L285" i="16"/>
  <c r="M285" i="16"/>
  <c r="N285" i="16"/>
  <c r="O285" i="16"/>
  <c r="L286" i="16"/>
  <c r="M286" i="16"/>
  <c r="N286" i="16"/>
  <c r="O286" i="16"/>
  <c r="L287" i="16"/>
  <c r="M287" i="16"/>
  <c r="N287" i="16"/>
  <c r="O287" i="16"/>
  <c r="L288" i="16"/>
  <c r="M288" i="16"/>
  <c r="N288" i="16"/>
  <c r="O288" i="16"/>
  <c r="L289" i="16"/>
  <c r="M289" i="16"/>
  <c r="N289" i="16"/>
  <c r="O289" i="16"/>
  <c r="L290" i="16"/>
  <c r="M290" i="16"/>
  <c r="N290" i="16"/>
  <c r="O290" i="16"/>
  <c r="L291" i="16"/>
  <c r="M291" i="16"/>
  <c r="N291" i="16"/>
  <c r="O291" i="16"/>
  <c r="L292" i="16"/>
  <c r="M292" i="16"/>
  <c r="N292" i="16"/>
  <c r="O292" i="16"/>
  <c r="L293" i="16"/>
  <c r="M293" i="16"/>
  <c r="N293" i="16"/>
  <c r="O293" i="16"/>
  <c r="L294" i="16"/>
  <c r="M294" i="16"/>
  <c r="N294" i="16"/>
  <c r="O294" i="16"/>
  <c r="L295" i="16"/>
  <c r="M295" i="16"/>
  <c r="N295" i="16"/>
  <c r="O295" i="16"/>
  <c r="L296" i="16"/>
  <c r="M296" i="16"/>
  <c r="N296" i="16"/>
  <c r="O296" i="16"/>
  <c r="L297" i="16"/>
  <c r="M297" i="16"/>
  <c r="N297" i="16"/>
  <c r="O297" i="16"/>
  <c r="L298" i="16"/>
  <c r="M298" i="16"/>
  <c r="N298" i="16"/>
  <c r="O298" i="16"/>
  <c r="L299" i="16"/>
  <c r="M299" i="16"/>
  <c r="N299" i="16"/>
  <c r="O299" i="16"/>
  <c r="L300" i="16"/>
  <c r="M300" i="16"/>
  <c r="N300" i="16"/>
  <c r="O300" i="16"/>
  <c r="L301" i="16"/>
  <c r="M301" i="16"/>
  <c r="N301" i="16"/>
  <c r="O301" i="16"/>
  <c r="L302" i="16"/>
  <c r="M302" i="16"/>
  <c r="N302" i="16"/>
  <c r="O302" i="16"/>
  <c r="L303" i="16"/>
  <c r="M303" i="16"/>
  <c r="N303" i="16"/>
  <c r="O303" i="16"/>
  <c r="L304" i="16"/>
  <c r="M304" i="16"/>
  <c r="N304" i="16"/>
  <c r="O304" i="16"/>
  <c r="L305" i="16"/>
  <c r="M305" i="16"/>
  <c r="N305" i="16"/>
  <c r="O305" i="16"/>
  <c r="L306" i="16"/>
  <c r="M306" i="16"/>
  <c r="N306" i="16"/>
  <c r="O306" i="16"/>
  <c r="L307" i="16"/>
  <c r="M307" i="16"/>
  <c r="N307" i="16"/>
  <c r="O307" i="16"/>
  <c r="L308" i="16"/>
  <c r="M308" i="16"/>
  <c r="N308" i="16"/>
  <c r="O308" i="16"/>
  <c r="L309" i="16"/>
  <c r="M309" i="16"/>
  <c r="N309" i="16"/>
  <c r="O309" i="16"/>
  <c r="L310" i="16"/>
  <c r="M310" i="16"/>
  <c r="N310" i="16"/>
  <c r="O310" i="16"/>
  <c r="L311" i="16"/>
  <c r="M311" i="16"/>
  <c r="N311" i="16"/>
  <c r="O311" i="16"/>
  <c r="L312" i="16"/>
  <c r="M312" i="16"/>
  <c r="N312" i="16"/>
  <c r="O312" i="16"/>
  <c r="L313" i="16"/>
  <c r="M313" i="16"/>
  <c r="N313" i="16"/>
  <c r="O313" i="16"/>
  <c r="L314" i="16"/>
  <c r="M314" i="16"/>
  <c r="N314" i="16"/>
  <c r="O314" i="16"/>
  <c r="L315" i="16"/>
  <c r="M315" i="16"/>
  <c r="N315" i="16"/>
  <c r="O315" i="16"/>
  <c r="L316" i="16"/>
  <c r="M316" i="16"/>
  <c r="N316" i="16"/>
  <c r="O316" i="16"/>
  <c r="L317" i="16"/>
  <c r="M317" i="16"/>
  <c r="N317" i="16"/>
  <c r="O317" i="16"/>
  <c r="L318" i="16"/>
  <c r="M318" i="16"/>
  <c r="N318" i="16"/>
  <c r="O318" i="16"/>
  <c r="L319" i="16"/>
  <c r="M319" i="16"/>
  <c r="N319" i="16"/>
  <c r="O319" i="16"/>
  <c r="L320" i="16"/>
  <c r="M320" i="16"/>
  <c r="N320" i="16"/>
  <c r="O320" i="16"/>
  <c r="L321" i="16"/>
  <c r="M321" i="16"/>
  <c r="N321" i="16"/>
  <c r="O321" i="16"/>
  <c r="L322" i="16"/>
  <c r="M322" i="16"/>
  <c r="N322" i="16"/>
  <c r="O322" i="16"/>
  <c r="L323" i="16"/>
  <c r="M323" i="16"/>
  <c r="N323" i="16"/>
  <c r="O323" i="16"/>
  <c r="L324" i="16"/>
  <c r="M324" i="16"/>
  <c r="N324" i="16"/>
  <c r="O324" i="16"/>
  <c r="L325" i="16"/>
  <c r="M325" i="16"/>
  <c r="N325" i="16"/>
  <c r="O325" i="16"/>
  <c r="L326" i="16"/>
  <c r="M326" i="16"/>
  <c r="N326" i="16"/>
  <c r="O326" i="16"/>
  <c r="L327" i="16"/>
  <c r="M327" i="16"/>
  <c r="N327" i="16"/>
  <c r="O327" i="16"/>
  <c r="L328" i="16"/>
  <c r="M328" i="16"/>
  <c r="N328" i="16"/>
  <c r="O328" i="16"/>
  <c r="L329" i="16"/>
  <c r="M329" i="16"/>
  <c r="N329" i="16"/>
  <c r="O329" i="16"/>
  <c r="L330" i="16"/>
  <c r="M330" i="16"/>
  <c r="N330" i="16"/>
  <c r="O330" i="16"/>
  <c r="L331" i="16"/>
  <c r="M331" i="16"/>
  <c r="N331" i="16"/>
  <c r="O331" i="16"/>
  <c r="L332" i="16"/>
  <c r="M332" i="16"/>
  <c r="N332" i="16"/>
  <c r="O332" i="16"/>
  <c r="L333" i="16"/>
  <c r="M333" i="16"/>
  <c r="N333" i="16"/>
  <c r="O333" i="16"/>
  <c r="L334" i="16"/>
  <c r="M334" i="16"/>
  <c r="N334" i="16"/>
  <c r="O334" i="16"/>
  <c r="L335" i="16"/>
  <c r="M335" i="16"/>
  <c r="N335" i="16"/>
  <c r="O335" i="16"/>
  <c r="L336" i="16"/>
  <c r="M336" i="16"/>
  <c r="N336" i="16"/>
  <c r="O336" i="16"/>
  <c r="L337" i="16"/>
  <c r="M337" i="16"/>
  <c r="N337" i="16"/>
  <c r="O337" i="16"/>
  <c r="L338" i="16"/>
  <c r="M338" i="16"/>
  <c r="N338" i="16"/>
  <c r="O338" i="16"/>
  <c r="L339" i="16"/>
  <c r="M339" i="16"/>
  <c r="N339" i="16"/>
  <c r="O339" i="16"/>
  <c r="L340" i="16"/>
  <c r="M340" i="16"/>
  <c r="N340" i="16"/>
  <c r="O340" i="16"/>
  <c r="L341" i="16"/>
  <c r="M341" i="16"/>
  <c r="N341" i="16"/>
  <c r="O341" i="16"/>
  <c r="L342" i="16"/>
  <c r="M342" i="16"/>
  <c r="N342" i="16"/>
  <c r="O342" i="16"/>
  <c r="L343" i="16"/>
  <c r="M343" i="16"/>
  <c r="N343" i="16"/>
  <c r="O343" i="16"/>
  <c r="L344" i="16"/>
  <c r="M344" i="16"/>
  <c r="N344" i="16"/>
  <c r="O344" i="16"/>
  <c r="L345" i="16"/>
  <c r="M345" i="16"/>
  <c r="N345" i="16"/>
  <c r="O345" i="16"/>
  <c r="L346" i="16"/>
  <c r="M346" i="16"/>
  <c r="N346" i="16"/>
  <c r="O346" i="16"/>
  <c r="L347" i="16"/>
  <c r="M347" i="16"/>
  <c r="N347" i="16"/>
  <c r="O347" i="16"/>
  <c r="L348" i="16"/>
  <c r="M348" i="16"/>
  <c r="N348" i="16"/>
  <c r="O348" i="16"/>
  <c r="L349" i="16"/>
  <c r="M349" i="16"/>
  <c r="N349" i="16"/>
  <c r="O349" i="16"/>
  <c r="L350" i="16"/>
  <c r="M350" i="16"/>
  <c r="N350" i="16"/>
  <c r="O350" i="16"/>
  <c r="L351" i="16"/>
  <c r="M351" i="16"/>
  <c r="N351" i="16"/>
  <c r="O351" i="16"/>
  <c r="L352" i="16"/>
  <c r="M352" i="16"/>
  <c r="N352" i="16"/>
  <c r="O352" i="16"/>
  <c r="L353" i="16"/>
  <c r="M353" i="16"/>
  <c r="N353" i="16"/>
  <c r="O353" i="16"/>
  <c r="L354" i="16"/>
  <c r="M354" i="16"/>
  <c r="N354" i="16"/>
  <c r="O354" i="16"/>
  <c r="L355" i="16"/>
  <c r="M355" i="16"/>
  <c r="N355" i="16"/>
  <c r="O355" i="16"/>
  <c r="L356" i="16"/>
  <c r="M356" i="16"/>
  <c r="N356" i="16"/>
  <c r="O356" i="16"/>
  <c r="L357" i="16"/>
  <c r="M357" i="16"/>
  <c r="N357" i="16"/>
  <c r="O357" i="16"/>
  <c r="L358" i="16"/>
  <c r="M358" i="16"/>
  <c r="N358" i="16"/>
  <c r="O358" i="16"/>
  <c r="L359" i="16"/>
  <c r="M359" i="16"/>
  <c r="N359" i="16"/>
  <c r="O359" i="16"/>
  <c r="L360" i="16"/>
  <c r="M360" i="16"/>
  <c r="N360" i="16"/>
  <c r="O360" i="16"/>
  <c r="L361" i="16"/>
  <c r="M361" i="16"/>
  <c r="N361" i="16"/>
  <c r="O361" i="16"/>
  <c r="L362" i="16"/>
  <c r="M362" i="16"/>
  <c r="N362" i="16"/>
  <c r="O362" i="16"/>
  <c r="L363" i="16"/>
  <c r="M363" i="16"/>
  <c r="N363" i="16"/>
  <c r="O363" i="16"/>
  <c r="L364" i="16"/>
  <c r="M364" i="16"/>
  <c r="N364" i="16"/>
  <c r="O364" i="16"/>
  <c r="L365" i="16"/>
  <c r="M365" i="16"/>
  <c r="N365" i="16"/>
  <c r="O365" i="16"/>
  <c r="L366" i="16"/>
  <c r="M366" i="16"/>
  <c r="N366" i="16"/>
  <c r="O366" i="16"/>
  <c r="L367" i="16"/>
  <c r="M367" i="16"/>
  <c r="N367" i="16"/>
  <c r="O367" i="16"/>
  <c r="L368" i="16"/>
  <c r="M368" i="16"/>
  <c r="N368" i="16"/>
  <c r="O368" i="16"/>
  <c r="L369" i="16"/>
  <c r="M369" i="16"/>
  <c r="N369" i="16"/>
  <c r="O369" i="16"/>
  <c r="L370" i="16"/>
  <c r="M370" i="16"/>
  <c r="N370" i="16"/>
  <c r="O370" i="16"/>
  <c r="L371" i="16"/>
  <c r="M371" i="16"/>
  <c r="N371" i="16"/>
  <c r="O371" i="16"/>
  <c r="L372" i="16"/>
  <c r="M372" i="16"/>
  <c r="N372" i="16"/>
  <c r="O372" i="16"/>
  <c r="L373" i="16"/>
  <c r="M373" i="16"/>
  <c r="N373" i="16"/>
  <c r="O373" i="16"/>
  <c r="L374" i="16"/>
  <c r="M374" i="16"/>
  <c r="N374" i="16"/>
  <c r="O374" i="16"/>
  <c r="L375" i="16"/>
  <c r="M375" i="16"/>
  <c r="N375" i="16"/>
  <c r="O375" i="16"/>
  <c r="L376" i="16"/>
  <c r="M376" i="16"/>
  <c r="N376" i="16"/>
  <c r="O376" i="16"/>
  <c r="L377" i="16"/>
  <c r="M377" i="16"/>
  <c r="N377" i="16"/>
  <c r="O377" i="16"/>
  <c r="L378" i="16"/>
  <c r="M378" i="16"/>
  <c r="N378" i="16"/>
  <c r="O378" i="16"/>
  <c r="L379" i="16"/>
  <c r="M379" i="16"/>
  <c r="N379" i="16"/>
  <c r="O379" i="16"/>
  <c r="L380" i="16"/>
  <c r="M380" i="16"/>
  <c r="N380" i="16"/>
  <c r="O380" i="16"/>
  <c r="L381" i="16"/>
  <c r="M381" i="16"/>
  <c r="N381" i="16"/>
  <c r="O381" i="16"/>
  <c r="L382" i="16"/>
  <c r="M382" i="16"/>
  <c r="N382" i="16"/>
  <c r="O382" i="16"/>
  <c r="L383" i="16"/>
  <c r="M383" i="16"/>
  <c r="N383" i="16"/>
  <c r="O383" i="16"/>
  <c r="L384" i="16"/>
  <c r="M384" i="16"/>
  <c r="N384" i="16"/>
  <c r="O384" i="16"/>
  <c r="L385" i="16"/>
  <c r="M385" i="16"/>
  <c r="N385" i="16"/>
  <c r="O385" i="16"/>
  <c r="L386" i="16"/>
  <c r="M386" i="16"/>
  <c r="N386" i="16"/>
  <c r="O386" i="16"/>
  <c r="L387" i="16"/>
  <c r="M387" i="16"/>
  <c r="N387" i="16"/>
  <c r="O387" i="16"/>
  <c r="L388" i="16"/>
  <c r="M388" i="16"/>
  <c r="N388" i="16"/>
  <c r="O388" i="16"/>
  <c r="L389" i="16"/>
  <c r="M389" i="16"/>
  <c r="N389" i="16"/>
  <c r="O389" i="16"/>
  <c r="L390" i="16"/>
  <c r="M390" i="16"/>
  <c r="N390" i="16"/>
  <c r="O390" i="16"/>
  <c r="L391" i="16"/>
  <c r="M391" i="16"/>
  <c r="N391" i="16"/>
  <c r="O391" i="16"/>
  <c r="L392" i="16"/>
  <c r="M392" i="16"/>
  <c r="N392" i="16"/>
  <c r="O392" i="16"/>
  <c r="L393" i="16"/>
  <c r="M393" i="16"/>
  <c r="N393" i="16"/>
  <c r="O393" i="16"/>
  <c r="L394" i="16"/>
  <c r="M394" i="16"/>
  <c r="N394" i="16"/>
  <c r="O394" i="16"/>
  <c r="L395" i="16"/>
  <c r="M395" i="16"/>
  <c r="N395" i="16"/>
  <c r="O395" i="16"/>
  <c r="L396" i="16"/>
  <c r="M396" i="16"/>
  <c r="N396" i="16"/>
  <c r="O396" i="16"/>
  <c r="L397" i="16"/>
  <c r="M397" i="16"/>
  <c r="N397" i="16"/>
  <c r="O397" i="16"/>
  <c r="L398" i="16"/>
  <c r="M398" i="16"/>
  <c r="N398" i="16"/>
  <c r="O398" i="16"/>
  <c r="L399" i="16"/>
  <c r="M399" i="16"/>
  <c r="N399" i="16"/>
  <c r="O399" i="16"/>
  <c r="L400" i="16"/>
  <c r="M400" i="16"/>
  <c r="N400" i="16"/>
  <c r="O400" i="16"/>
  <c r="L401" i="16"/>
  <c r="M401" i="16"/>
  <c r="N401" i="16"/>
  <c r="O401" i="16"/>
  <c r="L402" i="16"/>
  <c r="M402" i="16"/>
  <c r="N402" i="16"/>
  <c r="O402" i="16"/>
  <c r="L403" i="16"/>
  <c r="M403" i="16"/>
  <c r="N403" i="16"/>
  <c r="O403" i="16"/>
  <c r="L404" i="16"/>
  <c r="M404" i="16"/>
  <c r="N404" i="16"/>
  <c r="O404" i="16"/>
  <c r="L405" i="16"/>
  <c r="M405" i="16"/>
  <c r="N405" i="16"/>
  <c r="O405" i="16"/>
  <c r="L406" i="16"/>
  <c r="M406" i="16"/>
  <c r="N406" i="16"/>
  <c r="O406" i="16"/>
  <c r="L407" i="16"/>
  <c r="M407" i="16"/>
  <c r="N407" i="16"/>
  <c r="O407" i="16"/>
  <c r="L408" i="16"/>
  <c r="M408" i="16"/>
  <c r="N408" i="16"/>
  <c r="O408" i="16"/>
  <c r="L409" i="16"/>
  <c r="M409" i="16"/>
  <c r="N409" i="16"/>
  <c r="O409" i="16"/>
  <c r="L410" i="16"/>
  <c r="M410" i="16"/>
  <c r="N410" i="16"/>
  <c r="O410" i="16"/>
  <c r="L411" i="16"/>
  <c r="M411" i="16"/>
  <c r="N411" i="16"/>
  <c r="O411" i="16"/>
  <c r="L412" i="16"/>
  <c r="M412" i="16"/>
  <c r="N412" i="16"/>
  <c r="O412" i="16"/>
  <c r="L413" i="16"/>
  <c r="M413" i="16"/>
  <c r="N413" i="16"/>
  <c r="O413" i="16"/>
  <c r="L414" i="16"/>
  <c r="M414" i="16"/>
  <c r="N414" i="16"/>
  <c r="O414" i="16"/>
  <c r="L415" i="16"/>
  <c r="M415" i="16"/>
  <c r="N415" i="16"/>
  <c r="O415" i="16"/>
  <c r="L416" i="16"/>
  <c r="M416" i="16"/>
  <c r="N416" i="16"/>
  <c r="O416" i="16"/>
  <c r="L417" i="16"/>
  <c r="M417" i="16"/>
  <c r="N417" i="16"/>
  <c r="O417" i="16"/>
  <c r="L418" i="16"/>
  <c r="M418" i="16"/>
  <c r="N418" i="16"/>
  <c r="O418" i="16"/>
  <c r="L419" i="16"/>
  <c r="M419" i="16"/>
  <c r="N419" i="16"/>
  <c r="O419" i="16"/>
  <c r="L420" i="16"/>
  <c r="M420" i="16"/>
  <c r="N420" i="16"/>
  <c r="O420" i="16"/>
  <c r="L421" i="16"/>
  <c r="M421" i="16"/>
  <c r="N421" i="16"/>
  <c r="O421" i="16"/>
  <c r="L422" i="16"/>
  <c r="M422" i="16"/>
  <c r="N422" i="16"/>
  <c r="O422" i="16"/>
  <c r="L423" i="16"/>
  <c r="M423" i="16"/>
  <c r="N423" i="16"/>
  <c r="O423" i="16"/>
  <c r="L424" i="16"/>
  <c r="M424" i="16"/>
  <c r="N424" i="16"/>
  <c r="O424" i="16"/>
  <c r="L425" i="16"/>
  <c r="M425" i="16"/>
  <c r="N425" i="16"/>
  <c r="O425" i="16"/>
  <c r="L426" i="16"/>
  <c r="M426" i="16"/>
  <c r="N426" i="16"/>
  <c r="O426" i="16"/>
  <c r="L427" i="16"/>
  <c r="M427" i="16"/>
  <c r="N427" i="16"/>
  <c r="O427" i="16"/>
  <c r="L428" i="16"/>
  <c r="M428" i="16"/>
  <c r="N428" i="16"/>
  <c r="O428" i="16"/>
  <c r="L429" i="16"/>
  <c r="M429" i="16"/>
  <c r="N429" i="16"/>
  <c r="O429" i="16"/>
  <c r="L430" i="16"/>
  <c r="M430" i="16"/>
  <c r="N430" i="16"/>
  <c r="O430" i="16"/>
  <c r="L431" i="16"/>
  <c r="M431" i="16"/>
  <c r="N431" i="16"/>
  <c r="O431" i="16"/>
  <c r="L432" i="16"/>
  <c r="M432" i="16"/>
  <c r="N432" i="16"/>
  <c r="O432" i="16"/>
  <c r="L433" i="16"/>
  <c r="M433" i="16"/>
  <c r="N433" i="16"/>
  <c r="O433" i="16"/>
  <c r="L434" i="16"/>
  <c r="M434" i="16"/>
  <c r="N434" i="16"/>
  <c r="O434" i="16"/>
  <c r="L435" i="16"/>
  <c r="M435" i="16"/>
  <c r="N435" i="16"/>
  <c r="O435" i="16"/>
  <c r="L436" i="16"/>
  <c r="M436" i="16"/>
  <c r="N436" i="16"/>
  <c r="O436" i="16"/>
  <c r="L437" i="16"/>
  <c r="M437" i="16"/>
  <c r="N437" i="16"/>
  <c r="O437" i="16"/>
  <c r="L438" i="16"/>
  <c r="M438" i="16"/>
  <c r="N438" i="16"/>
  <c r="O438" i="16"/>
  <c r="L439" i="16"/>
  <c r="M439" i="16"/>
  <c r="N439" i="16"/>
  <c r="O439" i="16"/>
  <c r="L440" i="16"/>
  <c r="M440" i="16"/>
  <c r="N440" i="16"/>
  <c r="O440" i="16"/>
  <c r="L441" i="16"/>
  <c r="M441" i="16"/>
  <c r="N441" i="16"/>
  <c r="O441" i="16"/>
  <c r="L442" i="16"/>
  <c r="M442" i="16"/>
  <c r="N442" i="16"/>
  <c r="O442" i="16"/>
  <c r="L443" i="16"/>
  <c r="M443" i="16"/>
  <c r="N443" i="16"/>
  <c r="O443" i="16"/>
  <c r="L444" i="16"/>
  <c r="M444" i="16"/>
  <c r="N444" i="16"/>
  <c r="O444" i="16"/>
  <c r="L445" i="16"/>
  <c r="M445" i="16"/>
  <c r="N445" i="16"/>
  <c r="O445" i="16"/>
  <c r="L446" i="16"/>
  <c r="M446" i="16"/>
  <c r="N446" i="16"/>
  <c r="O446" i="16"/>
  <c r="L447" i="16"/>
  <c r="M447" i="16"/>
  <c r="N447" i="16"/>
  <c r="O447" i="16"/>
  <c r="L448" i="16"/>
  <c r="M448" i="16"/>
  <c r="N448" i="16"/>
  <c r="O448" i="16"/>
  <c r="L449" i="16"/>
  <c r="M449" i="16"/>
  <c r="N449" i="16"/>
  <c r="O449" i="16"/>
  <c r="L450" i="16"/>
  <c r="M450" i="16"/>
  <c r="N450" i="16"/>
  <c r="O450" i="16"/>
  <c r="L451" i="16"/>
  <c r="M451" i="16"/>
  <c r="N451" i="16"/>
  <c r="O451" i="16"/>
  <c r="L452" i="16"/>
  <c r="M452" i="16"/>
  <c r="N452" i="16"/>
  <c r="O452" i="16"/>
  <c r="L453" i="16"/>
  <c r="M453" i="16"/>
  <c r="N453" i="16"/>
  <c r="O453" i="16"/>
  <c r="L454" i="16"/>
  <c r="M454" i="16"/>
  <c r="N454" i="16"/>
  <c r="O454" i="16"/>
  <c r="L455" i="16"/>
  <c r="M455" i="16"/>
  <c r="N455" i="16"/>
  <c r="O455" i="16"/>
  <c r="L456" i="16"/>
  <c r="M456" i="16"/>
  <c r="N456" i="16"/>
  <c r="O456" i="16"/>
  <c r="L457" i="16"/>
  <c r="M457" i="16"/>
  <c r="N457" i="16"/>
  <c r="O457" i="16"/>
  <c r="L458" i="16"/>
  <c r="M458" i="16"/>
  <c r="N458" i="16"/>
  <c r="O458" i="16"/>
  <c r="L459" i="16"/>
  <c r="M459" i="16"/>
  <c r="N459" i="16"/>
  <c r="O459" i="16"/>
  <c r="L460" i="16"/>
  <c r="M460" i="16"/>
  <c r="N460" i="16"/>
  <c r="O460" i="16"/>
  <c r="L461" i="16"/>
  <c r="M461" i="16"/>
  <c r="N461" i="16"/>
  <c r="O461" i="16"/>
  <c r="L462" i="16"/>
  <c r="M462" i="16"/>
  <c r="N462" i="16"/>
  <c r="O462" i="16"/>
  <c r="L463" i="16"/>
  <c r="M463" i="16"/>
  <c r="N463" i="16"/>
  <c r="O463" i="16"/>
  <c r="L464" i="16"/>
  <c r="M464" i="16"/>
  <c r="N464" i="16"/>
  <c r="O464" i="16"/>
  <c r="L465" i="16"/>
  <c r="M465" i="16"/>
  <c r="N465" i="16"/>
  <c r="O465" i="16"/>
  <c r="L466" i="16"/>
  <c r="M466" i="16"/>
  <c r="N466" i="16"/>
  <c r="O466" i="16"/>
  <c r="L467" i="16"/>
  <c r="M467" i="16"/>
  <c r="N467" i="16"/>
  <c r="O467" i="16"/>
  <c r="L468" i="16"/>
  <c r="M468" i="16"/>
  <c r="N468" i="16"/>
  <c r="O468" i="16"/>
  <c r="L469" i="16"/>
  <c r="M469" i="16"/>
  <c r="N469" i="16"/>
  <c r="O469" i="16"/>
  <c r="L470" i="16"/>
  <c r="M470" i="16"/>
  <c r="N470" i="16"/>
  <c r="O470" i="16"/>
  <c r="L471" i="16"/>
  <c r="M471" i="16"/>
  <c r="N471" i="16"/>
  <c r="O471" i="16"/>
  <c r="L472" i="16"/>
  <c r="M472" i="16"/>
  <c r="N472" i="16"/>
  <c r="O472" i="16"/>
  <c r="L473" i="16"/>
  <c r="M473" i="16"/>
  <c r="N473" i="16"/>
  <c r="O473" i="16"/>
  <c r="L474" i="16"/>
  <c r="M474" i="16"/>
  <c r="N474" i="16"/>
  <c r="O474" i="16"/>
  <c r="L475" i="16"/>
  <c r="M475" i="16"/>
  <c r="N475" i="16"/>
  <c r="O475" i="16"/>
  <c r="L476" i="16"/>
  <c r="M476" i="16"/>
  <c r="N476" i="16"/>
  <c r="O476" i="16"/>
  <c r="L477" i="16"/>
  <c r="M477" i="16"/>
  <c r="N477" i="16"/>
  <c r="O477" i="16"/>
  <c r="L478" i="16"/>
  <c r="M478" i="16"/>
  <c r="N478" i="16"/>
  <c r="O478" i="16"/>
  <c r="L479" i="16"/>
  <c r="M479" i="16"/>
  <c r="N479" i="16"/>
  <c r="O479" i="16"/>
  <c r="L480" i="16"/>
  <c r="M480" i="16"/>
  <c r="N480" i="16"/>
  <c r="O480" i="16"/>
  <c r="L481" i="16"/>
  <c r="M481" i="16"/>
  <c r="N481" i="16"/>
  <c r="O481" i="16"/>
  <c r="L482" i="16"/>
  <c r="M482" i="16"/>
  <c r="N482" i="16"/>
  <c r="O482" i="16"/>
  <c r="L483" i="16"/>
  <c r="M483" i="16"/>
  <c r="N483" i="16"/>
  <c r="O483" i="16"/>
  <c r="L484" i="16"/>
  <c r="M484" i="16"/>
  <c r="N484" i="16"/>
  <c r="O484" i="16"/>
  <c r="L485" i="16"/>
  <c r="M485" i="16"/>
  <c r="N485" i="16"/>
  <c r="O485" i="16"/>
  <c r="L486" i="16"/>
  <c r="M486" i="16"/>
  <c r="N486" i="16"/>
  <c r="O486" i="16"/>
  <c r="L487" i="16"/>
  <c r="M487" i="16"/>
  <c r="N487" i="16"/>
  <c r="O487" i="16"/>
  <c r="L488" i="16"/>
  <c r="M488" i="16"/>
  <c r="N488" i="16"/>
  <c r="O488" i="16"/>
  <c r="L489" i="16"/>
  <c r="M489" i="16"/>
  <c r="N489" i="16"/>
  <c r="O489" i="16"/>
  <c r="L490" i="16"/>
  <c r="M490" i="16"/>
  <c r="N490" i="16"/>
  <c r="O490" i="16"/>
  <c r="L491" i="16"/>
  <c r="M491" i="16"/>
  <c r="N491" i="16"/>
  <c r="O491" i="16"/>
  <c r="L492" i="16"/>
  <c r="M492" i="16"/>
  <c r="N492" i="16"/>
  <c r="O492" i="16"/>
  <c r="L493" i="16"/>
  <c r="M493" i="16"/>
  <c r="N493" i="16"/>
  <c r="O493" i="16"/>
  <c r="L494" i="16"/>
  <c r="M494" i="16"/>
  <c r="N494" i="16"/>
  <c r="O494" i="16"/>
  <c r="L495" i="16"/>
  <c r="M495" i="16"/>
  <c r="N495" i="16"/>
  <c r="O495" i="16"/>
  <c r="L496" i="16"/>
  <c r="M496" i="16"/>
  <c r="N496" i="16"/>
  <c r="O496" i="16"/>
  <c r="L497" i="16"/>
  <c r="M497" i="16"/>
  <c r="N497" i="16"/>
  <c r="O497" i="16"/>
  <c r="L498" i="16"/>
  <c r="M498" i="16"/>
  <c r="N498" i="16"/>
  <c r="O498" i="16"/>
  <c r="L499" i="16"/>
  <c r="M499" i="16"/>
  <c r="N499" i="16"/>
  <c r="O499" i="16"/>
  <c r="L500" i="16"/>
  <c r="M500" i="16"/>
  <c r="N500" i="16"/>
  <c r="O500" i="16"/>
  <c r="L501" i="16"/>
  <c r="M501" i="16"/>
  <c r="N501" i="16"/>
  <c r="O501" i="16"/>
  <c r="L502" i="16"/>
  <c r="M502" i="16"/>
  <c r="N502" i="16"/>
  <c r="O502" i="16"/>
  <c r="L503" i="16"/>
  <c r="M503" i="16"/>
  <c r="N503" i="16"/>
  <c r="O503" i="16"/>
  <c r="L504" i="16"/>
  <c r="M504" i="16"/>
  <c r="N504" i="16"/>
  <c r="O504" i="16"/>
  <c r="L505" i="16"/>
  <c r="M505" i="16"/>
  <c r="N505" i="16"/>
  <c r="O505" i="16"/>
  <c r="L506" i="16"/>
  <c r="M506" i="16"/>
  <c r="N506" i="16"/>
  <c r="O506" i="16"/>
  <c r="L507" i="16"/>
  <c r="M507" i="16"/>
  <c r="N507" i="16"/>
  <c r="O507" i="16"/>
  <c r="L508" i="16"/>
  <c r="M508" i="16"/>
  <c r="N508" i="16"/>
  <c r="O508" i="16"/>
  <c r="L509" i="16"/>
  <c r="M509" i="16"/>
  <c r="N509" i="16"/>
  <c r="O509" i="16"/>
  <c r="L510" i="16"/>
  <c r="M510" i="16"/>
  <c r="N510" i="16"/>
  <c r="O510" i="16"/>
  <c r="L511" i="16"/>
  <c r="M511" i="16"/>
  <c r="N511" i="16"/>
  <c r="O511" i="16"/>
  <c r="L512" i="16"/>
  <c r="M512" i="16"/>
  <c r="N512" i="16"/>
  <c r="O512" i="16"/>
  <c r="L513" i="16"/>
  <c r="M513" i="16"/>
  <c r="N513" i="16"/>
  <c r="O513" i="16"/>
  <c r="L514" i="16"/>
  <c r="M514" i="16"/>
  <c r="N514" i="16"/>
  <c r="O514" i="16"/>
  <c r="L515" i="16"/>
  <c r="M515" i="16"/>
  <c r="N515" i="16"/>
  <c r="O515" i="16"/>
  <c r="L516" i="16"/>
  <c r="M516" i="16"/>
  <c r="N516" i="16"/>
  <c r="O516" i="16"/>
  <c r="L517" i="16"/>
  <c r="M517" i="16"/>
  <c r="N517" i="16"/>
  <c r="O517" i="16"/>
  <c r="L518" i="16"/>
  <c r="M518" i="16"/>
  <c r="N518" i="16"/>
  <c r="O518" i="16"/>
  <c r="L519" i="16"/>
  <c r="M519" i="16"/>
  <c r="N519" i="16"/>
  <c r="O519" i="16"/>
  <c r="L520" i="16"/>
  <c r="M520" i="16"/>
  <c r="N520" i="16"/>
  <c r="O520" i="16"/>
  <c r="L521" i="16"/>
  <c r="M521" i="16"/>
  <c r="N521" i="16"/>
  <c r="O521" i="16"/>
  <c r="L522" i="16"/>
  <c r="M522" i="16"/>
  <c r="N522" i="16"/>
  <c r="O522" i="16"/>
  <c r="L523" i="16"/>
  <c r="M523" i="16"/>
  <c r="N523" i="16"/>
  <c r="O523" i="16"/>
  <c r="L524" i="16"/>
  <c r="M524" i="16"/>
  <c r="N524" i="16"/>
  <c r="O524" i="16"/>
  <c r="L525" i="16"/>
  <c r="M525" i="16"/>
  <c r="N525" i="16"/>
  <c r="O525" i="16"/>
  <c r="L526" i="16"/>
  <c r="M526" i="16"/>
  <c r="N526" i="16"/>
  <c r="O526" i="16"/>
  <c r="L527" i="16"/>
  <c r="M527" i="16"/>
  <c r="N527" i="16"/>
  <c r="O527" i="16"/>
  <c r="L528" i="16"/>
  <c r="M528" i="16"/>
  <c r="N528" i="16"/>
  <c r="O528" i="16"/>
  <c r="L529" i="16"/>
  <c r="M529" i="16"/>
  <c r="N529" i="16"/>
  <c r="O529" i="16"/>
  <c r="L530" i="16"/>
  <c r="M530" i="16"/>
  <c r="N530" i="16"/>
  <c r="O530" i="16"/>
  <c r="L531" i="16"/>
  <c r="M531" i="16"/>
  <c r="N531" i="16"/>
  <c r="O531" i="16"/>
  <c r="L532" i="16"/>
  <c r="M532" i="16"/>
  <c r="N532" i="16"/>
  <c r="O532" i="16"/>
  <c r="L533" i="16"/>
  <c r="M533" i="16"/>
  <c r="N533" i="16"/>
  <c r="O533" i="16"/>
  <c r="L534" i="16"/>
  <c r="M534" i="16"/>
  <c r="N534" i="16"/>
  <c r="O534" i="16"/>
  <c r="L535" i="16"/>
  <c r="M535" i="16"/>
  <c r="N535" i="16"/>
  <c r="O535" i="16"/>
  <c r="L536" i="16"/>
  <c r="M536" i="16"/>
  <c r="N536" i="16"/>
  <c r="O536" i="16"/>
  <c r="L537" i="16"/>
  <c r="M537" i="16"/>
  <c r="N537" i="16"/>
  <c r="O537" i="16"/>
  <c r="L538" i="16"/>
  <c r="M538" i="16"/>
  <c r="N538" i="16"/>
  <c r="O538" i="16"/>
  <c r="L539" i="16"/>
  <c r="M539" i="16"/>
  <c r="N539" i="16"/>
  <c r="O539" i="16"/>
  <c r="L540" i="16"/>
  <c r="M540" i="16"/>
  <c r="N540" i="16"/>
  <c r="O540" i="16"/>
  <c r="L541" i="16"/>
  <c r="M541" i="16"/>
  <c r="N541" i="16"/>
  <c r="O541" i="16"/>
  <c r="L542" i="16"/>
  <c r="M542" i="16"/>
  <c r="N542" i="16"/>
  <c r="O542" i="16"/>
  <c r="L543" i="16"/>
  <c r="M543" i="16"/>
  <c r="N543" i="16"/>
  <c r="O543" i="16"/>
  <c r="L544" i="16"/>
  <c r="M544" i="16"/>
  <c r="N544" i="16"/>
  <c r="O544" i="16"/>
  <c r="L545" i="16"/>
  <c r="M545" i="16"/>
  <c r="N545" i="16"/>
  <c r="O545" i="16"/>
  <c r="L546" i="16"/>
  <c r="M546" i="16"/>
  <c r="N546" i="16"/>
  <c r="O546" i="16"/>
  <c r="L547" i="16"/>
  <c r="M547" i="16"/>
  <c r="N547" i="16"/>
  <c r="O547" i="16"/>
  <c r="L548" i="16"/>
  <c r="M548" i="16"/>
  <c r="N548" i="16"/>
  <c r="O548" i="16"/>
  <c r="L549" i="16"/>
  <c r="M549" i="16"/>
  <c r="N549" i="16"/>
  <c r="O549" i="16"/>
  <c r="L550" i="16"/>
  <c r="M550" i="16"/>
  <c r="N550" i="16"/>
  <c r="O550" i="16"/>
  <c r="L551" i="16"/>
  <c r="M551" i="16"/>
  <c r="N551" i="16"/>
  <c r="O551" i="16"/>
  <c r="L552" i="16"/>
  <c r="M552" i="16"/>
  <c r="N552" i="16"/>
  <c r="O552" i="16"/>
  <c r="L553" i="16"/>
  <c r="M553" i="16"/>
  <c r="N553" i="16"/>
  <c r="O553" i="16"/>
  <c r="L554" i="16"/>
  <c r="M554" i="16"/>
  <c r="N554" i="16"/>
  <c r="O554" i="16"/>
  <c r="L555" i="16"/>
  <c r="M555" i="16"/>
  <c r="N555" i="16"/>
  <c r="O555" i="16"/>
  <c r="L556" i="16"/>
  <c r="M556" i="16"/>
  <c r="N556" i="16"/>
  <c r="O556" i="16"/>
  <c r="L557" i="16"/>
  <c r="M557" i="16"/>
  <c r="N557" i="16"/>
  <c r="O557" i="16"/>
  <c r="L558" i="16"/>
  <c r="M558" i="16"/>
  <c r="N558" i="16"/>
  <c r="O558" i="16"/>
  <c r="L559" i="16"/>
  <c r="M559" i="16"/>
  <c r="N559" i="16"/>
  <c r="O559" i="16"/>
  <c r="L560" i="16"/>
  <c r="M560" i="16"/>
  <c r="N560" i="16"/>
  <c r="O560" i="16"/>
  <c r="L561" i="16"/>
  <c r="M561" i="16"/>
  <c r="N561" i="16"/>
  <c r="O561" i="16"/>
  <c r="L562" i="16"/>
  <c r="M562" i="16"/>
  <c r="N562" i="16"/>
  <c r="O562" i="16"/>
  <c r="L563" i="16"/>
  <c r="M563" i="16"/>
  <c r="N563" i="16"/>
  <c r="O563" i="16"/>
  <c r="L564" i="16"/>
  <c r="M564" i="16"/>
  <c r="N564" i="16"/>
  <c r="O564" i="16"/>
  <c r="L565" i="16"/>
  <c r="M565" i="16"/>
  <c r="N565" i="16"/>
  <c r="O565" i="16"/>
  <c r="L566" i="16"/>
  <c r="M566" i="16"/>
  <c r="N566" i="16"/>
  <c r="O566" i="16"/>
  <c r="L567" i="16"/>
  <c r="M567" i="16"/>
  <c r="N567" i="16"/>
  <c r="O567" i="16"/>
  <c r="L568" i="16"/>
  <c r="M568" i="16"/>
  <c r="N568" i="16"/>
  <c r="O568" i="16"/>
  <c r="L569" i="16"/>
  <c r="M569" i="16"/>
  <c r="N569" i="16"/>
  <c r="O569" i="16"/>
  <c r="L570" i="16"/>
  <c r="M570" i="16"/>
  <c r="N570" i="16"/>
  <c r="O570" i="16"/>
  <c r="L571" i="16"/>
  <c r="M571" i="16"/>
  <c r="N571" i="16"/>
  <c r="O571" i="16"/>
  <c r="L572" i="16"/>
  <c r="M572" i="16"/>
  <c r="N572" i="16"/>
  <c r="O572" i="16"/>
  <c r="L573" i="16"/>
  <c r="M573" i="16"/>
  <c r="N573" i="16"/>
  <c r="O573" i="16"/>
  <c r="L574" i="16"/>
  <c r="M574" i="16"/>
  <c r="N574" i="16"/>
  <c r="O574" i="16"/>
  <c r="L575" i="16"/>
  <c r="M575" i="16"/>
  <c r="N575" i="16"/>
  <c r="O575" i="16"/>
  <c r="L576" i="16"/>
  <c r="M576" i="16"/>
  <c r="N576" i="16"/>
  <c r="O576" i="16"/>
  <c r="L577" i="16"/>
  <c r="M577" i="16"/>
  <c r="N577" i="16"/>
  <c r="O577" i="16"/>
  <c r="L578" i="16"/>
  <c r="M578" i="16"/>
  <c r="N578" i="16"/>
  <c r="O578" i="16"/>
  <c r="L579" i="16"/>
  <c r="M579" i="16"/>
  <c r="N579" i="16"/>
  <c r="O579" i="16"/>
  <c r="L580" i="16"/>
  <c r="M580" i="16"/>
  <c r="N580" i="16"/>
  <c r="O580" i="16"/>
  <c r="L581" i="16"/>
  <c r="M581" i="16"/>
  <c r="N581" i="16"/>
  <c r="O581" i="16"/>
  <c r="L582" i="16"/>
  <c r="M582" i="16"/>
  <c r="N582" i="16"/>
  <c r="O582" i="16"/>
  <c r="L583" i="16"/>
  <c r="M583" i="16"/>
  <c r="N583" i="16"/>
  <c r="O583" i="16"/>
  <c r="L584" i="16"/>
  <c r="M584" i="16"/>
  <c r="N584" i="16"/>
  <c r="O584" i="16"/>
  <c r="L585" i="16"/>
  <c r="M585" i="16"/>
  <c r="N585" i="16"/>
  <c r="O585" i="16"/>
  <c r="L586" i="16"/>
  <c r="M586" i="16"/>
  <c r="N586" i="16"/>
  <c r="O586" i="16"/>
  <c r="L587" i="16"/>
  <c r="M587" i="16"/>
  <c r="N587" i="16"/>
  <c r="O587" i="16"/>
  <c r="L588" i="16"/>
  <c r="M588" i="16"/>
  <c r="N588" i="16"/>
  <c r="O588" i="16"/>
  <c r="L589" i="16"/>
  <c r="M589" i="16"/>
  <c r="N589" i="16"/>
  <c r="O589" i="16"/>
  <c r="L590" i="16"/>
  <c r="M590" i="16"/>
  <c r="N590" i="16"/>
  <c r="O590" i="16"/>
  <c r="L591" i="16"/>
  <c r="M591" i="16"/>
  <c r="N591" i="16"/>
  <c r="O591" i="16"/>
  <c r="L592" i="16"/>
  <c r="M592" i="16"/>
  <c r="N592" i="16"/>
  <c r="O592" i="16"/>
  <c r="L593" i="16"/>
  <c r="M593" i="16"/>
  <c r="N593" i="16"/>
  <c r="O593" i="16"/>
  <c r="L594" i="16"/>
  <c r="M594" i="16"/>
  <c r="N594" i="16"/>
  <c r="O594" i="16"/>
  <c r="L595" i="16"/>
  <c r="M595" i="16"/>
  <c r="N595" i="16"/>
  <c r="O595" i="16"/>
  <c r="L596" i="16"/>
  <c r="M596" i="16"/>
  <c r="N596" i="16"/>
  <c r="O596" i="16"/>
  <c r="L597" i="16"/>
  <c r="M597" i="16"/>
  <c r="N597" i="16"/>
  <c r="O597" i="16"/>
  <c r="L598" i="16"/>
  <c r="M598" i="16"/>
  <c r="N598" i="16"/>
  <c r="O598" i="16"/>
  <c r="L599" i="16"/>
  <c r="M599" i="16"/>
  <c r="N599" i="16"/>
  <c r="O599" i="16"/>
  <c r="L600" i="16"/>
  <c r="M600" i="16"/>
  <c r="N600" i="16"/>
  <c r="O600" i="16"/>
  <c r="L601" i="16"/>
  <c r="M601" i="16"/>
  <c r="N601" i="16"/>
  <c r="O601" i="16"/>
  <c r="L602" i="16"/>
  <c r="M602" i="16"/>
  <c r="N602" i="16"/>
  <c r="O602" i="16"/>
  <c r="L603" i="16"/>
  <c r="M603" i="16"/>
  <c r="N603" i="16"/>
  <c r="O603" i="16"/>
  <c r="L604" i="16"/>
  <c r="M604" i="16"/>
  <c r="N604" i="16"/>
  <c r="O604" i="16"/>
  <c r="L605" i="16"/>
  <c r="M605" i="16"/>
  <c r="N605" i="16"/>
  <c r="O605" i="16"/>
  <c r="L606" i="16"/>
  <c r="M606" i="16"/>
  <c r="N606" i="16"/>
  <c r="O606" i="16"/>
  <c r="L607" i="16"/>
  <c r="M607" i="16"/>
  <c r="N607" i="16"/>
  <c r="O607" i="16"/>
  <c r="L608" i="16"/>
  <c r="M608" i="16"/>
  <c r="N608" i="16"/>
  <c r="O608" i="16"/>
  <c r="L609" i="16"/>
  <c r="M609" i="16"/>
  <c r="N609" i="16"/>
  <c r="O609" i="16"/>
  <c r="L610" i="16"/>
  <c r="M610" i="16"/>
  <c r="N610" i="16"/>
  <c r="O610" i="16"/>
  <c r="L611" i="16"/>
  <c r="M611" i="16"/>
  <c r="N611" i="16"/>
  <c r="O611" i="16"/>
  <c r="L612" i="16"/>
  <c r="M612" i="16"/>
  <c r="N612" i="16"/>
  <c r="O612" i="16"/>
  <c r="L613" i="16"/>
  <c r="M613" i="16"/>
  <c r="N613" i="16"/>
  <c r="O613" i="16"/>
  <c r="L614" i="16"/>
  <c r="M614" i="16"/>
  <c r="N614" i="16"/>
  <c r="O614" i="16"/>
  <c r="L615" i="16"/>
  <c r="M615" i="16"/>
  <c r="N615" i="16"/>
  <c r="O615" i="16"/>
  <c r="L616" i="16"/>
  <c r="M616" i="16"/>
  <c r="N616" i="16"/>
  <c r="O616" i="16"/>
  <c r="L617" i="16"/>
  <c r="M617" i="16"/>
  <c r="N617" i="16"/>
  <c r="O617" i="16"/>
  <c r="L618" i="16"/>
  <c r="M618" i="16"/>
  <c r="N618" i="16"/>
  <c r="O618" i="16"/>
  <c r="L619" i="16"/>
  <c r="M619" i="16"/>
  <c r="N619" i="16"/>
  <c r="O619" i="16"/>
  <c r="L620" i="16"/>
  <c r="M620" i="16"/>
  <c r="N620" i="16"/>
  <c r="O620" i="16"/>
  <c r="L621" i="16"/>
  <c r="M621" i="16"/>
  <c r="N621" i="16"/>
  <c r="O621" i="16"/>
  <c r="L622" i="16"/>
  <c r="M622" i="16"/>
  <c r="N622" i="16"/>
  <c r="O622" i="16"/>
  <c r="L623" i="16"/>
  <c r="M623" i="16"/>
  <c r="N623" i="16"/>
  <c r="O623" i="16"/>
  <c r="L624" i="16"/>
  <c r="M624" i="16"/>
  <c r="N624" i="16"/>
  <c r="O624" i="16"/>
  <c r="L625" i="16"/>
  <c r="M625" i="16"/>
  <c r="N625" i="16"/>
  <c r="O625" i="16"/>
  <c r="L626" i="16"/>
  <c r="M626" i="16"/>
  <c r="N626" i="16"/>
  <c r="O626" i="16"/>
  <c r="L627" i="16"/>
  <c r="M627" i="16"/>
  <c r="N627" i="16"/>
  <c r="O627" i="16"/>
  <c r="L628" i="16"/>
  <c r="M628" i="16"/>
  <c r="N628" i="16"/>
  <c r="O628" i="16"/>
  <c r="L629" i="16"/>
  <c r="M629" i="16"/>
  <c r="N629" i="16"/>
  <c r="O629" i="16"/>
  <c r="L630" i="16"/>
  <c r="M630" i="16"/>
  <c r="N630" i="16"/>
  <c r="O630" i="16"/>
  <c r="L631" i="16"/>
  <c r="M631" i="16"/>
  <c r="N631" i="16"/>
  <c r="O631" i="16"/>
  <c r="L632" i="16"/>
  <c r="M632" i="16"/>
  <c r="N632" i="16"/>
  <c r="O632" i="16"/>
  <c r="L633" i="16"/>
  <c r="M633" i="16"/>
  <c r="N633" i="16"/>
  <c r="O633" i="16"/>
  <c r="L634" i="16"/>
  <c r="M634" i="16"/>
  <c r="N634" i="16"/>
  <c r="O634" i="16"/>
  <c r="L635" i="16"/>
  <c r="M635" i="16"/>
  <c r="N635" i="16"/>
  <c r="O635" i="16"/>
  <c r="L636" i="16"/>
  <c r="M636" i="16"/>
  <c r="N636" i="16"/>
  <c r="O636" i="16"/>
  <c r="L637" i="16"/>
  <c r="M637" i="16"/>
  <c r="N637" i="16"/>
  <c r="O637" i="16"/>
  <c r="L638" i="16"/>
  <c r="M638" i="16"/>
  <c r="N638" i="16"/>
  <c r="O638" i="16"/>
  <c r="L639" i="16"/>
  <c r="M639" i="16"/>
  <c r="N639" i="16"/>
  <c r="O639" i="16"/>
  <c r="L640" i="16"/>
  <c r="M640" i="16"/>
  <c r="N640" i="16"/>
  <c r="O640" i="16"/>
  <c r="L641" i="16"/>
  <c r="M641" i="16"/>
  <c r="N641" i="16"/>
  <c r="O641" i="16"/>
  <c r="L642" i="16"/>
  <c r="M642" i="16"/>
  <c r="N642" i="16"/>
  <c r="O642" i="16"/>
  <c r="L643" i="16"/>
  <c r="M643" i="16"/>
  <c r="N643" i="16"/>
  <c r="O643" i="16"/>
  <c r="L644" i="16"/>
  <c r="M644" i="16"/>
  <c r="N644" i="16"/>
  <c r="O644" i="16"/>
  <c r="L645" i="16"/>
  <c r="M645" i="16"/>
  <c r="N645" i="16"/>
  <c r="O645" i="16"/>
  <c r="L646" i="16"/>
  <c r="M646" i="16"/>
  <c r="N646" i="16"/>
  <c r="O646" i="16"/>
  <c r="L647" i="16"/>
  <c r="M647" i="16"/>
  <c r="N647" i="16"/>
  <c r="O647" i="16"/>
  <c r="L648" i="16"/>
  <c r="M648" i="16"/>
  <c r="N648" i="16"/>
  <c r="O648" i="16"/>
  <c r="L649" i="16"/>
  <c r="M649" i="16"/>
  <c r="N649" i="16"/>
  <c r="O649" i="16"/>
  <c r="L650" i="16"/>
  <c r="M650" i="16"/>
  <c r="N650" i="16"/>
  <c r="O650" i="16"/>
  <c r="L651" i="16"/>
  <c r="M651" i="16"/>
  <c r="N651" i="16"/>
  <c r="O651" i="16"/>
  <c r="L652" i="16"/>
  <c r="M652" i="16"/>
  <c r="N652" i="16"/>
  <c r="O652" i="16"/>
  <c r="L653" i="16"/>
  <c r="M653" i="16"/>
  <c r="N653" i="16"/>
  <c r="O653" i="16"/>
  <c r="L654" i="16"/>
  <c r="M654" i="16"/>
  <c r="N654" i="16"/>
  <c r="O654" i="16"/>
  <c r="L655" i="16"/>
  <c r="M655" i="16"/>
  <c r="N655" i="16"/>
  <c r="O655" i="16"/>
  <c r="L656" i="16"/>
  <c r="M656" i="16"/>
  <c r="N656" i="16"/>
  <c r="O656" i="16"/>
  <c r="L657" i="16"/>
  <c r="M657" i="16"/>
  <c r="N657" i="16"/>
  <c r="O657" i="16"/>
  <c r="L658" i="16"/>
  <c r="M658" i="16"/>
  <c r="N658" i="16"/>
  <c r="O658" i="16"/>
  <c r="L659" i="16"/>
  <c r="M659" i="16"/>
  <c r="N659" i="16"/>
  <c r="O659" i="16"/>
  <c r="L660" i="16"/>
  <c r="M660" i="16"/>
  <c r="N660" i="16"/>
  <c r="O660" i="16"/>
  <c r="L661" i="16"/>
  <c r="M661" i="16"/>
  <c r="N661" i="16"/>
  <c r="O661" i="16"/>
  <c r="L662" i="16"/>
  <c r="M662" i="16"/>
  <c r="N662" i="16"/>
  <c r="O662" i="16"/>
  <c r="L663" i="16"/>
  <c r="M663" i="16"/>
  <c r="N663" i="16"/>
  <c r="O663" i="16"/>
  <c r="L664" i="16"/>
  <c r="M664" i="16"/>
  <c r="N664" i="16"/>
  <c r="O664" i="16"/>
  <c r="L665" i="16"/>
  <c r="M665" i="16"/>
  <c r="N665" i="16"/>
  <c r="O665" i="16"/>
  <c r="L666" i="16"/>
  <c r="M666" i="16"/>
  <c r="N666" i="16"/>
  <c r="O666" i="16"/>
  <c r="L667" i="16"/>
  <c r="M667" i="16"/>
  <c r="N667" i="16"/>
  <c r="O667" i="16"/>
  <c r="L668" i="16"/>
  <c r="M668" i="16"/>
  <c r="N668" i="16"/>
  <c r="O668" i="16"/>
  <c r="L669" i="16"/>
  <c r="M669" i="16"/>
  <c r="N669" i="16"/>
  <c r="O669" i="16"/>
  <c r="L670" i="16"/>
  <c r="M670" i="16"/>
  <c r="N670" i="16"/>
  <c r="O670" i="16"/>
  <c r="L671" i="16"/>
  <c r="M671" i="16"/>
  <c r="N671" i="16"/>
  <c r="O671" i="16"/>
  <c r="L672" i="16"/>
  <c r="M672" i="16"/>
  <c r="N672" i="16"/>
  <c r="O672" i="16"/>
  <c r="L673" i="16"/>
  <c r="M673" i="16"/>
  <c r="N673" i="16"/>
  <c r="O673" i="16"/>
  <c r="L674" i="16"/>
  <c r="M674" i="16"/>
  <c r="N674" i="16"/>
  <c r="O674" i="16"/>
  <c r="L675" i="16"/>
  <c r="M675" i="16"/>
  <c r="N675" i="16"/>
  <c r="O675" i="16"/>
  <c r="L676" i="16"/>
  <c r="M676" i="16"/>
  <c r="N676" i="16"/>
  <c r="O676" i="16"/>
  <c r="L677" i="16"/>
  <c r="M677" i="16"/>
  <c r="N677" i="16"/>
  <c r="O677" i="16"/>
  <c r="L678" i="16"/>
  <c r="M678" i="16"/>
  <c r="N678" i="16"/>
  <c r="O678" i="16"/>
  <c r="L679" i="16"/>
  <c r="M679" i="16"/>
  <c r="N679" i="16"/>
  <c r="O679" i="16"/>
  <c r="L680" i="16"/>
  <c r="M680" i="16"/>
  <c r="N680" i="16"/>
  <c r="O680" i="16"/>
  <c r="L681" i="16"/>
  <c r="M681" i="16"/>
  <c r="N681" i="16"/>
  <c r="O681" i="16"/>
  <c r="L682" i="16"/>
  <c r="M682" i="16"/>
  <c r="N682" i="16"/>
  <c r="O682" i="16"/>
  <c r="L683" i="16"/>
  <c r="M683" i="16"/>
  <c r="N683" i="16"/>
  <c r="O683" i="16"/>
  <c r="L684" i="16"/>
  <c r="M684" i="16"/>
  <c r="N684" i="16"/>
  <c r="O684" i="16"/>
  <c r="L685" i="16"/>
  <c r="M685" i="16"/>
  <c r="N685" i="16"/>
  <c r="O685" i="16"/>
  <c r="L686" i="16"/>
  <c r="M686" i="16"/>
  <c r="N686" i="16"/>
  <c r="O686" i="16"/>
  <c r="L687" i="16"/>
  <c r="M687" i="16"/>
  <c r="N687" i="16"/>
  <c r="O687" i="16"/>
  <c r="L688" i="16"/>
  <c r="M688" i="16"/>
  <c r="N688" i="16"/>
  <c r="O688" i="16"/>
  <c r="L689" i="16"/>
  <c r="M689" i="16"/>
  <c r="N689" i="16"/>
  <c r="O689" i="16"/>
  <c r="L690" i="16"/>
  <c r="M690" i="16"/>
  <c r="N690" i="16"/>
  <c r="O690" i="16"/>
  <c r="L691" i="16"/>
  <c r="M691" i="16"/>
  <c r="N691" i="16"/>
  <c r="O691" i="16"/>
  <c r="L692" i="16"/>
  <c r="M692" i="16"/>
  <c r="N692" i="16"/>
  <c r="O692" i="16"/>
  <c r="L693" i="16"/>
  <c r="M693" i="16"/>
  <c r="N693" i="16"/>
  <c r="O693" i="16"/>
  <c r="L694" i="16"/>
  <c r="M694" i="16"/>
  <c r="N694" i="16"/>
  <c r="O694" i="16"/>
  <c r="L695" i="16"/>
  <c r="M695" i="16"/>
  <c r="N695" i="16"/>
  <c r="O695" i="16"/>
  <c r="L696" i="16"/>
  <c r="M696" i="16"/>
  <c r="N696" i="16"/>
  <c r="O696" i="16"/>
  <c r="L697" i="16"/>
  <c r="M697" i="16"/>
  <c r="N697" i="16"/>
  <c r="O697" i="16"/>
  <c r="L698" i="16"/>
  <c r="M698" i="16"/>
  <c r="N698" i="16"/>
  <c r="O698" i="16"/>
  <c r="L699" i="16"/>
  <c r="M699" i="16"/>
  <c r="N699" i="16"/>
  <c r="O699" i="16"/>
  <c r="L700" i="16"/>
  <c r="M700" i="16"/>
  <c r="N700" i="16"/>
  <c r="O700" i="16"/>
  <c r="L701" i="16"/>
  <c r="M701" i="16"/>
  <c r="N701" i="16"/>
  <c r="O701" i="16"/>
  <c r="L702" i="16"/>
  <c r="M702" i="16"/>
  <c r="N702" i="16"/>
  <c r="O702" i="16"/>
  <c r="L703" i="16"/>
  <c r="M703" i="16"/>
  <c r="N703" i="16"/>
  <c r="O703" i="16"/>
  <c r="L704" i="16"/>
  <c r="M704" i="16"/>
  <c r="N704" i="16"/>
  <c r="O704" i="16"/>
  <c r="L705" i="16"/>
  <c r="M705" i="16"/>
  <c r="N705" i="16"/>
  <c r="O705" i="16"/>
  <c r="L706" i="16"/>
  <c r="M706" i="16"/>
  <c r="N706" i="16"/>
  <c r="O706" i="16"/>
  <c r="L707" i="16"/>
  <c r="M707" i="16"/>
  <c r="N707" i="16"/>
  <c r="O707" i="16"/>
  <c r="L708" i="16"/>
  <c r="M708" i="16"/>
  <c r="N708" i="16"/>
  <c r="O708" i="16"/>
  <c r="L709" i="16"/>
  <c r="M709" i="16"/>
  <c r="N709" i="16"/>
  <c r="O709" i="16"/>
  <c r="L710" i="16"/>
  <c r="M710" i="16"/>
  <c r="N710" i="16"/>
  <c r="O710" i="16"/>
  <c r="L711" i="16"/>
  <c r="M711" i="16"/>
  <c r="N711" i="16"/>
  <c r="O711" i="16"/>
  <c r="L712" i="16"/>
  <c r="M712" i="16"/>
  <c r="N712" i="16"/>
  <c r="O712" i="16"/>
  <c r="L713" i="16"/>
  <c r="M713" i="16"/>
  <c r="N713" i="16"/>
  <c r="O713" i="16"/>
  <c r="L714" i="16"/>
  <c r="M714" i="16"/>
  <c r="N714" i="16"/>
  <c r="O714" i="16"/>
  <c r="L715" i="16"/>
  <c r="M715" i="16"/>
  <c r="N715" i="16"/>
  <c r="O715" i="16"/>
  <c r="L716" i="16"/>
  <c r="M716" i="16"/>
  <c r="N716" i="16"/>
  <c r="O716" i="16"/>
  <c r="L717" i="16"/>
  <c r="M717" i="16"/>
  <c r="N717" i="16"/>
  <c r="O717" i="16"/>
  <c r="L718" i="16"/>
  <c r="M718" i="16"/>
  <c r="N718" i="16"/>
  <c r="O718" i="16"/>
  <c r="L719" i="16"/>
  <c r="M719" i="16"/>
  <c r="N719" i="16"/>
  <c r="O719" i="16"/>
  <c r="L720" i="16"/>
  <c r="M720" i="16"/>
  <c r="N720" i="16"/>
  <c r="O720" i="16"/>
  <c r="L721" i="16"/>
  <c r="M721" i="16"/>
  <c r="N721" i="16"/>
  <c r="O721" i="16"/>
  <c r="L722" i="16"/>
  <c r="M722" i="16"/>
  <c r="N722" i="16"/>
  <c r="O722" i="16"/>
  <c r="L723" i="16"/>
  <c r="M723" i="16"/>
  <c r="N723" i="16"/>
  <c r="O723" i="16"/>
  <c r="L724" i="16"/>
  <c r="M724" i="16"/>
  <c r="N724" i="16"/>
  <c r="O724" i="16"/>
  <c r="L725" i="16"/>
  <c r="M725" i="16"/>
  <c r="N725" i="16"/>
  <c r="O725" i="16"/>
  <c r="L726" i="16"/>
  <c r="M726" i="16"/>
  <c r="N726" i="16"/>
  <c r="O726" i="16"/>
  <c r="L727" i="16"/>
  <c r="M727" i="16"/>
  <c r="N727" i="16"/>
  <c r="O727" i="16"/>
  <c r="L728" i="16"/>
  <c r="M728" i="16"/>
  <c r="N728" i="16"/>
  <c r="O728" i="16"/>
  <c r="L729" i="16"/>
  <c r="M729" i="16"/>
  <c r="N729" i="16"/>
  <c r="O729" i="16"/>
  <c r="L730" i="16"/>
  <c r="M730" i="16"/>
  <c r="N730" i="16"/>
  <c r="O730" i="16"/>
  <c r="L731" i="16"/>
  <c r="M731" i="16"/>
  <c r="N731" i="16"/>
  <c r="O731" i="16"/>
  <c r="L732" i="16"/>
  <c r="M732" i="16"/>
  <c r="N732" i="16"/>
  <c r="O732" i="16"/>
  <c r="L733" i="16"/>
  <c r="M733" i="16"/>
  <c r="N733" i="16"/>
  <c r="O733" i="16"/>
  <c r="L734" i="16"/>
  <c r="M734" i="16"/>
  <c r="N734" i="16"/>
  <c r="O734" i="16"/>
  <c r="L735" i="16"/>
  <c r="M735" i="16"/>
  <c r="N735" i="16"/>
  <c r="O735" i="16"/>
  <c r="L736" i="16"/>
  <c r="M736" i="16"/>
  <c r="N736" i="16"/>
  <c r="O736" i="16"/>
  <c r="L737" i="16"/>
  <c r="M737" i="16"/>
  <c r="N737" i="16"/>
  <c r="O737" i="16"/>
  <c r="L738" i="16"/>
  <c r="M738" i="16"/>
  <c r="N738" i="16"/>
  <c r="O738" i="16"/>
  <c r="L739" i="16"/>
  <c r="M739" i="16"/>
  <c r="N739" i="16"/>
  <c r="O739" i="16"/>
  <c r="L740" i="16"/>
  <c r="M740" i="16"/>
  <c r="N740" i="16"/>
  <c r="O740" i="16"/>
  <c r="L741" i="16"/>
  <c r="M741" i="16"/>
  <c r="N741" i="16"/>
  <c r="O741" i="16"/>
  <c r="L742" i="16"/>
  <c r="M742" i="16"/>
  <c r="N742" i="16"/>
  <c r="O742" i="16"/>
  <c r="L743" i="16"/>
  <c r="M743" i="16"/>
  <c r="N743" i="16"/>
  <c r="O743" i="16"/>
  <c r="L744" i="16"/>
  <c r="M744" i="16"/>
  <c r="N744" i="16"/>
  <c r="O744" i="16"/>
  <c r="L745" i="16"/>
  <c r="M745" i="16"/>
  <c r="N745" i="16"/>
  <c r="O745" i="16"/>
  <c r="L746" i="16"/>
  <c r="M746" i="16"/>
  <c r="N746" i="16"/>
  <c r="O746" i="16"/>
  <c r="L747" i="16"/>
  <c r="M747" i="16"/>
  <c r="N747" i="16"/>
  <c r="O747" i="16"/>
  <c r="L748" i="16"/>
  <c r="M748" i="16"/>
  <c r="N748" i="16"/>
  <c r="O748" i="16"/>
  <c r="L749" i="16"/>
  <c r="M749" i="16"/>
  <c r="N749" i="16"/>
  <c r="O749" i="16"/>
  <c r="L750" i="16"/>
  <c r="M750" i="16"/>
  <c r="N750" i="16"/>
  <c r="O750" i="16"/>
  <c r="L751" i="16"/>
  <c r="M751" i="16"/>
  <c r="N751" i="16"/>
  <c r="O751" i="16"/>
  <c r="L752" i="16"/>
  <c r="M752" i="16"/>
  <c r="N752" i="16"/>
  <c r="O752" i="16"/>
  <c r="L753" i="16"/>
  <c r="M753" i="16"/>
  <c r="N753" i="16"/>
  <c r="O753" i="16"/>
  <c r="L754" i="16"/>
  <c r="M754" i="16"/>
  <c r="N754" i="16"/>
  <c r="O754" i="16"/>
  <c r="L755" i="16"/>
  <c r="M755" i="16"/>
  <c r="N755" i="16"/>
  <c r="O755" i="16"/>
  <c r="L756" i="16"/>
  <c r="M756" i="16"/>
  <c r="N756" i="16"/>
  <c r="O756" i="16"/>
  <c r="L757" i="16"/>
  <c r="M757" i="16"/>
  <c r="N757" i="16"/>
  <c r="O757" i="16"/>
  <c r="L758" i="16"/>
  <c r="M758" i="16"/>
  <c r="N758" i="16"/>
  <c r="O758" i="16"/>
  <c r="L759" i="16"/>
  <c r="M759" i="16"/>
  <c r="N759" i="16"/>
  <c r="O759" i="16"/>
  <c r="L760" i="16"/>
  <c r="M760" i="16"/>
  <c r="N760" i="16"/>
  <c r="O760" i="16"/>
  <c r="L761" i="16"/>
  <c r="M761" i="16"/>
  <c r="N761" i="16"/>
  <c r="O761" i="16"/>
  <c r="L762" i="16"/>
  <c r="M762" i="16"/>
  <c r="N762" i="16"/>
  <c r="O762" i="16"/>
  <c r="L763" i="16"/>
  <c r="M763" i="16"/>
  <c r="N763" i="16"/>
  <c r="O763" i="16"/>
  <c r="L764" i="16"/>
  <c r="M764" i="16"/>
  <c r="N764" i="16"/>
  <c r="O764" i="16"/>
  <c r="L765" i="16"/>
  <c r="M765" i="16"/>
  <c r="N765" i="16"/>
  <c r="O765" i="16"/>
  <c r="L766" i="16"/>
  <c r="M766" i="16"/>
  <c r="N766" i="16"/>
  <c r="O766" i="16"/>
  <c r="L767" i="16"/>
  <c r="M767" i="16"/>
  <c r="N767" i="16"/>
  <c r="O767" i="16"/>
  <c r="L768" i="16"/>
  <c r="M768" i="16"/>
  <c r="N768" i="16"/>
  <c r="O768" i="16"/>
  <c r="L769" i="16"/>
  <c r="M769" i="16"/>
  <c r="N769" i="16"/>
  <c r="O769" i="16"/>
  <c r="L770" i="16"/>
  <c r="M770" i="16"/>
  <c r="N770" i="16"/>
  <c r="O770" i="16"/>
  <c r="L771" i="16"/>
  <c r="M771" i="16"/>
  <c r="N771" i="16"/>
  <c r="O771" i="16"/>
  <c r="L772" i="16"/>
  <c r="M772" i="16"/>
  <c r="N772" i="16"/>
  <c r="O772" i="16"/>
  <c r="L773" i="16"/>
  <c r="M773" i="16"/>
  <c r="N773" i="16"/>
  <c r="O773" i="16"/>
  <c r="L774" i="16"/>
  <c r="M774" i="16"/>
  <c r="N774" i="16"/>
  <c r="O774" i="16"/>
  <c r="L775" i="16"/>
  <c r="M775" i="16"/>
  <c r="N775" i="16"/>
  <c r="O775" i="16"/>
  <c r="L776" i="16"/>
  <c r="M776" i="16"/>
  <c r="N776" i="16"/>
  <c r="O776" i="16"/>
  <c r="L777" i="16"/>
  <c r="M777" i="16"/>
  <c r="N777" i="16"/>
  <c r="O777" i="16"/>
  <c r="L778" i="16"/>
  <c r="M778" i="16"/>
  <c r="N778" i="16"/>
  <c r="O778" i="16"/>
  <c r="L779" i="16"/>
  <c r="M779" i="16"/>
  <c r="N779" i="16"/>
  <c r="O779" i="16"/>
  <c r="L780" i="16"/>
  <c r="M780" i="16"/>
  <c r="N780" i="16"/>
  <c r="O780" i="16"/>
  <c r="L781" i="16"/>
  <c r="M781" i="16"/>
  <c r="N781" i="16"/>
  <c r="O781" i="16"/>
  <c r="L782" i="16"/>
  <c r="M782" i="16"/>
  <c r="N782" i="16"/>
  <c r="O782" i="16"/>
  <c r="L783" i="16"/>
  <c r="M783" i="16"/>
  <c r="N783" i="16"/>
  <c r="O783" i="16"/>
  <c r="L784" i="16"/>
  <c r="M784" i="16"/>
  <c r="N784" i="16"/>
  <c r="O784" i="16"/>
  <c r="L785" i="16"/>
  <c r="M785" i="16"/>
  <c r="N785" i="16"/>
  <c r="O785" i="16"/>
  <c r="L786" i="16"/>
  <c r="M786" i="16"/>
  <c r="N786" i="16"/>
  <c r="O786" i="16"/>
  <c r="L787" i="16"/>
  <c r="M787" i="16"/>
  <c r="N787" i="16"/>
  <c r="O787" i="16"/>
  <c r="L788" i="16"/>
  <c r="M788" i="16"/>
  <c r="N788" i="16"/>
  <c r="O788" i="16"/>
  <c r="L789" i="16"/>
  <c r="M789" i="16"/>
  <c r="N789" i="16"/>
  <c r="O789" i="16"/>
  <c r="L790" i="16"/>
  <c r="M790" i="16"/>
  <c r="N790" i="16"/>
  <c r="O790" i="16"/>
  <c r="L791" i="16"/>
  <c r="M791" i="16"/>
  <c r="N791" i="16"/>
  <c r="O791" i="16"/>
  <c r="L792" i="16"/>
  <c r="M792" i="16"/>
  <c r="N792" i="16"/>
  <c r="O792" i="16"/>
  <c r="L793" i="16"/>
  <c r="M793" i="16"/>
  <c r="N793" i="16"/>
  <c r="O793" i="16"/>
  <c r="L794" i="16"/>
  <c r="M794" i="16"/>
  <c r="N794" i="16"/>
  <c r="O794" i="16"/>
  <c r="L795" i="16"/>
  <c r="M795" i="16"/>
  <c r="N795" i="16"/>
  <c r="O795" i="16"/>
  <c r="L796" i="16"/>
  <c r="M796" i="16"/>
  <c r="N796" i="16"/>
  <c r="O796" i="16"/>
  <c r="L797" i="16"/>
  <c r="M797" i="16"/>
  <c r="N797" i="16"/>
  <c r="O797" i="16"/>
  <c r="L798" i="16"/>
  <c r="M798" i="16"/>
  <c r="N798" i="16"/>
  <c r="O798" i="16"/>
  <c r="L799" i="16"/>
  <c r="M799" i="16"/>
  <c r="N799" i="16"/>
  <c r="O799" i="16"/>
  <c r="L800" i="16"/>
  <c r="M800" i="16"/>
  <c r="N800" i="16"/>
  <c r="O800" i="16"/>
  <c r="L801" i="16"/>
  <c r="M801" i="16"/>
  <c r="N801" i="16"/>
  <c r="O801" i="16"/>
  <c r="L802" i="16"/>
  <c r="M802" i="16"/>
  <c r="N802" i="16"/>
  <c r="O802" i="16"/>
  <c r="L803" i="16"/>
  <c r="M803" i="16"/>
  <c r="N803" i="16"/>
  <c r="O803" i="16"/>
  <c r="L804" i="16"/>
  <c r="M804" i="16"/>
  <c r="N804" i="16"/>
  <c r="O804" i="16"/>
  <c r="L805" i="16"/>
  <c r="M805" i="16"/>
  <c r="N805" i="16"/>
  <c r="O805" i="16"/>
  <c r="L806" i="16"/>
  <c r="M806" i="16"/>
  <c r="N806" i="16"/>
  <c r="O806" i="16"/>
  <c r="L807" i="16"/>
  <c r="M807" i="16"/>
  <c r="N807" i="16"/>
  <c r="O807" i="16"/>
  <c r="L808" i="16"/>
  <c r="M808" i="16"/>
  <c r="N808" i="16"/>
  <c r="O808" i="16"/>
  <c r="L809" i="16"/>
  <c r="M809" i="16"/>
  <c r="N809" i="16"/>
  <c r="O809" i="16"/>
  <c r="L810" i="16"/>
  <c r="M810" i="16"/>
  <c r="N810" i="16"/>
  <c r="O810" i="16"/>
  <c r="L811" i="16"/>
  <c r="M811" i="16"/>
  <c r="N811" i="16"/>
  <c r="O811" i="16"/>
  <c r="L812" i="16"/>
  <c r="M812" i="16"/>
  <c r="N812" i="16"/>
  <c r="O812" i="16"/>
  <c r="L813" i="16"/>
  <c r="M813" i="16"/>
  <c r="N813" i="16"/>
  <c r="O813" i="16"/>
  <c r="L814" i="16"/>
  <c r="M814" i="16"/>
  <c r="N814" i="16"/>
  <c r="O814" i="16"/>
  <c r="L815" i="16"/>
  <c r="M815" i="16"/>
  <c r="N815" i="16"/>
  <c r="O815" i="16"/>
  <c r="L816" i="16"/>
  <c r="M816" i="16"/>
  <c r="N816" i="16"/>
  <c r="O816" i="16"/>
  <c r="L817" i="16"/>
  <c r="M817" i="16"/>
  <c r="N817" i="16"/>
  <c r="O817" i="16"/>
  <c r="L818" i="16"/>
  <c r="M818" i="16"/>
  <c r="N818" i="16"/>
  <c r="O818" i="16"/>
  <c r="L819" i="16"/>
  <c r="M819" i="16"/>
  <c r="N819" i="16"/>
  <c r="O819" i="16"/>
  <c r="L820" i="16"/>
  <c r="M820" i="16"/>
  <c r="N820" i="16"/>
  <c r="O820" i="16"/>
  <c r="L821" i="16"/>
  <c r="M821" i="16"/>
  <c r="N821" i="16"/>
  <c r="O821" i="16"/>
  <c r="L822" i="16"/>
  <c r="M822" i="16"/>
  <c r="N822" i="16"/>
  <c r="O822" i="16"/>
  <c r="L823" i="16"/>
  <c r="M823" i="16"/>
  <c r="N823" i="16"/>
  <c r="O823" i="16"/>
  <c r="L824" i="16"/>
  <c r="M824" i="16"/>
  <c r="N824" i="16"/>
  <c r="O824" i="16"/>
  <c r="L825" i="16"/>
  <c r="M825" i="16"/>
  <c r="N825" i="16"/>
  <c r="O825" i="16"/>
  <c r="L826" i="16"/>
  <c r="M826" i="16"/>
  <c r="N826" i="16"/>
  <c r="O826" i="16"/>
  <c r="L827" i="16"/>
  <c r="M827" i="16"/>
  <c r="N827" i="16"/>
  <c r="O827" i="16"/>
  <c r="L828" i="16"/>
  <c r="M828" i="16"/>
  <c r="N828" i="16"/>
  <c r="O828" i="16"/>
  <c r="L829" i="16"/>
  <c r="M829" i="16"/>
  <c r="N829" i="16"/>
  <c r="O829" i="16"/>
  <c r="L830" i="16"/>
  <c r="M830" i="16"/>
  <c r="N830" i="16"/>
  <c r="O830" i="16"/>
  <c r="L831" i="16"/>
  <c r="M831" i="16"/>
  <c r="N831" i="16"/>
  <c r="O831" i="16"/>
  <c r="L832" i="16"/>
  <c r="M832" i="16"/>
  <c r="N832" i="16"/>
  <c r="O832" i="16"/>
  <c r="L833" i="16"/>
  <c r="M833" i="16"/>
  <c r="N833" i="16"/>
  <c r="O833" i="16"/>
  <c r="L834" i="16"/>
  <c r="M834" i="16"/>
  <c r="N834" i="16"/>
  <c r="O834" i="16"/>
  <c r="L835" i="16"/>
  <c r="M835" i="16"/>
  <c r="N835" i="16"/>
  <c r="O835" i="16"/>
  <c r="L836" i="16"/>
  <c r="M836" i="16"/>
  <c r="N836" i="16"/>
  <c r="O836" i="16"/>
  <c r="L837" i="16"/>
  <c r="M837" i="16"/>
  <c r="N837" i="16"/>
  <c r="O837" i="16"/>
  <c r="L838" i="16"/>
  <c r="M838" i="16"/>
  <c r="N838" i="16"/>
  <c r="O838" i="16"/>
  <c r="L839" i="16"/>
  <c r="M839" i="16"/>
  <c r="N839" i="16"/>
  <c r="O839" i="16"/>
  <c r="L840" i="16"/>
  <c r="M840" i="16"/>
  <c r="N840" i="16"/>
  <c r="O840" i="16"/>
  <c r="L841" i="16"/>
  <c r="M841" i="16"/>
  <c r="N841" i="16"/>
  <c r="O841" i="16"/>
  <c r="L842" i="16"/>
  <c r="M842" i="16"/>
  <c r="N842" i="16"/>
  <c r="O842" i="16"/>
  <c r="L843" i="16"/>
  <c r="M843" i="16"/>
  <c r="N843" i="16"/>
  <c r="O843" i="16"/>
  <c r="L844" i="16"/>
  <c r="M844" i="16"/>
  <c r="N844" i="16"/>
  <c r="O844" i="16"/>
  <c r="L845" i="16"/>
  <c r="M845" i="16"/>
  <c r="N845" i="16"/>
  <c r="O845" i="16"/>
  <c r="L846" i="16"/>
  <c r="M846" i="16"/>
  <c r="N846" i="16"/>
  <c r="O846" i="16"/>
  <c r="L847" i="16"/>
  <c r="M847" i="16"/>
  <c r="N847" i="16"/>
  <c r="O847" i="16"/>
  <c r="L848" i="16"/>
  <c r="M848" i="16"/>
  <c r="N848" i="16"/>
  <c r="O848" i="16"/>
  <c r="L849" i="16"/>
  <c r="M849" i="16"/>
  <c r="N849" i="16"/>
  <c r="O849" i="16"/>
  <c r="L850" i="16"/>
  <c r="M850" i="16"/>
  <c r="N850" i="16"/>
  <c r="O850" i="16"/>
  <c r="L851" i="16"/>
  <c r="M851" i="16"/>
  <c r="N851" i="16"/>
  <c r="O851" i="16"/>
  <c r="L852" i="16"/>
  <c r="M852" i="16"/>
  <c r="N852" i="16"/>
  <c r="O852" i="16"/>
  <c r="L853" i="16"/>
  <c r="M853" i="16"/>
  <c r="N853" i="16"/>
  <c r="O853" i="16"/>
  <c r="L854" i="16"/>
  <c r="M854" i="16"/>
  <c r="N854" i="16"/>
  <c r="O854" i="16"/>
  <c r="L855" i="16"/>
  <c r="M855" i="16"/>
  <c r="N855" i="16"/>
  <c r="O855" i="16"/>
  <c r="L856" i="16"/>
  <c r="M856" i="16"/>
  <c r="N856" i="16"/>
  <c r="O856" i="16"/>
  <c r="L857" i="16"/>
  <c r="M857" i="16"/>
  <c r="N857" i="16"/>
  <c r="O857" i="16"/>
  <c r="L858" i="16"/>
  <c r="M858" i="16"/>
  <c r="N858" i="16"/>
  <c r="O858" i="16"/>
  <c r="L859" i="16"/>
  <c r="M859" i="16"/>
  <c r="N859" i="16"/>
  <c r="O859" i="16"/>
  <c r="L860" i="16"/>
  <c r="M860" i="16"/>
  <c r="N860" i="16"/>
  <c r="O860" i="16"/>
  <c r="L861" i="16"/>
  <c r="M861" i="16"/>
  <c r="N861" i="16"/>
  <c r="O861" i="16"/>
  <c r="L862" i="16"/>
  <c r="M862" i="16"/>
  <c r="N862" i="16"/>
  <c r="O862" i="16"/>
  <c r="L863" i="16"/>
  <c r="M863" i="16"/>
  <c r="N863" i="16"/>
  <c r="O863" i="16"/>
  <c r="L864" i="16"/>
  <c r="M864" i="16"/>
  <c r="N864" i="16"/>
  <c r="O864" i="16"/>
  <c r="L865" i="16"/>
  <c r="M865" i="16"/>
  <c r="N865" i="16"/>
  <c r="O865" i="16"/>
  <c r="L866" i="16"/>
  <c r="M866" i="16"/>
  <c r="N866" i="16"/>
  <c r="O866" i="16"/>
  <c r="L867" i="16"/>
  <c r="M867" i="16"/>
  <c r="N867" i="16"/>
  <c r="O867" i="16"/>
  <c r="L868" i="16"/>
  <c r="M868" i="16"/>
  <c r="N868" i="16"/>
  <c r="O868" i="16"/>
  <c r="L869" i="16"/>
  <c r="M869" i="16"/>
  <c r="N869" i="16"/>
  <c r="O869" i="16"/>
  <c r="L870" i="16"/>
  <c r="M870" i="16"/>
  <c r="N870" i="16"/>
  <c r="O870" i="16"/>
  <c r="L871" i="16"/>
  <c r="M871" i="16"/>
  <c r="N871" i="16"/>
  <c r="O871" i="16"/>
  <c r="L872" i="16"/>
  <c r="M872" i="16"/>
  <c r="N872" i="16"/>
  <c r="O872" i="16"/>
  <c r="L873" i="16"/>
  <c r="M873" i="16"/>
  <c r="N873" i="16"/>
  <c r="O873" i="16"/>
  <c r="L874" i="16"/>
  <c r="M874" i="16"/>
  <c r="N874" i="16"/>
  <c r="O874" i="16"/>
  <c r="L875" i="16"/>
  <c r="M875" i="16"/>
  <c r="N875" i="16"/>
  <c r="O875" i="16"/>
  <c r="L876" i="16"/>
  <c r="M876" i="16"/>
  <c r="N876" i="16"/>
  <c r="O876" i="16"/>
  <c r="L877" i="16"/>
  <c r="M877" i="16"/>
  <c r="N877" i="16"/>
  <c r="O877" i="16"/>
  <c r="L878" i="16"/>
  <c r="M878" i="16"/>
  <c r="N878" i="16"/>
  <c r="O878" i="16"/>
  <c r="L879" i="16"/>
  <c r="M879" i="16"/>
  <c r="N879" i="16"/>
  <c r="O879" i="16"/>
  <c r="L880" i="16"/>
  <c r="M880" i="16"/>
  <c r="N880" i="16"/>
  <c r="O880" i="16"/>
  <c r="L881" i="16"/>
  <c r="M881" i="16"/>
  <c r="N881" i="16"/>
  <c r="O881" i="16"/>
  <c r="L882" i="16"/>
  <c r="M882" i="16"/>
  <c r="N882" i="16"/>
  <c r="O882" i="16"/>
  <c r="L883" i="16"/>
  <c r="M883" i="16"/>
  <c r="N883" i="16"/>
  <c r="O883" i="16"/>
  <c r="L884" i="16"/>
  <c r="M884" i="16"/>
  <c r="N884" i="16"/>
  <c r="O884" i="16"/>
  <c r="L885" i="16"/>
  <c r="M885" i="16"/>
  <c r="N885" i="16"/>
  <c r="O885" i="16"/>
  <c r="L886" i="16"/>
  <c r="M886" i="16"/>
  <c r="N886" i="16"/>
  <c r="O886" i="16"/>
  <c r="L887" i="16"/>
  <c r="M887" i="16"/>
  <c r="N887" i="16"/>
  <c r="O887" i="16"/>
  <c r="L888" i="16"/>
  <c r="M888" i="16"/>
  <c r="N888" i="16"/>
  <c r="O888" i="16"/>
  <c r="L889" i="16"/>
  <c r="M889" i="16"/>
  <c r="N889" i="16"/>
  <c r="O889" i="16"/>
  <c r="L890" i="16"/>
  <c r="M890" i="16"/>
  <c r="N890" i="16"/>
  <c r="O890" i="16"/>
  <c r="L891" i="16"/>
  <c r="M891" i="16"/>
  <c r="N891" i="16"/>
  <c r="O891" i="16"/>
  <c r="L892" i="16"/>
  <c r="M892" i="16"/>
  <c r="N892" i="16"/>
  <c r="O892" i="16"/>
  <c r="L893" i="16"/>
  <c r="M893" i="16"/>
  <c r="N893" i="16"/>
  <c r="O893" i="16"/>
  <c r="L894" i="16"/>
  <c r="M894" i="16"/>
  <c r="N894" i="16"/>
  <c r="O894" i="16"/>
  <c r="L895" i="16"/>
  <c r="M895" i="16"/>
  <c r="N895" i="16"/>
  <c r="O895" i="16"/>
  <c r="L896" i="16"/>
  <c r="M896" i="16"/>
  <c r="N896" i="16"/>
  <c r="O896" i="16"/>
  <c r="L897" i="16"/>
  <c r="M897" i="16"/>
  <c r="N897" i="16"/>
  <c r="O897" i="16"/>
  <c r="L898" i="16"/>
  <c r="M898" i="16"/>
  <c r="N898" i="16"/>
  <c r="O898" i="16"/>
  <c r="L899" i="16"/>
  <c r="M899" i="16"/>
  <c r="N899" i="16"/>
  <c r="O899" i="16"/>
  <c r="L900" i="16"/>
  <c r="M900" i="16"/>
  <c r="N900" i="16"/>
  <c r="O900" i="16"/>
  <c r="L901" i="16"/>
  <c r="M901" i="16"/>
  <c r="N901" i="16"/>
  <c r="O901" i="16"/>
  <c r="L902" i="16"/>
  <c r="M902" i="16"/>
  <c r="N902" i="16"/>
  <c r="O902" i="16"/>
  <c r="L903" i="16"/>
  <c r="M903" i="16"/>
  <c r="N903" i="16"/>
  <c r="O903" i="16"/>
  <c r="L904" i="16"/>
  <c r="M904" i="16"/>
  <c r="N904" i="16"/>
  <c r="O904" i="16"/>
  <c r="L905" i="16"/>
  <c r="M905" i="16"/>
  <c r="N905" i="16"/>
  <c r="O905" i="16"/>
  <c r="L906" i="16"/>
  <c r="M906" i="16"/>
  <c r="N906" i="16"/>
  <c r="O906" i="16"/>
  <c r="L907" i="16"/>
  <c r="M907" i="16"/>
  <c r="N907" i="16"/>
  <c r="O907" i="16"/>
  <c r="L908" i="16"/>
  <c r="M908" i="16"/>
  <c r="N908" i="16"/>
  <c r="O908" i="16"/>
  <c r="L909" i="16"/>
  <c r="M909" i="16"/>
  <c r="N909" i="16"/>
  <c r="O909" i="16"/>
  <c r="L910" i="16"/>
  <c r="M910" i="16"/>
  <c r="N910" i="16"/>
  <c r="O910" i="16"/>
  <c r="L911" i="16"/>
  <c r="M911" i="16"/>
  <c r="N911" i="16"/>
  <c r="O911" i="16"/>
  <c r="L912" i="16"/>
  <c r="M912" i="16"/>
  <c r="N912" i="16"/>
  <c r="O912" i="16"/>
  <c r="L913" i="16"/>
  <c r="M913" i="16"/>
  <c r="N913" i="16"/>
  <c r="O913" i="16"/>
  <c r="L914" i="16"/>
  <c r="M914" i="16"/>
  <c r="N914" i="16"/>
  <c r="O914" i="16"/>
  <c r="L915" i="16"/>
  <c r="M915" i="16"/>
  <c r="N915" i="16"/>
  <c r="O915" i="16"/>
  <c r="L916" i="16"/>
  <c r="M916" i="16"/>
  <c r="N916" i="16"/>
  <c r="O916" i="16"/>
  <c r="L917" i="16"/>
  <c r="M917" i="16"/>
  <c r="N917" i="16"/>
  <c r="O917" i="16"/>
  <c r="L918" i="16"/>
  <c r="M918" i="16"/>
  <c r="N918" i="16"/>
  <c r="O918" i="16"/>
  <c r="L919" i="16"/>
  <c r="M919" i="16"/>
  <c r="N919" i="16"/>
  <c r="O919" i="16"/>
  <c r="L920" i="16"/>
  <c r="M920" i="16"/>
  <c r="N920" i="16"/>
  <c r="O920" i="16"/>
  <c r="L921" i="16"/>
  <c r="M921" i="16"/>
  <c r="N921" i="16"/>
  <c r="O921" i="16"/>
  <c r="L922" i="16"/>
  <c r="M922" i="16"/>
  <c r="N922" i="16"/>
  <c r="O922" i="16"/>
  <c r="L923" i="16"/>
  <c r="M923" i="16"/>
  <c r="N923" i="16"/>
  <c r="O923" i="16"/>
  <c r="L924" i="16"/>
  <c r="M924" i="16"/>
  <c r="N924" i="16"/>
  <c r="O924" i="16"/>
  <c r="L925" i="16"/>
  <c r="M925" i="16"/>
  <c r="N925" i="16"/>
  <c r="O925" i="16"/>
  <c r="L926" i="16"/>
  <c r="M926" i="16"/>
  <c r="N926" i="16"/>
  <c r="O926" i="16"/>
  <c r="L927" i="16"/>
  <c r="M927" i="16"/>
  <c r="N927" i="16"/>
  <c r="O927" i="16"/>
  <c r="L928" i="16"/>
  <c r="M928" i="16"/>
  <c r="N928" i="16"/>
  <c r="O928" i="16"/>
  <c r="L929" i="16"/>
  <c r="M929" i="16"/>
  <c r="N929" i="16"/>
  <c r="O929" i="16"/>
  <c r="L930" i="16"/>
  <c r="M930" i="16"/>
  <c r="N930" i="16"/>
  <c r="O930" i="16"/>
  <c r="L931" i="16"/>
  <c r="M931" i="16"/>
  <c r="N931" i="16"/>
  <c r="O931" i="16"/>
  <c r="L932" i="16"/>
  <c r="M932" i="16"/>
  <c r="N932" i="16"/>
  <c r="O932" i="16"/>
  <c r="L933" i="16"/>
  <c r="M933" i="16"/>
  <c r="N933" i="16"/>
  <c r="O933" i="16"/>
  <c r="L934" i="16"/>
  <c r="M934" i="16"/>
  <c r="N934" i="16"/>
  <c r="O934" i="16"/>
  <c r="L935" i="16"/>
  <c r="M935" i="16"/>
  <c r="N935" i="16"/>
  <c r="O935" i="16"/>
  <c r="L936" i="16"/>
  <c r="M936" i="16"/>
  <c r="N936" i="16"/>
  <c r="O936" i="16"/>
  <c r="L937" i="16"/>
  <c r="M937" i="16"/>
  <c r="N937" i="16"/>
  <c r="O937" i="16"/>
  <c r="L938" i="16"/>
  <c r="M938" i="16"/>
  <c r="N938" i="16"/>
  <c r="O938" i="16"/>
  <c r="L939" i="16"/>
  <c r="M939" i="16"/>
  <c r="N939" i="16"/>
  <c r="O939" i="16"/>
  <c r="L940" i="16"/>
  <c r="M940" i="16"/>
  <c r="N940" i="16"/>
  <c r="O940" i="16"/>
  <c r="L941" i="16"/>
  <c r="M941" i="16"/>
  <c r="N941" i="16"/>
  <c r="O941" i="16"/>
  <c r="L942" i="16"/>
  <c r="M942" i="16"/>
  <c r="N942" i="16"/>
  <c r="O942" i="16"/>
  <c r="L943" i="16"/>
  <c r="M943" i="16"/>
  <c r="N943" i="16"/>
  <c r="O943" i="16"/>
  <c r="L944" i="16"/>
  <c r="M944" i="16"/>
  <c r="N944" i="16"/>
  <c r="O944" i="16"/>
  <c r="L945" i="16"/>
  <c r="M945" i="16"/>
  <c r="N945" i="16"/>
  <c r="O945" i="16"/>
  <c r="L946" i="16"/>
  <c r="M946" i="16"/>
  <c r="N946" i="16"/>
  <c r="O946" i="16"/>
  <c r="L947" i="16"/>
  <c r="M947" i="16"/>
  <c r="N947" i="16"/>
  <c r="O947" i="16"/>
  <c r="L948" i="16"/>
  <c r="M948" i="16"/>
  <c r="N948" i="16"/>
  <c r="O948" i="16"/>
  <c r="L949" i="16"/>
  <c r="M949" i="16"/>
  <c r="N949" i="16"/>
  <c r="O949" i="16"/>
  <c r="L950" i="16"/>
  <c r="M950" i="16"/>
  <c r="N950" i="16"/>
  <c r="O950" i="16"/>
  <c r="L951" i="16"/>
  <c r="M951" i="16"/>
  <c r="N951" i="16"/>
  <c r="O951" i="16"/>
  <c r="L952" i="16"/>
  <c r="M952" i="16"/>
  <c r="N952" i="16"/>
  <c r="O952" i="16"/>
  <c r="L953" i="16"/>
  <c r="M953" i="16"/>
  <c r="N953" i="16"/>
  <c r="O953" i="16"/>
  <c r="L954" i="16"/>
  <c r="M954" i="16"/>
  <c r="N954" i="16"/>
  <c r="O954" i="16"/>
  <c r="L955" i="16"/>
  <c r="M955" i="16"/>
  <c r="N955" i="16"/>
  <c r="O955" i="16"/>
  <c r="L956" i="16"/>
  <c r="M956" i="16"/>
  <c r="N956" i="16"/>
  <c r="O956" i="16"/>
  <c r="L957" i="16"/>
  <c r="M957" i="16"/>
  <c r="N957" i="16"/>
  <c r="O957" i="16"/>
  <c r="L958" i="16"/>
  <c r="M958" i="16"/>
  <c r="N958" i="16"/>
  <c r="O958" i="16"/>
  <c r="L959" i="16"/>
  <c r="M959" i="16"/>
  <c r="N959" i="16"/>
  <c r="O959" i="16"/>
  <c r="L960" i="16"/>
  <c r="M960" i="16"/>
  <c r="N960" i="16"/>
  <c r="O960" i="16"/>
  <c r="L961" i="16"/>
  <c r="M961" i="16"/>
  <c r="N961" i="16"/>
  <c r="O961" i="16"/>
  <c r="L962" i="16"/>
  <c r="M962" i="16"/>
  <c r="N962" i="16"/>
  <c r="O962" i="16"/>
  <c r="L963" i="16"/>
  <c r="M963" i="16"/>
  <c r="N963" i="16"/>
  <c r="O963" i="16"/>
  <c r="L964" i="16"/>
  <c r="M964" i="16"/>
  <c r="N964" i="16"/>
  <c r="O964" i="16"/>
  <c r="L965" i="16"/>
  <c r="M965" i="16"/>
  <c r="N965" i="16"/>
  <c r="O965" i="16"/>
  <c r="L966" i="16"/>
  <c r="M966" i="16"/>
  <c r="N966" i="16"/>
  <c r="O966" i="16"/>
  <c r="L967" i="16"/>
  <c r="M967" i="16"/>
  <c r="N967" i="16"/>
  <c r="O967" i="16"/>
  <c r="L968" i="16"/>
  <c r="M968" i="16"/>
  <c r="N968" i="16"/>
  <c r="O968" i="16"/>
  <c r="L969" i="16"/>
  <c r="M969" i="16"/>
  <c r="N969" i="16"/>
  <c r="O969" i="16"/>
  <c r="L970" i="16"/>
  <c r="M970" i="16"/>
  <c r="N970" i="16"/>
  <c r="O970" i="16"/>
  <c r="L971" i="16"/>
  <c r="M971" i="16"/>
  <c r="N971" i="16"/>
  <c r="O971" i="16"/>
  <c r="L972" i="16"/>
  <c r="M972" i="16"/>
  <c r="N972" i="16"/>
  <c r="O972" i="16"/>
  <c r="L973" i="16"/>
  <c r="M973" i="16"/>
  <c r="N973" i="16"/>
  <c r="O973" i="16"/>
  <c r="L974" i="16"/>
  <c r="M974" i="16"/>
  <c r="N974" i="16"/>
  <c r="O974" i="16"/>
  <c r="L975" i="16"/>
  <c r="M975" i="16"/>
  <c r="N975" i="16"/>
  <c r="O975" i="16"/>
  <c r="L976" i="16"/>
  <c r="M976" i="16"/>
  <c r="N976" i="16"/>
  <c r="O976" i="16"/>
  <c r="L977" i="16"/>
  <c r="M977" i="16"/>
  <c r="N977" i="16"/>
  <c r="O977" i="16"/>
  <c r="L978" i="16"/>
  <c r="M978" i="16"/>
  <c r="N978" i="16"/>
  <c r="O978" i="16"/>
  <c r="L979" i="16"/>
  <c r="M979" i="16"/>
  <c r="N979" i="16"/>
  <c r="O979" i="16"/>
  <c r="L980" i="16"/>
  <c r="M980" i="16"/>
  <c r="N980" i="16"/>
  <c r="O980" i="16"/>
  <c r="L981" i="16"/>
  <c r="M981" i="16"/>
  <c r="N981" i="16"/>
  <c r="O981" i="16"/>
  <c r="L982" i="16"/>
  <c r="M982" i="16"/>
  <c r="N982" i="16"/>
  <c r="O982" i="16"/>
  <c r="L983" i="16"/>
  <c r="M983" i="16"/>
  <c r="N983" i="16"/>
  <c r="O983" i="16"/>
  <c r="L984" i="16"/>
  <c r="M984" i="16"/>
  <c r="N984" i="16"/>
  <c r="O984" i="16"/>
  <c r="L985" i="16"/>
  <c r="M985" i="16"/>
  <c r="N985" i="16"/>
  <c r="O985" i="16"/>
  <c r="L986" i="16"/>
  <c r="M986" i="16"/>
  <c r="N986" i="16"/>
  <c r="O986" i="16"/>
  <c r="L987" i="16"/>
  <c r="M987" i="16"/>
  <c r="N987" i="16"/>
  <c r="O987" i="16"/>
  <c r="L988" i="16"/>
  <c r="M988" i="16"/>
  <c r="N988" i="16"/>
  <c r="O988" i="16"/>
  <c r="L989" i="16"/>
  <c r="M989" i="16"/>
  <c r="N989" i="16"/>
  <c r="O989" i="16"/>
  <c r="L990" i="16"/>
  <c r="M990" i="16"/>
  <c r="N990" i="16"/>
  <c r="O990" i="16"/>
  <c r="L991" i="16"/>
  <c r="M991" i="16"/>
  <c r="N991" i="16"/>
  <c r="O991" i="16"/>
  <c r="L992" i="16"/>
  <c r="M992" i="16"/>
  <c r="N992" i="16"/>
  <c r="O992" i="16"/>
  <c r="L993" i="16"/>
  <c r="M993" i="16"/>
  <c r="N993" i="16"/>
  <c r="O993" i="16"/>
  <c r="L994" i="16"/>
  <c r="M994" i="16"/>
  <c r="N994" i="16"/>
  <c r="O994" i="16"/>
  <c r="L995" i="16"/>
  <c r="M995" i="16"/>
  <c r="N995" i="16"/>
  <c r="O995" i="16"/>
  <c r="L996" i="16"/>
  <c r="M996" i="16"/>
  <c r="N996" i="16"/>
  <c r="O996" i="16"/>
  <c r="L997" i="16"/>
  <c r="M997" i="16"/>
  <c r="N997" i="16"/>
  <c r="O997" i="16"/>
  <c r="L998" i="16"/>
  <c r="M998" i="16"/>
  <c r="N998" i="16"/>
  <c r="O998" i="16"/>
  <c r="L999" i="16"/>
  <c r="M999" i="16"/>
  <c r="N999" i="16"/>
  <c r="O999" i="16"/>
  <c r="L1000" i="16"/>
  <c r="M1000" i="16"/>
  <c r="N1000" i="16"/>
  <c r="O1000" i="16"/>
  <c r="L1001" i="16"/>
  <c r="M1001" i="16"/>
  <c r="N1001" i="16"/>
  <c r="O1001" i="16"/>
  <c r="L1002" i="16"/>
  <c r="M1002" i="16"/>
  <c r="N1002" i="16"/>
  <c r="O1002" i="16"/>
  <c r="L1003" i="16"/>
  <c r="M1003" i="16"/>
  <c r="N1003" i="16"/>
  <c r="O1003" i="16"/>
  <c r="L1004" i="16"/>
  <c r="M1004" i="16"/>
  <c r="N1004" i="16"/>
  <c r="O1004" i="16"/>
  <c r="L1005" i="16"/>
  <c r="M1005" i="16"/>
  <c r="N1005" i="16"/>
  <c r="O1005" i="16"/>
  <c r="L1006" i="16"/>
  <c r="M1006" i="16"/>
  <c r="N1006" i="16"/>
  <c r="O1006" i="16"/>
  <c r="L1007" i="16"/>
  <c r="M1007" i="16"/>
  <c r="N1007" i="16"/>
  <c r="O1007" i="16"/>
  <c r="L1008" i="16"/>
  <c r="M1008" i="16"/>
  <c r="N1008" i="16"/>
  <c r="O1008" i="16"/>
  <c r="L1009" i="16"/>
  <c r="M1009" i="16"/>
  <c r="N1009" i="16"/>
  <c r="O1009" i="16"/>
  <c r="L1010" i="16"/>
  <c r="M1010" i="16"/>
  <c r="N1010" i="16"/>
  <c r="O1010" i="16"/>
  <c r="L1011" i="16"/>
  <c r="M1011" i="16"/>
  <c r="N1011" i="16"/>
  <c r="O1011" i="16"/>
  <c r="L1012" i="16"/>
  <c r="M1012" i="16"/>
  <c r="N1012" i="16"/>
  <c r="O1012" i="16"/>
  <c r="L1013" i="16"/>
  <c r="M1013" i="16"/>
  <c r="N1013" i="16"/>
  <c r="O1013" i="16"/>
  <c r="L1014" i="16"/>
  <c r="M1014" i="16"/>
  <c r="N1014" i="16"/>
  <c r="O1014" i="16"/>
  <c r="L1015" i="16"/>
  <c r="M1015" i="16"/>
  <c r="N1015" i="16"/>
  <c r="O1015" i="16"/>
  <c r="L1016" i="16"/>
  <c r="M1016" i="16"/>
  <c r="N1016" i="16"/>
  <c r="O1016" i="16"/>
  <c r="L1017" i="16"/>
  <c r="M1017" i="16"/>
  <c r="N1017" i="16"/>
  <c r="O1017" i="16"/>
  <c r="L1018" i="16"/>
  <c r="M1018" i="16"/>
  <c r="N1018" i="16"/>
  <c r="O1018" i="16"/>
  <c r="L1019" i="16"/>
  <c r="M1019" i="16"/>
  <c r="N1019" i="16"/>
  <c r="O1019" i="16"/>
  <c r="L1020" i="16"/>
  <c r="M1020" i="16"/>
  <c r="N1020" i="16"/>
  <c r="O1020" i="16"/>
  <c r="L1021" i="16"/>
  <c r="M1021" i="16"/>
  <c r="N1021" i="16"/>
  <c r="O1021" i="16"/>
  <c r="L1022" i="16"/>
  <c r="M1022" i="16"/>
  <c r="N1022" i="16"/>
  <c r="O1022" i="16"/>
  <c r="L1023" i="16"/>
  <c r="M1023" i="16"/>
  <c r="N1023" i="16"/>
  <c r="O1023" i="16"/>
  <c r="L1024" i="16"/>
  <c r="M1024" i="16"/>
  <c r="N1024" i="16"/>
  <c r="O1024" i="16"/>
  <c r="L1025" i="16"/>
  <c r="M1025" i="16"/>
  <c r="N1025" i="16"/>
  <c r="O1025" i="16"/>
  <c r="L1026" i="16"/>
  <c r="M1026" i="16"/>
  <c r="N1026" i="16"/>
  <c r="O1026" i="16"/>
  <c r="L1027" i="16"/>
  <c r="M1027" i="16"/>
  <c r="N1027" i="16"/>
  <c r="O1027" i="16"/>
  <c r="L1028" i="16"/>
  <c r="M1028" i="16"/>
  <c r="N1028" i="16"/>
  <c r="O1028" i="16"/>
  <c r="L1029" i="16"/>
  <c r="M1029" i="16"/>
  <c r="N1029" i="16"/>
  <c r="O1029" i="16"/>
  <c r="L1030" i="16"/>
  <c r="M1030" i="16"/>
  <c r="N1030" i="16"/>
  <c r="O1030" i="16"/>
  <c r="L1031" i="16"/>
  <c r="M1031" i="16"/>
  <c r="N1031" i="16"/>
  <c r="O1031" i="16"/>
  <c r="L1032" i="16"/>
  <c r="M1032" i="16"/>
  <c r="N1032" i="16"/>
  <c r="O1032" i="16"/>
  <c r="L1033" i="16"/>
  <c r="M1033" i="16"/>
  <c r="N1033" i="16"/>
  <c r="O1033" i="16"/>
  <c r="L1034" i="16"/>
  <c r="M1034" i="16"/>
  <c r="N1034" i="16"/>
  <c r="O1034" i="16"/>
  <c r="L1035" i="16"/>
  <c r="M1035" i="16"/>
  <c r="N1035" i="16"/>
  <c r="O1035" i="16"/>
  <c r="L1036" i="16"/>
  <c r="M1036" i="16"/>
  <c r="N1036" i="16"/>
  <c r="O1036" i="16"/>
  <c r="L1037" i="16"/>
  <c r="M1037" i="16"/>
  <c r="N1037" i="16"/>
  <c r="O1037" i="16"/>
  <c r="L1038" i="16"/>
  <c r="M1038" i="16"/>
  <c r="N1038" i="16"/>
  <c r="O1038" i="16"/>
  <c r="L1039" i="16"/>
  <c r="M1039" i="16"/>
  <c r="N1039" i="16"/>
  <c r="O1039" i="16"/>
  <c r="L1040" i="16"/>
  <c r="M1040" i="16"/>
  <c r="N1040" i="16"/>
  <c r="O1040" i="16"/>
  <c r="L1041" i="16"/>
  <c r="M1041" i="16"/>
  <c r="N1041" i="16"/>
  <c r="O1041" i="16"/>
  <c r="L1042" i="16"/>
  <c r="M1042" i="16"/>
  <c r="N1042" i="16"/>
  <c r="O1042" i="16"/>
  <c r="L1043" i="16"/>
  <c r="M1043" i="16"/>
  <c r="N1043" i="16"/>
  <c r="O1043" i="16"/>
  <c r="L1044" i="16"/>
  <c r="M1044" i="16"/>
  <c r="N1044" i="16"/>
  <c r="O1044" i="16"/>
  <c r="L1045" i="16"/>
  <c r="M1045" i="16"/>
  <c r="N1045" i="16"/>
  <c r="O1045" i="16"/>
  <c r="L1046" i="16"/>
  <c r="M1046" i="16"/>
  <c r="N1046" i="16"/>
  <c r="O1046" i="16"/>
  <c r="L1047" i="16"/>
  <c r="M1047" i="16"/>
  <c r="N1047" i="16"/>
  <c r="O1047" i="16"/>
  <c r="L1048" i="16"/>
  <c r="M1048" i="16"/>
  <c r="N1048" i="16"/>
  <c r="O1048" i="16"/>
  <c r="L1049" i="16"/>
  <c r="M1049" i="16"/>
  <c r="N1049" i="16"/>
  <c r="O1049" i="16"/>
  <c r="L1050" i="16"/>
  <c r="M1050" i="16"/>
  <c r="N1050" i="16"/>
  <c r="O1050" i="16"/>
  <c r="L1051" i="16"/>
  <c r="M1051" i="16"/>
  <c r="N1051" i="16"/>
  <c r="O1051" i="16"/>
  <c r="L1052" i="16"/>
  <c r="M1052" i="16"/>
  <c r="N1052" i="16"/>
  <c r="O1052" i="16"/>
  <c r="L1053" i="16"/>
  <c r="M1053" i="16"/>
  <c r="N1053" i="16"/>
  <c r="O1053" i="16"/>
  <c r="L1054" i="16"/>
  <c r="M1054" i="16"/>
  <c r="N1054" i="16"/>
  <c r="O1054" i="16"/>
  <c r="L1055" i="16"/>
  <c r="M1055" i="16"/>
  <c r="N1055" i="16"/>
  <c r="O1055" i="16"/>
  <c r="L1056" i="16"/>
  <c r="M1056" i="16"/>
  <c r="N1056" i="16"/>
  <c r="O1056" i="16"/>
  <c r="L1057" i="16"/>
  <c r="M1057" i="16"/>
  <c r="N1057" i="16"/>
  <c r="O1057" i="16"/>
  <c r="L1058" i="16"/>
  <c r="M1058" i="16"/>
  <c r="N1058" i="16"/>
  <c r="O1058" i="16"/>
  <c r="L1059" i="16"/>
  <c r="M1059" i="16"/>
  <c r="N1059" i="16"/>
  <c r="O1059" i="16"/>
  <c r="L1060" i="16"/>
  <c r="M1060" i="16"/>
  <c r="N1060" i="16"/>
  <c r="O1060" i="16"/>
  <c r="L1061" i="16"/>
  <c r="M1061" i="16"/>
  <c r="N1061" i="16"/>
  <c r="O1061" i="16"/>
  <c r="L1062" i="16"/>
  <c r="M1062" i="16"/>
  <c r="N1062" i="16"/>
  <c r="O1062" i="16"/>
  <c r="L1063" i="16"/>
  <c r="M1063" i="16"/>
  <c r="N1063" i="16"/>
  <c r="O1063" i="16"/>
  <c r="L1064" i="16"/>
  <c r="M1064" i="16"/>
  <c r="N1064" i="16"/>
  <c r="O1064" i="16"/>
  <c r="L1065" i="16"/>
  <c r="M1065" i="16"/>
  <c r="N1065" i="16"/>
  <c r="O1065" i="16"/>
  <c r="L1066" i="16"/>
  <c r="M1066" i="16"/>
  <c r="N1066" i="16"/>
  <c r="O1066" i="16"/>
  <c r="L1067" i="16"/>
  <c r="M1067" i="16"/>
  <c r="N1067" i="16"/>
  <c r="O1067" i="16"/>
  <c r="L1068" i="16"/>
  <c r="M1068" i="16"/>
  <c r="N1068" i="16"/>
  <c r="O1068" i="16"/>
  <c r="L1069" i="16"/>
  <c r="M1069" i="16"/>
  <c r="N1069" i="16"/>
  <c r="O1069" i="16"/>
  <c r="L1070" i="16"/>
  <c r="M1070" i="16"/>
  <c r="N1070" i="16"/>
  <c r="O1070" i="16"/>
  <c r="L1071" i="16"/>
  <c r="M1071" i="16"/>
  <c r="N1071" i="16"/>
  <c r="O1071" i="16"/>
  <c r="L1072" i="16"/>
  <c r="M1072" i="16"/>
  <c r="N1072" i="16"/>
  <c r="O1072" i="16"/>
  <c r="L1073" i="16"/>
  <c r="M1073" i="16"/>
  <c r="N1073" i="16"/>
  <c r="O1073" i="16"/>
  <c r="L1074" i="16"/>
  <c r="M1074" i="16"/>
  <c r="N1074" i="16"/>
  <c r="O1074" i="16"/>
  <c r="L1075" i="16"/>
  <c r="M1075" i="16"/>
  <c r="N1075" i="16"/>
  <c r="O1075" i="16"/>
  <c r="L1076" i="16"/>
  <c r="M1076" i="16"/>
  <c r="N1076" i="16"/>
  <c r="O1076" i="16"/>
  <c r="L1077" i="16"/>
  <c r="M1077" i="16"/>
  <c r="N1077" i="16"/>
  <c r="O1077" i="16"/>
  <c r="L1078" i="16"/>
  <c r="M1078" i="16"/>
  <c r="N1078" i="16"/>
  <c r="O1078" i="16"/>
  <c r="L1079" i="16"/>
  <c r="M1079" i="16"/>
  <c r="N1079" i="16"/>
  <c r="O1079" i="16"/>
  <c r="L1080" i="16"/>
  <c r="M1080" i="16"/>
  <c r="N1080" i="16"/>
  <c r="O1080" i="16"/>
  <c r="L1081" i="16"/>
  <c r="M1081" i="16"/>
  <c r="N1081" i="16"/>
  <c r="O1081" i="16"/>
  <c r="L1082" i="16"/>
  <c r="M1082" i="16"/>
  <c r="N1082" i="16"/>
  <c r="O1082" i="16"/>
  <c r="L1083" i="16"/>
  <c r="M1083" i="16"/>
  <c r="N1083" i="16"/>
  <c r="O1083" i="16"/>
  <c r="L1084" i="16"/>
  <c r="M1084" i="16"/>
  <c r="N1084" i="16"/>
  <c r="O1084" i="16"/>
  <c r="L1085" i="16"/>
  <c r="M1085" i="16"/>
  <c r="N1085" i="16"/>
  <c r="O1085" i="16"/>
  <c r="L1086" i="16"/>
  <c r="M1086" i="16"/>
  <c r="N1086" i="16"/>
  <c r="O1086" i="16"/>
  <c r="L1087" i="16"/>
  <c r="M1087" i="16"/>
  <c r="N1087" i="16"/>
  <c r="O1087" i="16"/>
  <c r="L1088" i="16"/>
  <c r="M1088" i="16"/>
  <c r="N1088" i="16"/>
  <c r="O1088" i="16"/>
  <c r="L1089" i="16"/>
  <c r="M1089" i="16"/>
  <c r="N1089" i="16"/>
  <c r="O1089" i="16"/>
  <c r="L1090" i="16"/>
  <c r="M1090" i="16"/>
  <c r="N1090" i="16"/>
  <c r="O1090" i="16"/>
  <c r="L1091" i="16"/>
  <c r="M1091" i="16"/>
  <c r="N1091" i="16"/>
  <c r="O1091" i="16"/>
  <c r="L1092" i="16"/>
  <c r="M1092" i="16"/>
  <c r="N1092" i="16"/>
  <c r="O1092" i="16"/>
  <c r="L1093" i="16"/>
  <c r="M1093" i="16"/>
  <c r="N1093" i="16"/>
  <c r="O1093" i="16"/>
  <c r="L1094" i="16"/>
  <c r="M1094" i="16"/>
  <c r="N1094" i="16"/>
  <c r="O1094" i="16"/>
  <c r="L1095" i="16"/>
  <c r="M1095" i="16"/>
  <c r="N1095" i="16"/>
  <c r="O1095" i="16"/>
  <c r="L1096" i="16"/>
  <c r="M1096" i="16"/>
  <c r="N1096" i="16"/>
  <c r="O1096" i="16"/>
  <c r="L1097" i="16"/>
  <c r="M1097" i="16"/>
  <c r="N1097" i="16"/>
  <c r="O1097" i="16"/>
  <c r="L1098" i="16"/>
  <c r="M1098" i="16"/>
  <c r="N1098" i="16"/>
  <c r="O1098" i="16"/>
  <c r="L1099" i="16"/>
  <c r="M1099" i="16"/>
  <c r="N1099" i="16"/>
  <c r="O1099" i="16"/>
  <c r="L1100" i="16"/>
  <c r="M1100" i="16"/>
  <c r="N1100" i="16"/>
  <c r="O1100" i="16"/>
  <c r="L1101" i="16"/>
  <c r="M1101" i="16"/>
  <c r="N1101" i="16"/>
  <c r="O1101" i="16"/>
  <c r="L1102" i="16"/>
  <c r="M1102" i="16"/>
  <c r="N1102" i="16"/>
  <c r="O1102" i="16"/>
  <c r="L1103" i="16"/>
  <c r="M1103" i="16"/>
  <c r="N1103" i="16"/>
  <c r="O1103" i="16"/>
  <c r="L1104" i="16"/>
  <c r="M1104" i="16"/>
  <c r="N1104" i="16"/>
  <c r="O1104" i="16"/>
  <c r="L1105" i="16"/>
  <c r="M1105" i="16"/>
  <c r="N1105" i="16"/>
  <c r="O1105" i="16"/>
  <c r="L1106" i="16"/>
  <c r="M1106" i="16"/>
  <c r="N1106" i="16"/>
  <c r="O1106" i="16"/>
  <c r="L1107" i="16"/>
  <c r="M1107" i="16"/>
  <c r="N1107" i="16"/>
  <c r="O1107" i="16"/>
  <c r="L1108" i="16"/>
  <c r="M1108" i="16"/>
  <c r="N1108" i="16"/>
  <c r="O1108" i="16"/>
  <c r="L1109" i="16"/>
  <c r="M1109" i="16"/>
  <c r="N1109" i="16"/>
  <c r="O1109" i="16"/>
  <c r="L1110" i="16"/>
  <c r="M1110" i="16"/>
  <c r="N1110" i="16"/>
  <c r="O1110" i="16"/>
  <c r="L1111" i="16"/>
  <c r="M1111" i="16"/>
  <c r="N1111" i="16"/>
  <c r="O1111" i="16"/>
  <c r="L1112" i="16"/>
  <c r="M1112" i="16"/>
  <c r="N1112" i="16"/>
  <c r="O1112" i="16"/>
  <c r="L1113" i="16"/>
  <c r="M1113" i="16"/>
  <c r="N1113" i="16"/>
  <c r="O1113" i="16"/>
  <c r="L1114" i="16"/>
  <c r="M1114" i="16"/>
  <c r="N1114" i="16"/>
  <c r="O1114" i="16"/>
  <c r="L1115" i="16"/>
  <c r="M1115" i="16"/>
  <c r="N1115" i="16"/>
  <c r="O1115" i="16"/>
  <c r="L1116" i="16"/>
  <c r="M1116" i="16"/>
  <c r="N1116" i="16"/>
  <c r="O1116" i="16"/>
  <c r="L1117" i="16"/>
  <c r="M1117" i="16"/>
  <c r="N1117" i="16"/>
  <c r="O1117" i="16"/>
  <c r="L1118" i="16"/>
  <c r="M1118" i="16"/>
  <c r="N1118" i="16"/>
  <c r="O1118" i="16"/>
  <c r="L1119" i="16"/>
  <c r="M1119" i="16"/>
  <c r="N1119" i="16"/>
  <c r="O1119" i="16"/>
  <c r="L1120" i="16"/>
  <c r="M1120" i="16"/>
  <c r="N1120" i="16"/>
  <c r="O1120" i="16"/>
  <c r="L1121" i="16"/>
  <c r="M1121" i="16"/>
  <c r="N1121" i="16"/>
  <c r="O1121" i="16"/>
  <c r="L1122" i="16"/>
  <c r="M1122" i="16"/>
  <c r="N1122" i="16"/>
  <c r="O1122" i="16"/>
  <c r="L1123" i="16"/>
  <c r="M1123" i="16"/>
  <c r="N1123" i="16"/>
  <c r="O1123" i="16"/>
  <c r="L1124" i="16"/>
  <c r="M1124" i="16"/>
  <c r="N1124" i="16"/>
  <c r="O1124" i="16"/>
  <c r="L1125" i="16"/>
  <c r="M1125" i="16"/>
  <c r="N1125" i="16"/>
  <c r="O1125" i="16"/>
  <c r="L1126" i="16"/>
  <c r="M1126" i="16"/>
  <c r="N1126" i="16"/>
  <c r="O1126" i="16"/>
  <c r="L1127" i="16"/>
  <c r="M1127" i="16"/>
  <c r="N1127" i="16"/>
  <c r="O1127" i="16"/>
  <c r="L1128" i="16"/>
  <c r="M1128" i="16"/>
  <c r="N1128" i="16"/>
  <c r="O1128" i="16"/>
  <c r="L1129" i="16"/>
  <c r="M1129" i="16"/>
  <c r="N1129" i="16"/>
  <c r="O1129" i="16"/>
  <c r="L1130" i="16"/>
  <c r="M1130" i="16"/>
  <c r="N1130" i="16"/>
  <c r="O1130" i="16"/>
  <c r="L1131" i="16"/>
  <c r="M1131" i="16"/>
  <c r="N1131" i="16"/>
  <c r="O1131" i="16"/>
  <c r="L1132" i="16"/>
  <c r="M1132" i="16"/>
  <c r="N1132" i="16"/>
  <c r="O1132" i="16"/>
  <c r="L1133" i="16"/>
  <c r="M1133" i="16"/>
  <c r="N1133" i="16"/>
  <c r="O1133" i="16"/>
  <c r="L1134" i="16"/>
  <c r="M1134" i="16"/>
  <c r="N1134" i="16"/>
  <c r="O1134" i="16"/>
  <c r="L1135" i="16"/>
  <c r="M1135" i="16"/>
  <c r="N1135" i="16"/>
  <c r="O1135" i="16"/>
  <c r="L1136" i="16"/>
  <c r="M1136" i="16"/>
  <c r="N1136" i="16"/>
  <c r="O1136" i="16"/>
  <c r="L1137" i="16"/>
  <c r="M1137" i="16"/>
  <c r="N1137" i="16"/>
  <c r="O1137" i="16"/>
  <c r="L1138" i="16"/>
  <c r="M1138" i="16"/>
  <c r="N1138" i="16"/>
  <c r="O1138" i="16"/>
  <c r="L1139" i="16"/>
  <c r="M1139" i="16"/>
  <c r="N1139" i="16"/>
  <c r="O1139" i="16"/>
  <c r="L1140" i="16"/>
  <c r="M1140" i="16"/>
  <c r="N1140" i="16"/>
  <c r="O1140" i="16"/>
  <c r="L1141" i="16"/>
  <c r="M1141" i="16"/>
  <c r="N1141" i="16"/>
  <c r="O1141" i="16"/>
  <c r="L1142" i="16"/>
  <c r="M1142" i="16"/>
  <c r="N1142" i="16"/>
  <c r="O1142" i="16"/>
  <c r="L1143" i="16"/>
  <c r="M1143" i="16"/>
  <c r="N1143" i="16"/>
  <c r="O1143" i="16"/>
  <c r="L1144" i="16"/>
  <c r="M1144" i="16"/>
  <c r="N1144" i="16"/>
  <c r="O1144" i="16"/>
  <c r="L1145" i="16"/>
  <c r="M1145" i="16"/>
  <c r="N1145" i="16"/>
  <c r="O1145" i="16"/>
  <c r="L1146" i="16"/>
  <c r="M1146" i="16"/>
  <c r="N1146" i="16"/>
  <c r="O1146" i="16"/>
  <c r="L1147" i="16"/>
  <c r="M1147" i="16"/>
  <c r="N1147" i="16"/>
  <c r="O1147" i="16"/>
  <c r="L1148" i="16"/>
  <c r="M1148" i="16"/>
  <c r="N1148" i="16"/>
  <c r="O1148" i="16"/>
  <c r="L1149" i="16"/>
  <c r="M1149" i="16"/>
  <c r="N1149" i="16"/>
  <c r="O1149" i="16"/>
  <c r="L1150" i="16"/>
  <c r="M1150" i="16"/>
  <c r="N1150" i="16"/>
  <c r="O1150" i="16"/>
  <c r="L1151" i="16"/>
  <c r="M1151" i="16"/>
  <c r="N1151" i="16"/>
  <c r="O1151" i="16"/>
  <c r="L1152" i="16"/>
  <c r="M1152" i="16"/>
  <c r="N1152" i="16"/>
  <c r="O1152" i="16"/>
  <c r="L1153" i="16"/>
  <c r="M1153" i="16"/>
  <c r="N1153" i="16"/>
  <c r="O1153" i="16"/>
  <c r="L1154" i="16"/>
  <c r="M1154" i="16"/>
  <c r="N1154" i="16"/>
  <c r="O1154" i="16"/>
  <c r="L1155" i="16"/>
  <c r="M1155" i="16"/>
  <c r="N1155" i="16"/>
  <c r="O1155" i="16"/>
  <c r="L1156" i="16"/>
  <c r="M1156" i="16"/>
  <c r="N1156" i="16"/>
  <c r="O1156" i="16"/>
  <c r="L1157" i="16"/>
  <c r="M1157" i="16"/>
  <c r="N1157" i="16"/>
  <c r="O1157" i="16"/>
  <c r="L1158" i="16"/>
  <c r="M1158" i="16"/>
  <c r="N1158" i="16"/>
  <c r="O1158" i="16"/>
  <c r="L1159" i="16"/>
  <c r="M1159" i="16"/>
  <c r="N1159" i="16"/>
  <c r="O1159" i="16"/>
  <c r="L1160" i="16"/>
  <c r="M1160" i="16"/>
  <c r="N1160" i="16"/>
  <c r="O1160" i="16"/>
  <c r="L1161" i="16"/>
  <c r="M1161" i="16"/>
  <c r="N1161" i="16"/>
  <c r="O1161" i="16"/>
  <c r="L1162" i="16"/>
  <c r="M1162" i="16"/>
  <c r="N1162" i="16"/>
  <c r="O1162" i="16"/>
  <c r="L1163" i="16"/>
  <c r="M1163" i="16"/>
  <c r="N1163" i="16"/>
  <c r="O1163" i="16"/>
  <c r="L1164" i="16"/>
  <c r="M1164" i="16"/>
  <c r="N1164" i="16"/>
  <c r="O1164" i="16"/>
  <c r="L1165" i="16"/>
  <c r="M1165" i="16"/>
  <c r="N1165" i="16"/>
  <c r="O1165" i="16"/>
  <c r="L1166" i="16"/>
  <c r="M1166" i="16"/>
  <c r="N1166" i="16"/>
  <c r="O1166" i="16"/>
  <c r="L1167" i="16"/>
  <c r="M1167" i="16"/>
  <c r="N1167" i="16"/>
  <c r="O1167" i="16"/>
  <c r="L1168" i="16"/>
  <c r="M1168" i="16"/>
  <c r="N1168" i="16"/>
  <c r="O1168" i="16"/>
  <c r="L1169" i="16"/>
  <c r="M1169" i="16"/>
  <c r="N1169" i="16"/>
  <c r="O1169" i="16"/>
  <c r="L1170" i="16"/>
  <c r="M1170" i="16"/>
  <c r="N1170" i="16"/>
  <c r="O1170" i="16"/>
  <c r="L1171" i="16"/>
  <c r="M1171" i="16"/>
  <c r="N1171" i="16"/>
  <c r="O1171" i="16"/>
  <c r="L1172" i="16"/>
  <c r="M1172" i="16"/>
  <c r="N1172" i="16"/>
  <c r="O1172" i="16"/>
  <c r="L1173" i="16"/>
  <c r="M1173" i="16"/>
  <c r="N1173" i="16"/>
  <c r="O1173" i="16"/>
  <c r="L1174" i="16"/>
  <c r="M1174" i="16"/>
  <c r="N1174" i="16"/>
  <c r="O1174" i="16"/>
  <c r="L1175" i="16"/>
  <c r="M1175" i="16"/>
  <c r="N1175" i="16"/>
  <c r="O1175" i="16"/>
  <c r="L1176" i="16"/>
  <c r="M1176" i="16"/>
  <c r="N1176" i="16"/>
  <c r="O1176" i="16"/>
  <c r="L1177" i="16"/>
  <c r="M1177" i="16"/>
  <c r="N1177" i="16"/>
  <c r="O1177" i="16"/>
  <c r="L1178" i="16"/>
  <c r="M1178" i="16"/>
  <c r="N1178" i="16"/>
  <c r="O1178" i="16"/>
  <c r="L1179" i="16"/>
  <c r="M1179" i="16"/>
  <c r="N1179" i="16"/>
  <c r="O1179" i="16"/>
  <c r="L1180" i="16"/>
  <c r="M1180" i="16"/>
  <c r="N1180" i="16"/>
  <c r="O1180" i="16"/>
  <c r="L1181" i="16"/>
  <c r="M1181" i="16"/>
  <c r="N1181" i="16"/>
  <c r="O1181" i="16"/>
  <c r="L1182" i="16"/>
  <c r="M1182" i="16"/>
  <c r="N1182" i="16"/>
  <c r="O1182" i="16"/>
  <c r="L1183" i="16"/>
  <c r="M1183" i="16"/>
  <c r="N1183" i="16"/>
  <c r="O1183" i="16"/>
  <c r="L1184" i="16"/>
  <c r="M1184" i="16"/>
  <c r="N1184" i="16"/>
  <c r="O1184" i="16"/>
  <c r="L1185" i="16"/>
  <c r="M1185" i="16"/>
  <c r="N1185" i="16"/>
  <c r="O1185" i="16"/>
  <c r="L1186" i="16"/>
  <c r="M1186" i="16"/>
  <c r="N1186" i="16"/>
  <c r="O1186" i="16"/>
  <c r="L1187" i="16"/>
  <c r="M1187" i="16"/>
  <c r="N1187" i="16"/>
  <c r="O1187" i="16"/>
  <c r="L1188" i="16"/>
  <c r="M1188" i="16"/>
  <c r="N1188" i="16"/>
  <c r="O1188" i="16"/>
  <c r="L1189" i="16"/>
  <c r="M1189" i="16"/>
  <c r="N1189" i="16"/>
  <c r="O1189" i="16"/>
  <c r="L1190" i="16"/>
  <c r="M1190" i="16"/>
  <c r="N1190" i="16"/>
  <c r="O1190" i="16"/>
  <c r="L1191" i="16"/>
  <c r="M1191" i="16"/>
  <c r="N1191" i="16"/>
  <c r="O1191" i="16"/>
  <c r="L1192" i="16"/>
  <c r="M1192" i="16"/>
  <c r="N1192" i="16"/>
  <c r="O1192" i="16"/>
  <c r="L1193" i="16"/>
  <c r="M1193" i="16"/>
  <c r="N1193" i="16"/>
  <c r="O1193" i="16"/>
  <c r="L1194" i="16"/>
  <c r="M1194" i="16"/>
  <c r="N1194" i="16"/>
  <c r="O1194" i="16"/>
  <c r="L1195" i="16"/>
  <c r="M1195" i="16"/>
  <c r="N1195" i="16"/>
  <c r="O1195" i="16"/>
  <c r="L1196" i="16"/>
  <c r="M1196" i="16"/>
  <c r="N1196" i="16"/>
  <c r="O1196" i="16"/>
  <c r="L1197" i="16"/>
  <c r="M1197" i="16"/>
  <c r="N1197" i="16"/>
  <c r="O1197" i="16"/>
  <c r="L1198" i="16"/>
  <c r="M1198" i="16"/>
  <c r="N1198" i="16"/>
  <c r="O1198" i="16"/>
  <c r="L1199" i="16"/>
  <c r="M1199" i="16"/>
  <c r="N1199" i="16"/>
  <c r="O1199" i="16"/>
  <c r="L1200" i="16"/>
  <c r="M1200" i="16"/>
  <c r="N1200" i="16"/>
  <c r="O1200" i="16"/>
  <c r="L1201" i="16"/>
  <c r="M1201" i="16"/>
  <c r="N1201" i="16"/>
  <c r="O1201" i="16"/>
  <c r="L1202" i="16"/>
  <c r="M1202" i="16"/>
  <c r="N1202" i="16"/>
  <c r="O1202" i="16"/>
  <c r="L1203" i="16"/>
  <c r="M1203" i="16"/>
  <c r="N1203" i="16"/>
  <c r="O1203" i="16"/>
  <c r="L1204" i="16"/>
  <c r="M1204" i="16"/>
  <c r="N1204" i="16"/>
  <c r="O1204" i="16"/>
  <c r="L1205" i="16"/>
  <c r="M1205" i="16"/>
  <c r="N1205" i="16"/>
  <c r="O1205" i="16"/>
  <c r="L1206" i="16"/>
  <c r="M1206" i="16"/>
  <c r="N1206" i="16"/>
  <c r="O1206" i="16"/>
  <c r="L1207" i="16"/>
  <c r="M1207" i="16"/>
  <c r="N1207" i="16"/>
  <c r="O1207" i="16"/>
  <c r="L1208" i="16"/>
  <c r="M1208" i="16"/>
  <c r="N1208" i="16"/>
  <c r="O1208" i="16"/>
  <c r="L1209" i="16"/>
  <c r="M1209" i="16"/>
  <c r="N1209" i="16"/>
  <c r="O1209" i="16"/>
  <c r="L1210" i="16"/>
  <c r="M1210" i="16"/>
  <c r="N1210" i="16"/>
  <c r="O1210" i="16"/>
  <c r="L1211" i="16"/>
  <c r="M1211" i="16"/>
  <c r="N1211" i="16"/>
  <c r="O1211" i="16"/>
  <c r="L1212" i="16"/>
  <c r="M1212" i="16"/>
  <c r="N1212" i="16"/>
  <c r="O1212" i="16"/>
  <c r="L1213" i="16"/>
  <c r="M1213" i="16"/>
  <c r="N1213" i="16"/>
  <c r="O1213" i="16"/>
  <c r="L1214" i="16"/>
  <c r="M1214" i="16"/>
  <c r="N1214" i="16"/>
  <c r="O1214" i="16"/>
  <c r="L1215" i="16"/>
  <c r="M1215" i="16"/>
  <c r="N1215" i="16"/>
  <c r="O1215" i="16"/>
  <c r="L1216" i="16"/>
  <c r="M1216" i="16"/>
  <c r="N1216" i="16"/>
  <c r="O1216" i="16"/>
  <c r="L1217" i="16"/>
  <c r="M1217" i="16"/>
  <c r="N1217" i="16"/>
  <c r="O1217" i="16"/>
  <c r="L1218" i="16"/>
  <c r="M1218" i="16"/>
  <c r="N1218" i="16"/>
  <c r="O1218" i="16"/>
  <c r="L1219" i="16"/>
  <c r="M1219" i="16"/>
  <c r="N1219" i="16"/>
  <c r="O1219" i="16"/>
  <c r="L1220" i="16"/>
  <c r="M1220" i="16"/>
  <c r="N1220" i="16"/>
  <c r="O1220" i="16"/>
  <c r="L1221" i="16"/>
  <c r="M1221" i="16"/>
  <c r="N1221" i="16"/>
  <c r="O1221" i="16"/>
  <c r="L1222" i="16"/>
  <c r="M1222" i="16"/>
  <c r="N1222" i="16"/>
  <c r="O1222" i="16"/>
  <c r="L1223" i="16"/>
  <c r="M1223" i="16"/>
  <c r="N1223" i="16"/>
  <c r="O1223" i="16"/>
  <c r="L1224" i="16"/>
  <c r="M1224" i="16"/>
  <c r="N1224" i="16"/>
  <c r="O1224" i="16"/>
  <c r="L1225" i="16"/>
  <c r="M1225" i="16"/>
  <c r="N1225" i="16"/>
  <c r="O1225" i="16"/>
  <c r="L1226" i="16"/>
  <c r="M1226" i="16"/>
  <c r="N1226" i="16"/>
  <c r="O1226" i="16"/>
  <c r="L1227" i="16"/>
  <c r="M1227" i="16"/>
  <c r="N1227" i="16"/>
  <c r="O1227" i="16"/>
  <c r="L1228" i="16"/>
  <c r="M1228" i="16"/>
  <c r="N1228" i="16"/>
  <c r="O1228" i="16"/>
  <c r="L1229" i="16"/>
  <c r="M1229" i="16"/>
  <c r="N1229" i="16"/>
  <c r="O1229" i="16"/>
  <c r="L1230" i="16"/>
  <c r="M1230" i="16"/>
  <c r="N1230" i="16"/>
  <c r="O1230" i="16"/>
  <c r="L1231" i="16"/>
  <c r="M1231" i="16"/>
  <c r="N1231" i="16"/>
  <c r="O1231" i="16"/>
  <c r="L1232" i="16"/>
  <c r="M1232" i="16"/>
  <c r="N1232" i="16"/>
  <c r="O1232" i="16"/>
  <c r="L1233" i="16"/>
  <c r="M1233" i="16"/>
  <c r="N1233" i="16"/>
  <c r="O1233" i="16"/>
  <c r="L1234" i="16"/>
  <c r="M1234" i="16"/>
  <c r="N1234" i="16"/>
  <c r="O1234" i="16"/>
  <c r="L1235" i="16"/>
  <c r="M1235" i="16"/>
  <c r="N1235" i="16"/>
  <c r="O1235" i="16"/>
  <c r="L1236" i="16"/>
  <c r="M1236" i="16"/>
  <c r="N1236" i="16"/>
  <c r="O1236" i="16"/>
  <c r="L1237" i="16"/>
  <c r="M1237" i="16"/>
  <c r="N1237" i="16"/>
  <c r="O1237" i="16"/>
  <c r="L1238" i="16"/>
  <c r="M1238" i="16"/>
  <c r="N1238" i="16"/>
  <c r="O1238" i="16"/>
  <c r="L1239" i="16"/>
  <c r="M1239" i="16"/>
  <c r="N1239" i="16"/>
  <c r="O1239" i="16"/>
  <c r="L1240" i="16"/>
  <c r="M1240" i="16"/>
  <c r="N1240" i="16"/>
  <c r="O1240" i="16"/>
  <c r="L1241" i="16"/>
  <c r="M1241" i="16"/>
  <c r="N1241" i="16"/>
  <c r="O1241" i="16"/>
  <c r="L1242" i="16"/>
  <c r="M1242" i="16"/>
  <c r="N1242" i="16"/>
  <c r="O1242" i="16"/>
  <c r="L1243" i="16"/>
  <c r="M1243" i="16"/>
  <c r="N1243" i="16"/>
  <c r="O1243" i="16"/>
  <c r="L1244" i="16"/>
  <c r="M1244" i="16"/>
  <c r="N1244" i="16"/>
  <c r="O1244" i="16"/>
  <c r="L1245" i="16"/>
  <c r="M1245" i="16"/>
  <c r="N1245" i="16"/>
  <c r="O1245" i="16"/>
  <c r="L1246" i="16"/>
  <c r="M1246" i="16"/>
  <c r="N1246" i="16"/>
  <c r="O1246" i="16"/>
  <c r="L1247" i="16"/>
  <c r="M1247" i="16"/>
  <c r="N1247" i="16"/>
  <c r="O1247" i="16"/>
  <c r="L1248" i="16"/>
  <c r="M1248" i="16"/>
  <c r="N1248" i="16"/>
  <c r="O1248" i="16"/>
  <c r="L1249" i="16"/>
  <c r="M1249" i="16"/>
  <c r="N1249" i="16"/>
  <c r="O1249" i="16"/>
  <c r="L1250" i="16"/>
  <c r="M1250" i="16"/>
  <c r="N1250" i="16"/>
  <c r="O1250" i="16"/>
  <c r="L1251" i="16"/>
  <c r="M1251" i="16"/>
  <c r="N1251" i="16"/>
  <c r="O1251" i="16"/>
  <c r="L1252" i="16"/>
  <c r="M1252" i="16"/>
  <c r="N1252" i="16"/>
  <c r="O1252" i="16"/>
  <c r="L1253" i="16"/>
  <c r="M1253" i="16"/>
  <c r="N1253" i="16"/>
  <c r="O1253" i="16"/>
  <c r="L1254" i="16"/>
  <c r="M1254" i="16"/>
  <c r="N1254" i="16"/>
  <c r="O1254" i="16"/>
  <c r="L1255" i="16"/>
  <c r="M1255" i="16"/>
  <c r="N1255" i="16"/>
  <c r="O1255" i="16"/>
  <c r="L1256" i="16"/>
  <c r="M1256" i="16"/>
  <c r="N1256" i="16"/>
  <c r="O1256" i="16"/>
  <c r="L1257" i="16"/>
  <c r="M1257" i="16"/>
  <c r="N1257" i="16"/>
  <c r="O1257" i="16"/>
  <c r="L1258" i="16"/>
  <c r="M1258" i="16"/>
  <c r="N1258" i="16"/>
  <c r="O1258" i="16"/>
  <c r="L1259" i="16"/>
  <c r="M1259" i="16"/>
  <c r="N1259" i="16"/>
  <c r="O1259" i="16"/>
  <c r="L1260" i="16"/>
  <c r="M1260" i="16"/>
  <c r="N1260" i="16"/>
  <c r="O1260" i="16"/>
  <c r="L1261" i="16"/>
  <c r="M1261" i="16"/>
  <c r="N1261" i="16"/>
  <c r="O1261" i="16"/>
  <c r="L1262" i="16"/>
  <c r="M1262" i="16"/>
  <c r="N1262" i="16"/>
  <c r="O1262" i="16"/>
  <c r="L1263" i="16"/>
  <c r="M1263" i="16"/>
  <c r="N1263" i="16"/>
  <c r="O1263" i="16"/>
  <c r="L1264" i="16"/>
  <c r="M1264" i="16"/>
  <c r="N1264" i="16"/>
  <c r="O1264" i="16"/>
  <c r="L1265" i="16"/>
  <c r="M1265" i="16"/>
  <c r="N1265" i="16"/>
  <c r="O1265" i="16"/>
  <c r="L1266" i="16"/>
  <c r="M1266" i="16"/>
  <c r="N1266" i="16"/>
  <c r="O1266" i="16"/>
  <c r="L1267" i="16"/>
  <c r="M1267" i="16"/>
  <c r="N1267" i="16"/>
  <c r="O1267" i="16"/>
  <c r="L1268" i="16"/>
  <c r="M1268" i="16"/>
  <c r="N1268" i="16"/>
  <c r="O1268" i="16"/>
  <c r="L1269" i="16"/>
  <c r="M1269" i="16"/>
  <c r="N1269" i="16"/>
  <c r="O1269" i="16"/>
  <c r="L1270" i="16"/>
  <c r="M1270" i="16"/>
  <c r="N1270" i="16"/>
  <c r="O1270" i="16"/>
  <c r="L1271" i="16"/>
  <c r="M1271" i="16"/>
  <c r="N1271" i="16"/>
  <c r="O1271" i="16"/>
  <c r="L1272" i="16"/>
  <c r="M1272" i="16"/>
  <c r="N1272" i="16"/>
  <c r="O1272" i="16"/>
  <c r="L1273" i="16"/>
  <c r="M1273" i="16"/>
  <c r="N1273" i="16"/>
  <c r="O1273" i="16"/>
  <c r="L1274" i="16"/>
  <c r="M1274" i="16"/>
  <c r="N1274" i="16"/>
  <c r="O1274" i="16"/>
  <c r="L1275" i="16"/>
  <c r="M1275" i="16"/>
  <c r="N1275" i="16"/>
  <c r="O1275" i="16"/>
  <c r="L1276" i="16"/>
  <c r="M1276" i="16"/>
  <c r="N1276" i="16"/>
  <c r="O1276" i="16"/>
  <c r="L1277" i="16"/>
  <c r="M1277" i="16"/>
  <c r="N1277" i="16"/>
  <c r="O1277" i="16"/>
  <c r="L1278" i="16"/>
  <c r="M1278" i="16"/>
  <c r="N1278" i="16"/>
  <c r="O1278" i="16"/>
  <c r="L1279" i="16"/>
  <c r="M1279" i="16"/>
  <c r="N1279" i="16"/>
  <c r="O1279" i="16"/>
  <c r="L1280" i="16"/>
  <c r="M1280" i="16"/>
  <c r="N1280" i="16"/>
  <c r="O1280" i="16"/>
  <c r="L1281" i="16"/>
  <c r="M1281" i="16"/>
  <c r="N1281" i="16"/>
  <c r="O1281" i="16"/>
  <c r="L1282" i="16"/>
  <c r="M1282" i="16"/>
  <c r="N1282" i="16"/>
  <c r="O1282" i="16"/>
  <c r="L1283" i="16"/>
  <c r="M1283" i="16"/>
  <c r="N1283" i="16"/>
  <c r="O1283" i="16"/>
  <c r="L1284" i="16"/>
  <c r="M1284" i="16"/>
  <c r="N1284" i="16"/>
  <c r="O1284" i="16"/>
  <c r="L1285" i="16"/>
  <c r="M1285" i="16"/>
  <c r="N1285" i="16"/>
  <c r="O1285" i="16"/>
  <c r="L1286" i="16"/>
  <c r="M1286" i="16"/>
  <c r="N1286" i="16"/>
  <c r="O1286" i="16"/>
  <c r="L1287" i="16"/>
  <c r="M1287" i="16"/>
  <c r="N1287" i="16"/>
  <c r="O1287" i="16"/>
  <c r="L1288" i="16"/>
  <c r="M1288" i="16"/>
  <c r="N1288" i="16"/>
  <c r="O1288" i="16"/>
  <c r="L1289" i="16"/>
  <c r="M1289" i="16"/>
  <c r="N1289" i="16"/>
  <c r="O1289" i="16"/>
  <c r="L1290" i="16"/>
  <c r="M1290" i="16"/>
  <c r="N1290" i="16"/>
  <c r="O1290" i="16"/>
  <c r="L1291" i="16"/>
  <c r="M1291" i="16"/>
  <c r="N1291" i="16"/>
  <c r="O1291" i="16"/>
  <c r="L1292" i="16"/>
  <c r="M1292" i="16"/>
  <c r="N1292" i="16"/>
  <c r="O1292" i="16"/>
  <c r="L1293" i="16"/>
  <c r="M1293" i="16"/>
  <c r="N1293" i="16"/>
  <c r="O1293" i="16"/>
  <c r="L1294" i="16"/>
  <c r="M1294" i="16"/>
  <c r="N1294" i="16"/>
  <c r="O1294" i="16"/>
  <c r="L1295" i="16"/>
  <c r="M1295" i="16"/>
  <c r="N1295" i="16"/>
  <c r="O1295" i="16"/>
  <c r="L1296" i="16"/>
  <c r="M1296" i="16"/>
  <c r="N1296" i="16"/>
  <c r="O1296" i="16"/>
  <c r="L1297" i="16"/>
  <c r="M1297" i="16"/>
  <c r="N1297" i="16"/>
  <c r="O1297" i="16"/>
  <c r="L1298" i="16"/>
  <c r="M1298" i="16"/>
  <c r="N1298" i="16"/>
  <c r="O1298" i="16"/>
  <c r="L1299" i="16"/>
  <c r="M1299" i="16"/>
  <c r="N1299" i="16"/>
  <c r="O1299" i="16"/>
  <c r="L1300" i="16"/>
  <c r="M1300" i="16"/>
  <c r="N1300" i="16"/>
  <c r="O1300" i="16"/>
  <c r="L1301" i="16"/>
  <c r="M1301" i="16"/>
  <c r="N1301" i="16"/>
  <c r="O1301" i="16"/>
  <c r="L1302" i="16"/>
  <c r="M1302" i="16"/>
  <c r="N1302" i="16"/>
  <c r="O1302" i="16"/>
  <c r="L1303" i="16"/>
  <c r="M1303" i="16"/>
  <c r="N1303" i="16"/>
  <c r="O1303" i="16"/>
  <c r="L1304" i="16"/>
  <c r="M1304" i="16"/>
  <c r="N1304" i="16"/>
  <c r="O1304" i="16"/>
  <c r="L1305" i="16"/>
  <c r="M1305" i="16"/>
  <c r="N1305" i="16"/>
  <c r="O1305" i="16"/>
  <c r="L1306" i="16"/>
  <c r="M1306" i="16"/>
  <c r="N1306" i="16"/>
  <c r="O1306" i="16"/>
  <c r="L1307" i="16"/>
  <c r="M1307" i="16"/>
  <c r="N1307" i="16"/>
  <c r="O1307" i="16"/>
  <c r="L1308" i="16"/>
  <c r="M1308" i="16"/>
  <c r="N1308" i="16"/>
  <c r="O1308" i="16"/>
  <c r="L1309" i="16"/>
  <c r="M1309" i="16"/>
  <c r="N1309" i="16"/>
  <c r="O1309" i="16"/>
  <c r="L1310" i="16"/>
  <c r="M1310" i="16"/>
  <c r="N1310" i="16"/>
  <c r="O1310" i="16"/>
  <c r="L1311" i="16"/>
  <c r="M1311" i="16"/>
  <c r="N1311" i="16"/>
  <c r="O1311" i="16"/>
  <c r="L1312" i="16"/>
  <c r="M1312" i="16"/>
  <c r="N1312" i="16"/>
  <c r="O1312" i="16"/>
  <c r="L1313" i="16"/>
  <c r="M1313" i="16"/>
  <c r="N1313" i="16"/>
  <c r="O1313" i="16"/>
  <c r="L1314" i="16"/>
  <c r="M1314" i="16"/>
  <c r="N1314" i="16"/>
  <c r="O1314" i="16"/>
  <c r="L1315" i="16"/>
  <c r="M1315" i="16"/>
  <c r="N1315" i="16"/>
  <c r="O1315" i="16"/>
  <c r="L1316" i="16"/>
  <c r="M1316" i="16"/>
  <c r="N1316" i="16"/>
  <c r="O1316" i="16"/>
  <c r="L1317" i="16"/>
  <c r="M1317" i="16"/>
  <c r="N1317" i="16"/>
  <c r="O1317" i="16"/>
  <c r="L1318" i="16"/>
  <c r="M1318" i="16"/>
  <c r="N1318" i="16"/>
  <c r="O1318" i="16"/>
  <c r="L1319" i="16"/>
  <c r="M1319" i="16"/>
  <c r="N1319" i="16"/>
  <c r="O1319" i="16"/>
  <c r="L1320" i="16"/>
  <c r="M1320" i="16"/>
  <c r="N1320" i="16"/>
  <c r="O1320" i="16"/>
  <c r="L1321" i="16"/>
  <c r="M1321" i="16"/>
  <c r="N1321" i="16"/>
  <c r="O1321" i="16"/>
  <c r="L1322" i="16"/>
  <c r="M1322" i="16"/>
  <c r="N1322" i="16"/>
  <c r="O1322" i="16"/>
  <c r="L1323" i="16"/>
  <c r="M1323" i="16"/>
  <c r="N1323" i="16"/>
  <c r="O1323" i="16"/>
  <c r="L1324" i="16"/>
  <c r="M1324" i="16"/>
  <c r="N1324" i="16"/>
  <c r="O1324" i="16"/>
  <c r="L1325" i="16"/>
  <c r="M1325" i="16"/>
  <c r="N1325" i="16"/>
  <c r="O1325" i="16"/>
  <c r="L1326" i="16"/>
  <c r="M1326" i="16"/>
  <c r="N1326" i="16"/>
  <c r="O1326" i="16"/>
  <c r="L1327" i="16"/>
  <c r="M1327" i="16"/>
  <c r="N1327" i="16"/>
  <c r="O1327" i="16"/>
  <c r="L1328" i="16"/>
  <c r="M1328" i="16"/>
  <c r="N1328" i="16"/>
  <c r="O1328" i="16"/>
  <c r="L1329" i="16"/>
  <c r="M1329" i="16"/>
  <c r="N1329" i="16"/>
  <c r="O1329" i="16"/>
  <c r="L1330" i="16"/>
  <c r="M1330" i="16"/>
  <c r="N1330" i="16"/>
  <c r="O1330" i="16"/>
  <c r="L1331" i="16"/>
  <c r="M1331" i="16"/>
  <c r="N1331" i="16"/>
  <c r="O1331" i="16"/>
  <c r="L1332" i="16"/>
  <c r="M1332" i="16"/>
  <c r="N1332" i="16"/>
  <c r="O1332" i="16"/>
  <c r="L1333" i="16"/>
  <c r="M1333" i="16"/>
  <c r="N1333" i="16"/>
  <c r="O1333" i="16"/>
  <c r="L1334" i="16"/>
  <c r="M1334" i="16"/>
  <c r="N1334" i="16"/>
  <c r="O1334" i="16"/>
  <c r="L1335" i="16"/>
  <c r="M1335" i="16"/>
  <c r="N1335" i="16"/>
  <c r="O1335" i="16"/>
  <c r="L1336" i="16"/>
  <c r="M1336" i="16"/>
  <c r="N1336" i="16"/>
  <c r="O1336" i="16"/>
  <c r="L1337" i="16"/>
  <c r="M1337" i="16"/>
  <c r="N1337" i="16"/>
  <c r="O1337" i="16"/>
  <c r="L1338" i="16"/>
  <c r="M1338" i="16"/>
  <c r="N1338" i="16"/>
  <c r="O1338" i="16"/>
  <c r="L1339" i="16"/>
  <c r="M1339" i="16"/>
  <c r="N1339" i="16"/>
  <c r="O1339" i="16"/>
  <c r="L1340" i="16"/>
  <c r="M1340" i="16"/>
  <c r="N1340" i="16"/>
  <c r="O1340" i="16"/>
  <c r="L1341" i="16"/>
  <c r="M1341" i="16"/>
  <c r="N1341" i="16"/>
  <c r="O1341" i="16"/>
  <c r="L1342" i="16"/>
  <c r="M1342" i="16"/>
  <c r="N1342" i="16"/>
  <c r="O1342" i="16"/>
  <c r="L1343" i="16"/>
  <c r="M1343" i="16"/>
  <c r="N1343" i="16"/>
  <c r="O1343" i="16"/>
  <c r="L1344" i="16"/>
  <c r="M1344" i="16"/>
  <c r="N1344" i="16"/>
  <c r="O1344" i="16"/>
  <c r="L1345" i="16"/>
  <c r="M1345" i="16"/>
  <c r="N1345" i="16"/>
  <c r="O1345" i="16"/>
  <c r="L1346" i="16"/>
  <c r="M1346" i="16"/>
  <c r="N1346" i="16"/>
  <c r="O1346" i="16"/>
  <c r="L1347" i="16"/>
  <c r="M1347" i="16"/>
  <c r="N1347" i="16"/>
  <c r="O1347" i="16"/>
  <c r="L1348" i="16"/>
  <c r="M1348" i="16"/>
  <c r="N1348" i="16"/>
  <c r="O1348" i="16"/>
  <c r="L1349" i="16"/>
  <c r="M1349" i="16"/>
  <c r="N1349" i="16"/>
  <c r="O1349" i="16"/>
  <c r="L1350" i="16"/>
  <c r="M1350" i="16"/>
  <c r="N1350" i="16"/>
  <c r="O1350" i="16"/>
  <c r="L1351" i="16"/>
  <c r="M1351" i="16"/>
  <c r="N1351" i="16"/>
  <c r="O1351" i="16"/>
  <c r="L1352" i="16"/>
  <c r="M1352" i="16"/>
  <c r="N1352" i="16"/>
  <c r="O1352" i="16"/>
  <c r="L1353" i="16"/>
  <c r="M1353" i="16"/>
  <c r="N1353" i="16"/>
  <c r="O1353" i="16"/>
  <c r="L1354" i="16"/>
  <c r="M1354" i="16"/>
  <c r="N1354" i="16"/>
  <c r="O1354" i="16"/>
  <c r="L1355" i="16"/>
  <c r="M1355" i="16"/>
  <c r="N1355" i="16"/>
  <c r="O1355" i="16"/>
  <c r="L1356" i="16"/>
  <c r="M1356" i="16"/>
  <c r="N1356" i="16"/>
  <c r="O1356" i="16"/>
  <c r="L1357" i="16"/>
  <c r="M1357" i="16"/>
  <c r="N1357" i="16"/>
  <c r="O1357" i="16"/>
  <c r="L1358" i="16"/>
  <c r="M1358" i="16"/>
  <c r="N1358" i="16"/>
  <c r="O1358" i="16"/>
  <c r="L1359" i="16"/>
  <c r="M1359" i="16"/>
  <c r="N1359" i="16"/>
  <c r="O1359" i="16"/>
  <c r="L1360" i="16"/>
  <c r="M1360" i="16"/>
  <c r="N1360" i="16"/>
  <c r="O1360" i="16"/>
  <c r="L1361" i="16"/>
  <c r="M1361" i="16"/>
  <c r="N1361" i="16"/>
  <c r="O1361" i="16"/>
  <c r="L1362" i="16"/>
  <c r="M1362" i="16"/>
  <c r="N1362" i="16"/>
  <c r="O1362" i="16"/>
  <c r="L1363" i="16"/>
  <c r="M1363" i="16"/>
  <c r="N1363" i="16"/>
  <c r="O1363" i="16"/>
  <c r="L1364" i="16"/>
  <c r="M1364" i="16"/>
  <c r="N1364" i="16"/>
  <c r="O1364" i="16"/>
  <c r="L1365" i="16"/>
  <c r="M1365" i="16"/>
  <c r="N1365" i="16"/>
  <c r="O1365" i="16"/>
  <c r="L1366" i="16"/>
  <c r="M1366" i="16"/>
  <c r="N1366" i="16"/>
  <c r="O1366" i="16"/>
  <c r="L1367" i="16"/>
  <c r="M1367" i="16"/>
  <c r="N1367" i="16"/>
  <c r="O1367" i="16"/>
  <c r="L1368" i="16"/>
  <c r="M1368" i="16"/>
  <c r="N1368" i="16"/>
  <c r="O1368" i="16"/>
  <c r="L1369" i="16"/>
  <c r="M1369" i="16"/>
  <c r="N1369" i="16"/>
  <c r="O1369" i="16"/>
  <c r="L1370" i="16"/>
  <c r="M1370" i="16"/>
  <c r="N1370" i="16"/>
  <c r="O1370" i="16"/>
  <c r="L1371" i="16"/>
  <c r="M1371" i="16"/>
  <c r="N1371" i="16"/>
  <c r="O1371" i="16"/>
  <c r="L1372" i="16"/>
  <c r="M1372" i="16"/>
  <c r="N1372" i="16"/>
  <c r="O1372" i="16"/>
  <c r="L1373" i="16"/>
  <c r="M1373" i="16"/>
  <c r="N1373" i="16"/>
  <c r="O1373" i="16"/>
  <c r="L1374" i="16"/>
  <c r="M1374" i="16"/>
  <c r="N1374" i="16"/>
  <c r="O1374" i="16"/>
  <c r="L1375" i="16"/>
  <c r="M1375" i="16"/>
  <c r="N1375" i="16"/>
  <c r="O1375" i="16"/>
  <c r="L1376" i="16"/>
  <c r="M1376" i="16"/>
  <c r="N1376" i="16"/>
  <c r="O1376" i="16"/>
  <c r="L1377" i="16"/>
  <c r="M1377" i="16"/>
  <c r="N1377" i="16"/>
  <c r="O1377" i="16"/>
  <c r="L1378" i="16"/>
  <c r="M1378" i="16"/>
  <c r="N1378" i="16"/>
  <c r="O1378" i="16"/>
  <c r="L1379" i="16"/>
  <c r="M1379" i="16"/>
  <c r="N1379" i="16"/>
  <c r="O1379" i="16"/>
  <c r="L1380" i="16"/>
  <c r="M1380" i="16"/>
  <c r="N1380" i="16"/>
  <c r="O1380" i="16"/>
  <c r="L1381" i="16"/>
  <c r="M1381" i="16"/>
  <c r="N1381" i="16"/>
  <c r="O1381" i="16"/>
  <c r="L1382" i="16"/>
  <c r="M1382" i="16"/>
  <c r="N1382" i="16"/>
  <c r="O1382" i="16"/>
  <c r="L1383" i="16"/>
  <c r="M1383" i="16"/>
  <c r="N1383" i="16"/>
  <c r="O1383" i="16"/>
  <c r="L1384" i="16"/>
  <c r="M1384" i="16"/>
  <c r="N1384" i="16"/>
  <c r="O1384" i="16"/>
  <c r="L1385" i="16"/>
  <c r="M1385" i="16"/>
  <c r="N1385" i="16"/>
  <c r="O1385" i="16"/>
  <c r="L1386" i="16"/>
  <c r="M1386" i="16"/>
  <c r="N1386" i="16"/>
  <c r="O1386" i="16"/>
  <c r="L1387" i="16"/>
  <c r="M1387" i="16"/>
  <c r="N1387" i="16"/>
  <c r="O1387" i="16"/>
  <c r="L1388" i="16"/>
  <c r="M1388" i="16"/>
  <c r="N1388" i="16"/>
  <c r="O1388" i="16"/>
  <c r="L1389" i="16"/>
  <c r="M1389" i="16"/>
  <c r="N1389" i="16"/>
  <c r="O1389" i="16"/>
  <c r="L1390" i="16"/>
  <c r="M1390" i="16"/>
  <c r="N1390" i="16"/>
  <c r="O1390" i="16"/>
  <c r="L1391" i="16"/>
  <c r="M1391" i="16"/>
  <c r="N1391" i="16"/>
  <c r="O1391" i="16"/>
  <c r="L1392" i="16"/>
  <c r="M1392" i="16"/>
  <c r="N1392" i="16"/>
  <c r="O1392" i="16"/>
  <c r="L1393" i="16"/>
  <c r="M1393" i="16"/>
  <c r="N1393" i="16"/>
  <c r="O1393" i="16"/>
  <c r="L1394" i="16"/>
  <c r="M1394" i="16"/>
  <c r="N1394" i="16"/>
  <c r="O1394" i="16"/>
  <c r="L1395" i="16"/>
  <c r="M1395" i="16"/>
  <c r="N1395" i="16"/>
  <c r="O1395" i="16"/>
  <c r="L1396" i="16"/>
  <c r="M1396" i="16"/>
  <c r="N1396" i="16"/>
  <c r="O1396" i="16"/>
  <c r="L1397" i="16"/>
  <c r="M1397" i="16"/>
  <c r="N1397" i="16"/>
  <c r="O1397" i="16"/>
  <c r="L1398" i="16"/>
  <c r="M1398" i="16"/>
  <c r="N1398" i="16"/>
  <c r="O1398" i="16"/>
  <c r="L1399" i="16"/>
  <c r="M1399" i="16"/>
  <c r="N1399" i="16"/>
  <c r="O1399" i="16"/>
  <c r="L1400" i="16"/>
  <c r="M1400" i="16"/>
  <c r="N1400" i="16"/>
  <c r="O1400" i="16"/>
  <c r="L1401" i="16"/>
  <c r="M1401" i="16"/>
  <c r="N1401" i="16"/>
  <c r="O1401" i="16"/>
  <c r="L1402" i="16"/>
  <c r="M1402" i="16"/>
  <c r="N1402" i="16"/>
  <c r="O1402" i="16"/>
  <c r="L1403" i="16"/>
  <c r="M1403" i="16"/>
  <c r="N1403" i="16"/>
  <c r="O1403" i="16"/>
  <c r="L1404" i="16"/>
  <c r="M1404" i="16"/>
  <c r="N1404" i="16"/>
  <c r="O1404" i="16"/>
  <c r="L1405" i="16"/>
  <c r="M1405" i="16"/>
  <c r="N1405" i="16"/>
  <c r="O1405" i="16"/>
  <c r="L1406" i="16"/>
  <c r="M1406" i="16"/>
  <c r="N1406" i="16"/>
  <c r="O1406" i="16"/>
  <c r="L1407" i="16"/>
  <c r="M1407" i="16"/>
  <c r="N1407" i="16"/>
  <c r="O1407" i="16"/>
  <c r="L1408" i="16"/>
  <c r="M1408" i="16"/>
  <c r="N1408" i="16"/>
  <c r="O1408" i="16"/>
  <c r="L1409" i="16"/>
  <c r="M1409" i="16"/>
  <c r="N1409" i="16"/>
  <c r="O1409" i="16"/>
  <c r="L1410" i="16"/>
  <c r="M1410" i="16"/>
  <c r="N1410" i="16"/>
  <c r="O1410" i="16"/>
  <c r="L1411" i="16"/>
  <c r="M1411" i="16"/>
  <c r="N1411" i="16"/>
  <c r="O1411" i="16"/>
  <c r="L1412" i="16"/>
  <c r="M1412" i="16"/>
  <c r="N1412" i="16"/>
  <c r="O1412" i="16"/>
  <c r="L1413" i="16"/>
  <c r="M1413" i="16"/>
  <c r="N1413" i="16"/>
  <c r="O1413" i="16"/>
  <c r="L1414" i="16"/>
  <c r="M1414" i="16"/>
  <c r="N1414" i="16"/>
  <c r="O1414" i="16"/>
  <c r="L1415" i="16"/>
  <c r="M1415" i="16"/>
  <c r="N1415" i="16"/>
  <c r="O1415" i="16"/>
  <c r="L1416" i="16"/>
  <c r="M1416" i="16"/>
  <c r="N1416" i="16"/>
  <c r="O1416" i="16"/>
  <c r="L1417" i="16"/>
  <c r="M1417" i="16"/>
  <c r="N1417" i="16"/>
  <c r="O1417" i="16"/>
  <c r="L1418" i="16"/>
  <c r="M1418" i="16"/>
  <c r="N1418" i="16"/>
  <c r="O1418" i="16"/>
  <c r="L1419" i="16"/>
  <c r="M1419" i="16"/>
  <c r="N1419" i="16"/>
  <c r="O1419" i="16"/>
  <c r="L1420" i="16"/>
  <c r="M1420" i="16"/>
  <c r="N1420" i="16"/>
  <c r="O1420" i="16"/>
  <c r="L1421" i="16"/>
  <c r="M1421" i="16"/>
  <c r="N1421" i="16"/>
  <c r="O1421" i="16"/>
  <c r="L1422" i="16"/>
  <c r="M1422" i="16"/>
  <c r="N1422" i="16"/>
  <c r="O1422" i="16"/>
  <c r="L1423" i="16"/>
  <c r="M1423" i="16"/>
  <c r="N1423" i="16"/>
  <c r="O1423" i="16"/>
  <c r="L1424" i="16"/>
  <c r="M1424" i="16"/>
  <c r="N1424" i="16"/>
  <c r="O1424" i="16"/>
  <c r="L1425" i="16"/>
  <c r="M1425" i="16"/>
  <c r="N1425" i="16"/>
  <c r="O1425" i="16"/>
  <c r="L1426" i="16"/>
  <c r="M1426" i="16"/>
  <c r="N1426" i="16"/>
  <c r="O1426" i="16"/>
  <c r="L1427" i="16"/>
  <c r="M1427" i="16"/>
  <c r="N1427" i="16"/>
  <c r="O1427" i="16"/>
  <c r="L1428" i="16"/>
  <c r="M1428" i="16"/>
  <c r="N1428" i="16"/>
  <c r="O1428" i="16"/>
  <c r="L1429" i="16"/>
  <c r="M1429" i="16"/>
  <c r="N1429" i="16"/>
  <c r="O1429" i="16"/>
  <c r="L1430" i="16"/>
  <c r="M1430" i="16"/>
  <c r="N1430" i="16"/>
  <c r="O1430" i="16"/>
  <c r="L1431" i="16"/>
  <c r="M1431" i="16"/>
  <c r="N1431" i="16"/>
  <c r="O1431" i="16"/>
  <c r="L1432" i="16"/>
  <c r="M1432" i="16"/>
  <c r="N1432" i="16"/>
  <c r="O1432" i="16"/>
  <c r="L1433" i="16"/>
  <c r="M1433" i="16"/>
  <c r="N1433" i="16"/>
  <c r="O1433" i="16"/>
  <c r="L1434" i="16"/>
  <c r="M1434" i="16"/>
  <c r="N1434" i="16"/>
  <c r="O1434" i="16"/>
  <c r="L1435" i="16"/>
  <c r="M1435" i="16"/>
  <c r="N1435" i="16"/>
  <c r="O1435" i="16"/>
  <c r="L1436" i="16"/>
  <c r="M1436" i="16"/>
  <c r="N1436" i="16"/>
  <c r="O1436" i="16"/>
  <c r="L1437" i="16"/>
  <c r="M1437" i="16"/>
  <c r="N1437" i="16"/>
  <c r="O1437" i="16"/>
  <c r="L1438" i="16"/>
  <c r="M1438" i="16"/>
  <c r="N1438" i="16"/>
  <c r="O1438" i="16"/>
  <c r="L1439" i="16"/>
  <c r="M1439" i="16"/>
  <c r="N1439" i="16"/>
  <c r="O1439" i="16"/>
  <c r="L1440" i="16"/>
  <c r="M1440" i="16"/>
  <c r="N1440" i="16"/>
  <c r="O1440" i="16"/>
  <c r="L1441" i="16"/>
  <c r="M1441" i="16"/>
  <c r="N1441" i="16"/>
  <c r="O1441" i="16"/>
  <c r="L1442" i="16"/>
  <c r="M1442" i="16"/>
  <c r="N1442" i="16"/>
  <c r="O1442" i="16"/>
  <c r="L1443" i="16"/>
  <c r="M1443" i="16"/>
  <c r="N1443" i="16"/>
  <c r="O1443" i="16"/>
  <c r="L1444" i="16"/>
  <c r="M1444" i="16"/>
  <c r="N1444" i="16"/>
  <c r="O1444" i="16"/>
  <c r="L1445" i="16"/>
  <c r="M1445" i="16"/>
  <c r="N1445" i="16"/>
  <c r="O1445" i="16"/>
  <c r="L1446" i="16"/>
  <c r="M1446" i="16"/>
  <c r="N1446" i="16"/>
  <c r="O1446" i="16"/>
  <c r="L1447" i="16"/>
  <c r="M1447" i="16"/>
  <c r="N1447" i="16"/>
  <c r="O1447" i="16"/>
  <c r="L1448" i="16"/>
  <c r="M1448" i="16"/>
  <c r="N1448" i="16"/>
  <c r="O1448" i="16"/>
  <c r="L1449" i="16"/>
  <c r="M1449" i="16"/>
  <c r="N1449" i="16"/>
  <c r="O1449" i="16"/>
  <c r="L1450" i="16"/>
  <c r="M1450" i="16"/>
  <c r="N1450" i="16"/>
  <c r="O1450" i="16"/>
  <c r="L1451" i="16"/>
  <c r="M1451" i="16"/>
  <c r="N1451" i="16"/>
  <c r="O1451" i="16"/>
  <c r="L1452" i="16"/>
  <c r="M1452" i="16"/>
  <c r="N1452" i="16"/>
  <c r="O1452" i="16"/>
  <c r="L1453" i="16"/>
  <c r="M1453" i="16"/>
  <c r="N1453" i="16"/>
  <c r="O1453" i="16"/>
  <c r="L1454" i="16"/>
  <c r="M1454" i="16"/>
  <c r="N1454" i="16"/>
  <c r="O1454" i="16"/>
  <c r="L1455" i="16"/>
  <c r="M1455" i="16"/>
  <c r="N1455" i="16"/>
  <c r="O1455" i="16"/>
  <c r="L1456" i="16"/>
  <c r="M1456" i="16"/>
  <c r="N1456" i="16"/>
  <c r="O1456" i="16"/>
  <c r="L1457" i="16"/>
  <c r="M1457" i="16"/>
  <c r="N1457" i="16"/>
  <c r="O1457" i="16"/>
  <c r="L1458" i="16"/>
  <c r="M1458" i="16"/>
  <c r="N1458" i="16"/>
  <c r="O1458" i="16"/>
  <c r="L1459" i="16"/>
  <c r="M1459" i="16"/>
  <c r="N1459" i="16"/>
  <c r="O1459" i="16"/>
  <c r="L1460" i="16"/>
  <c r="M1460" i="16"/>
  <c r="N1460" i="16"/>
  <c r="O1460" i="16"/>
  <c r="L1461" i="16"/>
  <c r="M1461" i="16"/>
  <c r="N1461" i="16"/>
  <c r="O1461" i="16"/>
  <c r="L1462" i="16"/>
  <c r="M1462" i="16"/>
  <c r="N1462" i="16"/>
  <c r="O1462" i="16"/>
  <c r="L1463" i="16"/>
  <c r="M1463" i="16"/>
  <c r="N1463" i="16"/>
  <c r="O1463" i="16"/>
  <c r="L1464" i="16"/>
  <c r="M1464" i="16"/>
  <c r="N1464" i="16"/>
  <c r="O1464" i="16"/>
  <c r="L1465" i="16"/>
  <c r="M1465" i="16"/>
  <c r="N1465" i="16"/>
  <c r="O1465" i="16"/>
  <c r="L1466" i="16"/>
  <c r="M1466" i="16"/>
  <c r="N1466" i="16"/>
  <c r="O1466" i="16"/>
  <c r="L1467" i="16"/>
  <c r="M1467" i="16"/>
  <c r="N1467" i="16"/>
  <c r="O1467" i="16"/>
  <c r="L1468" i="16"/>
  <c r="M1468" i="16"/>
  <c r="N1468" i="16"/>
  <c r="O1468" i="16"/>
  <c r="L1469" i="16"/>
  <c r="M1469" i="16"/>
  <c r="N1469" i="16"/>
  <c r="O1469" i="16"/>
  <c r="L1470" i="16"/>
  <c r="M1470" i="16"/>
  <c r="N1470" i="16"/>
  <c r="O1470" i="16"/>
  <c r="L1471" i="16"/>
  <c r="M1471" i="16"/>
  <c r="N1471" i="16"/>
  <c r="O1471" i="16"/>
  <c r="L1472" i="16"/>
  <c r="M1472" i="16"/>
  <c r="N1472" i="16"/>
  <c r="O1472" i="16"/>
  <c r="L1473" i="16"/>
  <c r="M1473" i="16"/>
  <c r="N1473" i="16"/>
  <c r="O1473" i="16"/>
  <c r="L1474" i="16"/>
  <c r="M1474" i="16"/>
  <c r="N1474" i="16"/>
  <c r="O1474" i="16"/>
  <c r="L1475" i="16"/>
  <c r="M1475" i="16"/>
  <c r="N1475" i="16"/>
  <c r="O1475" i="16"/>
  <c r="L1476" i="16"/>
  <c r="M1476" i="16"/>
  <c r="N1476" i="16"/>
  <c r="O1476" i="16"/>
  <c r="L1477" i="16"/>
  <c r="M1477" i="16"/>
  <c r="N1477" i="16"/>
  <c r="O1477" i="16"/>
  <c r="L1478" i="16"/>
  <c r="M1478" i="16"/>
  <c r="N1478" i="16"/>
  <c r="O1478" i="16"/>
  <c r="L1479" i="16"/>
  <c r="M1479" i="16"/>
  <c r="N1479" i="16"/>
  <c r="O1479" i="16"/>
  <c r="L1480" i="16"/>
  <c r="M1480" i="16"/>
  <c r="N1480" i="16"/>
  <c r="O1480" i="16"/>
  <c r="K4" i="16"/>
  <c r="L4" i="16"/>
  <c r="M4" i="16"/>
  <c r="N4" i="16"/>
  <c r="O4" i="16"/>
  <c r="K5" i="16"/>
  <c r="K6" i="16" s="1"/>
  <c r="K7" i="16" s="1"/>
  <c r="K8" i="16" s="1"/>
  <c r="L5" i="16"/>
  <c r="M5" i="16"/>
  <c r="N5" i="16"/>
  <c r="O5" i="16"/>
  <c r="L6" i="16"/>
  <c r="M6" i="16"/>
  <c r="N6" i="16"/>
  <c r="O6" i="16"/>
  <c r="L7" i="16"/>
  <c r="M7" i="16"/>
  <c r="N7" i="16"/>
  <c r="O7" i="16"/>
  <c r="L8" i="16"/>
  <c r="M8" i="16"/>
  <c r="N8" i="16"/>
  <c r="O8" i="16"/>
  <c r="O3" i="16"/>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I556" i="16"/>
  <c r="I557" i="16"/>
  <c r="I558" i="16"/>
  <c r="I559" i="16"/>
  <c r="I560" i="16"/>
  <c r="I561" i="16"/>
  <c r="I562" i="16"/>
  <c r="I563" i="16"/>
  <c r="I564" i="16"/>
  <c r="I565" i="16"/>
  <c r="I566" i="16"/>
  <c r="I567" i="16"/>
  <c r="I568" i="16"/>
  <c r="I569" i="16"/>
  <c r="I570" i="16"/>
  <c r="I571" i="16"/>
  <c r="I572" i="16"/>
  <c r="I573" i="16"/>
  <c r="I574" i="16"/>
  <c r="I575" i="16"/>
  <c r="I576" i="16"/>
  <c r="I577" i="16"/>
  <c r="I578" i="16"/>
  <c r="I579" i="16"/>
  <c r="I580" i="16"/>
  <c r="I581" i="16"/>
  <c r="I582" i="16"/>
  <c r="I583" i="16"/>
  <c r="I584" i="16"/>
  <c r="I585" i="16"/>
  <c r="I586" i="16"/>
  <c r="I587" i="16"/>
  <c r="I588" i="16"/>
  <c r="I589"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2" i="16"/>
  <c r="O2" i="16" s="1"/>
  <c r="L3" i="16"/>
  <c r="Q3" i="16" s="1"/>
  <c r="M3" i="16"/>
  <c r="N3" i="16"/>
  <c r="N2" i="16"/>
  <c r="Q2" i="16" s="1"/>
  <c r="L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H457" i="16"/>
  <c r="H458" i="16"/>
  <c r="H459" i="16"/>
  <c r="H460" i="16"/>
  <c r="H461" i="16"/>
  <c r="H462" i="16"/>
  <c r="H463" i="16"/>
  <c r="H464" i="16"/>
  <c r="H465" i="16"/>
  <c r="H466" i="16"/>
  <c r="H467" i="16"/>
  <c r="H468" i="16"/>
  <c r="H469" i="16"/>
  <c r="H470"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499" i="16"/>
  <c r="H500" i="16"/>
  <c r="H501" i="16"/>
  <c r="H502" i="16"/>
  <c r="H503" i="16"/>
  <c r="H504" i="16"/>
  <c r="H505" i="16"/>
  <c r="H506" i="16"/>
  <c r="H507" i="16"/>
  <c r="H508" i="16"/>
  <c r="H509" i="16"/>
  <c r="H510" i="16"/>
  <c r="H511" i="16"/>
  <c r="H512" i="16"/>
  <c r="H513" i="16"/>
  <c r="H514" i="16"/>
  <c r="H515" i="16"/>
  <c r="H516" i="16"/>
  <c r="H517" i="16"/>
  <c r="H518" i="16"/>
  <c r="H519" i="16"/>
  <c r="H520" i="16"/>
  <c r="H521" i="16"/>
  <c r="H522" i="16"/>
  <c r="H523" i="16"/>
  <c r="H524" i="16"/>
  <c r="H525" i="16"/>
  <c r="H526" i="16"/>
  <c r="H527" i="16"/>
  <c r="H528" i="16"/>
  <c r="H529" i="16"/>
  <c r="H530" i="16"/>
  <c r="H531" i="16"/>
  <c r="H532" i="16"/>
  <c r="H533" i="16"/>
  <c r="H534" i="16"/>
  <c r="H535" i="16"/>
  <c r="H536" i="16"/>
  <c r="H537" i="16"/>
  <c r="H538" i="16"/>
  <c r="H539" i="16"/>
  <c r="H540" i="16"/>
  <c r="H541" i="16"/>
  <c r="H542" i="16"/>
  <c r="H543" i="16"/>
  <c r="H544" i="16"/>
  <c r="H545" i="16"/>
  <c r="H546" i="16"/>
  <c r="H547" i="16"/>
  <c r="H548" i="16"/>
  <c r="H549" i="16"/>
  <c r="H550" i="16"/>
  <c r="H551" i="16"/>
  <c r="H552" i="16"/>
  <c r="H553" i="16"/>
  <c r="H554" i="16"/>
  <c r="H555" i="16"/>
  <c r="H556" i="16"/>
  <c r="H557" i="16"/>
  <c r="H558" i="16"/>
  <c r="H559" i="16"/>
  <c r="H560" i="16"/>
  <c r="H561" i="16"/>
  <c r="H562" i="16"/>
  <c r="H563" i="16"/>
  <c r="H564" i="16"/>
  <c r="H565" i="16"/>
  <c r="H566" i="16"/>
  <c r="H567" i="16"/>
  <c r="H568" i="16"/>
  <c r="H569" i="16"/>
  <c r="H570" i="16"/>
  <c r="H571" i="16"/>
  <c r="H572" i="16"/>
  <c r="H573" i="16"/>
  <c r="H574" i="16"/>
  <c r="H575" i="16"/>
  <c r="H576" i="16"/>
  <c r="H577" i="16"/>
  <c r="H578" i="16"/>
  <c r="H579" i="16"/>
  <c r="H580" i="16"/>
  <c r="H581" i="16"/>
  <c r="H582" i="16"/>
  <c r="H583" i="16"/>
  <c r="H584" i="16"/>
  <c r="H585" i="16"/>
  <c r="H586" i="16"/>
  <c r="H587" i="16"/>
  <c r="H588" i="16"/>
  <c r="H589" i="16"/>
  <c r="H590" i="16"/>
  <c r="H591" i="16"/>
  <c r="H592" i="16"/>
  <c r="H593" i="16"/>
  <c r="H594" i="16"/>
  <c r="H595" i="16"/>
  <c r="H596" i="16"/>
  <c r="H597" i="16"/>
  <c r="H598" i="16"/>
  <c r="H599" i="16"/>
  <c r="H600" i="16"/>
  <c r="H601" i="16"/>
  <c r="H602" i="16"/>
  <c r="H603" i="16"/>
  <c r="H604" i="16"/>
  <c r="H605" i="16"/>
  <c r="H606" i="16"/>
  <c r="H607" i="16"/>
  <c r="H608" i="16"/>
  <c r="H609" i="16"/>
  <c r="H610" i="16"/>
  <c r="H611" i="16"/>
  <c r="H612" i="16"/>
  <c r="H613" i="16"/>
  <c r="H614" i="16"/>
  <c r="H615" i="16"/>
  <c r="H616" i="16"/>
  <c r="H617" i="16"/>
  <c r="H618" i="16"/>
  <c r="H619" i="16"/>
  <c r="H620" i="16"/>
  <c r="H621" i="16"/>
  <c r="H622" i="16"/>
  <c r="H623" i="16"/>
  <c r="H624" i="16"/>
  <c r="H625" i="16"/>
  <c r="H626" i="16"/>
  <c r="H627" i="16"/>
  <c r="H628" i="16"/>
  <c r="H629" i="16"/>
  <c r="H630" i="16"/>
  <c r="H631" i="16"/>
  <c r="H632" i="16"/>
  <c r="H633" i="16"/>
  <c r="H634" i="16"/>
  <c r="H635" i="16"/>
  <c r="H636" i="16"/>
  <c r="H637" i="16"/>
  <c r="H638" i="16"/>
  <c r="H639" i="16"/>
  <c r="H640" i="16"/>
  <c r="H641" i="16"/>
  <c r="H642" i="16"/>
  <c r="H643" i="16"/>
  <c r="H644" i="16"/>
  <c r="H645" i="16"/>
  <c r="H646" i="16"/>
  <c r="H647" i="16"/>
  <c r="H648" i="16"/>
  <c r="H649" i="16"/>
  <c r="H650" i="16"/>
  <c r="H651" i="16"/>
  <c r="H652" i="16"/>
  <c r="H653" i="16"/>
  <c r="H654" i="16"/>
  <c r="H655" i="16"/>
  <c r="H656" i="16"/>
  <c r="H657" i="16"/>
  <c r="H658" i="16"/>
  <c r="H659" i="16"/>
  <c r="H660" i="16"/>
  <c r="H661" i="16"/>
  <c r="H662" i="16"/>
  <c r="H663" i="16"/>
  <c r="H664" i="16"/>
  <c r="H665" i="16"/>
  <c r="H666" i="16"/>
  <c r="H667" i="16"/>
  <c r="H668" i="16"/>
  <c r="H669" i="16"/>
  <c r="H670" i="16"/>
  <c r="H671" i="16"/>
  <c r="H672" i="16"/>
  <c r="H673" i="16"/>
  <c r="H674" i="16"/>
  <c r="H675" i="16"/>
  <c r="H676" i="16"/>
  <c r="H677" i="16"/>
  <c r="H678" i="16"/>
  <c r="H679" i="16"/>
  <c r="H680" i="16"/>
  <c r="H681" i="16"/>
  <c r="H682" i="16"/>
  <c r="H683" i="16"/>
  <c r="H684" i="16"/>
  <c r="H685" i="16"/>
  <c r="H686" i="16"/>
  <c r="H687" i="16"/>
  <c r="H688" i="16"/>
  <c r="H689" i="16"/>
  <c r="H690" i="16"/>
  <c r="H691" i="16"/>
  <c r="H692" i="16"/>
  <c r="H693" i="16"/>
  <c r="H694" i="16"/>
  <c r="H695" i="16"/>
  <c r="H696" i="16"/>
  <c r="H697" i="16"/>
  <c r="H698" i="16"/>
  <c r="H699" i="16"/>
  <c r="H700" i="16"/>
  <c r="H701" i="16"/>
  <c r="H702" i="16"/>
  <c r="H703" i="16"/>
  <c r="H704" i="16"/>
  <c r="H705" i="16"/>
  <c r="H706" i="16"/>
  <c r="H707" i="16"/>
  <c r="H708" i="16"/>
  <c r="H709" i="16"/>
  <c r="H710" i="16"/>
  <c r="H711" i="16"/>
  <c r="H712" i="16"/>
  <c r="H713" i="16"/>
  <c r="H714" i="16"/>
  <c r="H715" i="16"/>
  <c r="H716" i="16"/>
  <c r="H717" i="16"/>
  <c r="H718" i="16"/>
  <c r="H719" i="16"/>
  <c r="H720" i="16"/>
  <c r="H721" i="16"/>
  <c r="H722" i="16"/>
  <c r="H723" i="16"/>
  <c r="H724" i="16"/>
  <c r="H725" i="16"/>
  <c r="H726" i="16"/>
  <c r="H727" i="16"/>
  <c r="H728" i="16"/>
  <c r="H729" i="16"/>
  <c r="H730" i="16"/>
  <c r="H731" i="16"/>
  <c r="H732" i="16"/>
  <c r="H733" i="16"/>
  <c r="H734" i="16"/>
  <c r="H735" i="16"/>
  <c r="H736" i="16"/>
  <c r="H737" i="16"/>
  <c r="H738" i="16"/>
  <c r="H739" i="16"/>
  <c r="H740" i="16"/>
  <c r="H741" i="16"/>
  <c r="H742" i="16"/>
  <c r="H743" i="16"/>
  <c r="H744" i="16"/>
  <c r="H745" i="16"/>
  <c r="H746" i="16"/>
  <c r="H747" i="16"/>
  <c r="H748" i="16"/>
  <c r="H749" i="16"/>
  <c r="H750" i="16"/>
  <c r="H751" i="16"/>
  <c r="H752" i="16"/>
  <c r="H753" i="16"/>
  <c r="H754" i="16"/>
  <c r="H755" i="16"/>
  <c r="H756" i="16"/>
  <c r="H757" i="16"/>
  <c r="H758" i="16"/>
  <c r="H759" i="16"/>
  <c r="H760" i="16"/>
  <c r="H761" i="16"/>
  <c r="H762" i="16"/>
  <c r="H763" i="16"/>
  <c r="H764" i="16"/>
  <c r="H765" i="16"/>
  <c r="H766" i="16"/>
  <c r="H767" i="16"/>
  <c r="H768" i="16"/>
  <c r="H769" i="16"/>
  <c r="H770" i="16"/>
  <c r="H771" i="16"/>
  <c r="H772" i="16"/>
  <c r="H773" i="16"/>
  <c r="H774" i="16"/>
  <c r="H775" i="16"/>
  <c r="H776" i="16"/>
  <c r="H777" i="16"/>
  <c r="H778" i="16"/>
  <c r="H779" i="16"/>
  <c r="H780" i="16"/>
  <c r="H781" i="16"/>
  <c r="H782" i="16"/>
  <c r="H783" i="16"/>
  <c r="H784" i="16"/>
  <c r="H785" i="16"/>
  <c r="H786" i="16"/>
  <c r="H787" i="16"/>
  <c r="H788" i="16"/>
  <c r="H789" i="16"/>
  <c r="H790" i="16"/>
  <c r="H791" i="16"/>
  <c r="H792" i="16"/>
  <c r="H793" i="16"/>
  <c r="H794" i="16"/>
  <c r="H795" i="16"/>
  <c r="H796" i="16"/>
  <c r="H797" i="16"/>
  <c r="H798" i="16"/>
  <c r="H799" i="16"/>
  <c r="H800" i="16"/>
  <c r="H801" i="16"/>
  <c r="H802" i="16"/>
  <c r="H803" i="16"/>
  <c r="H804" i="16"/>
  <c r="H805" i="16"/>
  <c r="H806" i="16"/>
  <c r="H807" i="16"/>
  <c r="H808" i="16"/>
  <c r="H809" i="16"/>
  <c r="H810" i="16"/>
  <c r="H811" i="16"/>
  <c r="H812" i="16"/>
  <c r="H813" i="16"/>
  <c r="H814" i="16"/>
  <c r="H815" i="16"/>
  <c r="H816" i="16"/>
  <c r="H817" i="16"/>
  <c r="H818" i="16"/>
  <c r="H819" i="16"/>
  <c r="H820" i="16"/>
  <c r="H821" i="16"/>
  <c r="H822" i="16"/>
  <c r="H823" i="16"/>
  <c r="H824" i="16"/>
  <c r="H825" i="16"/>
  <c r="H826" i="16"/>
  <c r="H827" i="16"/>
  <c r="H828" i="16"/>
  <c r="H829" i="16"/>
  <c r="H830" i="16"/>
  <c r="H831" i="16"/>
  <c r="H832" i="16"/>
  <c r="H833" i="16"/>
  <c r="H834" i="16"/>
  <c r="H835" i="16"/>
  <c r="H836" i="16"/>
  <c r="H837" i="16"/>
  <c r="H838" i="16"/>
  <c r="H839" i="16"/>
  <c r="H840" i="16"/>
  <c r="H841" i="16"/>
  <c r="H842" i="16"/>
  <c r="H843" i="16"/>
  <c r="H844" i="16"/>
  <c r="H845" i="16"/>
  <c r="H846" i="16"/>
  <c r="H847" i="16"/>
  <c r="H848" i="16"/>
  <c r="H849" i="16"/>
  <c r="H850" i="16"/>
  <c r="H851" i="16"/>
  <c r="H852" i="16"/>
  <c r="H853" i="16"/>
  <c r="H854" i="16"/>
  <c r="H855" i="16"/>
  <c r="H856" i="16"/>
  <c r="H857" i="16"/>
  <c r="H858" i="16"/>
  <c r="H859" i="16"/>
  <c r="H860" i="16"/>
  <c r="H861" i="16"/>
  <c r="H862" i="16"/>
  <c r="H863" i="16"/>
  <c r="H864" i="16"/>
  <c r="H865" i="16"/>
  <c r="H866" i="16"/>
  <c r="H867" i="16"/>
  <c r="H868" i="16"/>
  <c r="H869" i="16"/>
  <c r="H870" i="16"/>
  <c r="H871" i="16"/>
  <c r="H872" i="16"/>
  <c r="H873" i="16"/>
  <c r="H874" i="16"/>
  <c r="H875" i="16"/>
  <c r="H876" i="16"/>
  <c r="H877" i="16"/>
  <c r="H878" i="16"/>
  <c r="H879" i="16"/>
  <c r="H880" i="16"/>
  <c r="H881" i="16"/>
  <c r="H882" i="16"/>
  <c r="H883" i="16"/>
  <c r="H884" i="16"/>
  <c r="H885" i="16"/>
  <c r="H886" i="16"/>
  <c r="H887" i="16"/>
  <c r="H888" i="16"/>
  <c r="H889" i="16"/>
  <c r="H890" i="16"/>
  <c r="H891" i="16"/>
  <c r="H892" i="16"/>
  <c r="H893" i="16"/>
  <c r="H894" i="16"/>
  <c r="H895" i="16"/>
  <c r="H896" i="16"/>
  <c r="H897" i="16"/>
  <c r="H898" i="16"/>
  <c r="H899" i="16"/>
  <c r="H900" i="16"/>
  <c r="H901" i="16"/>
  <c r="H902" i="16"/>
  <c r="H903" i="16"/>
  <c r="H904" i="16"/>
  <c r="H905" i="16"/>
  <c r="H906" i="16"/>
  <c r="H907" i="16"/>
  <c r="H908" i="16"/>
  <c r="H909" i="16"/>
  <c r="H910" i="16"/>
  <c r="H911" i="16"/>
  <c r="H912" i="16"/>
  <c r="H913" i="16"/>
  <c r="H914" i="16"/>
  <c r="H915" i="16"/>
  <c r="H916" i="16"/>
  <c r="H917" i="16"/>
  <c r="H918" i="16"/>
  <c r="H919" i="16"/>
  <c r="H920" i="16"/>
  <c r="H921" i="16"/>
  <c r="H922" i="16"/>
  <c r="H923" i="16"/>
  <c r="H924" i="16"/>
  <c r="H925" i="16"/>
  <c r="H926" i="16"/>
  <c r="H927" i="16"/>
  <c r="H928" i="16"/>
  <c r="H929" i="16"/>
  <c r="H930" i="16"/>
  <c r="H931" i="16"/>
  <c r="H932" i="16"/>
  <c r="H933" i="16"/>
  <c r="H934" i="16"/>
  <c r="H935" i="16"/>
  <c r="H936" i="16"/>
  <c r="H937" i="16"/>
  <c r="H938" i="16"/>
  <c r="H939" i="16"/>
  <c r="H940" i="16"/>
  <c r="H941" i="16"/>
  <c r="H942" i="16"/>
  <c r="H943" i="16"/>
  <c r="H944" i="16"/>
  <c r="H945" i="16"/>
  <c r="H946" i="16"/>
  <c r="H947" i="16"/>
  <c r="H948" i="16"/>
  <c r="H949" i="16"/>
  <c r="H950" i="16"/>
  <c r="H951" i="16"/>
  <c r="H952" i="16"/>
  <c r="H953" i="16"/>
  <c r="H954" i="16"/>
  <c r="H955" i="16"/>
  <c r="H956" i="16"/>
  <c r="H957" i="16"/>
  <c r="H958" i="16"/>
  <c r="H959" i="16"/>
  <c r="H960" i="16"/>
  <c r="H961" i="16"/>
  <c r="H962" i="16"/>
  <c r="H963" i="16"/>
  <c r="H964" i="16"/>
  <c r="H965" i="16"/>
  <c r="H966" i="16"/>
  <c r="H967" i="16"/>
  <c r="H968" i="16"/>
  <c r="H969" i="16"/>
  <c r="H970" i="16"/>
  <c r="H971" i="16"/>
  <c r="H972" i="16"/>
  <c r="H973" i="16"/>
  <c r="H974" i="16"/>
  <c r="H975" i="16"/>
  <c r="H976" i="16"/>
  <c r="H977" i="16"/>
  <c r="H978" i="16"/>
  <c r="H979" i="16"/>
  <c r="H980" i="16"/>
  <c r="H981" i="16"/>
  <c r="H982" i="16"/>
  <c r="H983" i="16"/>
  <c r="H984" i="16"/>
  <c r="H985" i="16"/>
  <c r="H986" i="16"/>
  <c r="H987" i="16"/>
  <c r="H988" i="16"/>
  <c r="H989" i="16"/>
  <c r="H990" i="16"/>
  <c r="H991" i="16"/>
  <c r="H992" i="16"/>
  <c r="H993" i="16"/>
  <c r="H994" i="16"/>
  <c r="H995" i="16"/>
  <c r="H996" i="16"/>
  <c r="H997" i="16"/>
  <c r="H998" i="16"/>
  <c r="H999" i="16"/>
  <c r="H1000" i="16"/>
  <c r="H1001" i="16"/>
  <c r="H1002" i="16"/>
  <c r="H1003" i="16"/>
  <c r="H1004" i="16"/>
  <c r="H1005" i="16"/>
  <c r="H1006" i="16"/>
  <c r="H1007" i="16"/>
  <c r="H1008" i="16"/>
  <c r="H1009" i="16"/>
  <c r="H1010" i="16"/>
  <c r="H1011" i="16"/>
  <c r="H1012" i="16"/>
  <c r="H1013" i="16"/>
  <c r="H1014" i="16"/>
  <c r="H1015" i="16"/>
  <c r="H1016" i="16"/>
  <c r="H1017" i="16"/>
  <c r="H1018" i="16"/>
  <c r="H1019" i="16"/>
  <c r="H1020" i="16"/>
  <c r="H1021" i="16"/>
  <c r="H1022" i="16"/>
  <c r="H1023" i="16"/>
  <c r="H1024" i="16"/>
  <c r="H1025" i="16"/>
  <c r="H1026" i="16"/>
  <c r="H1027" i="16"/>
  <c r="H1028" i="16"/>
  <c r="H1029" i="16"/>
  <c r="H1030" i="16"/>
  <c r="H1031" i="16"/>
  <c r="H1032" i="16"/>
  <c r="H1033" i="16"/>
  <c r="H1034" i="16"/>
  <c r="H1035" i="16"/>
  <c r="H1036" i="16"/>
  <c r="H1037" i="16"/>
  <c r="H1038" i="16"/>
  <c r="H1039" i="16"/>
  <c r="H1040" i="16"/>
  <c r="H1041" i="16"/>
  <c r="H1042" i="16"/>
  <c r="H1043" i="16"/>
  <c r="H1044" i="16"/>
  <c r="H1045" i="16"/>
  <c r="H1046" i="16"/>
  <c r="H1047" i="16"/>
  <c r="H1048" i="16"/>
  <c r="H1049" i="16"/>
  <c r="H1050" i="16"/>
  <c r="H1051" i="16"/>
  <c r="H1052" i="16"/>
  <c r="H1053" i="16"/>
  <c r="H1054" i="16"/>
  <c r="H1055" i="16"/>
  <c r="H1056" i="16"/>
  <c r="H1057" i="16"/>
  <c r="H1058" i="16"/>
  <c r="H1059" i="16"/>
  <c r="H1060" i="16"/>
  <c r="H1061" i="16"/>
  <c r="H1062" i="16"/>
  <c r="H1063" i="16"/>
  <c r="H1064" i="16"/>
  <c r="H1065" i="16"/>
  <c r="H1066" i="16"/>
  <c r="H1067" i="16"/>
  <c r="H1068" i="16"/>
  <c r="H1069" i="16"/>
  <c r="H1070" i="16"/>
  <c r="H1071" i="16"/>
  <c r="H1072" i="16"/>
  <c r="H1073" i="16"/>
  <c r="H1074" i="16"/>
  <c r="H1075" i="16"/>
  <c r="H1076" i="16"/>
  <c r="H1077" i="16"/>
  <c r="H1078" i="16"/>
  <c r="H1079" i="16"/>
  <c r="H1080" i="16"/>
  <c r="H1081" i="16"/>
  <c r="H1082" i="16"/>
  <c r="H1083" i="16"/>
  <c r="H1084" i="16"/>
  <c r="H1085" i="16"/>
  <c r="H1086" i="16"/>
  <c r="H1087" i="16"/>
  <c r="H1088" i="16"/>
  <c r="H1089" i="16"/>
  <c r="H1090" i="16"/>
  <c r="H1091" i="16"/>
  <c r="H1092" i="16"/>
  <c r="H1093" i="16"/>
  <c r="H1094" i="16"/>
  <c r="H1095" i="16"/>
  <c r="H1096" i="16"/>
  <c r="H1097" i="16"/>
  <c r="H1098" i="16"/>
  <c r="H1099" i="16"/>
  <c r="H1100" i="16"/>
  <c r="H1101" i="16"/>
  <c r="H1102" i="16"/>
  <c r="H1103" i="16"/>
  <c r="H1104" i="16"/>
  <c r="H1105" i="16"/>
  <c r="H1106" i="16"/>
  <c r="H1107" i="16"/>
  <c r="H1108" i="16"/>
  <c r="H1109" i="16"/>
  <c r="H1110" i="16"/>
  <c r="H1111" i="16"/>
  <c r="H1112" i="16"/>
  <c r="H1113" i="16"/>
  <c r="H1114" i="16"/>
  <c r="H1115" i="16"/>
  <c r="H1116" i="16"/>
  <c r="H1117" i="16"/>
  <c r="H1118" i="16"/>
  <c r="H1119" i="16"/>
  <c r="H1120" i="16"/>
  <c r="H1121" i="16"/>
  <c r="H1122" i="16"/>
  <c r="H1123" i="16"/>
  <c r="H1124" i="16"/>
  <c r="H1125" i="16"/>
  <c r="H1126" i="16"/>
  <c r="H1127" i="16"/>
  <c r="H1128" i="16"/>
  <c r="H1129" i="16"/>
  <c r="H1130" i="16"/>
  <c r="H1131" i="16"/>
  <c r="H1132" i="16"/>
  <c r="H1133" i="16"/>
  <c r="H1134" i="16"/>
  <c r="H1135" i="16"/>
  <c r="H1136" i="16"/>
  <c r="H1137" i="16"/>
  <c r="H1138" i="16"/>
  <c r="H1139" i="16"/>
  <c r="H1140" i="16"/>
  <c r="H1141" i="16"/>
  <c r="H1142" i="16"/>
  <c r="H1143" i="16"/>
  <c r="H1144" i="16"/>
  <c r="H1145" i="16"/>
  <c r="H1146" i="16"/>
  <c r="H1147" i="16"/>
  <c r="H1148" i="16"/>
  <c r="H1149" i="16"/>
  <c r="H1150" i="16"/>
  <c r="H1151" i="16"/>
  <c r="H1152" i="16"/>
  <c r="H1153" i="16"/>
  <c r="H1154" i="16"/>
  <c r="H1155" i="16"/>
  <c r="H1156" i="16"/>
  <c r="H1157" i="16"/>
  <c r="H1158" i="16"/>
  <c r="H1159" i="16"/>
  <c r="H1160" i="16"/>
  <c r="H1161" i="16"/>
  <c r="H1162" i="16"/>
  <c r="H1163" i="16"/>
  <c r="H1164" i="16"/>
  <c r="H1165" i="16"/>
  <c r="H1166" i="16"/>
  <c r="H1167" i="16"/>
  <c r="H1168" i="16"/>
  <c r="H1169" i="16"/>
  <c r="H1170" i="16"/>
  <c r="H1171" i="16"/>
  <c r="H1172" i="16"/>
  <c r="H1173" i="16"/>
  <c r="H1174" i="16"/>
  <c r="H1175" i="16"/>
  <c r="H1176" i="16"/>
  <c r="H1177" i="16"/>
  <c r="H1178" i="16"/>
  <c r="H1179" i="16"/>
  <c r="H1180" i="16"/>
  <c r="H1181" i="16"/>
  <c r="H1182" i="16"/>
  <c r="H1183" i="16"/>
  <c r="H1184" i="16"/>
  <c r="H1185" i="16"/>
  <c r="H1186" i="16"/>
  <c r="H1187" i="16"/>
  <c r="H1188" i="16"/>
  <c r="H1189" i="16"/>
  <c r="H1190" i="16"/>
  <c r="H1191" i="16"/>
  <c r="H1192" i="16"/>
  <c r="H1193" i="16"/>
  <c r="H1194" i="16"/>
  <c r="H1195" i="16"/>
  <c r="H1196" i="16"/>
  <c r="H1197" i="16"/>
  <c r="H1198" i="16"/>
  <c r="H1199" i="16"/>
  <c r="H1200" i="16"/>
  <c r="H1201" i="16"/>
  <c r="H1202" i="16"/>
  <c r="H1203" i="16"/>
  <c r="H1204" i="16"/>
  <c r="H1205" i="16"/>
  <c r="H1206" i="16"/>
  <c r="H1207" i="16"/>
  <c r="H1208" i="16"/>
  <c r="H1209" i="16"/>
  <c r="H1210" i="16"/>
  <c r="H1211" i="16"/>
  <c r="H1212" i="16"/>
  <c r="H1213" i="16"/>
  <c r="H1214" i="16"/>
  <c r="H1215" i="16"/>
  <c r="H1216" i="16"/>
  <c r="H1217" i="16"/>
  <c r="H1218" i="16"/>
  <c r="H1219" i="16"/>
  <c r="H1220" i="16"/>
  <c r="H1221" i="16"/>
  <c r="H1222" i="16"/>
  <c r="H1223" i="16"/>
  <c r="H1224" i="16"/>
  <c r="H1225" i="16"/>
  <c r="H1226" i="16"/>
  <c r="H1227" i="16"/>
  <c r="H1228" i="16"/>
  <c r="H1229" i="16"/>
  <c r="H1230" i="16"/>
  <c r="H1231" i="16"/>
  <c r="H1232" i="16"/>
  <c r="H1233" i="16"/>
  <c r="H1234" i="16"/>
  <c r="H1235" i="16"/>
  <c r="H1236" i="16"/>
  <c r="H1237" i="16"/>
  <c r="H1238" i="16"/>
  <c r="H1239" i="16"/>
  <c r="H1240" i="16"/>
  <c r="H1241" i="16"/>
  <c r="H1242" i="16"/>
  <c r="H1243" i="16"/>
  <c r="H1244" i="16"/>
  <c r="H1245" i="16"/>
  <c r="H1246" i="16"/>
  <c r="H1247" i="16"/>
  <c r="H1248" i="16"/>
  <c r="H1249" i="16"/>
  <c r="H1250" i="16"/>
  <c r="H1251" i="16"/>
  <c r="H1252" i="16"/>
  <c r="H1253" i="16"/>
  <c r="H1254" i="16"/>
  <c r="H1255" i="16"/>
  <c r="H1256" i="16"/>
  <c r="H1257" i="16"/>
  <c r="H1258" i="16"/>
  <c r="H1259" i="16"/>
  <c r="H1260" i="16"/>
  <c r="H1261" i="16"/>
  <c r="H1262" i="16"/>
  <c r="H1263" i="16"/>
  <c r="H1264" i="16"/>
  <c r="H1265" i="16"/>
  <c r="H1266" i="16"/>
  <c r="H1267" i="16"/>
  <c r="H1268" i="16"/>
  <c r="H1269" i="16"/>
  <c r="H1270" i="16"/>
  <c r="H1271" i="16"/>
  <c r="H1272" i="16"/>
  <c r="H1273" i="16"/>
  <c r="H1274" i="16"/>
  <c r="H1275" i="16"/>
  <c r="H1276" i="16"/>
  <c r="H1277" i="16"/>
  <c r="H1278" i="16"/>
  <c r="H1279" i="16"/>
  <c r="H1280" i="16"/>
  <c r="H1281" i="16"/>
  <c r="H1282" i="16"/>
  <c r="H1283" i="16"/>
  <c r="H1284" i="16"/>
  <c r="H1285" i="16"/>
  <c r="H1286" i="16"/>
  <c r="H1287" i="16"/>
  <c r="H1288" i="16"/>
  <c r="H1289" i="16"/>
  <c r="H1290" i="16"/>
  <c r="H1291" i="16"/>
  <c r="H1292" i="16"/>
  <c r="H1293" i="16"/>
  <c r="H1294" i="16"/>
  <c r="H1295" i="16"/>
  <c r="H1296" i="16"/>
  <c r="H1297" i="16"/>
  <c r="H1298" i="16"/>
  <c r="H1299" i="16"/>
  <c r="H1300" i="16"/>
  <c r="H1301" i="16"/>
  <c r="H1302" i="16"/>
  <c r="H1303" i="16"/>
  <c r="H1304" i="16"/>
  <c r="H1305" i="16"/>
  <c r="H1306" i="16"/>
  <c r="H1307" i="16"/>
  <c r="H1308" i="16"/>
  <c r="H1309" i="16"/>
  <c r="H1310" i="16"/>
  <c r="H1311" i="16"/>
  <c r="H1312" i="16"/>
  <c r="H1313" i="16"/>
  <c r="H1314" i="16"/>
  <c r="H1315" i="16"/>
  <c r="H1316" i="16"/>
  <c r="H1317" i="16"/>
  <c r="H1318" i="16"/>
  <c r="H1319" i="16"/>
  <c r="H1320" i="16"/>
  <c r="H1321" i="16"/>
  <c r="H1322" i="16"/>
  <c r="H1323" i="16"/>
  <c r="H1324" i="16"/>
  <c r="H1325" i="16"/>
  <c r="H1326" i="16"/>
  <c r="H1327" i="16"/>
  <c r="H1328" i="16"/>
  <c r="H1329" i="16"/>
  <c r="H1330" i="16"/>
  <c r="H1331" i="16"/>
  <c r="H1332" i="16"/>
  <c r="H1333" i="16"/>
  <c r="H1334" i="16"/>
  <c r="H1335" i="16"/>
  <c r="H1336" i="16"/>
  <c r="H1337" i="16"/>
  <c r="H1338" i="16"/>
  <c r="H1339" i="16"/>
  <c r="H1340" i="16"/>
  <c r="H1341" i="16"/>
  <c r="H1342" i="16"/>
  <c r="H1343" i="16"/>
  <c r="H1344" i="16"/>
  <c r="H1345" i="16"/>
  <c r="H1346" i="16"/>
  <c r="H1347" i="16"/>
  <c r="H1348" i="16"/>
  <c r="H1349" i="16"/>
  <c r="H1350" i="16"/>
  <c r="H1351" i="16"/>
  <c r="H1352" i="16"/>
  <c r="H1353" i="16"/>
  <c r="H1354" i="16"/>
  <c r="H1355" i="16"/>
  <c r="H1356" i="16"/>
  <c r="H1357" i="16"/>
  <c r="H1358" i="16"/>
  <c r="H1359" i="16"/>
  <c r="H1360" i="16"/>
  <c r="H1361" i="16"/>
  <c r="H1362" i="16"/>
  <c r="H1363" i="16"/>
  <c r="H1364" i="16"/>
  <c r="H1365" i="16"/>
  <c r="H1366" i="16"/>
  <c r="H1367" i="16"/>
  <c r="H1368" i="16"/>
  <c r="H1369" i="16"/>
  <c r="H1370" i="16"/>
  <c r="H1371" i="16"/>
  <c r="H1372" i="16"/>
  <c r="H1373" i="16"/>
  <c r="H1374" i="16"/>
  <c r="H1375" i="16"/>
  <c r="H1376" i="16"/>
  <c r="H1377" i="16"/>
  <c r="H1378" i="16"/>
  <c r="H1379" i="16"/>
  <c r="H1380" i="16"/>
  <c r="H1381" i="16"/>
  <c r="H1382" i="16"/>
  <c r="H1383" i="16"/>
  <c r="H1384" i="16"/>
  <c r="H1385" i="16"/>
  <c r="H1386" i="16"/>
  <c r="H1387" i="16"/>
  <c r="H1388" i="16"/>
  <c r="H1389" i="16"/>
  <c r="H1390" i="16"/>
  <c r="H1391" i="16"/>
  <c r="H1392" i="16"/>
  <c r="H1393" i="16"/>
  <c r="H1394" i="16"/>
  <c r="H1395" i="16"/>
  <c r="H1396" i="16"/>
  <c r="H1397" i="16"/>
  <c r="H1398" i="16"/>
  <c r="H1399" i="16"/>
  <c r="H1400" i="16"/>
  <c r="H1401" i="16"/>
  <c r="H1402" i="16"/>
  <c r="H1403" i="16"/>
  <c r="H1404" i="16"/>
  <c r="H1405" i="16"/>
  <c r="H1406" i="16"/>
  <c r="H1407" i="16"/>
  <c r="H1408" i="16"/>
  <c r="H1409" i="16"/>
  <c r="H1410" i="16"/>
  <c r="H1411" i="16"/>
  <c r="H1412" i="16"/>
  <c r="H1413" i="16"/>
  <c r="H1414" i="16"/>
  <c r="H1415" i="16"/>
  <c r="H1416" i="16"/>
  <c r="H1417" i="16"/>
  <c r="H1418" i="16"/>
  <c r="H1419" i="16"/>
  <c r="H1420" i="16"/>
  <c r="H1421" i="16"/>
  <c r="H1422" i="16"/>
  <c r="H1423" i="16"/>
  <c r="H1424" i="16"/>
  <c r="H1425" i="16"/>
  <c r="H1426" i="16"/>
  <c r="H1427" i="16"/>
  <c r="H1428" i="16"/>
  <c r="H1429" i="16"/>
  <c r="H1430" i="16"/>
  <c r="H1431" i="16"/>
  <c r="H1432" i="16"/>
  <c r="H1433" i="16"/>
  <c r="H1434" i="16"/>
  <c r="H1435" i="16"/>
  <c r="H1436" i="16"/>
  <c r="H1437" i="16"/>
  <c r="H1438" i="16"/>
  <c r="H1439" i="16"/>
  <c r="H1440" i="16"/>
  <c r="H1441" i="16"/>
  <c r="H1442" i="16"/>
  <c r="H1443" i="16"/>
  <c r="H1444" i="16"/>
  <c r="H1445" i="16"/>
  <c r="H1446" i="16"/>
  <c r="H1447" i="16"/>
  <c r="H1448" i="16"/>
  <c r="H1449" i="16"/>
  <c r="H1450" i="16"/>
  <c r="H1451" i="16"/>
  <c r="H1452" i="16"/>
  <c r="H1453" i="16"/>
  <c r="H1454" i="16"/>
  <c r="H1455" i="16"/>
  <c r="H1456" i="16"/>
  <c r="H1457" i="16"/>
  <c r="H1458" i="16"/>
  <c r="H1459" i="16"/>
  <c r="H1460" i="16"/>
  <c r="H1461" i="16"/>
  <c r="H1462" i="16"/>
  <c r="H1463" i="16"/>
  <c r="H1464" i="16"/>
  <c r="H1465" i="16"/>
  <c r="H1466" i="16"/>
  <c r="H1467" i="16"/>
  <c r="H1468" i="16"/>
  <c r="H1469" i="16"/>
  <c r="H1470" i="16"/>
  <c r="H1471" i="16"/>
  <c r="H1472" i="16"/>
  <c r="H1473" i="16"/>
  <c r="H1474" i="16"/>
  <c r="H1475" i="16"/>
  <c r="H1476" i="16"/>
  <c r="H1477" i="16"/>
  <c r="H1478" i="16"/>
  <c r="H1479" i="16"/>
  <c r="H1480" i="16"/>
  <c r="K3" i="16"/>
  <c r="N83" i="14" l="1"/>
  <c r="T83" i="14" s="1"/>
  <c r="M83" i="14"/>
  <c r="L83" i="14"/>
  <c r="K83" i="14"/>
  <c r="I83" i="14"/>
  <c r="P83" i="14" s="1"/>
  <c r="H83" i="14"/>
  <c r="G83" i="14"/>
  <c r="Q83" i="14" s="1"/>
  <c r="F83" i="14"/>
  <c r="E83" i="14"/>
  <c r="D83" i="14"/>
  <c r="N80" i="14"/>
  <c r="T80" i="14" s="1"/>
  <c r="M80" i="14"/>
  <c r="L80" i="14"/>
  <c r="K80" i="14"/>
  <c r="I80" i="14"/>
  <c r="P80" i="14" s="1"/>
  <c r="H80" i="14"/>
  <c r="G80" i="14"/>
  <c r="Q80" i="14" s="1"/>
  <c r="F80" i="14"/>
  <c r="E80" i="14"/>
  <c r="D80" i="14"/>
  <c r="N75" i="14"/>
  <c r="T75" i="14" s="1"/>
  <c r="M75" i="14"/>
  <c r="L75" i="14"/>
  <c r="K75" i="14"/>
  <c r="I75" i="14"/>
  <c r="P75" i="14" s="1"/>
  <c r="H75" i="14"/>
  <c r="G75" i="14"/>
  <c r="Q75" i="14" s="1"/>
  <c r="F75" i="14"/>
  <c r="E75" i="14"/>
  <c r="D75" i="14"/>
  <c r="N69" i="14"/>
  <c r="T69" i="14" s="1"/>
  <c r="M69" i="14"/>
  <c r="L69" i="14"/>
  <c r="K69" i="14"/>
  <c r="I69" i="14"/>
  <c r="P69" i="14" s="1"/>
  <c r="H69" i="14"/>
  <c r="G69" i="14"/>
  <c r="Q69" i="14" s="1"/>
  <c r="F69" i="14"/>
  <c r="E69" i="14"/>
  <c r="D69" i="14"/>
  <c r="N68" i="14"/>
  <c r="T68" i="14" s="1"/>
  <c r="M68" i="14"/>
  <c r="L68" i="14"/>
  <c r="K68" i="14"/>
  <c r="I68" i="14"/>
  <c r="P68" i="14" s="1"/>
  <c r="H68" i="14"/>
  <c r="G68" i="14"/>
  <c r="Q68" i="14" s="1"/>
  <c r="F68" i="14"/>
  <c r="E68" i="14"/>
  <c r="D68" i="14"/>
  <c r="N60" i="14"/>
  <c r="T60" i="14" s="1"/>
  <c r="M60" i="14"/>
  <c r="L60" i="14"/>
  <c r="K60" i="14"/>
  <c r="I60" i="14"/>
  <c r="P60" i="14" s="1"/>
  <c r="H60" i="14"/>
  <c r="G60" i="14"/>
  <c r="Q60" i="14" s="1"/>
  <c r="F60" i="14"/>
  <c r="E60" i="14"/>
  <c r="D60" i="14"/>
  <c r="N58" i="14"/>
  <c r="T58" i="14" s="1"/>
  <c r="M58" i="14"/>
  <c r="L58" i="14"/>
  <c r="K58" i="14"/>
  <c r="I58" i="14"/>
  <c r="P58" i="14" s="1"/>
  <c r="H58" i="14"/>
  <c r="G58" i="14"/>
  <c r="Q58" i="14" s="1"/>
  <c r="F58" i="14"/>
  <c r="E58" i="14"/>
  <c r="D58" i="14"/>
  <c r="N50" i="14"/>
  <c r="T50" i="14" s="1"/>
  <c r="M50" i="14"/>
  <c r="L50" i="14"/>
  <c r="K50" i="14"/>
  <c r="I50" i="14"/>
  <c r="P50" i="14" s="1"/>
  <c r="H50" i="14"/>
  <c r="G50" i="14"/>
  <c r="Q50" i="14" s="1"/>
  <c r="F50" i="14"/>
  <c r="E50" i="14"/>
  <c r="D50" i="14"/>
  <c r="N47" i="14"/>
  <c r="T47" i="14" s="1"/>
  <c r="M47" i="14"/>
  <c r="L47" i="14"/>
  <c r="K47" i="14"/>
  <c r="I47" i="14"/>
  <c r="P47" i="14" s="1"/>
  <c r="H47" i="14"/>
  <c r="G47" i="14"/>
  <c r="Q47" i="14" s="1"/>
  <c r="F47" i="14"/>
  <c r="E47" i="14"/>
  <c r="D47" i="14"/>
  <c r="N44" i="14"/>
  <c r="T44" i="14" s="1"/>
  <c r="M44" i="14"/>
  <c r="L44" i="14"/>
  <c r="K44" i="14"/>
  <c r="I44" i="14"/>
  <c r="P44" i="14" s="1"/>
  <c r="H44" i="14"/>
  <c r="G44" i="14"/>
  <c r="Q44" i="14" s="1"/>
  <c r="F44" i="14"/>
  <c r="E44" i="14"/>
  <c r="D44" i="14"/>
  <c r="N29" i="14"/>
  <c r="T29" i="14" s="1"/>
  <c r="M29" i="14"/>
  <c r="L29" i="14"/>
  <c r="K29" i="14"/>
  <c r="I29" i="14"/>
  <c r="P29" i="14" s="1"/>
  <c r="H29" i="14"/>
  <c r="G29" i="14"/>
  <c r="Q29" i="14" s="1"/>
  <c r="F29" i="14"/>
  <c r="E29" i="14"/>
  <c r="D29" i="14"/>
  <c r="N26" i="14"/>
  <c r="T26" i="14" s="1"/>
  <c r="M26" i="14"/>
  <c r="L26" i="14"/>
  <c r="K26" i="14"/>
  <c r="I26" i="14"/>
  <c r="P26" i="14" s="1"/>
  <c r="H26" i="14"/>
  <c r="G26" i="14"/>
  <c r="Q26" i="14" s="1"/>
  <c r="F26" i="14"/>
  <c r="E26" i="14"/>
  <c r="D26" i="14"/>
  <c r="N25" i="14"/>
  <c r="T25" i="14" s="1"/>
  <c r="M25" i="14"/>
  <c r="L25" i="14"/>
  <c r="K25" i="14"/>
  <c r="I25" i="14"/>
  <c r="P25" i="14" s="1"/>
  <c r="H25" i="14"/>
  <c r="G25" i="14"/>
  <c r="Q25" i="14" s="1"/>
  <c r="F25" i="14"/>
  <c r="E25" i="14"/>
  <c r="D25" i="14"/>
  <c r="B93" i="14"/>
  <c r="C93" i="14" s="1"/>
  <c r="B92" i="14"/>
  <c r="C92" i="14" s="1"/>
  <c r="B91" i="14"/>
  <c r="B90" i="14"/>
  <c r="C90" i="14" s="1"/>
  <c r="B89" i="14"/>
  <c r="B88" i="14"/>
  <c r="B87" i="14"/>
  <c r="B86" i="14"/>
  <c r="B85" i="14"/>
  <c r="C85" i="14" s="1"/>
  <c r="B84" i="14"/>
  <c r="C84" i="14" s="1"/>
  <c r="B83" i="14"/>
  <c r="C83" i="14" s="1"/>
  <c r="B82" i="14"/>
  <c r="C82" i="14" s="1"/>
  <c r="B81" i="14"/>
  <c r="C81" i="14" s="1"/>
  <c r="B80" i="14"/>
  <c r="C80" i="14" s="1"/>
  <c r="B79" i="14"/>
  <c r="B78" i="14"/>
  <c r="C78" i="14" s="1"/>
  <c r="B77" i="14"/>
  <c r="C77" i="14" s="1"/>
  <c r="B76" i="14"/>
  <c r="B75" i="14"/>
  <c r="C75" i="14" s="1"/>
  <c r="B74" i="14"/>
  <c r="C74" i="14" s="1"/>
  <c r="B73" i="14"/>
  <c r="C73" i="14" s="1"/>
  <c r="B72" i="14"/>
  <c r="C72" i="14" s="1"/>
  <c r="B71" i="14"/>
  <c r="C71" i="14" s="1"/>
  <c r="B70" i="14"/>
  <c r="C70" i="14" s="1"/>
  <c r="B69" i="14"/>
  <c r="C69" i="14" s="1"/>
  <c r="B68" i="14"/>
  <c r="C68" i="14" s="1"/>
  <c r="B67" i="14"/>
  <c r="B66" i="14"/>
  <c r="C66" i="14" s="1"/>
  <c r="B65" i="14"/>
  <c r="B64" i="14"/>
  <c r="C64" i="14" s="1"/>
  <c r="B63" i="14"/>
  <c r="C63" i="14" s="1"/>
  <c r="B62" i="14"/>
  <c r="C62" i="14" s="1"/>
  <c r="B61" i="14"/>
  <c r="B60" i="14"/>
  <c r="C60" i="14" s="1"/>
  <c r="B59" i="14"/>
  <c r="C59" i="14" s="1"/>
  <c r="B58" i="14"/>
  <c r="C58" i="14" s="1"/>
  <c r="B57" i="14"/>
  <c r="C57" i="14" s="1"/>
  <c r="B56" i="14"/>
  <c r="C56" i="14" s="1"/>
  <c r="B55" i="14"/>
  <c r="B54" i="14"/>
  <c r="C54" i="14" s="1"/>
  <c r="B53" i="14"/>
  <c r="B52" i="14"/>
  <c r="B51" i="14"/>
  <c r="C51" i="14" s="1"/>
  <c r="B50" i="14"/>
  <c r="B49" i="14"/>
  <c r="C49" i="14" s="1"/>
  <c r="B48" i="14"/>
  <c r="C48" i="14" s="1"/>
  <c r="B47" i="14"/>
  <c r="C47" i="14" s="1"/>
  <c r="B46" i="14"/>
  <c r="C46" i="14" s="1"/>
  <c r="B45" i="14"/>
  <c r="C45" i="14" s="1"/>
  <c r="B44" i="14"/>
  <c r="C44" i="14" s="1"/>
  <c r="B43" i="14"/>
  <c r="C43" i="14" s="1"/>
  <c r="B42" i="14"/>
  <c r="C42" i="14" s="1"/>
  <c r="B41" i="14"/>
  <c r="C41" i="14" s="1"/>
  <c r="B40" i="14"/>
  <c r="C40" i="14" s="1"/>
  <c r="B39" i="14"/>
  <c r="C39" i="14" s="1"/>
  <c r="B38" i="14"/>
  <c r="C38" i="14" s="1"/>
  <c r="B37" i="14"/>
  <c r="C37" i="14" s="1"/>
  <c r="B36" i="14"/>
  <c r="C36" i="14" s="1"/>
  <c r="B35" i="14"/>
  <c r="C35" i="14" s="1"/>
  <c r="B34" i="14"/>
  <c r="C34" i="14" s="1"/>
  <c r="B33" i="14"/>
  <c r="C33" i="14" s="1"/>
  <c r="B32" i="14"/>
  <c r="C32" i="14" s="1"/>
  <c r="B31" i="14"/>
  <c r="C31" i="14" s="1"/>
  <c r="B30" i="14"/>
  <c r="C30" i="14" s="1"/>
  <c r="B29" i="14"/>
  <c r="C29" i="14" s="1"/>
  <c r="B28" i="14"/>
  <c r="C28" i="14" s="1"/>
  <c r="B27" i="14"/>
  <c r="B26" i="14"/>
  <c r="C26" i="14" s="1"/>
  <c r="B24" i="14"/>
  <c r="C24" i="14" s="1"/>
  <c r="B23" i="14"/>
  <c r="C23" i="14" s="1"/>
  <c r="B22" i="14"/>
  <c r="C22" i="14" s="1"/>
  <c r="B21" i="14"/>
  <c r="C21" i="14" s="1"/>
  <c r="B20" i="14"/>
  <c r="C20" i="14" s="1"/>
  <c r="B19" i="14"/>
  <c r="C19" i="14" s="1"/>
  <c r="B18" i="14"/>
  <c r="C18" i="14" s="1"/>
  <c r="B17" i="14"/>
  <c r="C17" i="14" s="1"/>
  <c r="B16" i="14"/>
  <c r="C16" i="14" s="1"/>
  <c r="B15" i="14"/>
  <c r="C15" i="14" s="1"/>
  <c r="B14" i="14"/>
  <c r="C14" i="14" s="1"/>
  <c r="B13" i="14"/>
  <c r="C13" i="14" s="1"/>
  <c r="B12" i="14"/>
  <c r="C12" i="14" s="1"/>
  <c r="B11" i="14"/>
  <c r="C11" i="14" s="1"/>
  <c r="B10" i="14"/>
  <c r="C10" i="14" s="1"/>
  <c r="B9" i="14"/>
  <c r="C9" i="14" s="1"/>
  <c r="B8" i="14"/>
  <c r="C8" i="14" s="1"/>
  <c r="B7" i="14"/>
  <c r="C7" i="14" s="1"/>
  <c r="B6" i="14"/>
  <c r="C6" i="14" s="1"/>
  <c r="B5" i="14"/>
  <c r="C5" i="14" s="1"/>
  <c r="B4" i="14"/>
  <c r="C4" i="14" s="1"/>
  <c r="B3" i="14"/>
  <c r="C3" i="14" s="1"/>
  <c r="B2" i="14"/>
  <c r="C50" i="14"/>
  <c r="B25" i="14"/>
  <c r="C25" i="14" s="1"/>
  <c r="C27" i="14"/>
  <c r="C61" i="14"/>
  <c r="C2" i="14"/>
  <c r="C52" i="14"/>
  <c r="C53" i="14"/>
  <c r="C55" i="14"/>
  <c r="C65" i="14"/>
  <c r="C67" i="14"/>
  <c r="C76" i="14"/>
  <c r="C79" i="14"/>
  <c r="C86" i="14"/>
  <c r="C87" i="14"/>
  <c r="C88" i="14"/>
  <c r="C89" i="14"/>
  <c r="C91" i="14"/>
  <c r="A1239" i="8" l="1"/>
  <c r="B1239" i="8" s="1"/>
  <c r="E1239" i="8" s="1"/>
  <c r="F1239" i="8" s="1"/>
  <c r="H1239" i="8" s="1"/>
  <c r="A1238" i="8"/>
  <c r="B1238" i="8" s="1"/>
  <c r="E1238" i="8" s="1"/>
  <c r="F1238" i="8" s="1"/>
  <c r="H1238" i="8" s="1"/>
  <c r="A1237" i="8"/>
  <c r="B1237" i="8" s="1"/>
  <c r="E1237" i="8" s="1"/>
  <c r="F1237" i="8" s="1"/>
  <c r="H1237" i="8" s="1"/>
  <c r="A1236" i="8"/>
  <c r="B1236" i="8" s="1"/>
  <c r="E1236" i="8" s="1"/>
  <c r="F1236" i="8" s="1"/>
  <c r="H1236" i="8" s="1"/>
  <c r="A1235" i="8"/>
  <c r="B1235" i="8" s="1"/>
  <c r="E1235" i="8" s="1"/>
  <c r="F1235" i="8" s="1"/>
  <c r="H1235" i="8" s="1"/>
  <c r="A1234" i="8"/>
  <c r="B1234" i="8" s="1"/>
  <c r="E1234" i="8" s="1"/>
  <c r="F1234" i="8" s="1"/>
  <c r="H1234" i="8" s="1"/>
  <c r="A1233" i="8"/>
  <c r="B1233" i="8" s="1"/>
  <c r="E1233" i="8" s="1"/>
  <c r="F1233" i="8" s="1"/>
  <c r="H1233" i="8" s="1"/>
  <c r="A1232" i="8"/>
  <c r="B1232" i="8" s="1"/>
  <c r="E1232" i="8" s="1"/>
  <c r="F1232" i="8" s="1"/>
  <c r="H1232" i="8" s="1"/>
  <c r="A1231" i="8"/>
  <c r="B1231" i="8" s="1"/>
  <c r="E1231" i="8" s="1"/>
  <c r="F1231" i="8" s="1"/>
  <c r="H1231" i="8" s="1"/>
  <c r="A1230" i="8"/>
  <c r="B1230" i="8" s="1"/>
  <c r="E1230" i="8" s="1"/>
  <c r="F1230" i="8" s="1"/>
  <c r="H1230" i="8" s="1"/>
  <c r="A1229" i="8"/>
  <c r="B1229" i="8" s="1"/>
  <c r="E1229" i="8" s="1"/>
  <c r="F1229" i="8" s="1"/>
  <c r="H1229" i="8" s="1"/>
  <c r="A1228" i="8"/>
  <c r="B1228" i="8" s="1"/>
  <c r="E1228" i="8" s="1"/>
  <c r="F1228" i="8" s="1"/>
  <c r="H1228" i="8" s="1"/>
  <c r="A1227" i="8"/>
  <c r="B1227" i="8" s="1"/>
  <c r="E1227" i="8" s="1"/>
  <c r="F1227" i="8" s="1"/>
  <c r="H1227" i="8" s="1"/>
  <c r="A1226" i="8"/>
  <c r="B1226" i="8" s="1"/>
  <c r="E1226" i="8" s="1"/>
  <c r="F1226" i="8" s="1"/>
  <c r="H1226" i="8" s="1"/>
  <c r="A1225" i="8"/>
  <c r="B1225" i="8" s="1"/>
  <c r="E1225" i="8" s="1"/>
  <c r="F1225" i="8" s="1"/>
  <c r="H1225" i="8" s="1"/>
  <c r="A1224" i="8"/>
  <c r="B1224" i="8" s="1"/>
  <c r="E1224" i="8" s="1"/>
  <c r="F1224" i="8" s="1"/>
  <c r="H1224" i="8" s="1"/>
  <c r="A1223" i="8"/>
  <c r="B1223" i="8" s="1"/>
  <c r="E1223" i="8" s="1"/>
  <c r="F1223" i="8" s="1"/>
  <c r="H1223" i="8" s="1"/>
  <c r="A1222" i="8"/>
  <c r="B1222" i="8" s="1"/>
  <c r="E1222" i="8" s="1"/>
  <c r="F1222" i="8" s="1"/>
  <c r="H1222" i="8" s="1"/>
  <c r="A1221" i="8"/>
  <c r="B1221" i="8" s="1"/>
  <c r="E1221" i="8" s="1"/>
  <c r="F1221" i="8" s="1"/>
  <c r="H1221" i="8" s="1"/>
  <c r="A1220" i="8"/>
  <c r="B1220" i="8" s="1"/>
  <c r="E1220" i="8" s="1"/>
  <c r="F1220" i="8" s="1"/>
  <c r="H1220" i="8" s="1"/>
  <c r="A1219" i="8"/>
  <c r="B1219" i="8" s="1"/>
  <c r="E1219" i="8" s="1"/>
  <c r="F1219" i="8" s="1"/>
  <c r="H1219" i="8" s="1"/>
  <c r="A1218" i="8"/>
  <c r="B1218" i="8" s="1"/>
  <c r="E1218" i="8" s="1"/>
  <c r="F1218" i="8" s="1"/>
  <c r="H1218" i="8" s="1"/>
  <c r="A1217" i="8"/>
  <c r="B1217" i="8" s="1"/>
  <c r="E1217" i="8" s="1"/>
  <c r="F1217" i="8" s="1"/>
  <c r="H1217" i="8" s="1"/>
  <c r="A1216" i="8"/>
  <c r="B1216" i="8" s="1"/>
  <c r="E1216" i="8" s="1"/>
  <c r="F1216" i="8" s="1"/>
  <c r="H1216" i="8" s="1"/>
  <c r="A1215" i="8"/>
  <c r="B1215" i="8" s="1"/>
  <c r="E1215" i="8" s="1"/>
  <c r="F1215" i="8" s="1"/>
  <c r="H1215" i="8" s="1"/>
  <c r="A1214" i="8"/>
  <c r="B1214" i="8" s="1"/>
  <c r="E1214" i="8" s="1"/>
  <c r="F1214" i="8" s="1"/>
  <c r="H1214" i="8" s="1"/>
  <c r="A1213" i="8"/>
  <c r="B1213" i="8" s="1"/>
  <c r="E1213" i="8" s="1"/>
  <c r="F1213" i="8" s="1"/>
  <c r="H1213" i="8" s="1"/>
  <c r="A1212" i="8"/>
  <c r="B1212" i="8" s="1"/>
  <c r="E1212" i="8" s="1"/>
  <c r="F1212" i="8" s="1"/>
  <c r="H1212" i="8" s="1"/>
  <c r="A1211" i="8"/>
  <c r="B1211" i="8" s="1"/>
  <c r="E1211" i="8" s="1"/>
  <c r="F1211" i="8" s="1"/>
  <c r="H1211" i="8" s="1"/>
  <c r="A1210" i="8"/>
  <c r="B1210" i="8" s="1"/>
  <c r="E1210" i="8" s="1"/>
  <c r="F1210" i="8" s="1"/>
  <c r="H1210" i="8" s="1"/>
  <c r="A1209" i="8"/>
  <c r="B1209" i="8" s="1"/>
  <c r="E1209" i="8" s="1"/>
  <c r="F1209" i="8" s="1"/>
  <c r="H1209" i="8" s="1"/>
  <c r="A1208" i="8"/>
  <c r="B1208" i="8" s="1"/>
  <c r="E1208" i="8" s="1"/>
  <c r="F1208" i="8" s="1"/>
  <c r="H1208" i="8" s="1"/>
  <c r="A1207" i="8"/>
  <c r="B1207" i="8" s="1"/>
  <c r="E1207" i="8" s="1"/>
  <c r="F1207" i="8" s="1"/>
  <c r="H1207" i="8" s="1"/>
  <c r="A1206" i="8"/>
  <c r="B1206" i="8" s="1"/>
  <c r="E1206" i="8" s="1"/>
  <c r="F1206" i="8" s="1"/>
  <c r="H1206" i="8" s="1"/>
  <c r="A1205" i="8"/>
  <c r="C1205" i="8" s="1"/>
  <c r="A1204" i="8"/>
  <c r="B1204" i="8" s="1"/>
  <c r="E1204" i="8" s="1"/>
  <c r="F1204" i="8" s="1"/>
  <c r="H1204" i="8" s="1"/>
  <c r="A1203" i="8"/>
  <c r="B1203" i="8" s="1"/>
  <c r="E1203" i="8" s="1"/>
  <c r="F1203" i="8" s="1"/>
  <c r="H1203" i="8" s="1"/>
  <c r="A1202" i="8"/>
  <c r="B1202" i="8" s="1"/>
  <c r="E1202" i="8" s="1"/>
  <c r="F1202" i="8" s="1"/>
  <c r="H1202" i="8" s="1"/>
  <c r="A1201" i="8"/>
  <c r="B1201" i="8" s="1"/>
  <c r="E1201" i="8" s="1"/>
  <c r="F1201" i="8" s="1"/>
  <c r="H1201" i="8" s="1"/>
  <c r="A1200" i="8"/>
  <c r="B1200" i="8" s="1"/>
  <c r="E1200" i="8" s="1"/>
  <c r="F1200" i="8" s="1"/>
  <c r="H1200" i="8" s="1"/>
  <c r="A1199" i="8"/>
  <c r="B1199" i="8" s="1"/>
  <c r="E1199" i="8" s="1"/>
  <c r="F1199" i="8" s="1"/>
  <c r="H1199" i="8" s="1"/>
  <c r="A1198" i="8"/>
  <c r="B1198" i="8" s="1"/>
  <c r="E1198" i="8" s="1"/>
  <c r="F1198" i="8" s="1"/>
  <c r="H1198" i="8" s="1"/>
  <c r="A1197" i="8"/>
  <c r="B1197" i="8" s="1"/>
  <c r="E1197" i="8" s="1"/>
  <c r="F1197" i="8" s="1"/>
  <c r="H1197" i="8" s="1"/>
  <c r="A1196" i="8"/>
  <c r="B1196" i="8" s="1"/>
  <c r="E1196" i="8" s="1"/>
  <c r="F1196" i="8" s="1"/>
  <c r="H1196" i="8" s="1"/>
  <c r="A1195" i="8"/>
  <c r="B1195" i="8" s="1"/>
  <c r="E1195" i="8" s="1"/>
  <c r="F1195" i="8" s="1"/>
  <c r="H1195" i="8" s="1"/>
  <c r="A1194" i="8"/>
  <c r="B1194" i="8" s="1"/>
  <c r="E1194" i="8" s="1"/>
  <c r="F1194" i="8" s="1"/>
  <c r="H1194" i="8" s="1"/>
  <c r="A1193" i="8"/>
  <c r="B1193" i="8" s="1"/>
  <c r="E1193" i="8" s="1"/>
  <c r="F1193" i="8" s="1"/>
  <c r="H1193" i="8" s="1"/>
  <c r="A1192" i="8"/>
  <c r="B1192" i="8" s="1"/>
  <c r="E1192" i="8" s="1"/>
  <c r="F1192" i="8" s="1"/>
  <c r="H1192" i="8" s="1"/>
  <c r="A1191" i="8"/>
  <c r="B1191" i="8" s="1"/>
  <c r="E1191" i="8" s="1"/>
  <c r="F1191" i="8" s="1"/>
  <c r="H1191" i="8" s="1"/>
  <c r="A1190" i="8"/>
  <c r="B1190" i="8" s="1"/>
  <c r="E1190" i="8" s="1"/>
  <c r="F1190" i="8" s="1"/>
  <c r="H1190" i="8" s="1"/>
  <c r="A1189" i="8"/>
  <c r="B1189" i="8" s="1"/>
  <c r="E1189" i="8" s="1"/>
  <c r="F1189" i="8" s="1"/>
  <c r="H1189" i="8" s="1"/>
  <c r="A1188" i="8"/>
  <c r="B1188" i="8" s="1"/>
  <c r="E1188" i="8" s="1"/>
  <c r="F1188" i="8" s="1"/>
  <c r="H1188" i="8" s="1"/>
  <c r="A1187" i="8"/>
  <c r="B1187" i="8" s="1"/>
  <c r="E1187" i="8" s="1"/>
  <c r="F1187" i="8" s="1"/>
  <c r="H1187" i="8" s="1"/>
  <c r="A1186" i="8"/>
  <c r="B1186" i="8" s="1"/>
  <c r="E1186" i="8" s="1"/>
  <c r="F1186" i="8" s="1"/>
  <c r="H1186" i="8" s="1"/>
  <c r="A1185" i="8"/>
  <c r="B1185" i="8" s="1"/>
  <c r="E1185" i="8" s="1"/>
  <c r="F1185" i="8" s="1"/>
  <c r="H1185" i="8" s="1"/>
  <c r="A1184" i="8"/>
  <c r="B1184" i="8" s="1"/>
  <c r="E1184" i="8" s="1"/>
  <c r="F1184" i="8" s="1"/>
  <c r="H1184" i="8" s="1"/>
  <c r="A1183" i="8"/>
  <c r="B1183" i="8" s="1"/>
  <c r="E1183" i="8" s="1"/>
  <c r="F1183" i="8" s="1"/>
  <c r="H1183" i="8" s="1"/>
  <c r="A1182" i="8"/>
  <c r="B1182" i="8" s="1"/>
  <c r="E1182" i="8" s="1"/>
  <c r="F1182" i="8" s="1"/>
  <c r="H1182" i="8" s="1"/>
  <c r="A1181" i="8"/>
  <c r="B1181" i="8" s="1"/>
  <c r="E1181" i="8" s="1"/>
  <c r="F1181" i="8" s="1"/>
  <c r="H1181" i="8" s="1"/>
  <c r="A1180" i="8"/>
  <c r="B1180" i="8" s="1"/>
  <c r="E1180" i="8" s="1"/>
  <c r="F1180" i="8" s="1"/>
  <c r="H1180" i="8" s="1"/>
  <c r="A1179" i="8"/>
  <c r="B1179" i="8" s="1"/>
  <c r="E1179" i="8" s="1"/>
  <c r="F1179" i="8" s="1"/>
  <c r="H1179" i="8" s="1"/>
  <c r="A1178" i="8"/>
  <c r="B1178" i="8" s="1"/>
  <c r="E1178" i="8" s="1"/>
  <c r="F1178" i="8" s="1"/>
  <c r="H1178" i="8" s="1"/>
  <c r="A1177" i="8"/>
  <c r="B1177" i="8" s="1"/>
  <c r="E1177" i="8" s="1"/>
  <c r="F1177" i="8" s="1"/>
  <c r="H1177" i="8" s="1"/>
  <c r="A1176" i="8"/>
  <c r="B1176" i="8" s="1"/>
  <c r="E1176" i="8" s="1"/>
  <c r="F1176" i="8" s="1"/>
  <c r="H1176" i="8" s="1"/>
  <c r="A1175" i="8"/>
  <c r="B1175" i="8" s="1"/>
  <c r="E1175" i="8" s="1"/>
  <c r="F1175" i="8" s="1"/>
  <c r="H1175" i="8" s="1"/>
  <c r="A1174" i="8"/>
  <c r="B1174" i="8" s="1"/>
  <c r="E1174" i="8" s="1"/>
  <c r="F1174" i="8" s="1"/>
  <c r="H1174" i="8" s="1"/>
  <c r="A1173" i="8"/>
  <c r="B1173" i="8" s="1"/>
  <c r="E1173" i="8" s="1"/>
  <c r="F1173" i="8" s="1"/>
  <c r="H1173" i="8" s="1"/>
  <c r="A1172" i="8"/>
  <c r="B1172" i="8" s="1"/>
  <c r="E1172" i="8" s="1"/>
  <c r="F1172" i="8" s="1"/>
  <c r="H1172" i="8" s="1"/>
  <c r="A1171" i="8"/>
  <c r="B1171" i="8" s="1"/>
  <c r="E1171" i="8" s="1"/>
  <c r="F1171" i="8" s="1"/>
  <c r="H1171" i="8" s="1"/>
  <c r="A1170" i="8"/>
  <c r="B1170" i="8" s="1"/>
  <c r="E1170" i="8" s="1"/>
  <c r="F1170" i="8" s="1"/>
  <c r="H1170" i="8" s="1"/>
  <c r="A1169" i="8"/>
  <c r="C1169" i="8" s="1"/>
  <c r="A1168" i="8"/>
  <c r="B1168" i="8" s="1"/>
  <c r="E1168" i="8" s="1"/>
  <c r="F1168" i="8" s="1"/>
  <c r="H1168" i="8" s="1"/>
  <c r="A1167" i="8"/>
  <c r="B1167" i="8" s="1"/>
  <c r="E1167" i="8" s="1"/>
  <c r="F1167" i="8" s="1"/>
  <c r="H1167" i="8" s="1"/>
  <c r="A1166" i="8"/>
  <c r="B1166" i="8" s="1"/>
  <c r="E1166" i="8" s="1"/>
  <c r="F1166" i="8" s="1"/>
  <c r="H1166" i="8" s="1"/>
  <c r="A1165" i="8"/>
  <c r="B1165" i="8" s="1"/>
  <c r="E1165" i="8" s="1"/>
  <c r="F1165" i="8" s="1"/>
  <c r="H1165" i="8" s="1"/>
  <c r="A1164" i="8"/>
  <c r="B1164" i="8" s="1"/>
  <c r="E1164" i="8" s="1"/>
  <c r="F1164" i="8" s="1"/>
  <c r="H1164" i="8" s="1"/>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C68" i="8" s="1"/>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C106" i="8" s="1"/>
  <c r="A107" i="8"/>
  <c r="A108" i="8"/>
  <c r="A109" i="8"/>
  <c r="C109" i="8" s="1"/>
  <c r="A110" i="8"/>
  <c r="A111" i="8"/>
  <c r="A112" i="8"/>
  <c r="A113" i="8"/>
  <c r="A114" i="8"/>
  <c r="A115" i="8"/>
  <c r="A116" i="8"/>
  <c r="A117" i="8"/>
  <c r="A118" i="8"/>
  <c r="A119" i="8"/>
  <c r="A120" i="8"/>
  <c r="A121" i="8"/>
  <c r="B121" i="8" s="1"/>
  <c r="E121" i="8" s="1"/>
  <c r="F121" i="8" s="1"/>
  <c r="H121" i="8" s="1"/>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C157" i="8" s="1"/>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C238" i="8" s="1"/>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C298" i="8" s="1"/>
  <c r="A299" i="8"/>
  <c r="A300" i="8"/>
  <c r="A301" i="8"/>
  <c r="B301" i="8" s="1"/>
  <c r="E301" i="8" s="1"/>
  <c r="F301" i="8" s="1"/>
  <c r="H301" i="8" s="1"/>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B349" i="8" s="1"/>
  <c r="E349" i="8" s="1"/>
  <c r="F349" i="8" s="1"/>
  <c r="H349" i="8" s="1"/>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C385" i="8" s="1"/>
  <c r="A386" i="8"/>
  <c r="A387" i="8"/>
  <c r="A388" i="8"/>
  <c r="A389" i="8"/>
  <c r="A390" i="8"/>
  <c r="A391" i="8"/>
  <c r="A392" i="8"/>
  <c r="A393" i="8"/>
  <c r="A394" i="8"/>
  <c r="A395" i="8"/>
  <c r="A396" i="8"/>
  <c r="A397" i="8"/>
  <c r="C397" i="8" s="1"/>
  <c r="A398" i="8"/>
  <c r="A399" i="8"/>
  <c r="A400" i="8"/>
  <c r="A401" i="8"/>
  <c r="A402" i="8"/>
  <c r="A403" i="8"/>
  <c r="A404" i="8"/>
  <c r="B404" i="8" s="1"/>
  <c r="E404" i="8" s="1"/>
  <c r="F404" i="8" s="1"/>
  <c r="H404" i="8" s="1"/>
  <c r="A405" i="8"/>
  <c r="A406" i="8"/>
  <c r="C406" i="8" s="1"/>
  <c r="A407" i="8"/>
  <c r="A408" i="8"/>
  <c r="A409" i="8"/>
  <c r="A410" i="8"/>
  <c r="A411" i="8"/>
  <c r="A412" i="8"/>
  <c r="A413" i="8"/>
  <c r="A414" i="8"/>
  <c r="A415" i="8"/>
  <c r="A416" i="8"/>
  <c r="A417" i="8"/>
  <c r="A418" i="8"/>
  <c r="A419" i="8"/>
  <c r="A420" i="8"/>
  <c r="A421" i="8"/>
  <c r="C421" i="8" s="1"/>
  <c r="A422" i="8"/>
  <c r="A423" i="8"/>
  <c r="A424" i="8"/>
  <c r="A425" i="8"/>
  <c r="A426" i="8"/>
  <c r="A427" i="8"/>
  <c r="A428" i="8"/>
  <c r="A429" i="8"/>
  <c r="A430" i="8"/>
  <c r="A431" i="8"/>
  <c r="A432" i="8"/>
  <c r="A433" i="8"/>
  <c r="C433" i="8" s="1"/>
  <c r="A434" i="8"/>
  <c r="A435" i="8"/>
  <c r="A436" i="8"/>
  <c r="A437" i="8"/>
  <c r="A438" i="8"/>
  <c r="A439" i="8"/>
  <c r="A440" i="8"/>
  <c r="B440" i="8" s="1"/>
  <c r="E440" i="8" s="1"/>
  <c r="F440" i="8" s="1"/>
  <c r="H440" i="8" s="1"/>
  <c r="A441" i="8"/>
  <c r="A442" i="8"/>
  <c r="C442" i="8" s="1"/>
  <c r="A443" i="8"/>
  <c r="A444" i="8"/>
  <c r="A445" i="8"/>
  <c r="A446" i="8"/>
  <c r="A447" i="8"/>
  <c r="A448" i="8"/>
  <c r="A449" i="8"/>
  <c r="A450" i="8"/>
  <c r="A451" i="8"/>
  <c r="A452" i="8"/>
  <c r="A453" i="8"/>
  <c r="A454" i="8"/>
  <c r="C454" i="8" s="1"/>
  <c r="A455" i="8"/>
  <c r="A456" i="8"/>
  <c r="A457" i="8"/>
  <c r="A458" i="8"/>
  <c r="A459" i="8"/>
  <c r="A460" i="8"/>
  <c r="A461" i="8"/>
  <c r="A462" i="8"/>
  <c r="A463" i="8"/>
  <c r="A464" i="8"/>
  <c r="C464" i="8" s="1"/>
  <c r="A465" i="8"/>
  <c r="A466" i="8"/>
  <c r="A467" i="8"/>
  <c r="A468" i="8"/>
  <c r="A469" i="8"/>
  <c r="B469" i="8" s="1"/>
  <c r="E469" i="8" s="1"/>
  <c r="F469" i="8" s="1"/>
  <c r="H469" i="8" s="1"/>
  <c r="A470" i="8"/>
  <c r="A471" i="8"/>
  <c r="A472" i="8"/>
  <c r="A473" i="8"/>
  <c r="A474" i="8"/>
  <c r="A475" i="8"/>
  <c r="A476" i="8"/>
  <c r="A477" i="8"/>
  <c r="A478" i="8"/>
  <c r="A479" i="8"/>
  <c r="A480" i="8"/>
  <c r="A481" i="8"/>
  <c r="C481" i="8" s="1"/>
  <c r="A482" i="8"/>
  <c r="A483" i="8"/>
  <c r="A484" i="8"/>
  <c r="A485" i="8"/>
  <c r="A486" i="8"/>
  <c r="A487" i="8"/>
  <c r="A488" i="8"/>
  <c r="A489" i="8"/>
  <c r="A490" i="8"/>
  <c r="A491" i="8"/>
  <c r="A492" i="8"/>
  <c r="A493" i="8"/>
  <c r="A494" i="8"/>
  <c r="A495" i="8"/>
  <c r="A496" i="8"/>
  <c r="A497" i="8"/>
  <c r="A498" i="8"/>
  <c r="A499" i="8"/>
  <c r="A500" i="8"/>
  <c r="C500" i="8" s="1"/>
  <c r="A501" i="8"/>
  <c r="C501" i="8" s="1"/>
  <c r="A502" i="8"/>
  <c r="A503" i="8"/>
  <c r="A504" i="8"/>
  <c r="A505" i="8"/>
  <c r="C505" i="8" s="1"/>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B550" i="8" s="1"/>
  <c r="E550" i="8" s="1"/>
  <c r="F550" i="8" s="1"/>
  <c r="H550" i="8" s="1"/>
  <c r="A551" i="8"/>
  <c r="A552" i="8"/>
  <c r="A553" i="8"/>
  <c r="A554" i="8"/>
  <c r="A555" i="8"/>
  <c r="A556" i="8"/>
  <c r="A557" i="8"/>
  <c r="A558" i="8"/>
  <c r="A559" i="8"/>
  <c r="A560" i="8"/>
  <c r="B560" i="8" s="1"/>
  <c r="E560" i="8" s="1"/>
  <c r="F560" i="8" s="1"/>
  <c r="H560" i="8" s="1"/>
  <c r="A561" i="8"/>
  <c r="A562" i="8"/>
  <c r="A563" i="8"/>
  <c r="A564" i="8"/>
  <c r="A565" i="8"/>
  <c r="C565" i="8" s="1"/>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C598" i="8" s="1"/>
  <c r="A599" i="8"/>
  <c r="A600" i="8"/>
  <c r="A601" i="8"/>
  <c r="A602" i="8"/>
  <c r="A603" i="8"/>
  <c r="A604" i="8"/>
  <c r="A605" i="8"/>
  <c r="A606" i="8"/>
  <c r="A607" i="8"/>
  <c r="A608" i="8"/>
  <c r="A609" i="8"/>
  <c r="A610" i="8"/>
  <c r="A611" i="8"/>
  <c r="A612" i="8"/>
  <c r="A613" i="8"/>
  <c r="B613" i="8" s="1"/>
  <c r="E613" i="8" s="1"/>
  <c r="F613" i="8" s="1"/>
  <c r="H613" i="8" s="1"/>
  <c r="A614" i="8"/>
  <c r="A615" i="8"/>
  <c r="A616" i="8"/>
  <c r="A617" i="8"/>
  <c r="A618" i="8"/>
  <c r="A619" i="8"/>
  <c r="A620" i="8"/>
  <c r="A621" i="8"/>
  <c r="A622" i="8"/>
  <c r="A623" i="8"/>
  <c r="A624" i="8"/>
  <c r="A625" i="8"/>
  <c r="C625" i="8" s="1"/>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C721" i="8" s="1"/>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774"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C802" i="8" s="1"/>
  <c r="A803" i="8"/>
  <c r="A804" i="8"/>
  <c r="A805" i="8"/>
  <c r="B805" i="8" s="1"/>
  <c r="E805" i="8" s="1"/>
  <c r="F805" i="8" s="1"/>
  <c r="H805" i="8" s="1"/>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C841" i="8" s="1"/>
  <c r="A842" i="8"/>
  <c r="A843" i="8"/>
  <c r="A844" i="8"/>
  <c r="A845" i="8"/>
  <c r="A846" i="8"/>
  <c r="A847" i="8"/>
  <c r="A848" i="8"/>
  <c r="A849" i="8"/>
  <c r="A850" i="8"/>
  <c r="C850" i="8" s="1"/>
  <c r="A851" i="8"/>
  <c r="A852" i="8"/>
  <c r="A853" i="8"/>
  <c r="A854" i="8"/>
  <c r="A855" i="8"/>
  <c r="A856" i="8"/>
  <c r="A857" i="8"/>
  <c r="A858" i="8"/>
  <c r="A859" i="8"/>
  <c r="A860" i="8"/>
  <c r="A861" i="8"/>
  <c r="A862" i="8"/>
  <c r="A863" i="8"/>
  <c r="A864" i="8"/>
  <c r="A865" i="8"/>
  <c r="A866" i="8"/>
  <c r="A867" i="8"/>
  <c r="A868" i="8"/>
  <c r="A869" i="8"/>
  <c r="A870"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C925" i="8" s="1"/>
  <c r="A926" i="8"/>
  <c r="A927" i="8"/>
  <c r="A928" i="8"/>
  <c r="A929" i="8"/>
  <c r="A930" i="8"/>
  <c r="A931" i="8"/>
  <c r="A932" i="8"/>
  <c r="A933" i="8"/>
  <c r="A934" i="8"/>
  <c r="A935" i="8"/>
  <c r="A936" i="8"/>
  <c r="A937" i="8"/>
  <c r="A938" i="8"/>
  <c r="A939" i="8"/>
  <c r="A940" i="8"/>
  <c r="A941" i="8"/>
  <c r="A942" i="8"/>
  <c r="A943" i="8"/>
  <c r="A944" i="8"/>
  <c r="A945" i="8"/>
  <c r="A946" i="8"/>
  <c r="A947" i="8"/>
  <c r="A948" i="8"/>
  <c r="A949" i="8"/>
  <c r="B949" i="8" s="1"/>
  <c r="E949" i="8" s="1"/>
  <c r="F949" i="8" s="1"/>
  <c r="H949" i="8" s="1"/>
  <c r="A950" i="8"/>
  <c r="A951" i="8"/>
  <c r="A952" i="8"/>
  <c r="A953" i="8"/>
  <c r="A954" i="8"/>
  <c r="A955" i="8"/>
  <c r="A956" i="8"/>
  <c r="A957" i="8"/>
  <c r="A958" i="8"/>
  <c r="A959" i="8"/>
  <c r="A960" i="8"/>
  <c r="A961" i="8"/>
  <c r="A962" i="8"/>
  <c r="A963" i="8"/>
  <c r="A964" i="8"/>
  <c r="A965" i="8"/>
  <c r="A966" i="8"/>
  <c r="A967" i="8"/>
  <c r="A968" i="8"/>
  <c r="A969" i="8"/>
  <c r="A970" i="8"/>
  <c r="A971" i="8"/>
  <c r="A972" i="8"/>
  <c r="A973" i="8"/>
  <c r="A974" i="8"/>
  <c r="A975" i="8"/>
  <c r="A976" i="8"/>
  <c r="A977" i="8"/>
  <c r="A978" i="8"/>
  <c r="A979" i="8"/>
  <c r="A980" i="8"/>
  <c r="A981" i="8"/>
  <c r="A982" i="8"/>
  <c r="A983" i="8"/>
  <c r="A984" i="8"/>
  <c r="A985" i="8"/>
  <c r="A986" i="8"/>
  <c r="A987" i="8"/>
  <c r="A988" i="8"/>
  <c r="A989" i="8"/>
  <c r="A990" i="8"/>
  <c r="A991" i="8"/>
  <c r="A992" i="8"/>
  <c r="A993" i="8"/>
  <c r="A994" i="8"/>
  <c r="A995" i="8"/>
  <c r="A996" i="8"/>
  <c r="A997" i="8"/>
  <c r="A998" i="8"/>
  <c r="A999" i="8"/>
  <c r="A1000" i="8"/>
  <c r="A1001" i="8"/>
  <c r="A1002" i="8"/>
  <c r="A1003" i="8"/>
  <c r="A1004" i="8"/>
  <c r="A1005" i="8"/>
  <c r="A1006" i="8"/>
  <c r="C1006" i="8" s="1"/>
  <c r="A1007" i="8"/>
  <c r="A1008" i="8"/>
  <c r="A1009" i="8"/>
  <c r="A1010" i="8"/>
  <c r="A1011" i="8"/>
  <c r="A1012" i="8"/>
  <c r="A1013" i="8"/>
  <c r="A1014" i="8"/>
  <c r="A1015" i="8"/>
  <c r="A1016" i="8"/>
  <c r="A1017" i="8"/>
  <c r="A1018" i="8"/>
  <c r="A1019" i="8"/>
  <c r="A1020" i="8"/>
  <c r="A1021" i="8"/>
  <c r="B1021" i="8" s="1"/>
  <c r="E1021" i="8" s="1"/>
  <c r="F1021" i="8" s="1"/>
  <c r="H1021" i="8" s="1"/>
  <c r="A1022" i="8"/>
  <c r="A1023" i="8"/>
  <c r="A1024" i="8"/>
  <c r="A1025" i="8"/>
  <c r="A1026" i="8"/>
  <c r="A1027" i="8"/>
  <c r="A1028" i="8"/>
  <c r="A1029" i="8"/>
  <c r="A1030" i="8"/>
  <c r="B1030" i="8" s="1"/>
  <c r="E1030" i="8" s="1"/>
  <c r="F1030" i="8" s="1"/>
  <c r="H1030" i="8" s="1"/>
  <c r="A1031" i="8"/>
  <c r="A1032" i="8"/>
  <c r="A1033" i="8"/>
  <c r="A1034" i="8"/>
  <c r="A1035" i="8"/>
  <c r="A1036" i="8"/>
  <c r="A1037" i="8"/>
  <c r="A1038" i="8"/>
  <c r="A1039" i="8"/>
  <c r="A1040" i="8"/>
  <c r="A1041" i="8"/>
  <c r="A1042" i="8"/>
  <c r="A1043" i="8"/>
  <c r="A1044" i="8"/>
  <c r="A1045" i="8"/>
  <c r="A1046" i="8"/>
  <c r="A1047" i="8"/>
  <c r="A1048" i="8"/>
  <c r="A1049" i="8"/>
  <c r="A1050" i="8"/>
  <c r="A1051" i="8"/>
  <c r="A1052" i="8"/>
  <c r="A1053" i="8"/>
  <c r="A1054" i="8"/>
  <c r="A1055" i="8"/>
  <c r="A1056" i="8"/>
  <c r="A1057" i="8"/>
  <c r="A1058" i="8"/>
  <c r="A1059" i="8"/>
  <c r="A1060" i="8"/>
  <c r="A1061" i="8"/>
  <c r="A1062" i="8"/>
  <c r="A1063" i="8"/>
  <c r="A1064" i="8"/>
  <c r="A1065" i="8"/>
  <c r="A1066" i="8"/>
  <c r="C1066" i="8" s="1"/>
  <c r="A1067" i="8"/>
  <c r="A1068" i="8"/>
  <c r="A1069" i="8"/>
  <c r="A1070" i="8"/>
  <c r="A1071" i="8"/>
  <c r="A1072" i="8"/>
  <c r="A1073" i="8"/>
  <c r="A1074" i="8"/>
  <c r="A1075" i="8"/>
  <c r="A1076" i="8"/>
  <c r="A1077" i="8"/>
  <c r="A1078" i="8"/>
  <c r="A1079" i="8"/>
  <c r="A1080" i="8"/>
  <c r="A1081" i="8"/>
  <c r="A1082" i="8"/>
  <c r="A1083" i="8"/>
  <c r="A1084" i="8"/>
  <c r="A1085" i="8"/>
  <c r="A1086" i="8"/>
  <c r="A1087" i="8"/>
  <c r="A1088" i="8"/>
  <c r="A1089" i="8"/>
  <c r="A1090" i="8"/>
  <c r="C1090" i="8" s="1"/>
  <c r="A1091" i="8"/>
  <c r="A1092" i="8"/>
  <c r="A1093" i="8"/>
  <c r="A1094" i="8"/>
  <c r="A1095" i="8"/>
  <c r="A1096" i="8"/>
  <c r="A1097" i="8"/>
  <c r="A1098" i="8"/>
  <c r="A1099" i="8"/>
  <c r="A1100" i="8"/>
  <c r="A1101" i="8"/>
  <c r="A1102" i="8"/>
  <c r="A1103" i="8"/>
  <c r="A1104" i="8"/>
  <c r="A1105" i="8"/>
  <c r="C1105" i="8" s="1"/>
  <c r="A1106" i="8"/>
  <c r="A1107" i="8"/>
  <c r="A1108" i="8"/>
  <c r="A1109" i="8"/>
  <c r="A1110" i="8"/>
  <c r="A1111" i="8"/>
  <c r="A1112" i="8"/>
  <c r="A1113" i="8"/>
  <c r="A1114" i="8"/>
  <c r="C1114" i="8" s="1"/>
  <c r="A1115" i="8"/>
  <c r="A1116" i="8"/>
  <c r="A1117" i="8"/>
  <c r="A1118" i="8"/>
  <c r="A1119" i="8"/>
  <c r="A1120" i="8"/>
  <c r="A1121" i="8"/>
  <c r="A1122" i="8"/>
  <c r="A1123" i="8"/>
  <c r="A1124" i="8"/>
  <c r="A1125" i="8"/>
  <c r="A1126" i="8"/>
  <c r="A1127" i="8"/>
  <c r="A1128" i="8"/>
  <c r="A1129" i="8"/>
  <c r="A1130" i="8"/>
  <c r="A1131" i="8"/>
  <c r="A1132" i="8"/>
  <c r="A1133" i="8"/>
  <c r="A1134" i="8"/>
  <c r="A1135" i="8"/>
  <c r="A1136" i="8"/>
  <c r="A1137" i="8"/>
  <c r="A1138" i="8"/>
  <c r="C1138" i="8" s="1"/>
  <c r="A1139" i="8"/>
  <c r="A1140" i="8"/>
  <c r="A1141" i="8"/>
  <c r="C1141" i="8" s="1"/>
  <c r="A1142" i="8"/>
  <c r="A1143" i="8"/>
  <c r="A1144" i="8"/>
  <c r="A1145" i="8"/>
  <c r="A1146" i="8"/>
  <c r="A1147" i="8"/>
  <c r="A1148" i="8"/>
  <c r="A1149" i="8"/>
  <c r="A1150" i="8"/>
  <c r="A1151" i="8"/>
  <c r="A1152" i="8"/>
  <c r="A1153" i="8"/>
  <c r="A1154" i="8"/>
  <c r="A1155" i="8"/>
  <c r="A1156" i="8"/>
  <c r="A1157" i="8"/>
  <c r="A1158" i="8"/>
  <c r="A1159" i="8"/>
  <c r="A1160" i="8"/>
  <c r="A1161" i="8"/>
  <c r="A1162" i="8"/>
  <c r="A1163" i="8"/>
  <c r="A2" i="8"/>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2" i="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16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64" i="7"/>
  <c r="F134" i="7"/>
  <c r="F135" i="7"/>
  <c r="F136" i="7"/>
  <c r="F137" i="7"/>
  <c r="F823" i="7"/>
  <c r="F139" i="7"/>
  <c r="F140" i="7"/>
  <c r="F141" i="7"/>
  <c r="F142" i="7"/>
  <c r="F143" i="7"/>
  <c r="F144" i="7"/>
  <c r="F145" i="7"/>
  <c r="F146" i="7"/>
  <c r="F880" i="7"/>
  <c r="F148" i="7"/>
  <c r="F149" i="7"/>
  <c r="F931" i="7"/>
  <c r="F151" i="7"/>
  <c r="F152" i="7"/>
  <c r="F153" i="7"/>
  <c r="F154" i="7"/>
  <c r="F155" i="7"/>
  <c r="F156" i="7"/>
  <c r="F157" i="7"/>
  <c r="F158" i="7"/>
  <c r="F159" i="7"/>
  <c r="F160" i="7"/>
  <c r="F161" i="7"/>
  <c r="F162" i="7"/>
  <c r="F163" i="7"/>
  <c r="F328" i="7"/>
  <c r="F165" i="7"/>
  <c r="F166" i="7"/>
  <c r="F167" i="7"/>
  <c r="F168" i="7"/>
  <c r="F916" i="7"/>
  <c r="F170" i="7"/>
  <c r="F923" i="7"/>
  <c r="F172" i="7"/>
  <c r="F147" i="7"/>
  <c r="F138" i="7"/>
  <c r="F175" i="7"/>
  <c r="F176" i="7"/>
  <c r="F810" i="7"/>
  <c r="F809" i="7"/>
  <c r="F179" i="7"/>
  <c r="F180" i="7"/>
  <c r="F181" i="7"/>
  <c r="F406" i="7"/>
  <c r="F183" i="7"/>
  <c r="F184" i="7"/>
  <c r="F185" i="7"/>
  <c r="F186" i="7"/>
  <c r="F942" i="7"/>
  <c r="F188" i="7"/>
  <c r="F685" i="7"/>
  <c r="F190" i="7"/>
  <c r="F191" i="7"/>
  <c r="F192" i="7"/>
  <c r="F193" i="7"/>
  <c r="F194" i="7"/>
  <c r="F173" i="7"/>
  <c r="F171" i="7"/>
  <c r="F197" i="7"/>
  <c r="F198" i="7"/>
  <c r="F199" i="7"/>
  <c r="F434" i="7"/>
  <c r="F201" i="7"/>
  <c r="F202" i="7"/>
  <c r="F837"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03" i="7"/>
  <c r="F247" i="7"/>
  <c r="F248" i="7"/>
  <c r="F249" i="7"/>
  <c r="F250" i="7"/>
  <c r="F251" i="7"/>
  <c r="F252" i="7"/>
  <c r="F253" i="7"/>
  <c r="F254" i="7"/>
  <c r="F255" i="7"/>
  <c r="F256" i="7"/>
  <c r="F257" i="7"/>
  <c r="F258" i="7"/>
  <c r="F259" i="7"/>
  <c r="F260" i="7"/>
  <c r="F261" i="7"/>
  <c r="F262" i="7"/>
  <c r="F263" i="7"/>
  <c r="F264" i="7"/>
  <c r="F265" i="7"/>
  <c r="F266" i="7"/>
  <c r="F267" i="7"/>
  <c r="F268" i="7"/>
  <c r="F325"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938" i="7"/>
  <c r="F326" i="7"/>
  <c r="F327" i="7"/>
  <c r="F712" i="7"/>
  <c r="F329" i="7"/>
  <c r="F330" i="7"/>
  <c r="F331" i="7"/>
  <c r="F332" i="7"/>
  <c r="F333" i="7"/>
  <c r="F334" i="7"/>
  <c r="F335" i="7"/>
  <c r="F336" i="7"/>
  <c r="F337" i="7"/>
  <c r="F338" i="7"/>
  <c r="F339" i="7"/>
  <c r="F340" i="7"/>
  <c r="F341" i="7"/>
  <c r="F342" i="7"/>
  <c r="F343" i="7"/>
  <c r="F344" i="7"/>
  <c r="F345" i="7"/>
  <c r="F346" i="7"/>
  <c r="F347" i="7"/>
  <c r="F551" i="7"/>
  <c r="F349" i="7"/>
  <c r="F350" i="7"/>
  <c r="F351" i="7"/>
  <c r="F352" i="7"/>
  <c r="F353" i="7"/>
  <c r="F354" i="7"/>
  <c r="F355" i="7"/>
  <c r="F356" i="7"/>
  <c r="F357" i="7"/>
  <c r="F358" i="7"/>
  <c r="F359" i="7"/>
  <c r="F360" i="7"/>
  <c r="F361" i="7"/>
  <c r="F362" i="7"/>
  <c r="F363" i="7"/>
  <c r="F364" i="7"/>
  <c r="F365" i="7"/>
  <c r="F366" i="7"/>
  <c r="F367" i="7"/>
  <c r="F368" i="7"/>
  <c r="F369" i="7"/>
  <c r="F936"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178" i="7"/>
  <c r="F407" i="7"/>
  <c r="F408" i="7"/>
  <c r="F409" i="7"/>
  <c r="F410" i="7"/>
  <c r="F411" i="7"/>
  <c r="F412" i="7"/>
  <c r="F413" i="7"/>
  <c r="F414" i="7"/>
  <c r="F415" i="7"/>
  <c r="F416" i="7"/>
  <c r="F417" i="7"/>
  <c r="F418" i="7"/>
  <c r="F419" i="7"/>
  <c r="F420" i="7"/>
  <c r="F421" i="7"/>
  <c r="F513" i="7"/>
  <c r="F423" i="7"/>
  <c r="F424" i="7"/>
  <c r="F425" i="7"/>
  <c r="F426" i="7"/>
  <c r="F459" i="7"/>
  <c r="F428" i="7"/>
  <c r="F429" i="7"/>
  <c r="F430" i="7"/>
  <c r="F431" i="7"/>
  <c r="F432" i="7"/>
  <c r="F433" i="7"/>
  <c r="F525" i="7"/>
  <c r="F435" i="7"/>
  <c r="F436" i="7"/>
  <c r="F437" i="7"/>
  <c r="F438" i="7"/>
  <c r="F439" i="7"/>
  <c r="F440" i="7"/>
  <c r="F441" i="7"/>
  <c r="F442" i="7"/>
  <c r="F443" i="7"/>
  <c r="F524" i="7"/>
  <c r="F445" i="7"/>
  <c r="F446" i="7"/>
  <c r="F447" i="7"/>
  <c r="F448" i="7"/>
  <c r="F449" i="7"/>
  <c r="F450" i="7"/>
  <c r="F451" i="7"/>
  <c r="F452" i="7"/>
  <c r="F453" i="7"/>
  <c r="F532" i="7"/>
  <c r="F521" i="7"/>
  <c r="F456" i="7"/>
  <c r="F457" i="7"/>
  <c r="F458" i="7"/>
  <c r="F528"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50" i="7"/>
  <c r="F514" i="7"/>
  <c r="F515" i="7"/>
  <c r="F516" i="7"/>
  <c r="F517" i="7"/>
  <c r="F518" i="7"/>
  <c r="F519" i="7"/>
  <c r="F520" i="7"/>
  <c r="F965" i="7"/>
  <c r="F522" i="7"/>
  <c r="F523" i="7"/>
  <c r="F1132" i="7"/>
  <c r="F747" i="7"/>
  <c r="F526" i="7"/>
  <c r="F527" i="7"/>
  <c r="F811" i="7"/>
  <c r="F529" i="7"/>
  <c r="F530" i="7"/>
  <c r="F531" i="7"/>
  <c r="F742" i="7"/>
  <c r="F533" i="7"/>
  <c r="F679" i="7"/>
  <c r="F427" i="7"/>
  <c r="F897" i="7"/>
  <c r="F537" i="7"/>
  <c r="F538" i="7"/>
  <c r="F539" i="7"/>
  <c r="F540" i="7"/>
  <c r="F541" i="7"/>
  <c r="F542" i="7"/>
  <c r="F543" i="7"/>
  <c r="F665" i="7"/>
  <c r="F545" i="7"/>
  <c r="F546" i="7"/>
  <c r="F547" i="7"/>
  <c r="F548" i="7"/>
  <c r="F174" i="7"/>
  <c r="F455" i="7"/>
  <c r="F454" i="7"/>
  <c r="F552" i="7"/>
  <c r="F553" i="7"/>
  <c r="F554" i="7"/>
  <c r="F555" i="7"/>
  <c r="F556" i="7"/>
  <c r="F557" i="7"/>
  <c r="F558" i="7"/>
  <c r="F189" i="7"/>
  <c r="F560" i="7"/>
  <c r="F561" i="7"/>
  <c r="F562" i="7"/>
  <c r="F370"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269"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195" i="7"/>
  <c r="F634" i="7"/>
  <c r="F635" i="7"/>
  <c r="F636" i="7"/>
  <c r="F637" i="7"/>
  <c r="F638" i="7"/>
  <c r="F534"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535" i="7"/>
  <c r="F666" i="7"/>
  <c r="F667" i="7"/>
  <c r="F668" i="7"/>
  <c r="F196" i="7"/>
  <c r="F670" i="7"/>
  <c r="F671" i="7"/>
  <c r="F672" i="7"/>
  <c r="F673" i="7"/>
  <c r="F674" i="7"/>
  <c r="F675" i="7"/>
  <c r="F676" i="7"/>
  <c r="F677" i="7"/>
  <c r="F678" i="7"/>
  <c r="F536" i="7"/>
  <c r="F680" i="7"/>
  <c r="F681" i="7"/>
  <c r="F682" i="7"/>
  <c r="F683" i="7"/>
  <c r="F684" i="7"/>
  <c r="F633" i="7"/>
  <c r="F686" i="7"/>
  <c r="F639" i="7"/>
  <c r="F688" i="7"/>
  <c r="F689" i="7"/>
  <c r="F690" i="7"/>
  <c r="F691" i="7"/>
  <c r="F692" i="7"/>
  <c r="F693" i="7"/>
  <c r="F694" i="7"/>
  <c r="F695" i="7"/>
  <c r="F696" i="7"/>
  <c r="F697" i="7"/>
  <c r="F698" i="7"/>
  <c r="F699" i="7"/>
  <c r="F700" i="7"/>
  <c r="F701" i="7"/>
  <c r="F702" i="7"/>
  <c r="F703" i="7"/>
  <c r="F704" i="7"/>
  <c r="F903" i="7"/>
  <c r="F544" i="7"/>
  <c r="F707" i="7"/>
  <c r="F708" i="7"/>
  <c r="F709" i="7"/>
  <c r="F594" i="7"/>
  <c r="F711" i="7"/>
  <c r="F1105"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150" i="7"/>
  <c r="F743" i="7"/>
  <c r="F744" i="7"/>
  <c r="F745" i="7"/>
  <c r="F746" i="7"/>
  <c r="F831" i="7"/>
  <c r="F748" i="7"/>
  <c r="F749" i="7"/>
  <c r="F750" i="7"/>
  <c r="F751" i="7"/>
  <c r="F752" i="7"/>
  <c r="F753" i="7"/>
  <c r="F754" i="7"/>
  <c r="F755" i="7"/>
  <c r="F833" i="7"/>
  <c r="F943" i="7"/>
  <c r="F758" i="7"/>
  <c r="F759" i="7"/>
  <c r="F760" i="7"/>
  <c r="F687"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1005" i="7"/>
  <c r="F1095" i="7"/>
  <c r="F1108" i="7"/>
  <c r="F812" i="7"/>
  <c r="F813" i="7"/>
  <c r="F814" i="7"/>
  <c r="F815" i="7"/>
  <c r="F935" i="7"/>
  <c r="F817" i="7"/>
  <c r="F836" i="7"/>
  <c r="F819" i="7"/>
  <c r="F829" i="7"/>
  <c r="F821" i="7"/>
  <c r="F822" i="7"/>
  <c r="F757" i="7"/>
  <c r="F824" i="7"/>
  <c r="F825" i="7"/>
  <c r="F826" i="7"/>
  <c r="F827" i="7"/>
  <c r="F828" i="7"/>
  <c r="F937" i="7"/>
  <c r="F830" i="7"/>
  <c r="F820" i="7"/>
  <c r="F832" i="7"/>
  <c r="F926" i="7"/>
  <c r="F834" i="7"/>
  <c r="F835" i="7"/>
  <c r="F818" i="7"/>
  <c r="F761"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200" i="7"/>
  <c r="F881" i="7"/>
  <c r="F882" i="7"/>
  <c r="F883" i="7"/>
  <c r="F884" i="7"/>
  <c r="F885" i="7"/>
  <c r="F886" i="7"/>
  <c r="F887" i="7"/>
  <c r="F888" i="7"/>
  <c r="F889" i="7"/>
  <c r="F890" i="7"/>
  <c r="F891" i="7"/>
  <c r="F892" i="7"/>
  <c r="F893" i="7"/>
  <c r="F894" i="7"/>
  <c r="F895" i="7"/>
  <c r="F896" i="7"/>
  <c r="F1110" i="7"/>
  <c r="F898" i="7"/>
  <c r="F899" i="7"/>
  <c r="F900" i="7"/>
  <c r="F901" i="7"/>
  <c r="F902" i="7"/>
  <c r="F549" i="7"/>
  <c r="F904" i="7"/>
  <c r="F905" i="7"/>
  <c r="F906" i="7"/>
  <c r="F907" i="7"/>
  <c r="F908" i="7"/>
  <c r="F909" i="7"/>
  <c r="F910" i="7"/>
  <c r="F911" i="7"/>
  <c r="F912" i="7"/>
  <c r="F913" i="7"/>
  <c r="F914" i="7"/>
  <c r="F915" i="7"/>
  <c r="F756" i="7"/>
  <c r="F917" i="7"/>
  <c r="F918" i="7"/>
  <c r="F919" i="7"/>
  <c r="F920" i="7"/>
  <c r="F921" i="7"/>
  <c r="F922" i="7"/>
  <c r="F563" i="7"/>
  <c r="F924" i="7"/>
  <c r="F925" i="7"/>
  <c r="F559" i="7"/>
  <c r="F927" i="7"/>
  <c r="F928" i="7"/>
  <c r="F929" i="7"/>
  <c r="F930" i="7"/>
  <c r="F669" i="7"/>
  <c r="F932" i="7"/>
  <c r="F933" i="7"/>
  <c r="F934" i="7"/>
  <c r="F1114" i="7"/>
  <c r="F1119" i="7"/>
  <c r="F422" i="7"/>
  <c r="F348" i="7"/>
  <c r="F939" i="7"/>
  <c r="F940" i="7"/>
  <c r="F941" i="7"/>
  <c r="F444" i="7"/>
  <c r="F1112" i="7"/>
  <c r="F944" i="7"/>
  <c r="F945" i="7"/>
  <c r="F946" i="7"/>
  <c r="F947" i="7"/>
  <c r="F948" i="7"/>
  <c r="F949" i="7"/>
  <c r="F950" i="7"/>
  <c r="F951" i="7"/>
  <c r="F952" i="7"/>
  <c r="F953" i="7"/>
  <c r="F954" i="7"/>
  <c r="F955" i="7"/>
  <c r="F956" i="7"/>
  <c r="F957" i="7"/>
  <c r="F958" i="7"/>
  <c r="F959" i="7"/>
  <c r="F960" i="7"/>
  <c r="F961" i="7"/>
  <c r="F962" i="7"/>
  <c r="F963" i="7"/>
  <c r="F964" i="7"/>
  <c r="F177" i="7"/>
  <c r="F966" i="7"/>
  <c r="F967" i="7"/>
  <c r="F968" i="7"/>
  <c r="F969" i="7"/>
  <c r="F970" i="7"/>
  <c r="F971" i="7"/>
  <c r="F972" i="7"/>
  <c r="F973" i="7"/>
  <c r="F974" i="7"/>
  <c r="F133"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82"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246" i="7"/>
  <c r="F89" i="7"/>
  <c r="F1097" i="7"/>
  <c r="F1098" i="7"/>
  <c r="F1099" i="7"/>
  <c r="F1100" i="7"/>
  <c r="F1101" i="7"/>
  <c r="F1102" i="7"/>
  <c r="F1103" i="7"/>
  <c r="F1104" i="7"/>
  <c r="F1096" i="7"/>
  <c r="F1106" i="7"/>
  <c r="F1107" i="7"/>
  <c r="F975" i="7"/>
  <c r="F1109" i="7"/>
  <c r="F816" i="7"/>
  <c r="F1111" i="7"/>
  <c r="F705" i="7"/>
  <c r="F1113" i="7"/>
  <c r="F187" i="7"/>
  <c r="F1115" i="7"/>
  <c r="F1116" i="7"/>
  <c r="F1117" i="7"/>
  <c r="F1118" i="7"/>
  <c r="F710" i="7"/>
  <c r="F1120" i="7"/>
  <c r="F1121" i="7"/>
  <c r="F1122" i="7"/>
  <c r="F1123" i="7"/>
  <c r="F1124" i="7"/>
  <c r="F1125" i="7"/>
  <c r="F1126" i="7"/>
  <c r="F1127" i="7"/>
  <c r="F1128" i="7"/>
  <c r="F1129" i="7"/>
  <c r="F1130" i="7"/>
  <c r="F1131" i="7"/>
  <c r="F706" i="7"/>
  <c r="F1133" i="7"/>
  <c r="F2" i="7"/>
  <c r="C391" i="8"/>
  <c r="C179" i="8"/>
  <c r="B965" i="8"/>
  <c r="E965" i="8" s="1"/>
  <c r="F965" i="8" s="1"/>
  <c r="H965" i="8" s="1"/>
  <c r="C114" i="8"/>
  <c r="C359" i="8"/>
  <c r="C326" i="8"/>
  <c r="C171" i="8"/>
  <c r="C929" i="8"/>
  <c r="C918" i="8"/>
  <c r="C917" i="8"/>
  <c r="B825" i="8"/>
  <c r="E825" i="8" s="1"/>
  <c r="F825" i="8" s="1"/>
  <c r="H825" i="8" s="1"/>
  <c r="C775" i="8"/>
  <c r="B54" i="8"/>
  <c r="E54" i="8" s="1"/>
  <c r="F54" i="8" s="1"/>
  <c r="H54" i="8" s="1"/>
  <c r="C186" i="8"/>
  <c r="B720" i="8"/>
  <c r="E720" i="8" s="1"/>
  <c r="F720" i="8" s="1"/>
  <c r="H720" i="8" s="1"/>
  <c r="C63" i="8"/>
  <c r="C84" i="8"/>
  <c r="B578" i="8"/>
  <c r="E578" i="8" s="1"/>
  <c r="F578" i="8" s="1"/>
  <c r="H578" i="8" s="1"/>
  <c r="C555" i="8"/>
  <c r="C365" i="8"/>
  <c r="C632" i="8"/>
  <c r="B618" i="8"/>
  <c r="E618" i="8" s="1"/>
  <c r="F618" i="8" s="1"/>
  <c r="H618" i="8" s="1"/>
  <c r="C606" i="8"/>
  <c r="C611" i="8"/>
  <c r="B627" i="8"/>
  <c r="E627" i="8" s="1"/>
  <c r="F627" i="8" s="1"/>
  <c r="H627" i="8" s="1"/>
  <c r="C626" i="8"/>
  <c r="C981" i="8"/>
  <c r="C615" i="8"/>
  <c r="C182" i="8"/>
  <c r="B609" i="8"/>
  <c r="E609" i="8" s="1"/>
  <c r="F609" i="8" s="1"/>
  <c r="H609" i="8" s="1"/>
  <c r="C566" i="8"/>
  <c r="C107" i="8"/>
  <c r="C1102" i="8"/>
  <c r="C1099" i="8"/>
  <c r="B605" i="8"/>
  <c r="E605" i="8" s="1"/>
  <c r="F605" i="8" s="1"/>
  <c r="H605" i="8" s="1"/>
  <c r="B604" i="8"/>
  <c r="E604" i="8" s="1"/>
  <c r="F604" i="8" s="1"/>
  <c r="H604" i="8" s="1"/>
  <c r="C232" i="8"/>
  <c r="C603" i="8"/>
  <c r="C519" i="8"/>
  <c r="C518" i="8"/>
  <c r="B499" i="8"/>
  <c r="E499" i="8" s="1"/>
  <c r="F499" i="8" s="1"/>
  <c r="H499" i="8" s="1"/>
  <c r="C579" i="8"/>
  <c r="B516" i="8"/>
  <c r="E516" i="8" s="1"/>
  <c r="F516" i="8" s="1"/>
  <c r="H516" i="8" s="1"/>
  <c r="B512" i="8"/>
  <c r="E512" i="8" s="1"/>
  <c r="F512" i="8" s="1"/>
  <c r="H512" i="8" s="1"/>
  <c r="C510" i="8"/>
  <c r="C509" i="8"/>
  <c r="B508" i="8"/>
  <c r="E508" i="8" s="1"/>
  <c r="F508" i="8" s="1"/>
  <c r="H508" i="8" s="1"/>
  <c r="B410" i="8"/>
  <c r="E410" i="8" s="1"/>
  <c r="F410" i="8" s="1"/>
  <c r="H410" i="8" s="1"/>
  <c r="C408" i="8"/>
  <c r="C398" i="8"/>
  <c r="B489" i="8"/>
  <c r="E489" i="8" s="1"/>
  <c r="F489" i="8" s="1"/>
  <c r="H489" i="8" s="1"/>
  <c r="C487" i="8"/>
  <c r="C472" i="8"/>
  <c r="B474" i="8"/>
  <c r="E474" i="8" s="1"/>
  <c r="F474" i="8" s="1"/>
  <c r="H474" i="8" s="1"/>
  <c r="C467" i="8"/>
  <c r="C530" i="8"/>
  <c r="C456" i="8"/>
  <c r="C453" i="8"/>
  <c r="C412" i="8"/>
  <c r="B413" i="8"/>
  <c r="E413" i="8" s="1"/>
  <c r="F413" i="8" s="1"/>
  <c r="H413" i="8" s="1"/>
  <c r="C434" i="8"/>
  <c r="B431" i="8"/>
  <c r="E431" i="8" s="1"/>
  <c r="F431" i="8" s="1"/>
  <c r="H431" i="8" s="1"/>
  <c r="C426" i="8"/>
  <c r="C424" i="8"/>
  <c r="C422" i="8"/>
  <c r="B455" i="8"/>
  <c r="E455" i="8" s="1"/>
  <c r="F455" i="8" s="1"/>
  <c r="H455" i="8" s="1"/>
  <c r="C485" i="8"/>
  <c r="B466" i="8"/>
  <c r="E466" i="8" s="1"/>
  <c r="F466" i="8" s="1"/>
  <c r="H466" i="8" s="1"/>
  <c r="C460" i="8"/>
  <c r="C459" i="8"/>
  <c r="C452" i="8"/>
  <c r="B420" i="8"/>
  <c r="E420" i="8" s="1"/>
  <c r="F420" i="8" s="1"/>
  <c r="H420" i="8" s="1"/>
  <c r="C416" i="8"/>
  <c r="C414" i="8"/>
  <c r="C436" i="8"/>
  <c r="C439" i="8"/>
  <c r="B448" i="8"/>
  <c r="E448" i="8" s="1"/>
  <c r="F448" i="8" s="1"/>
  <c r="H448" i="8" s="1"/>
  <c r="C411" i="8"/>
  <c r="C403" i="8"/>
  <c r="C477" i="8"/>
  <c r="C465" i="8"/>
  <c r="B446" i="8"/>
  <c r="E446" i="8" s="1"/>
  <c r="F446" i="8" s="1"/>
  <c r="H446" i="8" s="1"/>
  <c r="C495" i="8"/>
  <c r="C451" i="8"/>
  <c r="C559" i="8"/>
  <c r="C95" i="8"/>
  <c r="C351" i="8"/>
  <c r="C585" i="8"/>
  <c r="C563" i="8"/>
  <c r="C575" i="8"/>
  <c r="B264" i="8"/>
  <c r="E264" i="8" s="1"/>
  <c r="F264" i="8" s="1"/>
  <c r="H264" i="8" s="1"/>
  <c r="C72" i="8"/>
  <c r="B270" i="8"/>
  <c r="E270" i="8" s="1"/>
  <c r="F270" i="8" s="1"/>
  <c r="H270" i="8" s="1"/>
  <c r="C552" i="8"/>
  <c r="C567" i="8"/>
  <c r="C334" i="8"/>
  <c r="B379" i="8"/>
  <c r="E379" i="8" s="1"/>
  <c r="F379" i="8" s="1"/>
  <c r="H379" i="8" s="1"/>
  <c r="C382" i="8"/>
  <c r="B557" i="8"/>
  <c r="E557" i="8" s="1"/>
  <c r="F557" i="8" s="1"/>
  <c r="H557" i="8" s="1"/>
  <c r="C367" i="8"/>
  <c r="C890" i="8"/>
  <c r="C388" i="8"/>
  <c r="B964" i="8"/>
  <c r="E964" i="8" s="1"/>
  <c r="F964" i="8" s="1"/>
  <c r="H964" i="8" s="1"/>
  <c r="C664" i="8"/>
  <c r="C984" i="8"/>
  <c r="B371" i="8"/>
  <c r="E371" i="8" s="1"/>
  <c r="F371" i="8" s="1"/>
  <c r="H371" i="8" s="1"/>
  <c r="C392" i="8"/>
  <c r="C378" i="8"/>
  <c r="B356" i="8"/>
  <c r="E356" i="8" s="1"/>
  <c r="F356" i="8" s="1"/>
  <c r="H356" i="8" s="1"/>
  <c r="C368" i="8"/>
  <c r="B954" i="8"/>
  <c r="E954" i="8" s="1"/>
  <c r="F954" i="8" s="1"/>
  <c r="H954" i="8" s="1"/>
  <c r="C362" i="8"/>
  <c r="B342" i="8"/>
  <c r="E342" i="8" s="1"/>
  <c r="F342" i="8" s="1"/>
  <c r="H342" i="8" s="1"/>
  <c r="B318" i="8"/>
  <c r="E318" i="8" s="1"/>
  <c r="F318" i="8" s="1"/>
  <c r="H318" i="8" s="1"/>
  <c r="B332" i="8"/>
  <c r="E332" i="8" s="1"/>
  <c r="F332" i="8" s="1"/>
  <c r="H332" i="8" s="1"/>
  <c r="C257" i="8"/>
  <c r="C35" i="8"/>
  <c r="C20" i="8"/>
  <c r="C785" i="8"/>
  <c r="B15" i="8"/>
  <c r="E15" i="8" s="1"/>
  <c r="F15" i="8" s="1"/>
  <c r="H15" i="8" s="1"/>
  <c r="B323" i="8"/>
  <c r="E323" i="8" s="1"/>
  <c r="F323" i="8" s="1"/>
  <c r="H323" i="8" s="1"/>
  <c r="C932" i="8"/>
  <c r="C304" i="8"/>
  <c r="C767" i="8"/>
  <c r="B865" i="8"/>
  <c r="E865" i="8" s="1"/>
  <c r="F865" i="8" s="1"/>
  <c r="H865" i="8" s="1"/>
  <c r="C89" i="8"/>
  <c r="C285" i="8"/>
  <c r="C280" i="8"/>
  <c r="C267" i="8"/>
  <c r="B263" i="8"/>
  <c r="E263" i="8" s="1"/>
  <c r="F263" i="8" s="1"/>
  <c r="H263" i="8" s="1"/>
  <c r="C260" i="8"/>
  <c r="B256" i="8"/>
  <c r="E256" i="8" s="1"/>
  <c r="F256" i="8" s="1"/>
  <c r="H256" i="8" s="1"/>
  <c r="C1106" i="8"/>
  <c r="C243" i="8"/>
  <c r="C857" i="8"/>
  <c r="C855" i="8"/>
  <c r="C218" i="8"/>
  <c r="C849" i="8"/>
  <c r="C847" i="8"/>
  <c r="C846" i="8"/>
  <c r="C920" i="8"/>
  <c r="B919" i="8"/>
  <c r="E919" i="8" s="1"/>
  <c r="F919" i="8" s="1"/>
  <c r="H919" i="8" s="1"/>
  <c r="B190" i="8"/>
  <c r="E190" i="8" s="1"/>
  <c r="F190" i="8" s="1"/>
  <c r="H190" i="8" s="1"/>
  <c r="C842" i="8"/>
  <c r="C829" i="8"/>
  <c r="C201" i="8"/>
  <c r="C188" i="8"/>
  <c r="C40" i="8"/>
  <c r="B684" i="8"/>
  <c r="E684" i="8" s="1"/>
  <c r="F684" i="8" s="1"/>
  <c r="H684" i="8" s="1"/>
  <c r="B79" i="8"/>
  <c r="E79" i="8" s="1"/>
  <c r="F79" i="8" s="1"/>
  <c r="H79" i="8" s="1"/>
  <c r="C176" i="8"/>
  <c r="C53" i="8"/>
  <c r="C763" i="8"/>
  <c r="C135" i="8"/>
  <c r="C122" i="8"/>
  <c r="B120" i="8"/>
  <c r="E120" i="8" s="1"/>
  <c r="F120" i="8" s="1"/>
  <c r="H120" i="8" s="1"/>
  <c r="C48" i="8"/>
  <c r="C939" i="8"/>
  <c r="C906" i="8"/>
  <c r="C904" i="8"/>
  <c r="C645" i="8"/>
  <c r="C758" i="8"/>
  <c r="C86" i="8"/>
  <c r="C1100" i="8"/>
  <c r="B1038" i="8"/>
  <c r="E1038" i="8" s="1"/>
  <c r="F1038" i="8" s="1"/>
  <c r="H1038" i="8" s="1"/>
  <c r="C1017" i="8"/>
  <c r="C1113" i="8"/>
  <c r="C908" i="8"/>
  <c r="C870" i="8"/>
  <c r="C801" i="8"/>
  <c r="C1015" i="8"/>
  <c r="B791" i="8"/>
  <c r="E791" i="8" s="1"/>
  <c r="F791" i="8" s="1"/>
  <c r="H791" i="8" s="1"/>
  <c r="C1065" i="8"/>
  <c r="B1064" i="8"/>
  <c r="E1064" i="8" s="1"/>
  <c r="F1064" i="8" s="1"/>
  <c r="H1064" i="8" s="1"/>
  <c r="C1063" i="8"/>
  <c r="C1037" i="8"/>
  <c r="C959" i="8"/>
  <c r="C1040" i="8"/>
  <c r="C779" i="8"/>
  <c r="C777" i="8"/>
  <c r="C1056" i="8"/>
  <c r="B1039" i="8"/>
  <c r="E1039" i="8" s="1"/>
  <c r="F1039" i="8" s="1"/>
  <c r="H1039" i="8" s="1"/>
  <c r="B1027" i="8"/>
  <c r="E1027" i="8" s="1"/>
  <c r="F1027" i="8" s="1"/>
  <c r="H1027" i="8" s="1"/>
  <c r="C1119" i="8"/>
  <c r="C9" i="8"/>
  <c r="C50" i="8"/>
  <c r="C338" i="8"/>
  <c r="C727" i="8"/>
  <c r="C1031" i="8"/>
  <c r="C731" i="8"/>
  <c r="B712" i="8"/>
  <c r="E712" i="8" s="1"/>
  <c r="F712" i="8" s="1"/>
  <c r="H712" i="8" s="1"/>
  <c r="C691" i="8"/>
  <c r="C660" i="8"/>
  <c r="B1163" i="8"/>
  <c r="E1163" i="8" s="1"/>
  <c r="F1163" i="8" s="1"/>
  <c r="H1163" i="8" s="1"/>
  <c r="C992" i="8"/>
  <c r="C995" i="8"/>
  <c r="C717" i="8"/>
  <c r="C744" i="8"/>
  <c r="C1154" i="8"/>
  <c r="C1147" i="8"/>
  <c r="B1151" i="8"/>
  <c r="E1151" i="8" s="1"/>
  <c r="F1151" i="8" s="1"/>
  <c r="H1151" i="8" s="1"/>
  <c r="B688" i="8"/>
  <c r="E688" i="8" s="1"/>
  <c r="F688" i="8" s="1"/>
  <c r="H688" i="8" s="1"/>
  <c r="C722" i="8"/>
  <c r="C52" i="8"/>
  <c r="C1131" i="8"/>
  <c r="C1142" i="8"/>
  <c r="B1127" i="8"/>
  <c r="E1127" i="8" s="1"/>
  <c r="F1127" i="8" s="1"/>
  <c r="H1127" i="8" s="1"/>
  <c r="C750" i="8"/>
  <c r="C990" i="8"/>
  <c r="C1161" i="8"/>
  <c r="C1162" i="8"/>
  <c r="C751" i="8"/>
  <c r="C742" i="8"/>
  <c r="B652" i="8"/>
  <c r="E652" i="8" s="1"/>
  <c r="F652" i="8" s="1"/>
  <c r="H652" i="8" s="1"/>
  <c r="C749" i="8"/>
  <c r="C738" i="8"/>
  <c r="C1235" i="8" l="1"/>
  <c r="C1223" i="8"/>
  <c r="B1205" i="8"/>
  <c r="E1205" i="8" s="1"/>
  <c r="F1205" i="8" s="1"/>
  <c r="H1205" i="8" s="1"/>
  <c r="C1199" i="8"/>
  <c r="C1187" i="8"/>
  <c r="B1169" i="8"/>
  <c r="E1169" i="8" s="1"/>
  <c r="F1169" i="8" s="1"/>
  <c r="H1169" i="8" s="1"/>
  <c r="C1229" i="8"/>
  <c r="C1193" i="8"/>
  <c r="C1217" i="8"/>
  <c r="C1181" i="8"/>
  <c r="C1211" i="8"/>
  <c r="C1175" i="8"/>
  <c r="C1234" i="8"/>
  <c r="C1228" i="8"/>
  <c r="C1222" i="8"/>
  <c r="C1216" i="8"/>
  <c r="C1210" i="8"/>
  <c r="C1204" i="8"/>
  <c r="C1198" i="8"/>
  <c r="C1192" i="8"/>
  <c r="C1186" i="8"/>
  <c r="C1180" i="8"/>
  <c r="C1174" i="8"/>
  <c r="C1168" i="8"/>
  <c r="C1239" i="8"/>
  <c r="C1233" i="8"/>
  <c r="C1227" i="8"/>
  <c r="C1221" i="8"/>
  <c r="C1215" i="8"/>
  <c r="C1209" i="8"/>
  <c r="C1203" i="8"/>
  <c r="C1197" i="8"/>
  <c r="C1191" i="8"/>
  <c r="C1185" i="8"/>
  <c r="C1179" i="8"/>
  <c r="C1173" i="8"/>
  <c r="C1167" i="8"/>
  <c r="C1238" i="8"/>
  <c r="C1232" i="8"/>
  <c r="C1226" i="8"/>
  <c r="C1220" i="8"/>
  <c r="C1214" i="8"/>
  <c r="C1208" i="8"/>
  <c r="C1202" i="8"/>
  <c r="C1196" i="8"/>
  <c r="C1190" i="8"/>
  <c r="C1184" i="8"/>
  <c r="C1178" i="8"/>
  <c r="C1172" i="8"/>
  <c r="C1166" i="8"/>
  <c r="C1237" i="8"/>
  <c r="C1231" i="8"/>
  <c r="C1225" i="8"/>
  <c r="C1219" i="8"/>
  <c r="C1213" i="8"/>
  <c r="C1207" i="8"/>
  <c r="C1201" i="8"/>
  <c r="C1195" i="8"/>
  <c r="C1189" i="8"/>
  <c r="C1183" i="8"/>
  <c r="C1177" i="8"/>
  <c r="C1171" i="8"/>
  <c r="C1165" i="8"/>
  <c r="C1236" i="8"/>
  <c r="C1230" i="8"/>
  <c r="C1224" i="8"/>
  <c r="C1218" i="8"/>
  <c r="C1212" i="8"/>
  <c r="C1206" i="8"/>
  <c r="C1200" i="8"/>
  <c r="C1194" i="8"/>
  <c r="C1188" i="8"/>
  <c r="C1182" i="8"/>
  <c r="C1176" i="8"/>
  <c r="C1170" i="8"/>
  <c r="C1164" i="8"/>
  <c r="B785" i="8"/>
  <c r="E785" i="8" s="1"/>
  <c r="F785" i="8" s="1"/>
  <c r="H785" i="8" s="1"/>
  <c r="B500" i="8"/>
  <c r="E500" i="8" s="1"/>
  <c r="F500" i="8" s="1"/>
  <c r="H500" i="8" s="1"/>
  <c r="B1066" i="8"/>
  <c r="E1066" i="8" s="1"/>
  <c r="F1066" i="8" s="1"/>
  <c r="H1066" i="8" s="1"/>
  <c r="C79" i="8"/>
  <c r="B932" i="8"/>
  <c r="E932" i="8" s="1"/>
  <c r="F932" i="8" s="1"/>
  <c r="H932" i="8" s="1"/>
  <c r="B408" i="8"/>
  <c r="E408" i="8" s="1"/>
  <c r="F408" i="8" s="1"/>
  <c r="H408" i="8" s="1"/>
  <c r="C120" i="8"/>
  <c r="B1142" i="8"/>
  <c r="E1142" i="8" s="1"/>
  <c r="F1142" i="8" s="1"/>
  <c r="H1142" i="8" s="1"/>
  <c r="B984" i="8"/>
  <c r="E984" i="8" s="1"/>
  <c r="F984" i="8" s="1"/>
  <c r="H984" i="8" s="1"/>
  <c r="B481" i="8"/>
  <c r="E481" i="8" s="1"/>
  <c r="F481" i="8" s="1"/>
  <c r="H481" i="8" s="1"/>
  <c r="C557" i="8"/>
  <c r="B1131" i="8"/>
  <c r="E1131" i="8" s="1"/>
  <c r="F1131" i="8" s="1"/>
  <c r="H1131" i="8" s="1"/>
  <c r="B1105" i="8"/>
  <c r="E1105" i="8" s="1"/>
  <c r="F1105" i="8" s="1"/>
  <c r="H1105" i="8" s="1"/>
  <c r="B603" i="8"/>
  <c r="E603" i="8" s="1"/>
  <c r="F603" i="8" s="1"/>
  <c r="H603" i="8" s="1"/>
  <c r="C379" i="8"/>
  <c r="B660" i="8"/>
  <c r="E660" i="8" s="1"/>
  <c r="F660" i="8" s="1"/>
  <c r="H660" i="8" s="1"/>
  <c r="B567" i="8"/>
  <c r="E567" i="8" s="1"/>
  <c r="F567" i="8" s="1"/>
  <c r="H567" i="8" s="1"/>
  <c r="B615" i="8"/>
  <c r="E615" i="8" s="1"/>
  <c r="F615" i="8" s="1"/>
  <c r="H615" i="8" s="1"/>
  <c r="C448" i="8"/>
  <c r="B691" i="8"/>
  <c r="E691" i="8" s="1"/>
  <c r="F691" i="8" s="1"/>
  <c r="H691" i="8" s="1"/>
  <c r="B1006" i="8"/>
  <c r="E1006" i="8" s="1"/>
  <c r="F1006" i="8" s="1"/>
  <c r="H1006" i="8" s="1"/>
  <c r="B981" i="8"/>
  <c r="E981" i="8" s="1"/>
  <c r="F981" i="8" s="1"/>
  <c r="H981" i="8" s="1"/>
  <c r="C420" i="8"/>
  <c r="B779" i="8"/>
  <c r="E779" i="8" s="1"/>
  <c r="F779" i="8" s="1"/>
  <c r="H779" i="8" s="1"/>
  <c r="B563" i="8"/>
  <c r="E563" i="8" s="1"/>
  <c r="F563" i="8" s="1"/>
  <c r="H563" i="8" s="1"/>
  <c r="B555" i="8"/>
  <c r="E555" i="8" s="1"/>
  <c r="F555" i="8" s="1"/>
  <c r="H555" i="8" s="1"/>
  <c r="C410" i="8"/>
  <c r="B1040" i="8"/>
  <c r="E1040" i="8" s="1"/>
  <c r="F1040" i="8" s="1"/>
  <c r="H1040" i="8" s="1"/>
  <c r="B406" i="8"/>
  <c r="E406" i="8" s="1"/>
  <c r="F406" i="8" s="1"/>
  <c r="H406" i="8" s="1"/>
  <c r="C508" i="8"/>
  <c r="B86" i="8"/>
  <c r="E86" i="8" s="1"/>
  <c r="F86" i="8" s="1"/>
  <c r="H86" i="8" s="1"/>
  <c r="B477" i="8"/>
  <c r="E477" i="8" s="1"/>
  <c r="F477" i="8" s="1"/>
  <c r="H477" i="8" s="1"/>
  <c r="B171" i="8"/>
  <c r="E171" i="8" s="1"/>
  <c r="F171" i="8" s="1"/>
  <c r="H171" i="8" s="1"/>
  <c r="C627" i="8"/>
  <c r="B925" i="8"/>
  <c r="E925" i="8" s="1"/>
  <c r="F925" i="8" s="1"/>
  <c r="H925" i="8" s="1"/>
  <c r="B454" i="8"/>
  <c r="E454" i="8" s="1"/>
  <c r="F454" i="8" s="1"/>
  <c r="H454" i="8" s="1"/>
  <c r="B179" i="8"/>
  <c r="E179" i="8" s="1"/>
  <c r="F179" i="8" s="1"/>
  <c r="H179" i="8" s="1"/>
  <c r="C613" i="8"/>
  <c r="B243" i="8"/>
  <c r="E243" i="8" s="1"/>
  <c r="F243" i="8" s="1"/>
  <c r="H243" i="8" s="1"/>
  <c r="B459" i="8"/>
  <c r="E459" i="8" s="1"/>
  <c r="F459" i="8" s="1"/>
  <c r="H459" i="8" s="1"/>
  <c r="C1127" i="8"/>
  <c r="C1030" i="8"/>
  <c r="B1106" i="8"/>
  <c r="E1106" i="8" s="1"/>
  <c r="F1106" i="8" s="1"/>
  <c r="H1106" i="8" s="1"/>
  <c r="B453" i="8"/>
  <c r="E453" i="8" s="1"/>
  <c r="F453" i="8" s="1"/>
  <c r="H453" i="8" s="1"/>
  <c r="C688" i="8"/>
  <c r="C965" i="8"/>
  <c r="C878" i="8"/>
  <c r="B878" i="8"/>
  <c r="E878" i="8" s="1"/>
  <c r="F878" i="8" s="1"/>
  <c r="H878" i="8" s="1"/>
  <c r="C860" i="8"/>
  <c r="B860" i="8"/>
  <c r="E860" i="8" s="1"/>
  <c r="F860" i="8" s="1"/>
  <c r="H860" i="8" s="1"/>
  <c r="C275" i="8"/>
  <c r="B275" i="8"/>
  <c r="E275" i="8" s="1"/>
  <c r="F275" i="8" s="1"/>
  <c r="H275" i="8" s="1"/>
  <c r="C293" i="8"/>
  <c r="B293" i="8"/>
  <c r="E293" i="8" s="1"/>
  <c r="F293" i="8" s="1"/>
  <c r="H293" i="8" s="1"/>
  <c r="C44" i="8"/>
  <c r="B44" i="8"/>
  <c r="E44" i="8" s="1"/>
  <c r="F44" i="8" s="1"/>
  <c r="H44" i="8" s="1"/>
  <c r="C297" i="8"/>
  <c r="B297" i="8"/>
  <c r="E297" i="8" s="1"/>
  <c r="F297" i="8" s="1"/>
  <c r="H297" i="8" s="1"/>
  <c r="C308" i="8"/>
  <c r="B308" i="8"/>
  <c r="E308" i="8" s="1"/>
  <c r="F308" i="8" s="1"/>
  <c r="H308" i="8" s="1"/>
  <c r="C897" i="8"/>
  <c r="B897" i="8"/>
  <c r="E897" i="8" s="1"/>
  <c r="F897" i="8" s="1"/>
  <c r="H897" i="8" s="1"/>
  <c r="C161" i="8"/>
  <c r="B161" i="8"/>
  <c r="E161" i="8" s="1"/>
  <c r="F161" i="8" s="1"/>
  <c r="H161" i="8" s="1"/>
  <c r="C230" i="8"/>
  <c r="B230" i="8"/>
  <c r="E230" i="8" s="1"/>
  <c r="F230" i="8" s="1"/>
  <c r="H230" i="8" s="1"/>
  <c r="C152" i="8"/>
  <c r="B152" i="8"/>
  <c r="E152" i="8" s="1"/>
  <c r="F152" i="8" s="1"/>
  <c r="H152" i="8" s="1"/>
  <c r="C17" i="8"/>
  <c r="B17" i="8"/>
  <c r="E17" i="8" s="1"/>
  <c r="F17" i="8" s="1"/>
  <c r="H17" i="8" s="1"/>
  <c r="C13" i="8"/>
  <c r="B13" i="8"/>
  <c r="E13" i="8" s="1"/>
  <c r="F13" i="8" s="1"/>
  <c r="H13" i="8" s="1"/>
  <c r="B252" i="8"/>
  <c r="E252" i="8" s="1"/>
  <c r="F252" i="8" s="1"/>
  <c r="H252" i="8" s="1"/>
  <c r="C252" i="8"/>
  <c r="C765" i="8"/>
  <c r="B765" i="8"/>
  <c r="E765" i="8" s="1"/>
  <c r="F765" i="8" s="1"/>
  <c r="H765" i="8" s="1"/>
  <c r="C347" i="8"/>
  <c r="B347" i="8"/>
  <c r="E347" i="8" s="1"/>
  <c r="F347" i="8" s="1"/>
  <c r="H347" i="8" s="1"/>
  <c r="C1071" i="8"/>
  <c r="B1071" i="8"/>
  <c r="E1071" i="8" s="1"/>
  <c r="F1071" i="8" s="1"/>
  <c r="H1071" i="8" s="1"/>
  <c r="C1053" i="8"/>
  <c r="B1053" i="8"/>
  <c r="E1053" i="8" s="1"/>
  <c r="F1053" i="8" s="1"/>
  <c r="H1053" i="8" s="1"/>
  <c r="C998" i="8"/>
  <c r="B998" i="8"/>
  <c r="E998" i="8" s="1"/>
  <c r="F998" i="8" s="1"/>
  <c r="H998" i="8" s="1"/>
  <c r="C1058" i="8"/>
  <c r="B1058" i="8"/>
  <c r="E1058" i="8" s="1"/>
  <c r="F1058" i="8" s="1"/>
  <c r="H1058" i="8" s="1"/>
  <c r="C709" i="8"/>
  <c r="B709" i="8"/>
  <c r="E709" i="8" s="1"/>
  <c r="F709" i="8" s="1"/>
  <c r="H709" i="8" s="1"/>
  <c r="C195" i="8"/>
  <c r="B195" i="8"/>
  <c r="E195" i="8" s="1"/>
  <c r="F195" i="8" s="1"/>
  <c r="H195" i="8" s="1"/>
  <c r="C1145" i="8"/>
  <c r="B1145" i="8"/>
  <c r="E1145" i="8" s="1"/>
  <c r="F1145" i="8" s="1"/>
  <c r="H1145" i="8" s="1"/>
  <c r="C1143" i="8"/>
  <c r="B1143" i="8"/>
  <c r="E1143" i="8" s="1"/>
  <c r="F1143" i="8" s="1"/>
  <c r="H1143" i="8" s="1"/>
  <c r="C1134" i="8"/>
  <c r="B1134" i="8"/>
  <c r="E1134" i="8" s="1"/>
  <c r="F1134" i="8" s="1"/>
  <c r="H1134" i="8" s="1"/>
  <c r="C1135" i="8"/>
  <c r="B1135" i="8"/>
  <c r="E1135" i="8" s="1"/>
  <c r="F1135" i="8" s="1"/>
  <c r="H1135" i="8" s="1"/>
  <c r="C55" i="8"/>
  <c r="B55" i="8"/>
  <c r="E55" i="8" s="1"/>
  <c r="F55" i="8" s="1"/>
  <c r="H55" i="8" s="1"/>
  <c r="C244" i="8"/>
  <c r="B244" i="8"/>
  <c r="E244" i="8" s="1"/>
  <c r="F244" i="8" s="1"/>
  <c r="H244" i="8" s="1"/>
  <c r="C1150" i="8"/>
  <c r="B1150" i="8"/>
  <c r="E1150" i="8" s="1"/>
  <c r="F1150" i="8" s="1"/>
  <c r="H1150" i="8" s="1"/>
  <c r="C718" i="8"/>
  <c r="B718" i="8"/>
  <c r="E718" i="8" s="1"/>
  <c r="F718" i="8" s="1"/>
  <c r="H718" i="8" s="1"/>
  <c r="C993" i="8"/>
  <c r="B993" i="8"/>
  <c r="E993" i="8" s="1"/>
  <c r="F993" i="8" s="1"/>
  <c r="H993" i="8" s="1"/>
  <c r="C732" i="8"/>
  <c r="B732" i="8"/>
  <c r="E732" i="8" s="1"/>
  <c r="F732" i="8" s="1"/>
  <c r="H732" i="8" s="1"/>
  <c r="C713" i="8"/>
  <c r="B713" i="8"/>
  <c r="E713" i="8" s="1"/>
  <c r="F713" i="8" s="1"/>
  <c r="H713" i="8" s="1"/>
  <c r="C754" i="8"/>
  <c r="B754" i="8"/>
  <c r="E754" i="8" s="1"/>
  <c r="F754" i="8" s="1"/>
  <c r="H754" i="8" s="1"/>
  <c r="C726" i="8"/>
  <c r="B726" i="8"/>
  <c r="E726" i="8" s="1"/>
  <c r="F726" i="8" s="1"/>
  <c r="H726" i="8" s="1"/>
  <c r="B745" i="8"/>
  <c r="E745" i="8" s="1"/>
  <c r="F745" i="8" s="1"/>
  <c r="H745" i="8" s="1"/>
  <c r="C745" i="8"/>
  <c r="C994" i="8"/>
  <c r="B994" i="8"/>
  <c r="E994" i="8" s="1"/>
  <c r="F994" i="8" s="1"/>
  <c r="H994" i="8" s="1"/>
  <c r="C715" i="8"/>
  <c r="B715" i="8"/>
  <c r="E715" i="8" s="1"/>
  <c r="F715" i="8" s="1"/>
  <c r="H715" i="8" s="1"/>
  <c r="C701" i="8"/>
  <c r="B701" i="8"/>
  <c r="E701" i="8" s="1"/>
  <c r="F701" i="8" s="1"/>
  <c r="H701" i="8" s="1"/>
  <c r="B697" i="8"/>
  <c r="E697" i="8" s="1"/>
  <c r="F697" i="8" s="1"/>
  <c r="H697" i="8" s="1"/>
  <c r="C697" i="8"/>
  <c r="C698" i="8"/>
  <c r="B698" i="8"/>
  <c r="E698" i="8" s="1"/>
  <c r="F698" i="8" s="1"/>
  <c r="H698" i="8" s="1"/>
  <c r="C746" i="8"/>
  <c r="B746" i="8"/>
  <c r="E746" i="8" s="1"/>
  <c r="F746" i="8" s="1"/>
  <c r="H746" i="8" s="1"/>
  <c r="C184" i="8"/>
  <c r="B184" i="8"/>
  <c r="E184" i="8" s="1"/>
  <c r="F184" i="8" s="1"/>
  <c r="H184" i="8" s="1"/>
  <c r="C1159" i="8"/>
  <c r="B1159" i="8"/>
  <c r="E1159" i="8" s="1"/>
  <c r="F1159" i="8" s="1"/>
  <c r="H1159" i="8" s="1"/>
  <c r="C756" i="8"/>
  <c r="B756" i="8"/>
  <c r="E756" i="8" s="1"/>
  <c r="F756" i="8" s="1"/>
  <c r="H756" i="8" s="1"/>
  <c r="C246" i="8"/>
  <c r="B246" i="8"/>
  <c r="E246" i="8" s="1"/>
  <c r="F246" i="8" s="1"/>
  <c r="H246" i="8" s="1"/>
  <c r="C757" i="8"/>
  <c r="B757" i="8"/>
  <c r="E757" i="8" s="1"/>
  <c r="F757" i="8" s="1"/>
  <c r="H757" i="8" s="1"/>
  <c r="C1140" i="8"/>
  <c r="B1140" i="8"/>
  <c r="E1140" i="8" s="1"/>
  <c r="F1140" i="8" s="1"/>
  <c r="H1140" i="8" s="1"/>
  <c r="C669" i="8"/>
  <c r="B669" i="8"/>
  <c r="E669" i="8" s="1"/>
  <c r="F669" i="8" s="1"/>
  <c r="H669" i="8" s="1"/>
  <c r="B680" i="8"/>
  <c r="E680" i="8" s="1"/>
  <c r="F680" i="8" s="1"/>
  <c r="H680" i="8" s="1"/>
  <c r="C680" i="8"/>
  <c r="C1025" i="8"/>
  <c r="B1025" i="8"/>
  <c r="E1025" i="8" s="1"/>
  <c r="F1025" i="8" s="1"/>
  <c r="H1025" i="8" s="1"/>
  <c r="B1057" i="8"/>
  <c r="E1057" i="8" s="1"/>
  <c r="F1057" i="8" s="1"/>
  <c r="H1057" i="8" s="1"/>
  <c r="C1057" i="8"/>
  <c r="C1082" i="8"/>
  <c r="B1082" i="8"/>
  <c r="E1082" i="8" s="1"/>
  <c r="F1082" i="8" s="1"/>
  <c r="H1082" i="8" s="1"/>
  <c r="B967" i="8"/>
  <c r="E967" i="8" s="1"/>
  <c r="F967" i="8" s="1"/>
  <c r="H967" i="8" s="1"/>
  <c r="C967" i="8"/>
  <c r="C1041" i="8"/>
  <c r="B1041" i="8"/>
  <c r="E1041" i="8" s="1"/>
  <c r="F1041" i="8" s="1"/>
  <c r="H1041" i="8" s="1"/>
  <c r="C1062" i="8"/>
  <c r="B1062" i="8"/>
  <c r="E1062" i="8" s="1"/>
  <c r="F1062" i="8" s="1"/>
  <c r="H1062" i="8" s="1"/>
  <c r="B772" i="8"/>
  <c r="E772" i="8" s="1"/>
  <c r="F772" i="8" s="1"/>
  <c r="H772" i="8" s="1"/>
  <c r="C772" i="8"/>
  <c r="B961" i="8"/>
  <c r="E961" i="8" s="1"/>
  <c r="F961" i="8" s="1"/>
  <c r="H961" i="8" s="1"/>
  <c r="C961" i="8"/>
  <c r="C1047" i="8"/>
  <c r="B1047" i="8"/>
  <c r="E1047" i="8" s="1"/>
  <c r="F1047" i="8" s="1"/>
  <c r="H1047" i="8" s="1"/>
  <c r="C668" i="8"/>
  <c r="B668" i="8"/>
  <c r="E668" i="8" s="1"/>
  <c r="F668" i="8" s="1"/>
  <c r="H668" i="8" s="1"/>
  <c r="B1029" i="8"/>
  <c r="E1029" i="8" s="1"/>
  <c r="F1029" i="8" s="1"/>
  <c r="H1029" i="8" s="1"/>
  <c r="C1029" i="8"/>
  <c r="B1115" i="8"/>
  <c r="E1115" i="8" s="1"/>
  <c r="F1115" i="8" s="1"/>
  <c r="H1115" i="8" s="1"/>
  <c r="C1115" i="8"/>
  <c r="B810" i="8"/>
  <c r="E810" i="8" s="1"/>
  <c r="F810" i="8" s="1"/>
  <c r="H810" i="8" s="1"/>
  <c r="C810" i="8"/>
  <c r="C113" i="8"/>
  <c r="B113" i="8"/>
  <c r="E113" i="8" s="1"/>
  <c r="F113" i="8" s="1"/>
  <c r="H113" i="8" s="1"/>
  <c r="C903" i="8"/>
  <c r="B903" i="8"/>
  <c r="E903" i="8" s="1"/>
  <c r="F903" i="8" s="1"/>
  <c r="H903" i="8" s="1"/>
  <c r="B139" i="8"/>
  <c r="E139" i="8" s="1"/>
  <c r="F139" i="8" s="1"/>
  <c r="H139" i="8" s="1"/>
  <c r="C139" i="8"/>
  <c r="C82" i="8"/>
  <c r="B82" i="8"/>
  <c r="E82" i="8" s="1"/>
  <c r="F82" i="8" s="1"/>
  <c r="H82" i="8" s="1"/>
  <c r="C928" i="8"/>
  <c r="B928" i="8"/>
  <c r="E928" i="8" s="1"/>
  <c r="F928" i="8" s="1"/>
  <c r="H928" i="8" s="1"/>
  <c r="B39" i="8"/>
  <c r="E39" i="8" s="1"/>
  <c r="F39" i="8" s="1"/>
  <c r="H39" i="8" s="1"/>
  <c r="C39" i="8"/>
  <c r="C181" i="8"/>
  <c r="B181" i="8"/>
  <c r="E181" i="8" s="1"/>
  <c r="F181" i="8" s="1"/>
  <c r="H181" i="8" s="1"/>
  <c r="C191" i="8"/>
  <c r="B191" i="8"/>
  <c r="E191" i="8" s="1"/>
  <c r="F191" i="8" s="1"/>
  <c r="H191" i="8" s="1"/>
  <c r="B834" i="8"/>
  <c r="E834" i="8" s="1"/>
  <c r="F834" i="8" s="1"/>
  <c r="H834" i="8" s="1"/>
  <c r="C834" i="8"/>
  <c r="B915" i="8"/>
  <c r="E915" i="8" s="1"/>
  <c r="F915" i="8" s="1"/>
  <c r="H915" i="8" s="1"/>
  <c r="C915" i="8"/>
  <c r="B921" i="8"/>
  <c r="E921" i="8" s="1"/>
  <c r="F921" i="8" s="1"/>
  <c r="H921" i="8" s="1"/>
  <c r="C921" i="8"/>
  <c r="C221" i="8"/>
  <c r="B221" i="8"/>
  <c r="E221" i="8" s="1"/>
  <c r="F221" i="8" s="1"/>
  <c r="H221" i="8" s="1"/>
  <c r="B209" i="8"/>
  <c r="E209" i="8" s="1"/>
  <c r="F209" i="8" s="1"/>
  <c r="H209" i="8" s="1"/>
  <c r="C209" i="8"/>
  <c r="C856" i="8"/>
  <c r="B856" i="8"/>
  <c r="E856" i="8" s="1"/>
  <c r="F856" i="8" s="1"/>
  <c r="H856" i="8" s="1"/>
  <c r="B859" i="8"/>
  <c r="E859" i="8" s="1"/>
  <c r="F859" i="8" s="1"/>
  <c r="H859" i="8" s="1"/>
  <c r="C859" i="8"/>
  <c r="C266" i="8"/>
  <c r="B266" i="8"/>
  <c r="E266" i="8" s="1"/>
  <c r="F266" i="8" s="1"/>
  <c r="H266" i="8" s="1"/>
  <c r="C102" i="8"/>
  <c r="B102" i="8"/>
  <c r="E102" i="8" s="1"/>
  <c r="F102" i="8" s="1"/>
  <c r="H102" i="8" s="1"/>
  <c r="C289" i="8"/>
  <c r="B289" i="8"/>
  <c r="E289" i="8" s="1"/>
  <c r="F289" i="8" s="1"/>
  <c r="H289" i="8" s="1"/>
  <c r="B46" i="8"/>
  <c r="E46" i="8" s="1"/>
  <c r="F46" i="8" s="1"/>
  <c r="H46" i="8" s="1"/>
  <c r="C46" i="8"/>
  <c r="C258" i="8"/>
  <c r="B258" i="8"/>
  <c r="E258" i="8" s="1"/>
  <c r="F258" i="8" s="1"/>
  <c r="H258" i="8" s="1"/>
  <c r="C305" i="8"/>
  <c r="B305" i="8"/>
  <c r="E305" i="8" s="1"/>
  <c r="F305" i="8" s="1"/>
  <c r="H305" i="8" s="1"/>
  <c r="B155" i="8"/>
  <c r="E155" i="8" s="1"/>
  <c r="F155" i="8" s="1"/>
  <c r="H155" i="8" s="1"/>
  <c r="C155" i="8"/>
  <c r="C178" i="8"/>
  <c r="B178" i="8"/>
  <c r="E178" i="8" s="1"/>
  <c r="F178" i="8" s="1"/>
  <c r="H178" i="8" s="1"/>
  <c r="C1078" i="8"/>
  <c r="B1078" i="8"/>
  <c r="E1078" i="8" s="1"/>
  <c r="F1078" i="8" s="1"/>
  <c r="H1078" i="8" s="1"/>
  <c r="C11" i="8"/>
  <c r="B11" i="8"/>
  <c r="E11" i="8" s="1"/>
  <c r="F11" i="8" s="1"/>
  <c r="H11" i="8" s="1"/>
  <c r="B288" i="8"/>
  <c r="E288" i="8" s="1"/>
  <c r="F288" i="8" s="1"/>
  <c r="H288" i="8" s="1"/>
  <c r="C288" i="8"/>
  <c r="C963" i="8"/>
  <c r="B963" i="8"/>
  <c r="E963" i="8" s="1"/>
  <c r="F963" i="8" s="1"/>
  <c r="H963" i="8" s="1"/>
  <c r="C1094" i="8"/>
  <c r="B1094" i="8"/>
  <c r="E1094" i="8" s="1"/>
  <c r="F1094" i="8" s="1"/>
  <c r="H1094" i="8" s="1"/>
  <c r="B346" i="8"/>
  <c r="E346" i="8" s="1"/>
  <c r="F346" i="8" s="1"/>
  <c r="H346" i="8" s="1"/>
  <c r="C346" i="8"/>
  <c r="C1002" i="8"/>
  <c r="B1002" i="8"/>
  <c r="E1002" i="8" s="1"/>
  <c r="F1002" i="8" s="1"/>
  <c r="H1002" i="8" s="1"/>
  <c r="C542" i="8"/>
  <c r="B542" i="8"/>
  <c r="E542" i="8" s="1"/>
  <c r="F542" i="8" s="1"/>
  <c r="H542" i="8" s="1"/>
  <c r="C937" i="8"/>
  <c r="B937" i="8"/>
  <c r="E937" i="8" s="1"/>
  <c r="F937" i="8" s="1"/>
  <c r="H937" i="8" s="1"/>
  <c r="C386" i="8"/>
  <c r="B386" i="8"/>
  <c r="E386" i="8" s="1"/>
  <c r="F386" i="8" s="1"/>
  <c r="H386" i="8" s="1"/>
  <c r="C973" i="8"/>
  <c r="B973" i="8"/>
  <c r="E973" i="8" s="1"/>
  <c r="F973" i="8" s="1"/>
  <c r="H973" i="8" s="1"/>
  <c r="C788" i="8"/>
  <c r="B788" i="8"/>
  <c r="E788" i="8" s="1"/>
  <c r="F788" i="8" s="1"/>
  <c r="H788" i="8" s="1"/>
  <c r="B750" i="8"/>
  <c r="E750" i="8" s="1"/>
  <c r="F750" i="8" s="1"/>
  <c r="H750" i="8" s="1"/>
  <c r="B992" i="8"/>
  <c r="E992" i="8" s="1"/>
  <c r="F992" i="8" s="1"/>
  <c r="H992" i="8" s="1"/>
  <c r="B777" i="8"/>
  <c r="E777" i="8" s="1"/>
  <c r="F777" i="8" s="1"/>
  <c r="H777" i="8" s="1"/>
  <c r="B1017" i="8"/>
  <c r="E1017" i="8" s="1"/>
  <c r="F1017" i="8" s="1"/>
  <c r="H1017" i="8" s="1"/>
  <c r="B53" i="8"/>
  <c r="E53" i="8" s="1"/>
  <c r="F53" i="8" s="1"/>
  <c r="H53" i="8" s="1"/>
  <c r="B850" i="8"/>
  <c r="E850" i="8" s="1"/>
  <c r="F850" i="8" s="1"/>
  <c r="H850" i="8" s="1"/>
  <c r="B157" i="8"/>
  <c r="E157" i="8" s="1"/>
  <c r="F157" i="8" s="1"/>
  <c r="H157" i="8" s="1"/>
  <c r="B334" i="8"/>
  <c r="E334" i="8" s="1"/>
  <c r="F334" i="8" s="1"/>
  <c r="H334" i="8" s="1"/>
  <c r="C121" i="8"/>
  <c r="C954" i="8"/>
  <c r="C912" i="8"/>
  <c r="B912" i="8"/>
  <c r="E912" i="8" s="1"/>
  <c r="F912" i="8" s="1"/>
  <c r="H912" i="8" s="1"/>
  <c r="C723" i="8"/>
  <c r="B723" i="8"/>
  <c r="E723" i="8" s="1"/>
  <c r="F723" i="8" s="1"/>
  <c r="H723" i="8" s="1"/>
  <c r="C339" i="8"/>
  <c r="B339" i="8"/>
  <c r="E339" i="8" s="1"/>
  <c r="F339" i="8" s="1"/>
  <c r="H339" i="8" s="1"/>
  <c r="C705" i="8"/>
  <c r="B705" i="8"/>
  <c r="E705" i="8" s="1"/>
  <c r="F705" i="8" s="1"/>
  <c r="H705" i="8" s="1"/>
  <c r="B70" i="8"/>
  <c r="E70" i="8" s="1"/>
  <c r="F70" i="8" s="1"/>
  <c r="H70" i="8" s="1"/>
  <c r="C70" i="8"/>
  <c r="C299" i="8"/>
  <c r="B299" i="8"/>
  <c r="E299" i="8" s="1"/>
  <c r="F299" i="8" s="1"/>
  <c r="H299" i="8" s="1"/>
  <c r="C226" i="8"/>
  <c r="B226" i="8"/>
  <c r="E226" i="8" s="1"/>
  <c r="F226" i="8" s="1"/>
  <c r="H226" i="8" s="1"/>
  <c r="B1077" i="8"/>
  <c r="E1077" i="8" s="1"/>
  <c r="F1077" i="8" s="1"/>
  <c r="H1077" i="8" s="1"/>
  <c r="C1077" i="8"/>
  <c r="C124" i="8"/>
  <c r="B124" i="8"/>
  <c r="E124" i="8" s="1"/>
  <c r="F124" i="8" s="1"/>
  <c r="H124" i="8" s="1"/>
  <c r="C14" i="8"/>
  <c r="B14" i="8"/>
  <c r="E14" i="8" s="1"/>
  <c r="F14" i="8" s="1"/>
  <c r="H14" i="8" s="1"/>
  <c r="C29" i="8"/>
  <c r="B29" i="8"/>
  <c r="E29" i="8" s="1"/>
  <c r="F29" i="8" s="1"/>
  <c r="H29" i="8" s="1"/>
  <c r="B1095" i="8"/>
  <c r="E1095" i="8" s="1"/>
  <c r="F1095" i="8" s="1"/>
  <c r="H1095" i="8" s="1"/>
  <c r="C1095" i="8"/>
  <c r="C740" i="8"/>
  <c r="B740" i="8"/>
  <c r="E740" i="8" s="1"/>
  <c r="F740" i="8" s="1"/>
  <c r="H740" i="8" s="1"/>
  <c r="C706" i="8"/>
  <c r="B706" i="8"/>
  <c r="E706" i="8" s="1"/>
  <c r="F706" i="8" s="1"/>
  <c r="H706" i="8" s="1"/>
  <c r="C655" i="8"/>
  <c r="B655" i="8"/>
  <c r="E655" i="8" s="1"/>
  <c r="F655" i="8" s="1"/>
  <c r="H655" i="8" s="1"/>
  <c r="C1126" i="8"/>
  <c r="B1126" i="8"/>
  <c r="E1126" i="8" s="1"/>
  <c r="F1126" i="8" s="1"/>
  <c r="H1126" i="8" s="1"/>
  <c r="C670" i="8"/>
  <c r="B670" i="8"/>
  <c r="E670" i="8" s="1"/>
  <c r="F670" i="8" s="1"/>
  <c r="H670" i="8" s="1"/>
  <c r="C1130" i="8"/>
  <c r="B1130" i="8"/>
  <c r="E1130" i="8" s="1"/>
  <c r="F1130" i="8" s="1"/>
  <c r="H1130" i="8" s="1"/>
  <c r="C2" i="8"/>
  <c r="B2" i="8"/>
  <c r="E2" i="8" s="1"/>
  <c r="F2" i="8" s="1"/>
  <c r="H2" i="8" s="1"/>
  <c r="C1156" i="8"/>
  <c r="B1156" i="8"/>
  <c r="E1156" i="8" s="1"/>
  <c r="F1156" i="8" s="1"/>
  <c r="H1156" i="8" s="1"/>
  <c r="C677" i="8"/>
  <c r="B677" i="8"/>
  <c r="E677" i="8" s="1"/>
  <c r="F677" i="8" s="1"/>
  <c r="H677" i="8" s="1"/>
  <c r="C707" i="8"/>
  <c r="B707" i="8"/>
  <c r="E707" i="8" s="1"/>
  <c r="F707" i="8" s="1"/>
  <c r="H707" i="8" s="1"/>
  <c r="C675" i="8"/>
  <c r="B675" i="8"/>
  <c r="E675" i="8" s="1"/>
  <c r="F675" i="8" s="1"/>
  <c r="H675" i="8" s="1"/>
  <c r="C686" i="8"/>
  <c r="B686" i="8"/>
  <c r="E686" i="8" s="1"/>
  <c r="F686" i="8" s="1"/>
  <c r="H686" i="8" s="1"/>
  <c r="C340" i="8"/>
  <c r="B340" i="8"/>
  <c r="E340" i="8" s="1"/>
  <c r="F340" i="8" s="1"/>
  <c r="H340" i="8" s="1"/>
  <c r="C729" i="8"/>
  <c r="B729" i="8"/>
  <c r="E729" i="8" s="1"/>
  <c r="F729" i="8" s="1"/>
  <c r="H729" i="8" s="1"/>
  <c r="C734" i="8"/>
  <c r="B734" i="8"/>
  <c r="E734" i="8" s="1"/>
  <c r="F734" i="8" s="1"/>
  <c r="H734" i="8" s="1"/>
  <c r="C773" i="8"/>
  <c r="B773" i="8"/>
  <c r="E773" i="8" s="1"/>
  <c r="F773" i="8" s="1"/>
  <c r="H773" i="8" s="1"/>
  <c r="C1068" i="8"/>
  <c r="B1068" i="8"/>
  <c r="E1068" i="8" s="1"/>
  <c r="F1068" i="8" s="1"/>
  <c r="H1068" i="8" s="1"/>
  <c r="C970" i="8"/>
  <c r="B970" i="8"/>
  <c r="E970" i="8" s="1"/>
  <c r="F970" i="8" s="1"/>
  <c r="H970" i="8" s="1"/>
  <c r="C804" i="8"/>
  <c r="B804" i="8"/>
  <c r="E804" i="8" s="1"/>
  <c r="F804" i="8" s="1"/>
  <c r="H804" i="8" s="1"/>
  <c r="B64" i="8"/>
  <c r="E64" i="8" s="1"/>
  <c r="F64" i="8" s="1"/>
  <c r="H64" i="8" s="1"/>
  <c r="C64" i="8"/>
  <c r="C821" i="8"/>
  <c r="B821" i="8"/>
  <c r="E821" i="8" s="1"/>
  <c r="F821" i="8" s="1"/>
  <c r="H821" i="8" s="1"/>
  <c r="C19" i="8"/>
  <c r="B19" i="8"/>
  <c r="E19" i="8" s="1"/>
  <c r="F19" i="8" s="1"/>
  <c r="H19" i="8" s="1"/>
  <c r="C31" i="8"/>
  <c r="B31" i="8"/>
  <c r="E31" i="8" s="1"/>
  <c r="F31" i="8" s="1"/>
  <c r="H31" i="8" s="1"/>
  <c r="C335" i="8"/>
  <c r="B335" i="8"/>
  <c r="E335" i="8" s="1"/>
  <c r="F335" i="8" s="1"/>
  <c r="H335" i="8" s="1"/>
  <c r="C352" i="8"/>
  <c r="B352" i="8"/>
  <c r="E352" i="8" s="1"/>
  <c r="F352" i="8" s="1"/>
  <c r="H352" i="8" s="1"/>
  <c r="B369" i="8"/>
  <c r="E369" i="8" s="1"/>
  <c r="F369" i="8" s="1"/>
  <c r="H369" i="8" s="1"/>
  <c r="C369" i="8"/>
  <c r="B738" i="8"/>
  <c r="E738" i="8" s="1"/>
  <c r="F738" i="8" s="1"/>
  <c r="H738" i="8" s="1"/>
  <c r="B52" i="8"/>
  <c r="E52" i="8" s="1"/>
  <c r="F52" i="8" s="1"/>
  <c r="H52" i="8" s="1"/>
  <c r="B731" i="8"/>
  <c r="E731" i="8" s="1"/>
  <c r="F731" i="8" s="1"/>
  <c r="H731" i="8" s="1"/>
  <c r="B959" i="8"/>
  <c r="E959" i="8" s="1"/>
  <c r="F959" i="8" s="1"/>
  <c r="H959" i="8" s="1"/>
  <c r="B758" i="8"/>
  <c r="E758" i="8" s="1"/>
  <c r="F758" i="8" s="1"/>
  <c r="H758" i="8" s="1"/>
  <c r="B40" i="8"/>
  <c r="E40" i="8" s="1"/>
  <c r="F40" i="8" s="1"/>
  <c r="H40" i="8" s="1"/>
  <c r="B20" i="8"/>
  <c r="E20" i="8" s="1"/>
  <c r="F20" i="8" s="1"/>
  <c r="H20" i="8" s="1"/>
  <c r="C1151" i="8"/>
  <c r="C684" i="8"/>
  <c r="C781" i="8"/>
  <c r="B781" i="8"/>
  <c r="E781" i="8" s="1"/>
  <c r="F781" i="8" s="1"/>
  <c r="H781" i="8" s="1"/>
  <c r="C638" i="8"/>
  <c r="B638" i="8"/>
  <c r="E638" i="8" s="1"/>
  <c r="F638" i="8" s="1"/>
  <c r="H638" i="8" s="1"/>
  <c r="C193" i="8"/>
  <c r="B193" i="8"/>
  <c r="E193" i="8" s="1"/>
  <c r="F193" i="8" s="1"/>
  <c r="H193" i="8" s="1"/>
  <c r="C211" i="8"/>
  <c r="B211" i="8"/>
  <c r="E211" i="8" s="1"/>
  <c r="F211" i="8" s="1"/>
  <c r="H211" i="8" s="1"/>
  <c r="B1100" i="8"/>
  <c r="E1100" i="8" s="1"/>
  <c r="F1100" i="8" s="1"/>
  <c r="H1100" i="8" s="1"/>
  <c r="B176" i="8"/>
  <c r="E176" i="8" s="1"/>
  <c r="F176" i="8" s="1"/>
  <c r="H176" i="8" s="1"/>
  <c r="B857" i="8"/>
  <c r="E857" i="8" s="1"/>
  <c r="F857" i="8" s="1"/>
  <c r="H857" i="8" s="1"/>
  <c r="C1088" i="8"/>
  <c r="B1088" i="8"/>
  <c r="E1088" i="8" s="1"/>
  <c r="F1088" i="8" s="1"/>
  <c r="H1088" i="8" s="1"/>
  <c r="C1055" i="8"/>
  <c r="B1055" i="8"/>
  <c r="E1055" i="8" s="1"/>
  <c r="F1055" i="8" s="1"/>
  <c r="H1055" i="8" s="1"/>
  <c r="B1011" i="8"/>
  <c r="E1011" i="8" s="1"/>
  <c r="F1011" i="8" s="1"/>
  <c r="H1011" i="8" s="1"/>
  <c r="C1011" i="8"/>
  <c r="C1043" i="8"/>
  <c r="B1043" i="8"/>
  <c r="E1043" i="8" s="1"/>
  <c r="F1043" i="8" s="1"/>
  <c r="H1043" i="8" s="1"/>
  <c r="C960" i="8"/>
  <c r="B960" i="8"/>
  <c r="E960" i="8" s="1"/>
  <c r="F960" i="8" s="1"/>
  <c r="H960" i="8" s="1"/>
  <c r="C798" i="8"/>
  <c r="B798" i="8"/>
  <c r="E798" i="8" s="1"/>
  <c r="F798" i="8" s="1"/>
  <c r="H798" i="8" s="1"/>
  <c r="B980" i="8"/>
  <c r="E980" i="8" s="1"/>
  <c r="F980" i="8" s="1"/>
  <c r="H980" i="8" s="1"/>
  <c r="C980" i="8"/>
  <c r="B957" i="8"/>
  <c r="E957" i="8" s="1"/>
  <c r="F957" i="8" s="1"/>
  <c r="H957" i="8" s="1"/>
  <c r="C957" i="8"/>
  <c r="C1036" i="8"/>
  <c r="B1036" i="8"/>
  <c r="E1036" i="8" s="1"/>
  <c r="F1036" i="8" s="1"/>
  <c r="H1036" i="8" s="1"/>
  <c r="C1117" i="8"/>
  <c r="B1117" i="8"/>
  <c r="E1117" i="8" s="1"/>
  <c r="F1117" i="8" s="1"/>
  <c r="H1117" i="8" s="1"/>
  <c r="C812" i="8"/>
  <c r="B812" i="8"/>
  <c r="E812" i="8" s="1"/>
  <c r="F812" i="8" s="1"/>
  <c r="H812" i="8" s="1"/>
  <c r="C127" i="8"/>
  <c r="B127" i="8"/>
  <c r="E127" i="8" s="1"/>
  <c r="F127" i="8" s="1"/>
  <c r="H127" i="8" s="1"/>
  <c r="B905" i="8"/>
  <c r="E905" i="8" s="1"/>
  <c r="F905" i="8" s="1"/>
  <c r="H905" i="8" s="1"/>
  <c r="C905" i="8"/>
  <c r="C128" i="8"/>
  <c r="B128" i="8"/>
  <c r="E128" i="8" s="1"/>
  <c r="F128" i="8" s="1"/>
  <c r="H128" i="8" s="1"/>
  <c r="C49" i="8"/>
  <c r="B49" i="8"/>
  <c r="E49" i="8" s="1"/>
  <c r="F49" i="8" s="1"/>
  <c r="H49" i="8" s="1"/>
  <c r="B141" i="8"/>
  <c r="E141" i="8" s="1"/>
  <c r="F141" i="8" s="1"/>
  <c r="H141" i="8" s="1"/>
  <c r="C141" i="8"/>
  <c r="B800" i="8"/>
  <c r="E800" i="8" s="1"/>
  <c r="F800" i="8" s="1"/>
  <c r="H800" i="8" s="1"/>
  <c r="C800" i="8"/>
  <c r="C909" i="8"/>
  <c r="B909" i="8"/>
  <c r="E909" i="8" s="1"/>
  <c r="F909" i="8" s="1"/>
  <c r="H909" i="8" s="1"/>
  <c r="C923" i="8"/>
  <c r="B923" i="8"/>
  <c r="E923" i="8" s="1"/>
  <c r="F923" i="8" s="1"/>
  <c r="H923" i="8" s="1"/>
  <c r="B1086" i="8"/>
  <c r="E1086" i="8" s="1"/>
  <c r="F1086" i="8" s="1"/>
  <c r="H1086" i="8" s="1"/>
  <c r="C1086" i="8"/>
  <c r="C820" i="8"/>
  <c r="B820" i="8"/>
  <c r="E820" i="8" s="1"/>
  <c r="F820" i="8" s="1"/>
  <c r="H820" i="8" s="1"/>
  <c r="B203" i="8"/>
  <c r="E203" i="8" s="1"/>
  <c r="F203" i="8" s="1"/>
  <c r="H203" i="8" s="1"/>
  <c r="C203" i="8"/>
  <c r="C836" i="8"/>
  <c r="B836" i="8"/>
  <c r="E836" i="8" s="1"/>
  <c r="F836" i="8" s="1"/>
  <c r="H836" i="8" s="1"/>
  <c r="C215" i="8"/>
  <c r="B215" i="8"/>
  <c r="E215" i="8" s="1"/>
  <c r="F215" i="8" s="1"/>
  <c r="H215" i="8" s="1"/>
  <c r="B222" i="8"/>
  <c r="E222" i="8" s="1"/>
  <c r="F222" i="8" s="1"/>
  <c r="H222" i="8" s="1"/>
  <c r="C222" i="8"/>
  <c r="B224" i="8"/>
  <c r="E224" i="8" s="1"/>
  <c r="F224" i="8" s="1"/>
  <c r="H224" i="8" s="1"/>
  <c r="C224" i="8"/>
  <c r="C210" i="8"/>
  <c r="B210" i="8"/>
  <c r="E210" i="8" s="1"/>
  <c r="F210" i="8" s="1"/>
  <c r="H210" i="8" s="1"/>
  <c r="C858" i="8"/>
  <c r="B858" i="8"/>
  <c r="E858" i="8" s="1"/>
  <c r="F858" i="8" s="1"/>
  <c r="H858" i="8" s="1"/>
  <c r="B753" i="8"/>
  <c r="E753" i="8" s="1"/>
  <c r="F753" i="8" s="1"/>
  <c r="H753" i="8" s="1"/>
  <c r="C753" i="8"/>
  <c r="C269" i="8"/>
  <c r="B269" i="8"/>
  <c r="E269" i="8" s="1"/>
  <c r="F269" i="8" s="1"/>
  <c r="H269" i="8" s="1"/>
  <c r="B278" i="8"/>
  <c r="E278" i="8" s="1"/>
  <c r="F278" i="8" s="1"/>
  <c r="H278" i="8" s="1"/>
  <c r="C278" i="8"/>
  <c r="C291" i="8"/>
  <c r="B291" i="8"/>
  <c r="E291" i="8" s="1"/>
  <c r="F291" i="8" s="1"/>
  <c r="H291" i="8" s="1"/>
  <c r="C45" i="8"/>
  <c r="B45" i="8"/>
  <c r="E45" i="8" s="1"/>
  <c r="F45" i="8" s="1"/>
  <c r="H45" i="8" s="1"/>
  <c r="C796" i="8"/>
  <c r="B796" i="8"/>
  <c r="E796" i="8" s="1"/>
  <c r="F796" i="8" s="1"/>
  <c r="H796" i="8" s="1"/>
  <c r="C891" i="8"/>
  <c r="B891" i="8"/>
  <c r="E891" i="8" s="1"/>
  <c r="F891" i="8" s="1"/>
  <c r="H891" i="8" s="1"/>
  <c r="C105" i="8"/>
  <c r="B105" i="8"/>
  <c r="E105" i="8" s="1"/>
  <c r="F105" i="8" s="1"/>
  <c r="H105" i="8" s="1"/>
  <c r="C985" i="8"/>
  <c r="B985" i="8"/>
  <c r="E985" i="8" s="1"/>
  <c r="F985" i="8" s="1"/>
  <c r="H985" i="8" s="1"/>
  <c r="C716" i="8"/>
  <c r="B716" i="8"/>
  <c r="E716" i="8" s="1"/>
  <c r="F716" i="8" s="1"/>
  <c r="H716" i="8" s="1"/>
  <c r="B654" i="8"/>
  <c r="E654" i="8" s="1"/>
  <c r="F654" i="8" s="1"/>
  <c r="H654" i="8" s="1"/>
  <c r="C654" i="8"/>
  <c r="B700" i="8"/>
  <c r="E700" i="8" s="1"/>
  <c r="F700" i="8" s="1"/>
  <c r="H700" i="8" s="1"/>
  <c r="C700" i="8"/>
  <c r="C673" i="8"/>
  <c r="B673" i="8"/>
  <c r="E673" i="8" s="1"/>
  <c r="F673" i="8" s="1"/>
  <c r="H673" i="8" s="1"/>
  <c r="B679" i="8"/>
  <c r="E679" i="8" s="1"/>
  <c r="F679" i="8" s="1"/>
  <c r="H679" i="8" s="1"/>
  <c r="C679" i="8"/>
  <c r="C57" i="8"/>
  <c r="B57" i="8"/>
  <c r="E57" i="8" s="1"/>
  <c r="F57" i="8" s="1"/>
  <c r="H57" i="8" s="1"/>
  <c r="C1155" i="8"/>
  <c r="B1155" i="8"/>
  <c r="E1155" i="8" s="1"/>
  <c r="F1155" i="8" s="1"/>
  <c r="H1155" i="8" s="1"/>
  <c r="C250" i="8"/>
  <c r="B250" i="8"/>
  <c r="E250" i="8" s="1"/>
  <c r="F250" i="8" s="1"/>
  <c r="H250" i="8" s="1"/>
  <c r="B761" i="8"/>
  <c r="E761" i="8" s="1"/>
  <c r="F761" i="8" s="1"/>
  <c r="H761" i="8" s="1"/>
  <c r="C761" i="8"/>
  <c r="C657" i="8"/>
  <c r="B657" i="8"/>
  <c r="E657" i="8" s="1"/>
  <c r="F657" i="8" s="1"/>
  <c r="H657" i="8" s="1"/>
  <c r="B245" i="8"/>
  <c r="E245" i="8" s="1"/>
  <c r="F245" i="8" s="1"/>
  <c r="H245" i="8" s="1"/>
  <c r="C245" i="8"/>
  <c r="B1032" i="8"/>
  <c r="E1032" i="8" s="1"/>
  <c r="F1032" i="8" s="1"/>
  <c r="H1032" i="8" s="1"/>
  <c r="C1032" i="8"/>
  <c r="B687" i="8"/>
  <c r="E687" i="8" s="1"/>
  <c r="F687" i="8" s="1"/>
  <c r="H687" i="8" s="1"/>
  <c r="C687" i="8"/>
  <c r="C665" i="8"/>
  <c r="B665" i="8"/>
  <c r="E665" i="8" s="1"/>
  <c r="F665" i="8" s="1"/>
  <c r="H665" i="8" s="1"/>
  <c r="C783" i="8"/>
  <c r="B783" i="8"/>
  <c r="E783" i="8" s="1"/>
  <c r="F783" i="8" s="1"/>
  <c r="H783" i="8" s="1"/>
  <c r="C769" i="8"/>
  <c r="B769" i="8"/>
  <c r="E769" i="8" s="1"/>
  <c r="F769" i="8" s="1"/>
  <c r="H769" i="8" s="1"/>
  <c r="C1012" i="8"/>
  <c r="B1012" i="8"/>
  <c r="E1012" i="8" s="1"/>
  <c r="F1012" i="8" s="1"/>
  <c r="H1012" i="8" s="1"/>
  <c r="C911" i="8"/>
  <c r="B911" i="8"/>
  <c r="E911" i="8" s="1"/>
  <c r="F911" i="8" s="1"/>
  <c r="H911" i="8" s="1"/>
  <c r="C830" i="8"/>
  <c r="B830" i="8"/>
  <c r="E830" i="8" s="1"/>
  <c r="F830" i="8" s="1"/>
  <c r="H830" i="8" s="1"/>
  <c r="C838" i="8"/>
  <c r="B838" i="8"/>
  <c r="E838" i="8" s="1"/>
  <c r="F838" i="8" s="1"/>
  <c r="H838" i="8" s="1"/>
  <c r="C1104" i="8"/>
  <c r="B1104" i="8"/>
  <c r="E1104" i="8" s="1"/>
  <c r="F1104" i="8" s="1"/>
  <c r="H1104" i="8" s="1"/>
  <c r="C1093" i="8"/>
  <c r="B1093" i="8"/>
  <c r="E1093" i="8" s="1"/>
  <c r="F1093" i="8" s="1"/>
  <c r="H1093" i="8" s="1"/>
  <c r="C852" i="8"/>
  <c r="B852" i="8"/>
  <c r="E852" i="8" s="1"/>
  <c r="F852" i="8" s="1"/>
  <c r="H852" i="8" s="1"/>
  <c r="C242" i="8"/>
  <c r="B242" i="8"/>
  <c r="E242" i="8" s="1"/>
  <c r="F242" i="8" s="1"/>
  <c r="H242" i="8" s="1"/>
  <c r="C946" i="8"/>
  <c r="B946" i="8"/>
  <c r="E946" i="8" s="1"/>
  <c r="F946" i="8" s="1"/>
  <c r="H946" i="8" s="1"/>
  <c r="C273" i="8"/>
  <c r="B273" i="8"/>
  <c r="E273" i="8" s="1"/>
  <c r="F273" i="8" s="1"/>
  <c r="H273" i="8" s="1"/>
  <c r="C861" i="8"/>
  <c r="B861" i="8"/>
  <c r="E861" i="8" s="1"/>
  <c r="F861" i="8" s="1"/>
  <c r="H861" i="8" s="1"/>
  <c r="C294" i="8"/>
  <c r="B294" i="8"/>
  <c r="E294" i="8" s="1"/>
  <c r="F294" i="8" s="1"/>
  <c r="H294" i="8" s="1"/>
  <c r="C296" i="8"/>
  <c r="B296" i="8"/>
  <c r="E296" i="8" s="1"/>
  <c r="F296" i="8" s="1"/>
  <c r="H296" i="8" s="1"/>
  <c r="C240" i="8"/>
  <c r="B240" i="8"/>
  <c r="E240" i="8" s="1"/>
  <c r="F240" i="8" s="1"/>
  <c r="H240" i="8" s="1"/>
  <c r="C951" i="8"/>
  <c r="B951" i="8"/>
  <c r="E951" i="8" s="1"/>
  <c r="F951" i="8" s="1"/>
  <c r="H951" i="8" s="1"/>
  <c r="C58" i="8"/>
  <c r="B58" i="8"/>
  <c r="E58" i="8" s="1"/>
  <c r="F58" i="8" s="1"/>
  <c r="H58" i="8" s="1"/>
  <c r="B228" i="8"/>
  <c r="E228" i="8" s="1"/>
  <c r="F228" i="8" s="1"/>
  <c r="H228" i="8" s="1"/>
  <c r="C228" i="8"/>
  <c r="C156" i="8"/>
  <c r="B156" i="8"/>
  <c r="E156" i="8" s="1"/>
  <c r="F156" i="8" s="1"/>
  <c r="H156" i="8" s="1"/>
  <c r="C158" i="8"/>
  <c r="B158" i="8"/>
  <c r="E158" i="8" s="1"/>
  <c r="F158" i="8" s="1"/>
  <c r="H158" i="8" s="1"/>
  <c r="B18" i="8"/>
  <c r="E18" i="8" s="1"/>
  <c r="F18" i="8" s="1"/>
  <c r="H18" i="8" s="1"/>
  <c r="C18" i="8"/>
  <c r="C22" i="8"/>
  <c r="B22" i="8"/>
  <c r="E22" i="8" s="1"/>
  <c r="F22" i="8" s="1"/>
  <c r="H22" i="8" s="1"/>
  <c r="C32" i="8"/>
  <c r="B32" i="8"/>
  <c r="E32" i="8" s="1"/>
  <c r="F32" i="8" s="1"/>
  <c r="H32" i="8" s="1"/>
  <c r="C328" i="8"/>
  <c r="B328" i="8"/>
  <c r="E328" i="8" s="1"/>
  <c r="F328" i="8" s="1"/>
  <c r="H328" i="8" s="1"/>
  <c r="C354" i="8"/>
  <c r="B354" i="8"/>
  <c r="E354" i="8" s="1"/>
  <c r="F354" i="8" s="1"/>
  <c r="H354" i="8" s="1"/>
  <c r="C10" i="8"/>
  <c r="B10" i="8"/>
  <c r="E10" i="8" s="1"/>
  <c r="F10" i="8" s="1"/>
  <c r="H10" i="8" s="1"/>
  <c r="B375" i="8"/>
  <c r="E375" i="8" s="1"/>
  <c r="F375" i="8" s="1"/>
  <c r="H375" i="8" s="1"/>
  <c r="C375" i="8"/>
  <c r="B749" i="8"/>
  <c r="E749" i="8" s="1"/>
  <c r="F749" i="8" s="1"/>
  <c r="H749" i="8" s="1"/>
  <c r="B68" i="8"/>
  <c r="E68" i="8" s="1"/>
  <c r="F68" i="8" s="1"/>
  <c r="H68" i="8" s="1"/>
  <c r="B1031" i="8"/>
  <c r="E1031" i="8" s="1"/>
  <c r="F1031" i="8" s="1"/>
  <c r="H1031" i="8" s="1"/>
  <c r="B1037" i="8"/>
  <c r="E1037" i="8" s="1"/>
  <c r="F1037" i="8" s="1"/>
  <c r="H1037" i="8" s="1"/>
  <c r="B645" i="8"/>
  <c r="E645" i="8" s="1"/>
  <c r="F645" i="8" s="1"/>
  <c r="H645" i="8" s="1"/>
  <c r="B188" i="8"/>
  <c r="E188" i="8" s="1"/>
  <c r="F188" i="8" s="1"/>
  <c r="H188" i="8" s="1"/>
  <c r="B260" i="8"/>
  <c r="E260" i="8" s="1"/>
  <c r="F260" i="8" s="1"/>
  <c r="H260" i="8" s="1"/>
  <c r="B35" i="8"/>
  <c r="E35" i="8" s="1"/>
  <c r="F35" i="8" s="1"/>
  <c r="H35" i="8" s="1"/>
  <c r="C1163" i="8"/>
  <c r="C190" i="8"/>
  <c r="C694" i="8"/>
  <c r="B694" i="8"/>
  <c r="E694" i="8" s="1"/>
  <c r="F694" i="8" s="1"/>
  <c r="H694" i="8" s="1"/>
  <c r="C656" i="8"/>
  <c r="B656" i="8"/>
  <c r="E656" i="8" s="1"/>
  <c r="F656" i="8" s="1"/>
  <c r="H656" i="8" s="1"/>
  <c r="C672" i="8"/>
  <c r="B672" i="8"/>
  <c r="E672" i="8" s="1"/>
  <c r="F672" i="8" s="1"/>
  <c r="H672" i="8" s="1"/>
  <c r="C1128" i="8"/>
  <c r="B1128" i="8"/>
  <c r="E1128" i="8" s="1"/>
  <c r="F1128" i="8" s="1"/>
  <c r="H1128" i="8" s="1"/>
  <c r="C1152" i="8"/>
  <c r="B1152" i="8"/>
  <c r="E1152" i="8" s="1"/>
  <c r="F1152" i="8" s="1"/>
  <c r="H1152" i="8" s="1"/>
  <c r="C1158" i="8"/>
  <c r="B1158" i="8"/>
  <c r="E1158" i="8" s="1"/>
  <c r="F1158" i="8" s="1"/>
  <c r="H1158" i="8" s="1"/>
  <c r="C719" i="8"/>
  <c r="B719" i="8"/>
  <c r="E719" i="8" s="1"/>
  <c r="F719" i="8" s="1"/>
  <c r="H719" i="8" s="1"/>
  <c r="C733" i="8"/>
  <c r="B733" i="8"/>
  <c r="E733" i="8" s="1"/>
  <c r="F733" i="8" s="1"/>
  <c r="H733" i="8" s="1"/>
  <c r="C692" i="8"/>
  <c r="B692" i="8"/>
  <c r="E692" i="8" s="1"/>
  <c r="F692" i="8" s="1"/>
  <c r="H692" i="8" s="1"/>
  <c r="C5" i="8"/>
  <c r="B5" i="8"/>
  <c r="E5" i="8" s="1"/>
  <c r="F5" i="8" s="1"/>
  <c r="H5" i="8" s="1"/>
  <c r="C666" i="8"/>
  <c r="B666" i="8"/>
  <c r="E666" i="8" s="1"/>
  <c r="F666" i="8" s="1"/>
  <c r="H666" i="8" s="1"/>
  <c r="C69" i="8"/>
  <c r="B69" i="8"/>
  <c r="E69" i="8" s="1"/>
  <c r="F69" i="8" s="1"/>
  <c r="H69" i="8" s="1"/>
  <c r="C1026" i="8"/>
  <c r="B1026" i="8"/>
  <c r="E1026" i="8" s="1"/>
  <c r="F1026" i="8" s="1"/>
  <c r="H1026" i="8" s="1"/>
  <c r="C683" i="8"/>
  <c r="B683" i="8"/>
  <c r="E683" i="8" s="1"/>
  <c r="F683" i="8" s="1"/>
  <c r="H683" i="8" s="1"/>
  <c r="C819" i="8"/>
  <c r="B819" i="8"/>
  <c r="E819" i="8" s="1"/>
  <c r="F819" i="8" s="1"/>
  <c r="H819" i="8" s="1"/>
  <c r="C835" i="8"/>
  <c r="B835" i="8"/>
  <c r="E835" i="8" s="1"/>
  <c r="F835" i="8" s="1"/>
  <c r="H835" i="8" s="1"/>
  <c r="C699" i="8"/>
  <c r="B699" i="8"/>
  <c r="E699" i="8" s="1"/>
  <c r="F699" i="8" s="1"/>
  <c r="H699" i="8" s="1"/>
  <c r="C389" i="8"/>
  <c r="B389" i="8"/>
  <c r="E389" i="8" s="1"/>
  <c r="F389" i="8" s="1"/>
  <c r="H389" i="8" s="1"/>
  <c r="C316" i="8"/>
  <c r="B316" i="8"/>
  <c r="E316" i="8" s="1"/>
  <c r="F316" i="8" s="1"/>
  <c r="H316" i="8" s="1"/>
  <c r="B358" i="8"/>
  <c r="E358" i="8" s="1"/>
  <c r="F358" i="8" s="1"/>
  <c r="H358" i="8" s="1"/>
  <c r="C358" i="8"/>
  <c r="B380" i="8"/>
  <c r="E380" i="8" s="1"/>
  <c r="F380" i="8" s="1"/>
  <c r="H380" i="8" s="1"/>
  <c r="C380" i="8"/>
  <c r="B1010" i="8"/>
  <c r="E1010" i="8" s="1"/>
  <c r="F1010" i="8" s="1"/>
  <c r="H1010" i="8" s="1"/>
  <c r="C1010" i="8"/>
  <c r="C1008" i="8"/>
  <c r="B1008" i="8"/>
  <c r="E1008" i="8" s="1"/>
  <c r="F1008" i="8" s="1"/>
  <c r="H1008" i="8" s="1"/>
  <c r="C130" i="8"/>
  <c r="B130" i="8"/>
  <c r="E130" i="8" s="1"/>
  <c r="F130" i="8" s="1"/>
  <c r="H130" i="8" s="1"/>
  <c r="C118" i="8"/>
  <c r="B118" i="8"/>
  <c r="E118" i="8" s="1"/>
  <c r="F118" i="8" s="1"/>
  <c r="H118" i="8" s="1"/>
  <c r="C220" i="8"/>
  <c r="B220" i="8"/>
  <c r="E220" i="8" s="1"/>
  <c r="F220" i="8" s="1"/>
  <c r="H220" i="8" s="1"/>
  <c r="C851" i="8"/>
  <c r="B851" i="8"/>
  <c r="E851" i="8" s="1"/>
  <c r="F851" i="8" s="1"/>
  <c r="H851" i="8" s="1"/>
  <c r="B166" i="8"/>
  <c r="E166" i="8" s="1"/>
  <c r="F166" i="8" s="1"/>
  <c r="H166" i="8" s="1"/>
  <c r="C166" i="8"/>
  <c r="C77" i="8"/>
  <c r="B77" i="8"/>
  <c r="E77" i="8" s="1"/>
  <c r="F77" i="8" s="1"/>
  <c r="H77" i="8" s="1"/>
  <c r="B643" i="8"/>
  <c r="E643" i="8" s="1"/>
  <c r="F643" i="8" s="1"/>
  <c r="H643" i="8" s="1"/>
  <c r="C643" i="8"/>
  <c r="C907" i="8"/>
  <c r="B907" i="8"/>
  <c r="E907" i="8" s="1"/>
  <c r="F907" i="8" s="1"/>
  <c r="H907" i="8" s="1"/>
  <c r="C641" i="8"/>
  <c r="B641" i="8"/>
  <c r="E641" i="8" s="1"/>
  <c r="F641" i="8" s="1"/>
  <c r="H641" i="8" s="1"/>
  <c r="C140" i="8"/>
  <c r="B140" i="8"/>
  <c r="E140" i="8" s="1"/>
  <c r="F140" i="8" s="1"/>
  <c r="H140" i="8" s="1"/>
  <c r="C142" i="8"/>
  <c r="B142" i="8"/>
  <c r="E142" i="8" s="1"/>
  <c r="F142" i="8" s="1"/>
  <c r="H142" i="8" s="1"/>
  <c r="C926" i="8"/>
  <c r="B926" i="8"/>
  <c r="E926" i="8" s="1"/>
  <c r="F926" i="8" s="1"/>
  <c r="H926" i="8" s="1"/>
  <c r="C893" i="8"/>
  <c r="B893" i="8"/>
  <c r="E893" i="8" s="1"/>
  <c r="F893" i="8" s="1"/>
  <c r="H893" i="8" s="1"/>
  <c r="B312" i="8"/>
  <c r="E312" i="8" s="1"/>
  <c r="F312" i="8" s="1"/>
  <c r="H312" i="8" s="1"/>
  <c r="C312" i="8"/>
  <c r="C741" i="8"/>
  <c r="B741" i="8"/>
  <c r="E741" i="8" s="1"/>
  <c r="F741" i="8" s="1"/>
  <c r="H741" i="8" s="1"/>
  <c r="C51" i="8"/>
  <c r="B51" i="8"/>
  <c r="E51" i="8" s="1"/>
  <c r="F51" i="8" s="1"/>
  <c r="H51" i="8" s="1"/>
  <c r="B650" i="8"/>
  <c r="E650" i="8" s="1"/>
  <c r="F650" i="8" s="1"/>
  <c r="H650" i="8" s="1"/>
  <c r="C650" i="8"/>
  <c r="C1132" i="8"/>
  <c r="B1132" i="8"/>
  <c r="E1132" i="8" s="1"/>
  <c r="F1132" i="8" s="1"/>
  <c r="H1132" i="8" s="1"/>
  <c r="B1144" i="8"/>
  <c r="E1144" i="8" s="1"/>
  <c r="F1144" i="8" s="1"/>
  <c r="H1144" i="8" s="1"/>
  <c r="C1144" i="8"/>
  <c r="C65" i="8"/>
  <c r="B65" i="8"/>
  <c r="E65" i="8" s="1"/>
  <c r="F65" i="8" s="1"/>
  <c r="H65" i="8" s="1"/>
  <c r="C1153" i="8"/>
  <c r="B1153" i="8"/>
  <c r="E1153" i="8" s="1"/>
  <c r="F1153" i="8" s="1"/>
  <c r="H1153" i="8" s="1"/>
  <c r="B251" i="8"/>
  <c r="E251" i="8" s="1"/>
  <c r="F251" i="8" s="1"/>
  <c r="H251" i="8" s="1"/>
  <c r="C251" i="8"/>
  <c r="C989" i="8"/>
  <c r="B989" i="8"/>
  <c r="E989" i="8" s="1"/>
  <c r="F989" i="8" s="1"/>
  <c r="H989" i="8" s="1"/>
  <c r="C658" i="8"/>
  <c r="B658" i="8"/>
  <c r="E658" i="8" s="1"/>
  <c r="F658" i="8" s="1"/>
  <c r="H658" i="8" s="1"/>
  <c r="C337" i="8"/>
  <c r="B337" i="8"/>
  <c r="E337" i="8" s="1"/>
  <c r="F337" i="8" s="1"/>
  <c r="H337" i="8" s="1"/>
  <c r="C1033" i="8"/>
  <c r="B1033" i="8"/>
  <c r="E1033" i="8" s="1"/>
  <c r="F1033" i="8" s="1"/>
  <c r="H1033" i="8" s="1"/>
  <c r="C724" i="8"/>
  <c r="B724" i="8"/>
  <c r="E724" i="8" s="1"/>
  <c r="F724" i="8" s="1"/>
  <c r="H724" i="8" s="1"/>
  <c r="C667" i="8"/>
  <c r="B667" i="8"/>
  <c r="E667" i="8" s="1"/>
  <c r="F667" i="8" s="1"/>
  <c r="H667" i="8" s="1"/>
  <c r="C888" i="8"/>
  <c r="B888" i="8"/>
  <c r="E888" i="8" s="1"/>
  <c r="F888" i="8" s="1"/>
  <c r="H888" i="8" s="1"/>
  <c r="C770" i="8"/>
  <c r="B770" i="8"/>
  <c r="E770" i="8" s="1"/>
  <c r="F770" i="8" s="1"/>
  <c r="H770" i="8" s="1"/>
  <c r="C1087" i="8"/>
  <c r="B1087" i="8"/>
  <c r="E1087" i="8" s="1"/>
  <c r="F1087" i="8" s="1"/>
  <c r="H1087" i="8" s="1"/>
  <c r="C881" i="8"/>
  <c r="B881" i="8"/>
  <c r="E881" i="8" s="1"/>
  <c r="F881" i="8" s="1"/>
  <c r="H881" i="8" s="1"/>
  <c r="C1044" i="8"/>
  <c r="B1044" i="8"/>
  <c r="E1044" i="8" s="1"/>
  <c r="F1044" i="8" s="1"/>
  <c r="H1044" i="8" s="1"/>
  <c r="C1061" i="8"/>
  <c r="B1061" i="8"/>
  <c r="E1061" i="8" s="1"/>
  <c r="F1061" i="8" s="1"/>
  <c r="H1061" i="8" s="1"/>
  <c r="C1073" i="8"/>
  <c r="B1073" i="8"/>
  <c r="E1073" i="8" s="1"/>
  <c r="F1073" i="8" s="1"/>
  <c r="H1073" i="8" s="1"/>
  <c r="C752" i="8"/>
  <c r="B752" i="8"/>
  <c r="E752" i="8" s="1"/>
  <c r="F752" i="8" s="1"/>
  <c r="H752" i="8" s="1"/>
  <c r="C1049" i="8"/>
  <c r="B1049" i="8"/>
  <c r="E1049" i="8" s="1"/>
  <c r="F1049" i="8" s="1"/>
  <c r="H1049" i="8" s="1"/>
  <c r="C1051" i="8"/>
  <c r="B1051" i="8"/>
  <c r="E1051" i="8" s="1"/>
  <c r="F1051" i="8" s="1"/>
  <c r="H1051" i="8" s="1"/>
  <c r="C806" i="8"/>
  <c r="B806" i="8"/>
  <c r="E806" i="8" s="1"/>
  <c r="F806" i="8" s="1"/>
  <c r="H806" i="8" s="1"/>
  <c r="C1085" i="8"/>
  <c r="B1085" i="8"/>
  <c r="E1085" i="8" s="1"/>
  <c r="F1085" i="8" s="1"/>
  <c r="H1085" i="8" s="1"/>
  <c r="C938" i="8"/>
  <c r="B938" i="8"/>
  <c r="E938" i="8" s="1"/>
  <c r="F938" i="8" s="1"/>
  <c r="H938" i="8" s="1"/>
  <c r="C126" i="8"/>
  <c r="B126" i="8"/>
  <c r="E126" i="8" s="1"/>
  <c r="F126" i="8" s="1"/>
  <c r="H126" i="8" s="1"/>
  <c r="C813" i="8"/>
  <c r="B813" i="8"/>
  <c r="E813" i="8" s="1"/>
  <c r="F813" i="8" s="1"/>
  <c r="H813" i="8" s="1"/>
  <c r="C116" i="8"/>
  <c r="B116" i="8"/>
  <c r="E116" i="8" s="1"/>
  <c r="F116" i="8" s="1"/>
  <c r="H116" i="8" s="1"/>
  <c r="C137" i="8"/>
  <c r="B137" i="8"/>
  <c r="E137" i="8" s="1"/>
  <c r="F137" i="8" s="1"/>
  <c r="H137" i="8" s="1"/>
  <c r="C143" i="8"/>
  <c r="B143" i="8"/>
  <c r="E143" i="8" s="1"/>
  <c r="F143" i="8" s="1"/>
  <c r="H143" i="8" s="1"/>
  <c r="C940" i="8"/>
  <c r="B940" i="8"/>
  <c r="E940" i="8" s="1"/>
  <c r="F940" i="8" s="1"/>
  <c r="H940" i="8" s="1"/>
  <c r="C175" i="8"/>
  <c r="B175" i="8"/>
  <c r="E175" i="8" s="1"/>
  <c r="F175" i="8" s="1"/>
  <c r="H175" i="8" s="1"/>
  <c r="C180" i="8"/>
  <c r="B180" i="8"/>
  <c r="E180" i="8" s="1"/>
  <c r="F180" i="8" s="1"/>
  <c r="H180" i="8" s="1"/>
  <c r="C818" i="8"/>
  <c r="B818" i="8"/>
  <c r="E818" i="8" s="1"/>
  <c r="F818" i="8" s="1"/>
  <c r="H818" i="8" s="1"/>
  <c r="C824" i="8"/>
  <c r="B824" i="8"/>
  <c r="E824" i="8" s="1"/>
  <c r="F824" i="8" s="1"/>
  <c r="H824" i="8" s="1"/>
  <c r="C831" i="8"/>
  <c r="B831" i="8"/>
  <c r="E831" i="8" s="1"/>
  <c r="F831" i="8" s="1"/>
  <c r="H831" i="8" s="1"/>
  <c r="C839" i="8"/>
  <c r="B839" i="8"/>
  <c r="E839" i="8" s="1"/>
  <c r="F839" i="8" s="1"/>
  <c r="H839" i="8" s="1"/>
  <c r="C192" i="8"/>
  <c r="B192" i="8"/>
  <c r="E192" i="8" s="1"/>
  <c r="F192" i="8" s="1"/>
  <c r="H192" i="8" s="1"/>
  <c r="C1116" i="8"/>
  <c r="B1116" i="8"/>
  <c r="E1116" i="8" s="1"/>
  <c r="F1116" i="8" s="1"/>
  <c r="H1116" i="8" s="1"/>
  <c r="C237" i="8"/>
  <c r="B237" i="8"/>
  <c r="E237" i="8" s="1"/>
  <c r="F237" i="8" s="1"/>
  <c r="H237" i="8" s="1"/>
  <c r="C241" i="8"/>
  <c r="B241" i="8"/>
  <c r="E241" i="8" s="1"/>
  <c r="F241" i="8" s="1"/>
  <c r="H241" i="8" s="1"/>
  <c r="C877" i="8"/>
  <c r="B877" i="8"/>
  <c r="E877" i="8" s="1"/>
  <c r="F877" i="8" s="1"/>
  <c r="H877" i="8" s="1"/>
  <c r="C947" i="8"/>
  <c r="B947" i="8"/>
  <c r="E947" i="8" s="1"/>
  <c r="F947" i="8" s="1"/>
  <c r="H947" i="8" s="1"/>
  <c r="C274" i="8"/>
  <c r="B274" i="8"/>
  <c r="E274" i="8" s="1"/>
  <c r="F274" i="8" s="1"/>
  <c r="H274" i="8" s="1"/>
  <c r="C303" i="8"/>
  <c r="B303" i="8"/>
  <c r="E303" i="8" s="1"/>
  <c r="F303" i="8" s="1"/>
  <c r="H303" i="8" s="1"/>
  <c r="C309" i="8"/>
  <c r="B309" i="8"/>
  <c r="E309" i="8" s="1"/>
  <c r="F309" i="8" s="1"/>
  <c r="H309" i="8" s="1"/>
  <c r="C768" i="8"/>
  <c r="B768" i="8"/>
  <c r="E768" i="8" s="1"/>
  <c r="F768" i="8" s="1"/>
  <c r="H768" i="8" s="1"/>
  <c r="C167" i="8"/>
  <c r="B167" i="8"/>
  <c r="E167" i="8" s="1"/>
  <c r="F167" i="8" s="1"/>
  <c r="H167" i="8" s="1"/>
  <c r="C160" i="8"/>
  <c r="B160" i="8"/>
  <c r="E160" i="8" s="1"/>
  <c r="F160" i="8" s="1"/>
  <c r="H160" i="8" s="1"/>
  <c r="C231" i="8"/>
  <c r="B231" i="8"/>
  <c r="E231" i="8" s="1"/>
  <c r="F231" i="8" s="1"/>
  <c r="H231" i="8" s="1"/>
  <c r="C702" i="8"/>
  <c r="B702" i="8"/>
  <c r="E702" i="8" s="1"/>
  <c r="F702" i="8" s="1"/>
  <c r="H702" i="8" s="1"/>
  <c r="C953" i="8"/>
  <c r="B953" i="8"/>
  <c r="E953" i="8" s="1"/>
  <c r="F953" i="8" s="1"/>
  <c r="H953" i="8" s="1"/>
  <c r="C360" i="8"/>
  <c r="B360" i="8"/>
  <c r="E360" i="8" s="1"/>
  <c r="F360" i="8" s="1"/>
  <c r="H360" i="8" s="1"/>
  <c r="C348" i="8"/>
  <c r="B348" i="8"/>
  <c r="E348" i="8" s="1"/>
  <c r="F348" i="8" s="1"/>
  <c r="H348" i="8" s="1"/>
  <c r="C341" i="8"/>
  <c r="B341" i="8"/>
  <c r="E341" i="8" s="1"/>
  <c r="F341" i="8" s="1"/>
  <c r="H341" i="8" s="1"/>
  <c r="C541" i="8"/>
  <c r="B541" i="8"/>
  <c r="E541" i="8" s="1"/>
  <c r="F541" i="8" s="1"/>
  <c r="H541" i="8" s="1"/>
  <c r="C544" i="8"/>
  <c r="B544" i="8"/>
  <c r="E544" i="8" s="1"/>
  <c r="F544" i="8" s="1"/>
  <c r="H544" i="8" s="1"/>
  <c r="C3" i="8"/>
  <c r="B3" i="8"/>
  <c r="E3" i="8" s="1"/>
  <c r="F3" i="8" s="1"/>
  <c r="H3" i="8" s="1"/>
  <c r="C586" i="8"/>
  <c r="B586" i="8"/>
  <c r="E586" i="8" s="1"/>
  <c r="F586" i="8" s="1"/>
  <c r="H586" i="8" s="1"/>
  <c r="C493" i="8"/>
  <c r="B493" i="8"/>
  <c r="E493" i="8" s="1"/>
  <c r="F493" i="8" s="1"/>
  <c r="H493" i="8" s="1"/>
  <c r="C409" i="8"/>
  <c r="B409" i="8"/>
  <c r="E409" i="8" s="1"/>
  <c r="F409" i="8" s="1"/>
  <c r="H409" i="8" s="1"/>
  <c r="C438" i="8"/>
  <c r="B438" i="8"/>
  <c r="E438" i="8" s="1"/>
  <c r="F438" i="8" s="1"/>
  <c r="H438" i="8" s="1"/>
  <c r="C401" i="8"/>
  <c r="B401" i="8"/>
  <c r="E401" i="8" s="1"/>
  <c r="F401" i="8" s="1"/>
  <c r="H401" i="8" s="1"/>
  <c r="C407" i="8"/>
  <c r="B407" i="8"/>
  <c r="E407" i="8" s="1"/>
  <c r="F407" i="8" s="1"/>
  <c r="H407" i="8" s="1"/>
  <c r="C428" i="8"/>
  <c r="B428" i="8"/>
  <c r="E428" i="8" s="1"/>
  <c r="F428" i="8" s="1"/>
  <c r="H428" i="8" s="1"/>
  <c r="C470" i="8"/>
  <c r="B470" i="8"/>
  <c r="E470" i="8" s="1"/>
  <c r="F470" i="8" s="1"/>
  <c r="H470" i="8" s="1"/>
  <c r="C517" i="8"/>
  <c r="B517" i="8"/>
  <c r="E517" i="8" s="1"/>
  <c r="F517" i="8" s="1"/>
  <c r="H517" i="8" s="1"/>
  <c r="C486" i="8"/>
  <c r="B486" i="8"/>
  <c r="E486" i="8" s="1"/>
  <c r="F486" i="8" s="1"/>
  <c r="H486" i="8" s="1"/>
  <c r="C513" i="8"/>
  <c r="B513" i="8"/>
  <c r="E513" i="8" s="1"/>
  <c r="F513" i="8" s="1"/>
  <c r="H513" i="8" s="1"/>
  <c r="C504" i="8"/>
  <c r="B504" i="8"/>
  <c r="E504" i="8" s="1"/>
  <c r="F504" i="8" s="1"/>
  <c r="H504" i="8" s="1"/>
  <c r="C533" i="8"/>
  <c r="B533" i="8"/>
  <c r="E533" i="8" s="1"/>
  <c r="F533" i="8" s="1"/>
  <c r="H533" i="8" s="1"/>
  <c r="C83" i="8"/>
  <c r="B83" i="8"/>
  <c r="E83" i="8" s="1"/>
  <c r="F83" i="8" s="1"/>
  <c r="H83" i="8" s="1"/>
  <c r="C595" i="8"/>
  <c r="B595" i="8"/>
  <c r="E595" i="8" s="1"/>
  <c r="F595" i="8" s="1"/>
  <c r="H595" i="8" s="1"/>
  <c r="C225" i="8"/>
  <c r="B225" i="8"/>
  <c r="E225" i="8" s="1"/>
  <c r="F225" i="8" s="1"/>
  <c r="H225" i="8" s="1"/>
  <c r="C574" i="8"/>
  <c r="B574" i="8"/>
  <c r="E574" i="8" s="1"/>
  <c r="F574" i="8" s="1"/>
  <c r="H574" i="8" s="1"/>
  <c r="C630" i="8"/>
  <c r="B630" i="8"/>
  <c r="E630" i="8" s="1"/>
  <c r="F630" i="8" s="1"/>
  <c r="H630" i="8" s="1"/>
  <c r="C636" i="8"/>
  <c r="B636" i="8"/>
  <c r="E636" i="8" s="1"/>
  <c r="F636" i="8" s="1"/>
  <c r="H636" i="8" s="1"/>
  <c r="C631" i="8"/>
  <c r="B631" i="8"/>
  <c r="E631" i="8" s="1"/>
  <c r="F631" i="8" s="1"/>
  <c r="H631" i="8" s="1"/>
  <c r="C755" i="8"/>
  <c r="B755" i="8"/>
  <c r="E755" i="8" s="1"/>
  <c r="F755" i="8" s="1"/>
  <c r="H755" i="8" s="1"/>
  <c r="C1020" i="8"/>
  <c r="B1020" i="8"/>
  <c r="E1020" i="8" s="1"/>
  <c r="F1020" i="8" s="1"/>
  <c r="H1020" i="8" s="1"/>
  <c r="C1028" i="8"/>
  <c r="B1028" i="8"/>
  <c r="E1028" i="8" s="1"/>
  <c r="F1028" i="8" s="1"/>
  <c r="H1028" i="8" s="1"/>
  <c r="C314" i="8"/>
  <c r="B314" i="8"/>
  <c r="E314" i="8" s="1"/>
  <c r="F314" i="8" s="1"/>
  <c r="H314" i="8" s="1"/>
  <c r="C1023" i="8"/>
  <c r="B1023" i="8"/>
  <c r="E1023" i="8" s="1"/>
  <c r="F1023" i="8" s="1"/>
  <c r="H1023" i="8" s="1"/>
  <c r="B742" i="8"/>
  <c r="E742" i="8" s="1"/>
  <c r="F742" i="8" s="1"/>
  <c r="H742" i="8" s="1"/>
  <c r="B721" i="8"/>
  <c r="E721" i="8" s="1"/>
  <c r="F721" i="8" s="1"/>
  <c r="H721" i="8" s="1"/>
  <c r="B727" i="8"/>
  <c r="E727" i="8" s="1"/>
  <c r="F727" i="8" s="1"/>
  <c r="H727" i="8" s="1"/>
  <c r="B1063" i="8"/>
  <c r="E1063" i="8" s="1"/>
  <c r="F1063" i="8" s="1"/>
  <c r="H1063" i="8" s="1"/>
  <c r="B904" i="8"/>
  <c r="E904" i="8" s="1"/>
  <c r="F904" i="8" s="1"/>
  <c r="H904" i="8" s="1"/>
  <c r="B201" i="8"/>
  <c r="E201" i="8" s="1"/>
  <c r="F201" i="8" s="1"/>
  <c r="H201" i="8" s="1"/>
  <c r="B267" i="8"/>
  <c r="E267" i="8" s="1"/>
  <c r="F267" i="8" s="1"/>
  <c r="H267" i="8" s="1"/>
  <c r="B257" i="8"/>
  <c r="E257" i="8" s="1"/>
  <c r="F257" i="8" s="1"/>
  <c r="H257" i="8" s="1"/>
  <c r="B84" i="8"/>
  <c r="E84" i="8" s="1"/>
  <c r="F84" i="8" s="1"/>
  <c r="H84" i="8" s="1"/>
  <c r="C712" i="8"/>
  <c r="C919" i="8"/>
  <c r="C131" i="8"/>
  <c r="B131" i="8"/>
  <c r="E131" i="8" s="1"/>
  <c r="F131" i="8" s="1"/>
  <c r="H131" i="8" s="1"/>
  <c r="B125" i="8"/>
  <c r="E125" i="8" s="1"/>
  <c r="F125" i="8" s="1"/>
  <c r="H125" i="8" s="1"/>
  <c r="C125" i="8"/>
  <c r="C356" i="8"/>
  <c r="C737" i="8"/>
  <c r="B737" i="8"/>
  <c r="E737" i="8" s="1"/>
  <c r="F737" i="8" s="1"/>
  <c r="H737" i="8" s="1"/>
  <c r="B988" i="8"/>
  <c r="E988" i="8" s="1"/>
  <c r="F988" i="8" s="1"/>
  <c r="H988" i="8" s="1"/>
  <c r="C988" i="8"/>
  <c r="C714" i="8"/>
  <c r="B714" i="8"/>
  <c r="E714" i="8" s="1"/>
  <c r="F714" i="8" s="1"/>
  <c r="H714" i="8" s="1"/>
  <c r="C6" i="8"/>
  <c r="B6" i="8"/>
  <c r="E6" i="8" s="1"/>
  <c r="F6" i="8" s="1"/>
  <c r="H6" i="8" s="1"/>
  <c r="C710" i="8"/>
  <c r="B710" i="8"/>
  <c r="E710" i="8" s="1"/>
  <c r="F710" i="8" s="1"/>
  <c r="H710" i="8" s="1"/>
  <c r="B1137" i="8"/>
  <c r="E1137" i="8" s="1"/>
  <c r="F1137" i="8" s="1"/>
  <c r="H1137" i="8" s="1"/>
  <c r="C1137" i="8"/>
  <c r="C66" i="8"/>
  <c r="B66" i="8"/>
  <c r="E66" i="8" s="1"/>
  <c r="F66" i="8" s="1"/>
  <c r="H66" i="8" s="1"/>
  <c r="B1149" i="8"/>
  <c r="E1149" i="8" s="1"/>
  <c r="F1149" i="8" s="1"/>
  <c r="H1149" i="8" s="1"/>
  <c r="C1149" i="8"/>
  <c r="C682" i="8"/>
  <c r="B682" i="8"/>
  <c r="E682" i="8" s="1"/>
  <c r="F682" i="8" s="1"/>
  <c r="H682" i="8" s="1"/>
  <c r="B644" i="8"/>
  <c r="E644" i="8" s="1"/>
  <c r="F644" i="8" s="1"/>
  <c r="H644" i="8" s="1"/>
  <c r="C644" i="8"/>
  <c r="C1080" i="8"/>
  <c r="B1080" i="8"/>
  <c r="E1080" i="8" s="1"/>
  <c r="F1080" i="8" s="1"/>
  <c r="H1080" i="8" s="1"/>
  <c r="C837" i="8"/>
  <c r="B837" i="8"/>
  <c r="E837" i="8" s="1"/>
  <c r="F837" i="8" s="1"/>
  <c r="H837" i="8" s="1"/>
  <c r="C200" i="8"/>
  <c r="B200" i="8"/>
  <c r="E200" i="8" s="1"/>
  <c r="F200" i="8" s="1"/>
  <c r="H200" i="8" s="1"/>
  <c r="B272" i="8"/>
  <c r="E272" i="8" s="1"/>
  <c r="F272" i="8" s="1"/>
  <c r="H272" i="8" s="1"/>
  <c r="C272" i="8"/>
  <c r="C277" i="8"/>
  <c r="B277" i="8"/>
  <c r="E277" i="8" s="1"/>
  <c r="F277" i="8" s="1"/>
  <c r="H277" i="8" s="1"/>
  <c r="C292" i="8"/>
  <c r="B292" i="8"/>
  <c r="E292" i="8" s="1"/>
  <c r="F292" i="8" s="1"/>
  <c r="H292" i="8" s="1"/>
  <c r="C1005" i="8"/>
  <c r="B1005" i="8"/>
  <c r="E1005" i="8" s="1"/>
  <c r="F1005" i="8" s="1"/>
  <c r="H1005" i="8" s="1"/>
  <c r="C866" i="8"/>
  <c r="B866" i="8"/>
  <c r="E866" i="8" s="1"/>
  <c r="F866" i="8" s="1"/>
  <c r="H866" i="8" s="1"/>
  <c r="B950" i="8"/>
  <c r="E950" i="8" s="1"/>
  <c r="F950" i="8" s="1"/>
  <c r="H950" i="8" s="1"/>
  <c r="C950" i="8"/>
  <c r="C313" i="8"/>
  <c r="B313" i="8"/>
  <c r="E313" i="8" s="1"/>
  <c r="F313" i="8" s="1"/>
  <c r="H313" i="8" s="1"/>
  <c r="C163" i="8"/>
  <c r="B163" i="8"/>
  <c r="E163" i="8" s="1"/>
  <c r="F163" i="8" s="1"/>
  <c r="H163" i="8" s="1"/>
  <c r="C1007" i="8"/>
  <c r="B1007" i="8"/>
  <c r="E1007" i="8" s="1"/>
  <c r="F1007" i="8" s="1"/>
  <c r="H1007" i="8" s="1"/>
  <c r="C1074" i="8"/>
  <c r="B1074" i="8"/>
  <c r="E1074" i="8" s="1"/>
  <c r="F1074" i="8" s="1"/>
  <c r="H1074" i="8" s="1"/>
  <c r="C795" i="8"/>
  <c r="B795" i="8"/>
  <c r="E795" i="8" s="1"/>
  <c r="F795" i="8" s="1"/>
  <c r="H795" i="8" s="1"/>
  <c r="B1046" i="8"/>
  <c r="E1046" i="8" s="1"/>
  <c r="F1046" i="8" s="1"/>
  <c r="H1046" i="8" s="1"/>
  <c r="C1046" i="8"/>
  <c r="B1118" i="8"/>
  <c r="E1118" i="8" s="1"/>
  <c r="F1118" i="8" s="1"/>
  <c r="H1118" i="8" s="1"/>
  <c r="C1118" i="8"/>
  <c r="C1048" i="8"/>
  <c r="B1048" i="8"/>
  <c r="E1048" i="8" s="1"/>
  <c r="F1048" i="8" s="1"/>
  <c r="H1048" i="8" s="1"/>
  <c r="C1050" i="8"/>
  <c r="B1050" i="8"/>
  <c r="E1050" i="8" s="1"/>
  <c r="F1050" i="8" s="1"/>
  <c r="H1050" i="8" s="1"/>
  <c r="C117" i="8"/>
  <c r="B117" i="8"/>
  <c r="E117" i="8" s="1"/>
  <c r="F117" i="8" s="1"/>
  <c r="H117" i="8" s="1"/>
  <c r="C760" i="8"/>
  <c r="B760" i="8"/>
  <c r="E760" i="8" s="1"/>
  <c r="F760" i="8" s="1"/>
  <c r="H760" i="8" s="1"/>
  <c r="C295" i="8"/>
  <c r="B295" i="8"/>
  <c r="E295" i="8" s="1"/>
  <c r="F295" i="8" s="1"/>
  <c r="H295" i="8" s="1"/>
  <c r="C28" i="8"/>
  <c r="B28" i="8"/>
  <c r="E28" i="8" s="1"/>
  <c r="F28" i="8" s="1"/>
  <c r="H28" i="8" s="1"/>
  <c r="C556" i="8"/>
  <c r="B556" i="8"/>
  <c r="E556" i="8" s="1"/>
  <c r="F556" i="8" s="1"/>
  <c r="H556" i="8" s="1"/>
  <c r="C235" i="8"/>
  <c r="B235" i="8"/>
  <c r="E235" i="8" s="1"/>
  <c r="F235" i="8" s="1"/>
  <c r="H235" i="8" s="1"/>
  <c r="C739" i="8"/>
  <c r="B739" i="8"/>
  <c r="E739" i="8" s="1"/>
  <c r="F739" i="8" s="1"/>
  <c r="H739" i="8" s="1"/>
  <c r="C689" i="8"/>
  <c r="B689" i="8"/>
  <c r="E689" i="8" s="1"/>
  <c r="F689" i="8" s="1"/>
  <c r="H689" i="8" s="1"/>
  <c r="C653" i="8"/>
  <c r="B653" i="8"/>
  <c r="E653" i="8" s="1"/>
  <c r="F653" i="8" s="1"/>
  <c r="H653" i="8" s="1"/>
  <c r="C1125" i="8"/>
  <c r="B1125" i="8"/>
  <c r="E1125" i="8" s="1"/>
  <c r="F1125" i="8" s="1"/>
  <c r="H1125" i="8" s="1"/>
  <c r="C1129" i="8"/>
  <c r="B1129" i="8"/>
  <c r="E1129" i="8" s="1"/>
  <c r="F1129" i="8" s="1"/>
  <c r="H1129" i="8" s="1"/>
  <c r="C708" i="8"/>
  <c r="B708" i="8"/>
  <c r="E708" i="8" s="1"/>
  <c r="F708" i="8" s="1"/>
  <c r="H708" i="8" s="1"/>
  <c r="C67" i="8"/>
  <c r="B67" i="8"/>
  <c r="E67" i="8" s="1"/>
  <c r="F67" i="8" s="1"/>
  <c r="H67" i="8" s="1"/>
  <c r="C1160" i="8"/>
  <c r="B1160" i="8"/>
  <c r="E1160" i="8" s="1"/>
  <c r="F1160" i="8" s="1"/>
  <c r="H1160" i="8" s="1"/>
  <c r="C728" i="8"/>
  <c r="B728" i="8"/>
  <c r="E728" i="8" s="1"/>
  <c r="F728" i="8" s="1"/>
  <c r="H728" i="8" s="1"/>
  <c r="C1139" i="8"/>
  <c r="B1139" i="8"/>
  <c r="E1139" i="8" s="1"/>
  <c r="F1139" i="8" s="1"/>
  <c r="H1139" i="8" s="1"/>
  <c r="C659" i="8"/>
  <c r="B659" i="8"/>
  <c r="E659" i="8" s="1"/>
  <c r="F659" i="8" s="1"/>
  <c r="H659" i="8" s="1"/>
  <c r="C711" i="8"/>
  <c r="B711" i="8"/>
  <c r="E711" i="8" s="1"/>
  <c r="F711" i="8" s="1"/>
  <c r="H711" i="8" s="1"/>
  <c r="C1123" i="8"/>
  <c r="B1123" i="8"/>
  <c r="E1123" i="8" s="1"/>
  <c r="F1123" i="8" s="1"/>
  <c r="H1123" i="8" s="1"/>
  <c r="C56" i="8"/>
  <c r="B56" i="8"/>
  <c r="E56" i="8" s="1"/>
  <c r="F56" i="8" s="1"/>
  <c r="H56" i="8" s="1"/>
  <c r="C662" i="8"/>
  <c r="B662" i="8"/>
  <c r="E662" i="8" s="1"/>
  <c r="F662" i="8" s="1"/>
  <c r="H662" i="8" s="1"/>
  <c r="C889" i="8"/>
  <c r="B889" i="8"/>
  <c r="E889" i="8" s="1"/>
  <c r="F889" i="8" s="1"/>
  <c r="H889" i="8" s="1"/>
  <c r="C996" i="8"/>
  <c r="B996" i="8"/>
  <c r="E996" i="8" s="1"/>
  <c r="F996" i="8" s="1"/>
  <c r="H996" i="8" s="1"/>
  <c r="C1081" i="8"/>
  <c r="B1081" i="8"/>
  <c r="E1081" i="8" s="1"/>
  <c r="F1081" i="8" s="1"/>
  <c r="H1081" i="8" s="1"/>
  <c r="C778" i="8"/>
  <c r="B778" i="8"/>
  <c r="E778" i="8" s="1"/>
  <c r="F778" i="8" s="1"/>
  <c r="H778" i="8" s="1"/>
  <c r="C1045" i="8"/>
  <c r="B1045" i="8"/>
  <c r="E1045" i="8" s="1"/>
  <c r="F1045" i="8" s="1"/>
  <c r="H1045" i="8" s="1"/>
  <c r="C962" i="8"/>
  <c r="B962" i="8"/>
  <c r="E962" i="8" s="1"/>
  <c r="F962" i="8" s="1"/>
  <c r="H962" i="8" s="1"/>
  <c r="C1009" i="8"/>
  <c r="B1009" i="8"/>
  <c r="E1009" i="8" s="1"/>
  <c r="F1009" i="8" s="1"/>
  <c r="H1009" i="8" s="1"/>
  <c r="C1083" i="8"/>
  <c r="B1083" i="8"/>
  <c r="E1083" i="8" s="1"/>
  <c r="F1083" i="8" s="1"/>
  <c r="H1083" i="8" s="1"/>
  <c r="C972" i="8"/>
  <c r="B972" i="8"/>
  <c r="E972" i="8" s="1"/>
  <c r="F972" i="8" s="1"/>
  <c r="H972" i="8" s="1"/>
  <c r="C999" i="8"/>
  <c r="B999" i="8"/>
  <c r="E999" i="8" s="1"/>
  <c r="F999" i="8" s="1"/>
  <c r="H999" i="8" s="1"/>
  <c r="C807" i="8"/>
  <c r="B807" i="8"/>
  <c r="E807" i="8" s="1"/>
  <c r="F807" i="8" s="1"/>
  <c r="H807" i="8" s="1"/>
  <c r="C99" i="8"/>
  <c r="B99" i="8"/>
  <c r="E99" i="8" s="1"/>
  <c r="F99" i="8" s="1"/>
  <c r="H99" i="8" s="1"/>
  <c r="C103" i="8"/>
  <c r="B103" i="8"/>
  <c r="E103" i="8" s="1"/>
  <c r="F103" i="8" s="1"/>
  <c r="H103" i="8" s="1"/>
  <c r="C871" i="8"/>
  <c r="B871" i="8"/>
  <c r="E871" i="8" s="1"/>
  <c r="F871" i="8" s="1"/>
  <c r="H871" i="8" s="1"/>
  <c r="C759" i="8"/>
  <c r="B759" i="8"/>
  <c r="E759" i="8" s="1"/>
  <c r="F759" i="8" s="1"/>
  <c r="H759" i="8" s="1"/>
  <c r="C129" i="8"/>
  <c r="B129" i="8"/>
  <c r="E129" i="8" s="1"/>
  <c r="F129" i="8" s="1"/>
  <c r="H129" i="8" s="1"/>
  <c r="C132" i="8"/>
  <c r="B132" i="8"/>
  <c r="E132" i="8" s="1"/>
  <c r="F132" i="8" s="1"/>
  <c r="H132" i="8" s="1"/>
  <c r="C1101" i="8"/>
  <c r="B1101" i="8"/>
  <c r="E1101" i="8" s="1"/>
  <c r="F1101" i="8" s="1"/>
  <c r="H1101" i="8" s="1"/>
  <c r="C762" i="8"/>
  <c r="B762" i="8"/>
  <c r="E762" i="8" s="1"/>
  <c r="F762" i="8" s="1"/>
  <c r="H762" i="8" s="1"/>
  <c r="C942" i="8"/>
  <c r="B942" i="8"/>
  <c r="E942" i="8" s="1"/>
  <c r="F942" i="8" s="1"/>
  <c r="H942" i="8" s="1"/>
  <c r="C817" i="8"/>
  <c r="B817" i="8"/>
  <c r="E817" i="8" s="1"/>
  <c r="F817" i="8" s="1"/>
  <c r="H817" i="8" s="1"/>
  <c r="C648" i="8"/>
  <c r="B648" i="8"/>
  <c r="E648" i="8" s="1"/>
  <c r="F648" i="8" s="1"/>
  <c r="H648" i="8" s="1"/>
  <c r="C826" i="8"/>
  <c r="B826" i="8"/>
  <c r="E826" i="8" s="1"/>
  <c r="F826" i="8" s="1"/>
  <c r="H826" i="8" s="1"/>
  <c r="C832" i="8"/>
  <c r="B832" i="8"/>
  <c r="E832" i="8" s="1"/>
  <c r="F832" i="8" s="1"/>
  <c r="H832" i="8" s="1"/>
  <c r="C840" i="8"/>
  <c r="B840" i="8"/>
  <c r="E840" i="8" s="1"/>
  <c r="F840" i="8" s="1"/>
  <c r="H840" i="8" s="1"/>
  <c r="C198" i="8"/>
  <c r="B198" i="8"/>
  <c r="E198" i="8" s="1"/>
  <c r="F198" i="8" s="1"/>
  <c r="H198" i="8" s="1"/>
  <c r="C173" i="8"/>
  <c r="B173" i="8"/>
  <c r="E173" i="8" s="1"/>
  <c r="F173" i="8" s="1"/>
  <c r="H173" i="8" s="1"/>
  <c r="C236" i="8"/>
  <c r="B236" i="8"/>
  <c r="E236" i="8" s="1"/>
  <c r="F236" i="8" s="1"/>
  <c r="H236" i="8" s="1"/>
  <c r="C212" i="8"/>
  <c r="B212" i="8"/>
  <c r="E212" i="8" s="1"/>
  <c r="F212" i="8" s="1"/>
  <c r="H212" i="8" s="1"/>
  <c r="C1098" i="8"/>
  <c r="B1098" i="8"/>
  <c r="E1098" i="8" s="1"/>
  <c r="F1098" i="8" s="1"/>
  <c r="H1098" i="8" s="1"/>
  <c r="C253" i="8"/>
  <c r="B253" i="8"/>
  <c r="E253" i="8" s="1"/>
  <c r="F253" i="8" s="1"/>
  <c r="H253" i="8" s="1"/>
  <c r="C922" i="8"/>
  <c r="B922" i="8"/>
  <c r="E922" i="8" s="1"/>
  <c r="F922" i="8" s="1"/>
  <c r="H922" i="8" s="1"/>
  <c r="C284" i="8"/>
  <c r="B284" i="8"/>
  <c r="E284" i="8" s="1"/>
  <c r="F284" i="8" s="1"/>
  <c r="H284" i="8" s="1"/>
  <c r="C862" i="8"/>
  <c r="B862" i="8"/>
  <c r="E862" i="8" s="1"/>
  <c r="F862" i="8" s="1"/>
  <c r="H862" i="8" s="1"/>
  <c r="C1076" i="8"/>
  <c r="B1076" i="8"/>
  <c r="E1076" i="8" s="1"/>
  <c r="F1076" i="8" s="1"/>
  <c r="H1076" i="8" s="1"/>
  <c r="C43" i="8"/>
  <c r="B43" i="8"/>
  <c r="E43" i="8" s="1"/>
  <c r="F43" i="8" s="1"/>
  <c r="H43" i="8" s="1"/>
  <c r="C281" i="8"/>
  <c r="B281" i="8"/>
  <c r="E281" i="8" s="1"/>
  <c r="F281" i="8" s="1"/>
  <c r="H281" i="8" s="1"/>
  <c r="C300" i="8"/>
  <c r="B300" i="8"/>
  <c r="E300" i="8" s="1"/>
  <c r="F300" i="8" s="1"/>
  <c r="H300" i="8" s="1"/>
  <c r="C153" i="8"/>
  <c r="B153" i="8"/>
  <c r="E153" i="8" s="1"/>
  <c r="F153" i="8" s="1"/>
  <c r="H153" i="8" s="1"/>
  <c r="C162" i="8"/>
  <c r="B162" i="8"/>
  <c r="E162" i="8" s="1"/>
  <c r="F162" i="8" s="1"/>
  <c r="H162" i="8" s="1"/>
  <c r="C164" i="8"/>
  <c r="B164" i="8"/>
  <c r="E164" i="8" s="1"/>
  <c r="F164" i="8" s="1"/>
  <c r="H164" i="8" s="1"/>
  <c r="C23" i="8"/>
  <c r="B23" i="8"/>
  <c r="E23" i="8" s="1"/>
  <c r="F23" i="8" s="1"/>
  <c r="H23" i="8" s="1"/>
  <c r="C12" i="8"/>
  <c r="B12" i="8"/>
  <c r="E12" i="8" s="1"/>
  <c r="F12" i="8" s="1"/>
  <c r="H12" i="8" s="1"/>
  <c r="C36" i="8"/>
  <c r="B36" i="8"/>
  <c r="E36" i="8" s="1"/>
  <c r="F36" i="8" s="1"/>
  <c r="H36" i="8" s="1"/>
  <c r="C663" i="8"/>
  <c r="B663" i="8"/>
  <c r="E663" i="8" s="1"/>
  <c r="F663" i="8" s="1"/>
  <c r="H663" i="8" s="1"/>
  <c r="C319" i="8"/>
  <c r="B319" i="8"/>
  <c r="E319" i="8" s="1"/>
  <c r="F319" i="8" s="1"/>
  <c r="H319" i="8" s="1"/>
  <c r="C361" i="8"/>
  <c r="B361" i="8"/>
  <c r="E361" i="8" s="1"/>
  <c r="F361" i="8" s="1"/>
  <c r="H361" i="8" s="1"/>
  <c r="C219" i="8"/>
  <c r="B219" i="8"/>
  <c r="E219" i="8" s="1"/>
  <c r="F219" i="8" s="1"/>
  <c r="H219" i="8" s="1"/>
  <c r="C478" i="8"/>
  <c r="B478" i="8"/>
  <c r="E478" i="8" s="1"/>
  <c r="F478" i="8" s="1"/>
  <c r="H478" i="8" s="1"/>
  <c r="C549" i="8"/>
  <c r="B549" i="8"/>
  <c r="E549" i="8" s="1"/>
  <c r="F549" i="8" s="1"/>
  <c r="H549" i="8" s="1"/>
  <c r="C747" i="8"/>
  <c r="B747" i="8"/>
  <c r="E747" i="8" s="1"/>
  <c r="F747" i="8" s="1"/>
  <c r="H747" i="8" s="1"/>
  <c r="C548" i="8"/>
  <c r="B548" i="8"/>
  <c r="E548" i="8" s="1"/>
  <c r="F548" i="8" s="1"/>
  <c r="H548" i="8" s="1"/>
  <c r="C554" i="8"/>
  <c r="B554" i="8"/>
  <c r="E554" i="8" s="1"/>
  <c r="F554" i="8" s="1"/>
  <c r="H554" i="8" s="1"/>
  <c r="C76" i="8"/>
  <c r="B76" i="8"/>
  <c r="E76" i="8" s="1"/>
  <c r="F76" i="8" s="1"/>
  <c r="H76" i="8" s="1"/>
  <c r="C580" i="8"/>
  <c r="B580" i="8"/>
  <c r="E580" i="8" s="1"/>
  <c r="F580" i="8" s="1"/>
  <c r="H580" i="8" s="1"/>
  <c r="C872" i="8"/>
  <c r="B872" i="8"/>
  <c r="E872" i="8" s="1"/>
  <c r="F872" i="8" s="1"/>
  <c r="H872" i="8" s="1"/>
  <c r="C445" i="8"/>
  <c r="B445" i="8"/>
  <c r="E445" i="8" s="1"/>
  <c r="F445" i="8" s="1"/>
  <c r="H445" i="8" s="1"/>
  <c r="C569" i="8"/>
  <c r="B569" i="8"/>
  <c r="E569" i="8" s="1"/>
  <c r="F569" i="8" s="1"/>
  <c r="H569" i="8" s="1"/>
  <c r="C570" i="8"/>
  <c r="B570" i="8"/>
  <c r="E570" i="8" s="1"/>
  <c r="F570" i="8" s="1"/>
  <c r="H570" i="8" s="1"/>
  <c r="C458" i="8"/>
  <c r="B458" i="8"/>
  <c r="E458" i="8" s="1"/>
  <c r="F458" i="8" s="1"/>
  <c r="H458" i="8" s="1"/>
  <c r="C532" i="8"/>
  <c r="B532" i="8"/>
  <c r="E532" i="8" s="1"/>
  <c r="F532" i="8" s="1"/>
  <c r="H532" i="8" s="1"/>
  <c r="C429" i="8"/>
  <c r="B429" i="8"/>
  <c r="E429" i="8" s="1"/>
  <c r="F429" i="8" s="1"/>
  <c r="H429" i="8" s="1"/>
  <c r="C497" i="8"/>
  <c r="B497" i="8"/>
  <c r="E497" i="8" s="1"/>
  <c r="F497" i="8" s="1"/>
  <c r="H497" i="8" s="1"/>
  <c r="C471" i="8"/>
  <c r="B471" i="8"/>
  <c r="E471" i="8" s="1"/>
  <c r="F471" i="8" s="1"/>
  <c r="H471" i="8" s="1"/>
  <c r="C490" i="8"/>
  <c r="B490" i="8"/>
  <c r="E490" i="8" s="1"/>
  <c r="F490" i="8" s="1"/>
  <c r="H490" i="8" s="1"/>
  <c r="C491" i="8"/>
  <c r="B491" i="8"/>
  <c r="E491" i="8" s="1"/>
  <c r="F491" i="8" s="1"/>
  <c r="H491" i="8" s="1"/>
  <c r="C514" i="8"/>
  <c r="B514" i="8"/>
  <c r="E514" i="8" s="1"/>
  <c r="F514" i="8" s="1"/>
  <c r="H514" i="8" s="1"/>
  <c r="C561" i="8"/>
  <c r="B561" i="8"/>
  <c r="E561" i="8" s="1"/>
  <c r="F561" i="8" s="1"/>
  <c r="H561" i="8" s="1"/>
  <c r="C534" i="8"/>
  <c r="B534" i="8"/>
  <c r="E534" i="8" s="1"/>
  <c r="F534" i="8" s="1"/>
  <c r="H534" i="8" s="1"/>
  <c r="C583" i="8"/>
  <c r="B583" i="8"/>
  <c r="E583" i="8" s="1"/>
  <c r="F583" i="8" s="1"/>
  <c r="H583" i="8" s="1"/>
  <c r="C108" i="8"/>
  <c r="B108" i="8"/>
  <c r="E108" i="8" s="1"/>
  <c r="F108" i="8" s="1"/>
  <c r="H108" i="8" s="1"/>
  <c r="C311" i="8"/>
  <c r="B311" i="8"/>
  <c r="E311" i="8" s="1"/>
  <c r="F311" i="8" s="1"/>
  <c r="H311" i="8" s="1"/>
  <c r="C384" i="8"/>
  <c r="B384" i="8"/>
  <c r="E384" i="8" s="1"/>
  <c r="F384" i="8" s="1"/>
  <c r="H384" i="8" s="1"/>
  <c r="C624" i="8"/>
  <c r="B624" i="8"/>
  <c r="E624" i="8" s="1"/>
  <c r="F624" i="8" s="1"/>
  <c r="H624" i="8" s="1"/>
  <c r="C96" i="8"/>
  <c r="B96" i="8"/>
  <c r="E96" i="8" s="1"/>
  <c r="F96" i="8" s="1"/>
  <c r="H96" i="8" s="1"/>
  <c r="C771" i="8"/>
  <c r="B771" i="8"/>
  <c r="E771" i="8" s="1"/>
  <c r="F771" i="8" s="1"/>
  <c r="H771" i="8" s="1"/>
  <c r="C150" i="8"/>
  <c r="B150" i="8"/>
  <c r="E150" i="8" s="1"/>
  <c r="F150" i="8" s="1"/>
  <c r="H150" i="8" s="1"/>
  <c r="C784" i="8"/>
  <c r="B784" i="8"/>
  <c r="E784" i="8" s="1"/>
  <c r="F784" i="8" s="1"/>
  <c r="H784" i="8" s="1"/>
  <c r="C590" i="8"/>
  <c r="B590" i="8"/>
  <c r="E590" i="8" s="1"/>
  <c r="F590" i="8" s="1"/>
  <c r="H590" i="8" s="1"/>
  <c r="B751" i="8"/>
  <c r="E751" i="8" s="1"/>
  <c r="F751" i="8" s="1"/>
  <c r="H751" i="8" s="1"/>
  <c r="B722" i="8"/>
  <c r="E722" i="8" s="1"/>
  <c r="F722" i="8" s="1"/>
  <c r="H722" i="8" s="1"/>
  <c r="B338" i="8"/>
  <c r="E338" i="8" s="1"/>
  <c r="F338" i="8" s="1"/>
  <c r="H338" i="8" s="1"/>
  <c r="B1065" i="8"/>
  <c r="E1065" i="8" s="1"/>
  <c r="F1065" i="8" s="1"/>
  <c r="H1065" i="8" s="1"/>
  <c r="B906" i="8"/>
  <c r="E906" i="8" s="1"/>
  <c r="F906" i="8" s="1"/>
  <c r="H906" i="8" s="1"/>
  <c r="B829" i="8"/>
  <c r="E829" i="8" s="1"/>
  <c r="F829" i="8" s="1"/>
  <c r="H829" i="8" s="1"/>
  <c r="B280" i="8"/>
  <c r="E280" i="8" s="1"/>
  <c r="F280" i="8" s="1"/>
  <c r="H280" i="8" s="1"/>
  <c r="B362" i="8"/>
  <c r="E362" i="8" s="1"/>
  <c r="F362" i="8" s="1"/>
  <c r="H362" i="8" s="1"/>
  <c r="C1027" i="8"/>
  <c r="C256" i="8"/>
  <c r="C811" i="8"/>
  <c r="B811" i="8"/>
  <c r="E811" i="8" s="1"/>
  <c r="F811" i="8" s="1"/>
  <c r="H811" i="8" s="1"/>
  <c r="C956" i="8"/>
  <c r="B956" i="8"/>
  <c r="E956" i="8" s="1"/>
  <c r="F956" i="8" s="1"/>
  <c r="H956" i="8" s="1"/>
  <c r="C136" i="8"/>
  <c r="B136" i="8"/>
  <c r="E136" i="8" s="1"/>
  <c r="F136" i="8" s="1"/>
  <c r="H136" i="8" s="1"/>
  <c r="C1103" i="8"/>
  <c r="B1103" i="8"/>
  <c r="E1103" i="8" s="1"/>
  <c r="F1103" i="8" s="1"/>
  <c r="H1103" i="8" s="1"/>
  <c r="C910" i="8"/>
  <c r="B910" i="8"/>
  <c r="E910" i="8" s="1"/>
  <c r="F910" i="8" s="1"/>
  <c r="H910" i="8" s="1"/>
  <c r="C944" i="8"/>
  <c r="B944" i="8"/>
  <c r="E944" i="8" s="1"/>
  <c r="F944" i="8" s="1"/>
  <c r="H944" i="8" s="1"/>
  <c r="C827" i="8"/>
  <c r="B827" i="8"/>
  <c r="E827" i="8" s="1"/>
  <c r="F827" i="8" s="1"/>
  <c r="H827" i="8" s="1"/>
  <c r="C833" i="8"/>
  <c r="B833" i="8"/>
  <c r="E833" i="8" s="1"/>
  <c r="F833" i="8" s="1"/>
  <c r="H833" i="8" s="1"/>
  <c r="C197" i="8"/>
  <c r="B197" i="8"/>
  <c r="E197" i="8" s="1"/>
  <c r="F197" i="8" s="1"/>
  <c r="H197" i="8" s="1"/>
  <c r="C34" i="8"/>
  <c r="B34" i="8"/>
  <c r="E34" i="8" s="1"/>
  <c r="F34" i="8" s="1"/>
  <c r="H34" i="8" s="1"/>
  <c r="C1075" i="8"/>
  <c r="B1075" i="8"/>
  <c r="E1075" i="8" s="1"/>
  <c r="F1075" i="8" s="1"/>
  <c r="H1075" i="8" s="1"/>
  <c r="C924" i="8"/>
  <c r="B924" i="8"/>
  <c r="E924" i="8" s="1"/>
  <c r="F924" i="8" s="1"/>
  <c r="H924" i="8" s="1"/>
  <c r="C7" i="8"/>
  <c r="B7" i="8"/>
  <c r="E7" i="8" s="1"/>
  <c r="F7" i="8" s="1"/>
  <c r="H7" i="8" s="1"/>
  <c r="C863" i="8"/>
  <c r="B863" i="8"/>
  <c r="E863" i="8" s="1"/>
  <c r="F863" i="8" s="1"/>
  <c r="H863" i="8" s="1"/>
  <c r="C248" i="8"/>
  <c r="B248" i="8"/>
  <c r="E248" i="8" s="1"/>
  <c r="F248" i="8" s="1"/>
  <c r="H248" i="8" s="1"/>
  <c r="C159" i="8"/>
  <c r="B159" i="8"/>
  <c r="E159" i="8" s="1"/>
  <c r="F159" i="8" s="1"/>
  <c r="H159" i="8" s="1"/>
  <c r="C169" i="8"/>
  <c r="B169" i="8"/>
  <c r="E169" i="8" s="1"/>
  <c r="F169" i="8" s="1"/>
  <c r="H169" i="8" s="1"/>
  <c r="C227" i="8"/>
  <c r="B227" i="8"/>
  <c r="E227" i="8" s="1"/>
  <c r="F227" i="8" s="1"/>
  <c r="H227" i="8" s="1"/>
  <c r="C315" i="8"/>
  <c r="B315" i="8"/>
  <c r="E315" i="8" s="1"/>
  <c r="F315" i="8" s="1"/>
  <c r="H315" i="8" s="1"/>
  <c r="B21" i="8"/>
  <c r="E21" i="8" s="1"/>
  <c r="F21" i="8" s="1"/>
  <c r="H21" i="8" s="1"/>
  <c r="C21" i="8"/>
  <c r="C16" i="8"/>
  <c r="B16" i="8"/>
  <c r="E16" i="8" s="1"/>
  <c r="F16" i="8" s="1"/>
  <c r="H16" i="8" s="1"/>
  <c r="C787" i="8"/>
  <c r="B787" i="8"/>
  <c r="E787" i="8" s="1"/>
  <c r="F787" i="8" s="1"/>
  <c r="H787" i="8" s="1"/>
  <c r="C968" i="8"/>
  <c r="B968" i="8"/>
  <c r="E968" i="8" s="1"/>
  <c r="F968" i="8" s="1"/>
  <c r="H968" i="8" s="1"/>
  <c r="C898" i="8"/>
  <c r="B898" i="8"/>
  <c r="E898" i="8" s="1"/>
  <c r="F898" i="8" s="1"/>
  <c r="H898" i="8" s="1"/>
  <c r="C536" i="8"/>
  <c r="B536" i="8"/>
  <c r="E536" i="8" s="1"/>
  <c r="F536" i="8" s="1"/>
  <c r="H536" i="8" s="1"/>
  <c r="B1162" i="8"/>
  <c r="E1162" i="8" s="1"/>
  <c r="F1162" i="8" s="1"/>
  <c r="H1162" i="8" s="1"/>
  <c r="B1147" i="8"/>
  <c r="E1147" i="8" s="1"/>
  <c r="F1147" i="8" s="1"/>
  <c r="H1147" i="8" s="1"/>
  <c r="B50" i="8"/>
  <c r="E50" i="8" s="1"/>
  <c r="F50" i="8" s="1"/>
  <c r="H50" i="8" s="1"/>
  <c r="B1015" i="8"/>
  <c r="E1015" i="8" s="1"/>
  <c r="F1015" i="8" s="1"/>
  <c r="H1015" i="8" s="1"/>
  <c r="B939" i="8"/>
  <c r="E939" i="8" s="1"/>
  <c r="F939" i="8" s="1"/>
  <c r="H939" i="8" s="1"/>
  <c r="B841" i="8"/>
  <c r="E841" i="8" s="1"/>
  <c r="F841" i="8" s="1"/>
  <c r="H841" i="8" s="1"/>
  <c r="B285" i="8"/>
  <c r="E285" i="8" s="1"/>
  <c r="F285" i="8" s="1"/>
  <c r="H285" i="8" s="1"/>
  <c r="B368" i="8"/>
  <c r="E368" i="8" s="1"/>
  <c r="F368" i="8" s="1"/>
  <c r="H368" i="8" s="1"/>
  <c r="B929" i="8"/>
  <c r="E929" i="8" s="1"/>
  <c r="F929" i="8" s="1"/>
  <c r="H929" i="8" s="1"/>
  <c r="C1039" i="8"/>
  <c r="C263" i="8"/>
  <c r="C987" i="8"/>
  <c r="B987" i="8"/>
  <c r="E987" i="8" s="1"/>
  <c r="F987" i="8" s="1"/>
  <c r="H987" i="8" s="1"/>
  <c r="C695" i="8"/>
  <c r="B695" i="8"/>
  <c r="E695" i="8" s="1"/>
  <c r="F695" i="8" s="1"/>
  <c r="H695" i="8" s="1"/>
  <c r="C1133" i="8"/>
  <c r="B1133" i="8"/>
  <c r="E1133" i="8" s="1"/>
  <c r="F1133" i="8" s="1"/>
  <c r="H1133" i="8" s="1"/>
  <c r="C1003" i="8"/>
  <c r="B1003" i="8"/>
  <c r="E1003" i="8" s="1"/>
  <c r="F1003" i="8" s="1"/>
  <c r="H1003" i="8" s="1"/>
  <c r="C1096" i="8"/>
  <c r="B1096" i="8"/>
  <c r="E1096" i="8" s="1"/>
  <c r="F1096" i="8" s="1"/>
  <c r="H1096" i="8" s="1"/>
  <c r="C997" i="8"/>
  <c r="B997" i="8"/>
  <c r="E997" i="8" s="1"/>
  <c r="F997" i="8" s="1"/>
  <c r="H997" i="8" s="1"/>
  <c r="C774" i="8"/>
  <c r="B774" i="8"/>
  <c r="E774" i="8" s="1"/>
  <c r="F774" i="8" s="1"/>
  <c r="H774" i="8" s="1"/>
  <c r="B1052" i="8"/>
  <c r="E1052" i="8" s="1"/>
  <c r="F1052" i="8" s="1"/>
  <c r="H1052" i="8" s="1"/>
  <c r="C1052" i="8"/>
  <c r="B1072" i="8"/>
  <c r="E1072" i="8" s="1"/>
  <c r="F1072" i="8" s="1"/>
  <c r="H1072" i="8" s="1"/>
  <c r="C1072" i="8"/>
  <c r="C790" i="8"/>
  <c r="B790" i="8"/>
  <c r="E790" i="8" s="1"/>
  <c r="F790" i="8" s="1"/>
  <c r="H790" i="8" s="1"/>
  <c r="C797" i="8"/>
  <c r="B797" i="8"/>
  <c r="E797" i="8" s="1"/>
  <c r="F797" i="8" s="1"/>
  <c r="H797" i="8" s="1"/>
  <c r="B934" i="8"/>
  <c r="E934" i="8" s="1"/>
  <c r="F934" i="8" s="1"/>
  <c r="H934" i="8" s="1"/>
  <c r="C934" i="8"/>
  <c r="C640" i="8"/>
  <c r="B640" i="8"/>
  <c r="E640" i="8" s="1"/>
  <c r="F640" i="8" s="1"/>
  <c r="H640" i="8" s="1"/>
  <c r="B1004" i="8"/>
  <c r="E1004" i="8" s="1"/>
  <c r="F1004" i="8" s="1"/>
  <c r="H1004" i="8" s="1"/>
  <c r="C1004" i="8"/>
  <c r="C809" i="8"/>
  <c r="B809" i="8"/>
  <c r="E809" i="8" s="1"/>
  <c r="F809" i="8" s="1"/>
  <c r="H809" i="8" s="1"/>
  <c r="C900" i="8"/>
  <c r="B900" i="8"/>
  <c r="E900" i="8" s="1"/>
  <c r="F900" i="8" s="1"/>
  <c r="H900" i="8" s="1"/>
  <c r="B1091" i="8"/>
  <c r="E1091" i="8" s="1"/>
  <c r="F1091" i="8" s="1"/>
  <c r="H1091" i="8" s="1"/>
  <c r="C1091" i="8"/>
  <c r="B646" i="8"/>
  <c r="E646" i="8" s="1"/>
  <c r="F646" i="8" s="1"/>
  <c r="H646" i="8" s="1"/>
  <c r="C646" i="8"/>
  <c r="C133" i="8"/>
  <c r="B133" i="8"/>
  <c r="E133" i="8" s="1"/>
  <c r="F133" i="8" s="1"/>
  <c r="H133" i="8" s="1"/>
  <c r="C115" i="8"/>
  <c r="B115" i="8"/>
  <c r="E115" i="8" s="1"/>
  <c r="F115" i="8" s="1"/>
  <c r="H115" i="8" s="1"/>
  <c r="B87" i="8"/>
  <c r="E87" i="8" s="1"/>
  <c r="F87" i="8" s="1"/>
  <c r="H87" i="8" s="1"/>
  <c r="C87" i="8"/>
  <c r="C148" i="8"/>
  <c r="B148" i="8"/>
  <c r="E148" i="8" s="1"/>
  <c r="F148" i="8" s="1"/>
  <c r="H148" i="8" s="1"/>
  <c r="B343" i="8"/>
  <c r="E343" i="8" s="1"/>
  <c r="F343" i="8" s="1"/>
  <c r="H343" i="8" s="1"/>
  <c r="C343" i="8"/>
  <c r="C913" i="8"/>
  <c r="B913" i="8"/>
  <c r="E913" i="8" s="1"/>
  <c r="F913" i="8" s="1"/>
  <c r="H913" i="8" s="1"/>
  <c r="C945" i="8"/>
  <c r="B945" i="8"/>
  <c r="E945" i="8" s="1"/>
  <c r="F945" i="8" s="1"/>
  <c r="H945" i="8" s="1"/>
  <c r="B75" i="8"/>
  <c r="E75" i="8" s="1"/>
  <c r="F75" i="8" s="1"/>
  <c r="H75" i="8" s="1"/>
  <c r="C75" i="8"/>
  <c r="B828" i="8"/>
  <c r="E828" i="8" s="1"/>
  <c r="F828" i="8" s="1"/>
  <c r="H828" i="8" s="1"/>
  <c r="C828" i="8"/>
  <c r="C202" i="8"/>
  <c r="B202" i="8"/>
  <c r="E202" i="8" s="1"/>
  <c r="F202" i="8" s="1"/>
  <c r="H202" i="8" s="1"/>
  <c r="C147" i="8"/>
  <c r="B147" i="8"/>
  <c r="E147" i="8" s="1"/>
  <c r="F147" i="8" s="1"/>
  <c r="H147" i="8" s="1"/>
  <c r="C217" i="8"/>
  <c r="B217" i="8"/>
  <c r="E217" i="8" s="1"/>
  <c r="F217" i="8" s="1"/>
  <c r="H217" i="8" s="1"/>
  <c r="C216" i="8"/>
  <c r="B216" i="8"/>
  <c r="E216" i="8" s="1"/>
  <c r="F216" i="8" s="1"/>
  <c r="H216" i="8" s="1"/>
  <c r="B207" i="8"/>
  <c r="E207" i="8" s="1"/>
  <c r="F207" i="8" s="1"/>
  <c r="H207" i="8" s="1"/>
  <c r="C207" i="8"/>
  <c r="C85" i="8"/>
  <c r="B85" i="8"/>
  <c r="E85" i="8" s="1"/>
  <c r="F85" i="8" s="1"/>
  <c r="H85" i="8" s="1"/>
  <c r="C41" i="8"/>
  <c r="B41" i="8"/>
  <c r="E41" i="8" s="1"/>
  <c r="F41" i="8" s="1"/>
  <c r="H41" i="8" s="1"/>
  <c r="B1035" i="8"/>
  <c r="E1035" i="8" s="1"/>
  <c r="F1035" i="8" s="1"/>
  <c r="H1035" i="8" s="1"/>
  <c r="C1035" i="8"/>
  <c r="C286" i="8"/>
  <c r="B286" i="8"/>
  <c r="E286" i="8" s="1"/>
  <c r="F286" i="8" s="1"/>
  <c r="H286" i="8" s="1"/>
  <c r="C91" i="8"/>
  <c r="B91" i="8"/>
  <c r="E91" i="8" s="1"/>
  <c r="F91" i="8" s="1"/>
  <c r="H91" i="8" s="1"/>
  <c r="B931" i="8"/>
  <c r="E931" i="8" s="1"/>
  <c r="F931" i="8" s="1"/>
  <c r="H931" i="8" s="1"/>
  <c r="C931" i="8"/>
  <c r="C247" i="8"/>
  <c r="B247" i="8"/>
  <c r="E247" i="8" s="1"/>
  <c r="F247" i="8" s="1"/>
  <c r="H247" i="8" s="1"/>
  <c r="B766" i="8"/>
  <c r="E766" i="8" s="1"/>
  <c r="F766" i="8" s="1"/>
  <c r="H766" i="8" s="1"/>
  <c r="C766" i="8"/>
  <c r="C282" i="8"/>
  <c r="B282" i="8"/>
  <c r="E282" i="8" s="1"/>
  <c r="F282" i="8" s="1"/>
  <c r="H282" i="8" s="1"/>
  <c r="C177" i="8"/>
  <c r="B177" i="8"/>
  <c r="E177" i="8" s="1"/>
  <c r="F177" i="8" s="1"/>
  <c r="H177" i="8" s="1"/>
  <c r="B229" i="8"/>
  <c r="E229" i="8" s="1"/>
  <c r="F229" i="8" s="1"/>
  <c r="H229" i="8" s="1"/>
  <c r="C229" i="8"/>
  <c r="C24" i="8"/>
  <c r="B24" i="8"/>
  <c r="E24" i="8" s="1"/>
  <c r="F24" i="8" s="1"/>
  <c r="H24" i="8" s="1"/>
  <c r="C329" i="8"/>
  <c r="B329" i="8"/>
  <c r="E329" i="8" s="1"/>
  <c r="F329" i="8" s="1"/>
  <c r="H329" i="8" s="1"/>
  <c r="B37" i="8"/>
  <c r="E37" i="8" s="1"/>
  <c r="F37" i="8" s="1"/>
  <c r="H37" i="8" s="1"/>
  <c r="C37" i="8"/>
  <c r="C327" i="8"/>
  <c r="B327" i="8"/>
  <c r="E327" i="8" s="1"/>
  <c r="F327" i="8" s="1"/>
  <c r="H327" i="8" s="1"/>
  <c r="C330" i="8"/>
  <c r="B330" i="8"/>
  <c r="E330" i="8" s="1"/>
  <c r="F330" i="8" s="1"/>
  <c r="H330" i="8" s="1"/>
  <c r="C357" i="8"/>
  <c r="B357" i="8"/>
  <c r="E357" i="8" s="1"/>
  <c r="F357" i="8" s="1"/>
  <c r="H357" i="8" s="1"/>
  <c r="B1161" i="8"/>
  <c r="E1161" i="8" s="1"/>
  <c r="F1161" i="8" s="1"/>
  <c r="H1161" i="8" s="1"/>
  <c r="B1154" i="8"/>
  <c r="E1154" i="8" s="1"/>
  <c r="F1154" i="8" s="1"/>
  <c r="H1154" i="8" s="1"/>
  <c r="B9" i="8"/>
  <c r="E9" i="8" s="1"/>
  <c r="F9" i="8" s="1"/>
  <c r="H9" i="8" s="1"/>
  <c r="B801" i="8"/>
  <c r="E801" i="8" s="1"/>
  <c r="F801" i="8" s="1"/>
  <c r="H801" i="8" s="1"/>
  <c r="B48" i="8"/>
  <c r="E48" i="8" s="1"/>
  <c r="F48" i="8" s="1"/>
  <c r="H48" i="8" s="1"/>
  <c r="B842" i="8"/>
  <c r="E842" i="8" s="1"/>
  <c r="F842" i="8" s="1"/>
  <c r="H842" i="8" s="1"/>
  <c r="B298" i="8"/>
  <c r="E298" i="8" s="1"/>
  <c r="F298" i="8" s="1"/>
  <c r="H298" i="8" s="1"/>
  <c r="B392" i="8"/>
  <c r="E392" i="8" s="1"/>
  <c r="F392" i="8" s="1"/>
  <c r="H392" i="8" s="1"/>
  <c r="C1064" i="8"/>
  <c r="C865" i="8"/>
  <c r="C1084" i="8"/>
  <c r="B1084" i="8"/>
  <c r="E1084" i="8" s="1"/>
  <c r="F1084" i="8" s="1"/>
  <c r="H1084" i="8" s="1"/>
  <c r="C1069" i="8"/>
  <c r="B1069" i="8"/>
  <c r="E1069" i="8" s="1"/>
  <c r="F1069" i="8" s="1"/>
  <c r="H1069" i="8" s="1"/>
  <c r="C1042" i="8"/>
  <c r="B1042" i="8"/>
  <c r="E1042" i="8" s="1"/>
  <c r="F1042" i="8" s="1"/>
  <c r="H1042" i="8" s="1"/>
  <c r="C199" i="8"/>
  <c r="B199" i="8"/>
  <c r="E199" i="8" s="1"/>
  <c r="F199" i="8" s="1"/>
  <c r="H199" i="8" s="1"/>
  <c r="C808" i="8"/>
  <c r="B808" i="8"/>
  <c r="E808" i="8" s="1"/>
  <c r="F808" i="8" s="1"/>
  <c r="H808" i="8" s="1"/>
  <c r="C899" i="8"/>
  <c r="B899" i="8"/>
  <c r="E899" i="8" s="1"/>
  <c r="F899" i="8" s="1"/>
  <c r="H899" i="8" s="1"/>
  <c r="B935" i="8"/>
  <c r="E935" i="8" s="1"/>
  <c r="F935" i="8" s="1"/>
  <c r="H935" i="8" s="1"/>
  <c r="C935" i="8"/>
  <c r="C789" i="8"/>
  <c r="B789" i="8"/>
  <c r="E789" i="8" s="1"/>
  <c r="F789" i="8" s="1"/>
  <c r="H789" i="8" s="1"/>
  <c r="B88" i="8"/>
  <c r="E88" i="8" s="1"/>
  <c r="F88" i="8" s="1"/>
  <c r="H88" i="8" s="1"/>
  <c r="C88" i="8"/>
  <c r="C971" i="8"/>
  <c r="B971" i="8"/>
  <c r="E971" i="8" s="1"/>
  <c r="F971" i="8" s="1"/>
  <c r="H971" i="8" s="1"/>
  <c r="B874" i="8"/>
  <c r="E874" i="8" s="1"/>
  <c r="F874" i="8" s="1"/>
  <c r="H874" i="8" s="1"/>
  <c r="C874" i="8"/>
  <c r="C204" i="8"/>
  <c r="B204" i="8"/>
  <c r="E204" i="8" s="1"/>
  <c r="F204" i="8" s="1"/>
  <c r="H204" i="8" s="1"/>
  <c r="B223" i="8"/>
  <c r="E223" i="8" s="1"/>
  <c r="F223" i="8" s="1"/>
  <c r="H223" i="8" s="1"/>
  <c r="C223" i="8"/>
  <c r="C853" i="8"/>
  <c r="B853" i="8"/>
  <c r="E853" i="8" s="1"/>
  <c r="F853" i="8" s="1"/>
  <c r="H853" i="8" s="1"/>
  <c r="C249" i="8"/>
  <c r="B249" i="8"/>
  <c r="E249" i="8" s="1"/>
  <c r="F249" i="8" s="1"/>
  <c r="H249" i="8" s="1"/>
  <c r="C262" i="8"/>
  <c r="B262" i="8"/>
  <c r="E262" i="8" s="1"/>
  <c r="F262" i="8" s="1"/>
  <c r="H262" i="8" s="1"/>
  <c r="B254" i="8"/>
  <c r="E254" i="8" s="1"/>
  <c r="F254" i="8" s="1"/>
  <c r="H254" i="8" s="1"/>
  <c r="C254" i="8"/>
  <c r="B287" i="8"/>
  <c r="E287" i="8" s="1"/>
  <c r="F287" i="8" s="1"/>
  <c r="H287" i="8" s="1"/>
  <c r="C287" i="8"/>
  <c r="C930" i="8"/>
  <c r="B930" i="8"/>
  <c r="E930" i="8" s="1"/>
  <c r="F930" i="8" s="1"/>
  <c r="H930" i="8" s="1"/>
  <c r="B290" i="8"/>
  <c r="E290" i="8" s="1"/>
  <c r="F290" i="8" s="1"/>
  <c r="H290" i="8" s="1"/>
  <c r="C290" i="8"/>
  <c r="B1138" i="8"/>
  <c r="E1138" i="8" s="1"/>
  <c r="F1138" i="8" s="1"/>
  <c r="H1138" i="8" s="1"/>
  <c r="B744" i="8"/>
  <c r="E744" i="8" s="1"/>
  <c r="F744" i="8" s="1"/>
  <c r="H744" i="8" s="1"/>
  <c r="B1119" i="8"/>
  <c r="E1119" i="8" s="1"/>
  <c r="F1119" i="8" s="1"/>
  <c r="H1119" i="8" s="1"/>
  <c r="B870" i="8"/>
  <c r="E870" i="8" s="1"/>
  <c r="F870" i="8" s="1"/>
  <c r="H870" i="8" s="1"/>
  <c r="B122" i="8"/>
  <c r="E122" i="8" s="1"/>
  <c r="F122" i="8" s="1"/>
  <c r="H122" i="8" s="1"/>
  <c r="B846" i="8"/>
  <c r="E846" i="8" s="1"/>
  <c r="F846" i="8" s="1"/>
  <c r="H846" i="8" s="1"/>
  <c r="B89" i="8"/>
  <c r="E89" i="8" s="1"/>
  <c r="F89" i="8" s="1"/>
  <c r="H89" i="8" s="1"/>
  <c r="B456" i="8"/>
  <c r="E456" i="8" s="1"/>
  <c r="F456" i="8" s="1"/>
  <c r="H456" i="8" s="1"/>
  <c r="C791" i="8"/>
  <c r="C949" i="8"/>
  <c r="C98" i="8"/>
  <c r="B98" i="8"/>
  <c r="E98" i="8" s="1"/>
  <c r="F98" i="8" s="1"/>
  <c r="H98" i="8" s="1"/>
  <c r="B119" i="8"/>
  <c r="E119" i="8" s="1"/>
  <c r="F119" i="8" s="1"/>
  <c r="H119" i="8" s="1"/>
  <c r="C119" i="8"/>
  <c r="C1059" i="8"/>
  <c r="B1059" i="8"/>
  <c r="E1059" i="8" s="1"/>
  <c r="F1059" i="8" s="1"/>
  <c r="H1059" i="8" s="1"/>
  <c r="B794" i="8"/>
  <c r="E794" i="8" s="1"/>
  <c r="F794" i="8" s="1"/>
  <c r="H794" i="8" s="1"/>
  <c r="C794" i="8"/>
  <c r="C642" i="8"/>
  <c r="B642" i="8"/>
  <c r="E642" i="8" s="1"/>
  <c r="F642" i="8" s="1"/>
  <c r="H642" i="8" s="1"/>
  <c r="C814" i="8"/>
  <c r="B814" i="8"/>
  <c r="E814" i="8" s="1"/>
  <c r="F814" i="8" s="1"/>
  <c r="H814" i="8" s="1"/>
  <c r="C649" i="8"/>
  <c r="B649" i="8"/>
  <c r="E649" i="8" s="1"/>
  <c r="F649" i="8" s="1"/>
  <c r="H649" i="8" s="1"/>
  <c r="C1124" i="8"/>
  <c r="B1124" i="8"/>
  <c r="E1124" i="8" s="1"/>
  <c r="F1124" i="8" s="1"/>
  <c r="H1124" i="8" s="1"/>
  <c r="C725" i="8"/>
  <c r="B725" i="8"/>
  <c r="E725" i="8" s="1"/>
  <c r="F725" i="8" s="1"/>
  <c r="H725" i="8" s="1"/>
  <c r="C1018" i="8"/>
  <c r="B1018" i="8"/>
  <c r="E1018" i="8" s="1"/>
  <c r="F1018" i="8" s="1"/>
  <c r="H1018" i="8" s="1"/>
  <c r="C1001" i="8"/>
  <c r="B1001" i="8"/>
  <c r="E1001" i="8" s="1"/>
  <c r="F1001" i="8" s="1"/>
  <c r="H1001" i="8" s="1"/>
  <c r="C780" i="8"/>
  <c r="B780" i="8"/>
  <c r="E780" i="8" s="1"/>
  <c r="F780" i="8" s="1"/>
  <c r="H780" i="8" s="1"/>
  <c r="C1013" i="8"/>
  <c r="B1013" i="8"/>
  <c r="E1013" i="8" s="1"/>
  <c r="F1013" i="8" s="1"/>
  <c r="H1013" i="8" s="1"/>
  <c r="C1054" i="8"/>
  <c r="B1054" i="8"/>
  <c r="E1054" i="8" s="1"/>
  <c r="F1054" i="8" s="1"/>
  <c r="H1054" i="8" s="1"/>
  <c r="C792" i="8"/>
  <c r="B792" i="8"/>
  <c r="E792" i="8" s="1"/>
  <c r="F792" i="8" s="1"/>
  <c r="H792" i="8" s="1"/>
  <c r="C639" i="8"/>
  <c r="B639" i="8"/>
  <c r="E639" i="8" s="1"/>
  <c r="F639" i="8" s="1"/>
  <c r="H639" i="8" s="1"/>
  <c r="C936" i="8"/>
  <c r="B936" i="8"/>
  <c r="E936" i="8" s="1"/>
  <c r="F936" i="8" s="1"/>
  <c r="H936" i="8" s="1"/>
  <c r="C884" i="8"/>
  <c r="B884" i="8"/>
  <c r="E884" i="8" s="1"/>
  <c r="F884" i="8" s="1"/>
  <c r="H884" i="8" s="1"/>
  <c r="C958" i="8"/>
  <c r="B958" i="8"/>
  <c r="E958" i="8" s="1"/>
  <c r="F958" i="8" s="1"/>
  <c r="H958" i="8" s="1"/>
  <c r="C94" i="8"/>
  <c r="B94" i="8"/>
  <c r="E94" i="8" s="1"/>
  <c r="F94" i="8" s="1"/>
  <c r="H94" i="8" s="1"/>
  <c r="C873" i="8"/>
  <c r="B873" i="8"/>
  <c r="E873" i="8" s="1"/>
  <c r="F873" i="8" s="1"/>
  <c r="H873" i="8" s="1"/>
  <c r="C101" i="8"/>
  <c r="B101" i="8"/>
  <c r="E101" i="8" s="1"/>
  <c r="F101" i="8" s="1"/>
  <c r="H101" i="8" s="1"/>
  <c r="C901" i="8"/>
  <c r="B901" i="8"/>
  <c r="E901" i="8" s="1"/>
  <c r="F901" i="8" s="1"/>
  <c r="H901" i="8" s="1"/>
  <c r="C815" i="8"/>
  <c r="B815" i="8"/>
  <c r="E815" i="8" s="1"/>
  <c r="F815" i="8" s="1"/>
  <c r="H815" i="8" s="1"/>
  <c r="C144" i="8"/>
  <c r="B144" i="8"/>
  <c r="E144" i="8" s="1"/>
  <c r="F144" i="8" s="1"/>
  <c r="H144" i="8" s="1"/>
  <c r="C8" i="8"/>
  <c r="B8" i="8"/>
  <c r="E8" i="8" s="1"/>
  <c r="F8" i="8" s="1"/>
  <c r="H8" i="8" s="1"/>
  <c r="C885" i="8"/>
  <c r="B885" i="8"/>
  <c r="E885" i="8" s="1"/>
  <c r="F885" i="8" s="1"/>
  <c r="H885" i="8" s="1"/>
  <c r="C927" i="8"/>
  <c r="B927" i="8"/>
  <c r="E927" i="8" s="1"/>
  <c r="F927" i="8" s="1"/>
  <c r="H927" i="8" s="1"/>
  <c r="C943" i="8"/>
  <c r="B943" i="8"/>
  <c r="E943" i="8" s="1"/>
  <c r="F943" i="8" s="1"/>
  <c r="H943" i="8" s="1"/>
  <c r="C112" i="8"/>
  <c r="B112" i="8"/>
  <c r="E112" i="8" s="1"/>
  <c r="F112" i="8" s="1"/>
  <c r="H112" i="8" s="1"/>
  <c r="C183" i="8"/>
  <c r="B183" i="8"/>
  <c r="E183" i="8" s="1"/>
  <c r="F183" i="8" s="1"/>
  <c r="H183" i="8" s="1"/>
  <c r="C875" i="8"/>
  <c r="B875" i="8"/>
  <c r="E875" i="8" s="1"/>
  <c r="F875" i="8" s="1"/>
  <c r="H875" i="8" s="1"/>
  <c r="C205" i="8"/>
  <c r="B205" i="8"/>
  <c r="E205" i="8" s="1"/>
  <c r="F205" i="8" s="1"/>
  <c r="H205" i="8" s="1"/>
  <c r="C843" i="8"/>
  <c r="B843" i="8"/>
  <c r="E843" i="8" s="1"/>
  <c r="F843" i="8" s="1"/>
  <c r="H843" i="8" s="1"/>
  <c r="C845" i="8"/>
  <c r="B845" i="8"/>
  <c r="E845" i="8" s="1"/>
  <c r="F845" i="8" s="1"/>
  <c r="H845" i="8" s="1"/>
  <c r="C848" i="8"/>
  <c r="B848" i="8"/>
  <c r="E848" i="8" s="1"/>
  <c r="F848" i="8" s="1"/>
  <c r="H848" i="8" s="1"/>
  <c r="C194" i="8"/>
  <c r="B194" i="8"/>
  <c r="E194" i="8" s="1"/>
  <c r="F194" i="8" s="1"/>
  <c r="H194" i="8" s="1"/>
  <c r="C854" i="8"/>
  <c r="B854" i="8"/>
  <c r="E854" i="8" s="1"/>
  <c r="F854" i="8" s="1"/>
  <c r="H854" i="8" s="1"/>
  <c r="C799" i="8"/>
  <c r="B799" i="8"/>
  <c r="E799" i="8" s="1"/>
  <c r="F799" i="8" s="1"/>
  <c r="H799" i="8" s="1"/>
  <c r="C214" i="8"/>
  <c r="B214" i="8"/>
  <c r="E214" i="8" s="1"/>
  <c r="F214" i="8" s="1"/>
  <c r="H214" i="8" s="1"/>
  <c r="C279" i="8"/>
  <c r="B279" i="8"/>
  <c r="E279" i="8" s="1"/>
  <c r="F279" i="8" s="1"/>
  <c r="H279" i="8" s="1"/>
  <c r="C864" i="8"/>
  <c r="B864" i="8"/>
  <c r="E864" i="8" s="1"/>
  <c r="F864" i="8" s="1"/>
  <c r="H864" i="8" s="1"/>
  <c r="C261" i="8"/>
  <c r="B261" i="8"/>
  <c r="E261" i="8" s="1"/>
  <c r="F261" i="8" s="1"/>
  <c r="H261" i="8" s="1"/>
  <c r="C307" i="8"/>
  <c r="B307" i="8"/>
  <c r="E307" i="8" s="1"/>
  <c r="F307" i="8" s="1"/>
  <c r="H307" i="8" s="1"/>
  <c r="C894" i="8"/>
  <c r="B894" i="8"/>
  <c r="E894" i="8" s="1"/>
  <c r="F894" i="8" s="1"/>
  <c r="H894" i="8" s="1"/>
  <c r="C321" i="8"/>
  <c r="B321" i="8"/>
  <c r="E321" i="8" s="1"/>
  <c r="F321" i="8" s="1"/>
  <c r="H321" i="8" s="1"/>
  <c r="C123" i="8"/>
  <c r="B123" i="8"/>
  <c r="E123" i="8" s="1"/>
  <c r="F123" i="8" s="1"/>
  <c r="H123" i="8" s="1"/>
  <c r="C154" i="8"/>
  <c r="B154" i="8"/>
  <c r="E154" i="8" s="1"/>
  <c r="F154" i="8" s="1"/>
  <c r="H154" i="8" s="1"/>
  <c r="C867" i="8"/>
  <c r="B867" i="8"/>
  <c r="E867" i="8" s="1"/>
  <c r="F867" i="8" s="1"/>
  <c r="H867" i="8" s="1"/>
  <c r="C27" i="8"/>
  <c r="B27" i="8"/>
  <c r="E27" i="8" s="1"/>
  <c r="F27" i="8" s="1"/>
  <c r="H27" i="8" s="1"/>
  <c r="C30" i="8"/>
  <c r="B30" i="8"/>
  <c r="E30" i="8" s="1"/>
  <c r="F30" i="8" s="1"/>
  <c r="H30" i="8" s="1"/>
  <c r="C331" i="8"/>
  <c r="B331" i="8"/>
  <c r="E331" i="8" s="1"/>
  <c r="F331" i="8" s="1"/>
  <c r="H331" i="8" s="1"/>
  <c r="C1079" i="8"/>
  <c r="B1079" i="8"/>
  <c r="E1079" i="8" s="1"/>
  <c r="F1079" i="8" s="1"/>
  <c r="H1079" i="8" s="1"/>
  <c r="C364" i="8"/>
  <c r="B364" i="8"/>
  <c r="E364" i="8" s="1"/>
  <c r="F364" i="8" s="1"/>
  <c r="H364" i="8" s="1"/>
  <c r="C373" i="8"/>
  <c r="B373" i="8"/>
  <c r="E373" i="8" s="1"/>
  <c r="F373" i="8" s="1"/>
  <c r="H373" i="8" s="1"/>
  <c r="C1120" i="8"/>
  <c r="B1120" i="8"/>
  <c r="E1120" i="8" s="1"/>
  <c r="F1120" i="8" s="1"/>
  <c r="H1120" i="8" s="1"/>
  <c r="C538" i="8"/>
  <c r="B538" i="8"/>
  <c r="E538" i="8" s="1"/>
  <c r="F538" i="8" s="1"/>
  <c r="H538" i="8" s="1"/>
  <c r="C1107" i="8"/>
  <c r="B1107" i="8"/>
  <c r="E1107" i="8" s="1"/>
  <c r="F1107" i="8" s="1"/>
  <c r="H1107" i="8" s="1"/>
  <c r="C547" i="8"/>
  <c r="B547" i="8"/>
  <c r="E547" i="8" s="1"/>
  <c r="F547" i="8" s="1"/>
  <c r="H547" i="8" s="1"/>
  <c r="C1000" i="8"/>
  <c r="B1000" i="8"/>
  <c r="E1000" i="8" s="1"/>
  <c r="F1000" i="8" s="1"/>
  <c r="H1000" i="8" s="1"/>
  <c r="B1141" i="8"/>
  <c r="E1141" i="8" s="1"/>
  <c r="F1141" i="8" s="1"/>
  <c r="H1141" i="8" s="1"/>
  <c r="B717" i="8"/>
  <c r="E717" i="8" s="1"/>
  <c r="F717" i="8" s="1"/>
  <c r="H717" i="8" s="1"/>
  <c r="B1114" i="8"/>
  <c r="E1114" i="8" s="1"/>
  <c r="F1114" i="8" s="1"/>
  <c r="H1114" i="8" s="1"/>
  <c r="B908" i="8"/>
  <c r="E908" i="8" s="1"/>
  <c r="F908" i="8" s="1"/>
  <c r="H908" i="8" s="1"/>
  <c r="B135" i="8"/>
  <c r="E135" i="8" s="1"/>
  <c r="F135" i="8" s="1"/>
  <c r="H135" i="8" s="1"/>
  <c r="B847" i="8"/>
  <c r="E847" i="8" s="1"/>
  <c r="F847" i="8" s="1"/>
  <c r="H847" i="8" s="1"/>
  <c r="B767" i="8"/>
  <c r="E767" i="8" s="1"/>
  <c r="F767" i="8" s="1"/>
  <c r="H767" i="8" s="1"/>
  <c r="C652" i="8"/>
  <c r="C1038" i="8"/>
  <c r="C323" i="8"/>
  <c r="C259" i="8"/>
  <c r="B259" i="8"/>
  <c r="E259" i="8" s="1"/>
  <c r="F259" i="8" s="1"/>
  <c r="H259" i="8" s="1"/>
  <c r="C1016" i="8"/>
  <c r="B1016" i="8"/>
  <c r="E1016" i="8" s="1"/>
  <c r="F1016" i="8" s="1"/>
  <c r="H1016" i="8" s="1"/>
  <c r="C933" i="8"/>
  <c r="B933" i="8"/>
  <c r="E933" i="8" s="1"/>
  <c r="F933" i="8" s="1"/>
  <c r="H933" i="8" s="1"/>
  <c r="C969" i="8"/>
  <c r="B969" i="8"/>
  <c r="E969" i="8" s="1"/>
  <c r="F969" i="8" s="1"/>
  <c r="H969" i="8" s="1"/>
  <c r="C895" i="8"/>
  <c r="B895" i="8"/>
  <c r="E895" i="8" s="1"/>
  <c r="F895" i="8" s="1"/>
  <c r="H895" i="8" s="1"/>
  <c r="C1014" i="8"/>
  <c r="B1014" i="8"/>
  <c r="E1014" i="8" s="1"/>
  <c r="F1014" i="8" s="1"/>
  <c r="H1014" i="8" s="1"/>
  <c r="C782" i="8"/>
  <c r="B782" i="8"/>
  <c r="E782" i="8" s="1"/>
  <c r="F782" i="8" s="1"/>
  <c r="H782" i="8" s="1"/>
  <c r="C93" i="8"/>
  <c r="B93" i="8"/>
  <c r="E93" i="8" s="1"/>
  <c r="F93" i="8" s="1"/>
  <c r="H93" i="8" s="1"/>
  <c r="C955" i="8"/>
  <c r="B955" i="8"/>
  <c r="E955" i="8" s="1"/>
  <c r="F955" i="8" s="1"/>
  <c r="H955" i="8" s="1"/>
  <c r="C78" i="8"/>
  <c r="B78" i="8"/>
  <c r="E78" i="8" s="1"/>
  <c r="F78" i="8" s="1"/>
  <c r="H78" i="8" s="1"/>
  <c r="C97" i="8"/>
  <c r="B97" i="8"/>
  <c r="E97" i="8" s="1"/>
  <c r="F97" i="8" s="1"/>
  <c r="H97" i="8" s="1"/>
  <c r="C736" i="8"/>
  <c r="B736" i="8"/>
  <c r="E736" i="8" s="1"/>
  <c r="F736" i="8" s="1"/>
  <c r="H736" i="8" s="1"/>
  <c r="B234" i="8"/>
  <c r="E234" i="8" s="1"/>
  <c r="F234" i="8" s="1"/>
  <c r="H234" i="8" s="1"/>
  <c r="C234" i="8"/>
  <c r="C690" i="8"/>
  <c r="B690" i="8"/>
  <c r="E690" i="8" s="1"/>
  <c r="F690" i="8" s="1"/>
  <c r="H690" i="8" s="1"/>
  <c r="C704" i="8"/>
  <c r="B704" i="8"/>
  <c r="E704" i="8" s="1"/>
  <c r="F704" i="8" s="1"/>
  <c r="H704" i="8" s="1"/>
  <c r="C685" i="8"/>
  <c r="B685" i="8"/>
  <c r="E685" i="8" s="1"/>
  <c r="F685" i="8" s="1"/>
  <c r="H685" i="8" s="1"/>
  <c r="C651" i="8"/>
  <c r="B651" i="8"/>
  <c r="E651" i="8" s="1"/>
  <c r="F651" i="8" s="1"/>
  <c r="H651" i="8" s="1"/>
  <c r="C693" i="8"/>
  <c r="B693" i="8"/>
  <c r="E693" i="8" s="1"/>
  <c r="F693" i="8" s="1"/>
  <c r="H693" i="8" s="1"/>
  <c r="B674" i="8"/>
  <c r="E674" i="8" s="1"/>
  <c r="F674" i="8" s="1"/>
  <c r="H674" i="8" s="1"/>
  <c r="C674" i="8"/>
  <c r="C1146" i="8"/>
  <c r="B1146" i="8"/>
  <c r="E1146" i="8" s="1"/>
  <c r="F1146" i="8" s="1"/>
  <c r="H1146" i="8" s="1"/>
  <c r="C678" i="8"/>
  <c r="B678" i="8"/>
  <c r="E678" i="8" s="1"/>
  <c r="F678" i="8" s="1"/>
  <c r="H678" i="8" s="1"/>
  <c r="C1122" i="8"/>
  <c r="B1122" i="8"/>
  <c r="E1122" i="8" s="1"/>
  <c r="F1122" i="8" s="1"/>
  <c r="H1122" i="8" s="1"/>
  <c r="C743" i="8"/>
  <c r="B743" i="8"/>
  <c r="E743" i="8" s="1"/>
  <c r="F743" i="8" s="1"/>
  <c r="H743" i="8" s="1"/>
  <c r="B1148" i="8"/>
  <c r="E1148" i="8" s="1"/>
  <c r="F1148" i="8" s="1"/>
  <c r="H1148" i="8" s="1"/>
  <c r="C1148" i="8"/>
  <c r="C696" i="8"/>
  <c r="B696" i="8"/>
  <c r="E696" i="8" s="1"/>
  <c r="F696" i="8" s="1"/>
  <c r="H696" i="8" s="1"/>
  <c r="C748" i="8"/>
  <c r="B748" i="8"/>
  <c r="E748" i="8" s="1"/>
  <c r="F748" i="8" s="1"/>
  <c r="H748" i="8" s="1"/>
  <c r="C1136" i="8"/>
  <c r="B1136" i="8"/>
  <c r="E1136" i="8" s="1"/>
  <c r="F1136" i="8" s="1"/>
  <c r="H1136" i="8" s="1"/>
  <c r="C196" i="8"/>
  <c r="B196" i="8"/>
  <c r="E196" i="8" s="1"/>
  <c r="F196" i="8" s="1"/>
  <c r="H196" i="8" s="1"/>
  <c r="C1157" i="8"/>
  <c r="B1157" i="8"/>
  <c r="E1157" i="8" s="1"/>
  <c r="F1157" i="8" s="1"/>
  <c r="H1157" i="8" s="1"/>
  <c r="C676" i="8"/>
  <c r="B676" i="8"/>
  <c r="E676" i="8" s="1"/>
  <c r="F676" i="8" s="1"/>
  <c r="H676" i="8" s="1"/>
  <c r="B1121" i="8"/>
  <c r="E1121" i="8" s="1"/>
  <c r="F1121" i="8" s="1"/>
  <c r="H1121" i="8" s="1"/>
  <c r="C1121" i="8"/>
  <c r="B671" i="8"/>
  <c r="E671" i="8" s="1"/>
  <c r="F671" i="8" s="1"/>
  <c r="H671" i="8" s="1"/>
  <c r="C671" i="8"/>
  <c r="C4" i="8"/>
  <c r="B4" i="8"/>
  <c r="E4" i="8" s="1"/>
  <c r="F4" i="8" s="1"/>
  <c r="H4" i="8" s="1"/>
  <c r="C1034" i="8"/>
  <c r="B1034" i="8"/>
  <c r="E1034" i="8" s="1"/>
  <c r="F1034" i="8" s="1"/>
  <c r="H1034" i="8" s="1"/>
  <c r="C735" i="8"/>
  <c r="B735" i="8"/>
  <c r="E735" i="8" s="1"/>
  <c r="F735" i="8" s="1"/>
  <c r="H735" i="8" s="1"/>
  <c r="C1024" i="8"/>
  <c r="B1024" i="8"/>
  <c r="E1024" i="8" s="1"/>
  <c r="F1024" i="8" s="1"/>
  <c r="H1024" i="8" s="1"/>
  <c r="C1019" i="8"/>
  <c r="B1019" i="8"/>
  <c r="E1019" i="8" s="1"/>
  <c r="F1019" i="8" s="1"/>
  <c r="H1019" i="8" s="1"/>
  <c r="C776" i="8"/>
  <c r="B776" i="8"/>
  <c r="E776" i="8" s="1"/>
  <c r="F776" i="8" s="1"/>
  <c r="H776" i="8" s="1"/>
  <c r="C883" i="8"/>
  <c r="B883" i="8"/>
  <c r="E883" i="8" s="1"/>
  <c r="F883" i="8" s="1"/>
  <c r="H883" i="8" s="1"/>
  <c r="C1070" i="8"/>
  <c r="B1070" i="8"/>
  <c r="E1070" i="8" s="1"/>
  <c r="F1070" i="8" s="1"/>
  <c r="H1070" i="8" s="1"/>
  <c r="C793" i="8"/>
  <c r="B793" i="8"/>
  <c r="E793" i="8" s="1"/>
  <c r="F793" i="8" s="1"/>
  <c r="H793" i="8" s="1"/>
  <c r="C1022" i="8"/>
  <c r="B1022" i="8"/>
  <c r="E1022" i="8" s="1"/>
  <c r="F1022" i="8" s="1"/>
  <c r="H1022" i="8" s="1"/>
  <c r="C879" i="8"/>
  <c r="B879" i="8"/>
  <c r="E879" i="8" s="1"/>
  <c r="F879" i="8" s="1"/>
  <c r="H879" i="8" s="1"/>
  <c r="C80" i="8"/>
  <c r="B80" i="8"/>
  <c r="E80" i="8" s="1"/>
  <c r="F80" i="8" s="1"/>
  <c r="H80" i="8" s="1"/>
  <c r="C1060" i="8"/>
  <c r="B1060" i="8"/>
  <c r="E1060" i="8" s="1"/>
  <c r="F1060" i="8" s="1"/>
  <c r="H1060" i="8" s="1"/>
  <c r="C1097" i="8"/>
  <c r="B1097" i="8"/>
  <c r="E1097" i="8" s="1"/>
  <c r="F1097" i="8" s="1"/>
  <c r="H1097" i="8" s="1"/>
  <c r="C892" i="8"/>
  <c r="B892" i="8"/>
  <c r="E892" i="8" s="1"/>
  <c r="F892" i="8" s="1"/>
  <c r="H892" i="8" s="1"/>
  <c r="C110" i="8"/>
  <c r="B110" i="8"/>
  <c r="E110" i="8" s="1"/>
  <c r="F110" i="8" s="1"/>
  <c r="H110" i="8" s="1"/>
  <c r="C902" i="8"/>
  <c r="B902" i="8"/>
  <c r="E902" i="8" s="1"/>
  <c r="F902" i="8" s="1"/>
  <c r="H902" i="8" s="1"/>
  <c r="C816" i="8"/>
  <c r="B816" i="8"/>
  <c r="E816" i="8" s="1"/>
  <c r="F816" i="8" s="1"/>
  <c r="H816" i="8" s="1"/>
  <c r="C138" i="8"/>
  <c r="B138" i="8"/>
  <c r="E138" i="8" s="1"/>
  <c r="F138" i="8" s="1"/>
  <c r="H138" i="8" s="1"/>
  <c r="C145" i="8"/>
  <c r="B145" i="8"/>
  <c r="E145" i="8" s="1"/>
  <c r="F145" i="8" s="1"/>
  <c r="H145" i="8" s="1"/>
  <c r="C1092" i="8"/>
  <c r="B1092" i="8"/>
  <c r="E1092" i="8" s="1"/>
  <c r="F1092" i="8" s="1"/>
  <c r="H1092" i="8" s="1"/>
  <c r="C764" i="8"/>
  <c r="B764" i="8"/>
  <c r="E764" i="8" s="1"/>
  <c r="F764" i="8" s="1"/>
  <c r="H764" i="8" s="1"/>
  <c r="C146" i="8"/>
  <c r="B146" i="8"/>
  <c r="E146" i="8" s="1"/>
  <c r="F146" i="8" s="1"/>
  <c r="H146" i="8" s="1"/>
  <c r="C111" i="8"/>
  <c r="B111" i="8"/>
  <c r="E111" i="8" s="1"/>
  <c r="F111" i="8" s="1"/>
  <c r="H111" i="8" s="1"/>
  <c r="C189" i="8"/>
  <c r="B189" i="8"/>
  <c r="E189" i="8" s="1"/>
  <c r="F189" i="8" s="1"/>
  <c r="H189" i="8" s="1"/>
  <c r="C876" i="8"/>
  <c r="B876" i="8"/>
  <c r="E876" i="8" s="1"/>
  <c r="F876" i="8" s="1"/>
  <c r="H876" i="8" s="1"/>
  <c r="C206" i="8"/>
  <c r="B206" i="8"/>
  <c r="E206" i="8" s="1"/>
  <c r="F206" i="8" s="1"/>
  <c r="H206" i="8" s="1"/>
  <c r="C844" i="8"/>
  <c r="B844" i="8"/>
  <c r="E844" i="8" s="1"/>
  <c r="F844" i="8" s="1"/>
  <c r="H844" i="8" s="1"/>
  <c r="B990" i="8"/>
  <c r="E990" i="8" s="1"/>
  <c r="F990" i="8" s="1"/>
  <c r="H990" i="8" s="1"/>
  <c r="B995" i="8"/>
  <c r="E995" i="8" s="1"/>
  <c r="F995" i="8" s="1"/>
  <c r="H995" i="8" s="1"/>
  <c r="B1056" i="8"/>
  <c r="E1056" i="8" s="1"/>
  <c r="F1056" i="8" s="1"/>
  <c r="H1056" i="8" s="1"/>
  <c r="B1113" i="8"/>
  <c r="E1113" i="8" s="1"/>
  <c r="F1113" i="8" s="1"/>
  <c r="H1113" i="8" s="1"/>
  <c r="B763" i="8"/>
  <c r="E763" i="8" s="1"/>
  <c r="F763" i="8" s="1"/>
  <c r="H763" i="8" s="1"/>
  <c r="B106" i="8"/>
  <c r="E106" i="8" s="1"/>
  <c r="F106" i="8" s="1"/>
  <c r="H106" i="8" s="1"/>
  <c r="B304" i="8"/>
  <c r="E304" i="8" s="1"/>
  <c r="F304" i="8" s="1"/>
  <c r="H304" i="8" s="1"/>
  <c r="B367" i="8"/>
  <c r="E367" i="8" s="1"/>
  <c r="F367" i="8" s="1"/>
  <c r="H367" i="8" s="1"/>
  <c r="C805" i="8"/>
  <c r="C15" i="8"/>
  <c r="C394" i="8"/>
  <c r="B394" i="8"/>
  <c r="E394" i="8" s="1"/>
  <c r="F394" i="8" s="1"/>
  <c r="H394" i="8" s="1"/>
  <c r="C370" i="8"/>
  <c r="B370" i="8"/>
  <c r="E370" i="8" s="1"/>
  <c r="F370" i="8" s="1"/>
  <c r="H370" i="8" s="1"/>
  <c r="C443" i="8"/>
  <c r="B443" i="8"/>
  <c r="E443" i="8" s="1"/>
  <c r="F443" i="8" s="1"/>
  <c r="H443" i="8" s="1"/>
  <c r="B437" i="8"/>
  <c r="E437" i="8" s="1"/>
  <c r="F437" i="8" s="1"/>
  <c r="H437" i="8" s="1"/>
  <c r="C437" i="8"/>
  <c r="C427" i="8"/>
  <c r="B427" i="8"/>
  <c r="E427" i="8" s="1"/>
  <c r="F427" i="8" s="1"/>
  <c r="H427" i="8" s="1"/>
  <c r="C507" i="8"/>
  <c r="B507" i="8"/>
  <c r="E507" i="8" s="1"/>
  <c r="F507" i="8" s="1"/>
  <c r="H507" i="8" s="1"/>
  <c r="C468" i="8"/>
  <c r="B468" i="8"/>
  <c r="E468" i="8" s="1"/>
  <c r="F468" i="8" s="1"/>
  <c r="H468" i="8" s="1"/>
  <c r="B483" i="8"/>
  <c r="E483" i="8" s="1"/>
  <c r="F483" i="8" s="1"/>
  <c r="H483" i="8" s="1"/>
  <c r="C483" i="8"/>
  <c r="C506" i="8"/>
  <c r="B506" i="8"/>
  <c r="E506" i="8" s="1"/>
  <c r="F506" i="8" s="1"/>
  <c r="H506" i="8" s="1"/>
  <c r="B529" i="8"/>
  <c r="E529" i="8" s="1"/>
  <c r="F529" i="8" s="1"/>
  <c r="H529" i="8" s="1"/>
  <c r="C529" i="8"/>
  <c r="C601" i="8"/>
  <c r="B601" i="8"/>
  <c r="E601" i="8" s="1"/>
  <c r="F601" i="8" s="1"/>
  <c r="H601" i="8" s="1"/>
  <c r="C608" i="8"/>
  <c r="B608" i="8"/>
  <c r="E608" i="8" s="1"/>
  <c r="F608" i="8" s="1"/>
  <c r="H608" i="8" s="1"/>
  <c r="B577" i="8"/>
  <c r="E577" i="8" s="1"/>
  <c r="F577" i="8" s="1"/>
  <c r="H577" i="8" s="1"/>
  <c r="C577" i="8"/>
  <c r="C622" i="8"/>
  <c r="B622" i="8"/>
  <c r="E622" i="8" s="1"/>
  <c r="F622" i="8" s="1"/>
  <c r="H622" i="8" s="1"/>
  <c r="B635" i="8"/>
  <c r="E635" i="8" s="1"/>
  <c r="F635" i="8" s="1"/>
  <c r="H635" i="8" s="1"/>
  <c r="C635" i="8"/>
  <c r="B730" i="8"/>
  <c r="E730" i="8" s="1"/>
  <c r="F730" i="8" s="1"/>
  <c r="H730" i="8" s="1"/>
  <c r="C730" i="8"/>
  <c r="B914" i="8"/>
  <c r="E914" i="8" s="1"/>
  <c r="F914" i="8" s="1"/>
  <c r="H914" i="8" s="1"/>
  <c r="C914" i="8"/>
  <c r="B952" i="8"/>
  <c r="E952" i="8" s="1"/>
  <c r="F952" i="8" s="1"/>
  <c r="H952" i="8" s="1"/>
  <c r="C952" i="8"/>
  <c r="B920" i="8"/>
  <c r="E920" i="8" s="1"/>
  <c r="F920" i="8" s="1"/>
  <c r="H920" i="8" s="1"/>
  <c r="B855" i="8"/>
  <c r="E855" i="8" s="1"/>
  <c r="F855" i="8" s="1"/>
  <c r="H855" i="8" s="1"/>
  <c r="B385" i="8"/>
  <c r="E385" i="8" s="1"/>
  <c r="F385" i="8" s="1"/>
  <c r="H385" i="8" s="1"/>
  <c r="B465" i="8"/>
  <c r="E465" i="8" s="1"/>
  <c r="F465" i="8" s="1"/>
  <c r="H465" i="8" s="1"/>
  <c r="B442" i="8"/>
  <c r="E442" i="8" s="1"/>
  <c r="F442" i="8" s="1"/>
  <c r="H442" i="8" s="1"/>
  <c r="B412" i="8"/>
  <c r="E412" i="8" s="1"/>
  <c r="F412" i="8" s="1"/>
  <c r="H412" i="8" s="1"/>
  <c r="B398" i="8"/>
  <c r="E398" i="8" s="1"/>
  <c r="F398" i="8" s="1"/>
  <c r="H398" i="8" s="1"/>
  <c r="B182" i="8"/>
  <c r="E182" i="8" s="1"/>
  <c r="F182" i="8" s="1"/>
  <c r="H182" i="8" s="1"/>
  <c r="B365" i="8"/>
  <c r="E365" i="8" s="1"/>
  <c r="F365" i="8" s="1"/>
  <c r="H365" i="8" s="1"/>
  <c r="B918" i="8"/>
  <c r="E918" i="8" s="1"/>
  <c r="F918" i="8" s="1"/>
  <c r="H918" i="8" s="1"/>
  <c r="C342" i="8"/>
  <c r="C489" i="8"/>
  <c r="C301" i="8"/>
  <c r="C1110" i="8"/>
  <c r="B1110" i="8"/>
  <c r="E1110" i="8" s="1"/>
  <c r="F1110" i="8" s="1"/>
  <c r="H1110" i="8" s="1"/>
  <c r="C576" i="8"/>
  <c r="B576" i="8"/>
  <c r="E576" i="8" s="1"/>
  <c r="F576" i="8" s="1"/>
  <c r="H576" i="8" s="1"/>
  <c r="C494" i="8"/>
  <c r="B494" i="8"/>
  <c r="E494" i="8" s="1"/>
  <c r="F494" i="8" s="1"/>
  <c r="H494" i="8" s="1"/>
  <c r="C571" i="8"/>
  <c r="B571" i="8"/>
  <c r="E571" i="8" s="1"/>
  <c r="F571" i="8" s="1"/>
  <c r="H571" i="8" s="1"/>
  <c r="C492" i="8"/>
  <c r="B492" i="8"/>
  <c r="E492" i="8" s="1"/>
  <c r="F492" i="8" s="1"/>
  <c r="H492" i="8" s="1"/>
  <c r="C396" i="8"/>
  <c r="B396" i="8"/>
  <c r="E396" i="8" s="1"/>
  <c r="F396" i="8" s="1"/>
  <c r="H396" i="8" s="1"/>
  <c r="B524" i="8"/>
  <c r="E524" i="8" s="1"/>
  <c r="F524" i="8" s="1"/>
  <c r="H524" i="8" s="1"/>
  <c r="C524" i="8"/>
  <c r="B511" i="8"/>
  <c r="E511" i="8" s="1"/>
  <c r="F511" i="8" s="1"/>
  <c r="H511" i="8" s="1"/>
  <c r="C511" i="8"/>
  <c r="C372" i="8"/>
  <c r="B372" i="8"/>
  <c r="E372" i="8" s="1"/>
  <c r="F372" i="8" s="1"/>
  <c r="H372" i="8" s="1"/>
  <c r="B976" i="8"/>
  <c r="E976" i="8" s="1"/>
  <c r="F976" i="8" s="1"/>
  <c r="H976" i="8" s="1"/>
  <c r="C976" i="8"/>
  <c r="B607" i="8"/>
  <c r="E607" i="8" s="1"/>
  <c r="F607" i="8" s="1"/>
  <c r="H607" i="8" s="1"/>
  <c r="C607" i="8"/>
  <c r="B594" i="8"/>
  <c r="E594" i="8" s="1"/>
  <c r="F594" i="8" s="1"/>
  <c r="H594" i="8" s="1"/>
  <c r="C594" i="8"/>
  <c r="B617" i="8"/>
  <c r="E617" i="8" s="1"/>
  <c r="F617" i="8" s="1"/>
  <c r="H617" i="8" s="1"/>
  <c r="C617" i="8"/>
  <c r="C991" i="8"/>
  <c r="B991" i="8"/>
  <c r="E991" i="8" s="1"/>
  <c r="F991" i="8" s="1"/>
  <c r="H991" i="8" s="1"/>
  <c r="B62" i="8"/>
  <c r="E62" i="8" s="1"/>
  <c r="F62" i="8" s="1"/>
  <c r="H62" i="8" s="1"/>
  <c r="C62" i="8"/>
  <c r="C1067" i="8"/>
  <c r="B1067" i="8"/>
  <c r="E1067" i="8" s="1"/>
  <c r="F1067" i="8" s="1"/>
  <c r="H1067" i="8" s="1"/>
  <c r="B941" i="8"/>
  <c r="E941" i="8" s="1"/>
  <c r="F941" i="8" s="1"/>
  <c r="H941" i="8" s="1"/>
  <c r="C941" i="8"/>
  <c r="C213" i="8"/>
  <c r="B213" i="8"/>
  <c r="E213" i="8" s="1"/>
  <c r="F213" i="8" s="1"/>
  <c r="H213" i="8" s="1"/>
  <c r="C786" i="8"/>
  <c r="B786" i="8"/>
  <c r="E786" i="8" s="1"/>
  <c r="F786" i="8" s="1"/>
  <c r="H786" i="8" s="1"/>
  <c r="C589" i="8"/>
  <c r="B589" i="8"/>
  <c r="E589" i="8" s="1"/>
  <c r="F589" i="8" s="1"/>
  <c r="H589" i="8" s="1"/>
  <c r="B664" i="8"/>
  <c r="E664" i="8" s="1"/>
  <c r="F664" i="8" s="1"/>
  <c r="H664" i="8" s="1"/>
  <c r="B552" i="8"/>
  <c r="E552" i="8" s="1"/>
  <c r="F552" i="8" s="1"/>
  <c r="H552" i="8" s="1"/>
  <c r="B585" i="8"/>
  <c r="E585" i="8" s="1"/>
  <c r="F585" i="8" s="1"/>
  <c r="H585" i="8" s="1"/>
  <c r="B403" i="8"/>
  <c r="E403" i="8" s="1"/>
  <c r="F403" i="8" s="1"/>
  <c r="H403" i="8" s="1"/>
  <c r="B460" i="8"/>
  <c r="E460" i="8" s="1"/>
  <c r="F460" i="8" s="1"/>
  <c r="H460" i="8" s="1"/>
  <c r="B530" i="8"/>
  <c r="E530" i="8" s="1"/>
  <c r="F530" i="8" s="1"/>
  <c r="H530" i="8" s="1"/>
  <c r="B501" i="8"/>
  <c r="E501" i="8" s="1"/>
  <c r="F501" i="8" s="1"/>
  <c r="H501" i="8" s="1"/>
  <c r="B232" i="8"/>
  <c r="E232" i="8" s="1"/>
  <c r="F232" i="8" s="1"/>
  <c r="H232" i="8" s="1"/>
  <c r="B63" i="8"/>
  <c r="E63" i="8" s="1"/>
  <c r="F63" i="8" s="1"/>
  <c r="H63" i="8" s="1"/>
  <c r="B238" i="8"/>
  <c r="E238" i="8" s="1"/>
  <c r="F238" i="8" s="1"/>
  <c r="H238" i="8" s="1"/>
  <c r="C440" i="8"/>
  <c r="C512" i="8"/>
  <c r="C618" i="8"/>
  <c r="C543" i="8"/>
  <c r="B543" i="8"/>
  <c r="E543" i="8" s="1"/>
  <c r="F543" i="8" s="1"/>
  <c r="H543" i="8" s="1"/>
  <c r="B545" i="8"/>
  <c r="E545" i="8" s="1"/>
  <c r="F545" i="8" s="1"/>
  <c r="H545" i="8" s="1"/>
  <c r="C545" i="8"/>
  <c r="C896" i="8"/>
  <c r="B896" i="8"/>
  <c r="E896" i="8" s="1"/>
  <c r="F896" i="8" s="1"/>
  <c r="H896" i="8" s="1"/>
  <c r="B584" i="8"/>
  <c r="E584" i="8" s="1"/>
  <c r="F584" i="8" s="1"/>
  <c r="H584" i="8" s="1"/>
  <c r="C584" i="8"/>
  <c r="C588" i="8"/>
  <c r="B588" i="8"/>
  <c r="E588" i="8" s="1"/>
  <c r="F588" i="8" s="1"/>
  <c r="H588" i="8" s="1"/>
  <c r="C415" i="8"/>
  <c r="B415" i="8"/>
  <c r="E415" i="8" s="1"/>
  <c r="F415" i="8" s="1"/>
  <c r="H415" i="8" s="1"/>
  <c r="B457" i="8"/>
  <c r="E457" i="8" s="1"/>
  <c r="F457" i="8" s="1"/>
  <c r="H457" i="8" s="1"/>
  <c r="C457" i="8"/>
  <c r="B572" i="8"/>
  <c r="E572" i="8" s="1"/>
  <c r="F572" i="8" s="1"/>
  <c r="H572" i="8" s="1"/>
  <c r="C572" i="8"/>
  <c r="B522" i="8"/>
  <c r="E522" i="8" s="1"/>
  <c r="F522" i="8" s="1"/>
  <c r="H522" i="8" s="1"/>
  <c r="C522" i="8"/>
  <c r="C515" i="8"/>
  <c r="B515" i="8"/>
  <c r="E515" i="8" s="1"/>
  <c r="F515" i="8" s="1"/>
  <c r="H515" i="8" s="1"/>
  <c r="C978" i="8"/>
  <c r="B978" i="8"/>
  <c r="E978" i="8" s="1"/>
  <c r="F978" i="8" s="1"/>
  <c r="H978" i="8" s="1"/>
  <c r="C681" i="8"/>
  <c r="B681" i="8"/>
  <c r="E681" i="8" s="1"/>
  <c r="F681" i="8" s="1"/>
  <c r="H681" i="8" s="1"/>
  <c r="C60" i="8"/>
  <c r="B60" i="8"/>
  <c r="E60" i="8" s="1"/>
  <c r="F60" i="8" s="1"/>
  <c r="H60" i="8" s="1"/>
  <c r="C647" i="8"/>
  <c r="B647" i="8"/>
  <c r="E647" i="8" s="1"/>
  <c r="F647" i="8" s="1"/>
  <c r="H647" i="8" s="1"/>
  <c r="B218" i="8"/>
  <c r="E218" i="8" s="1"/>
  <c r="F218" i="8" s="1"/>
  <c r="H218" i="8" s="1"/>
  <c r="B351" i="8"/>
  <c r="E351" i="8" s="1"/>
  <c r="F351" i="8" s="1"/>
  <c r="H351" i="8" s="1"/>
  <c r="B485" i="8"/>
  <c r="E485" i="8" s="1"/>
  <c r="F485" i="8" s="1"/>
  <c r="H485" i="8" s="1"/>
  <c r="B464" i="8"/>
  <c r="E464" i="8" s="1"/>
  <c r="F464" i="8" s="1"/>
  <c r="H464" i="8" s="1"/>
  <c r="B509" i="8"/>
  <c r="E509" i="8" s="1"/>
  <c r="F509" i="8" s="1"/>
  <c r="H509" i="8" s="1"/>
  <c r="B598" i="8"/>
  <c r="E598" i="8" s="1"/>
  <c r="F598" i="8" s="1"/>
  <c r="H598" i="8" s="1"/>
  <c r="B626" i="8"/>
  <c r="E626" i="8" s="1"/>
  <c r="F626" i="8" s="1"/>
  <c r="H626" i="8" s="1"/>
  <c r="B186" i="8"/>
  <c r="E186" i="8" s="1"/>
  <c r="F186" i="8" s="1"/>
  <c r="H186" i="8" s="1"/>
  <c r="B326" i="8"/>
  <c r="E326" i="8" s="1"/>
  <c r="F326" i="8" s="1"/>
  <c r="H326" i="8" s="1"/>
  <c r="C270" i="8"/>
  <c r="C466" i="8"/>
  <c r="C516" i="8"/>
  <c r="C578" i="8"/>
  <c r="B306" i="8"/>
  <c r="E306" i="8" s="1"/>
  <c r="F306" i="8" s="1"/>
  <c r="H306" i="8" s="1"/>
  <c r="C306" i="8"/>
  <c r="C310" i="8"/>
  <c r="B310" i="8"/>
  <c r="E310" i="8" s="1"/>
  <c r="F310" i="8" s="1"/>
  <c r="H310" i="8" s="1"/>
  <c r="C320" i="8"/>
  <c r="B320" i="8"/>
  <c r="E320" i="8" s="1"/>
  <c r="F320" i="8" s="1"/>
  <c r="H320" i="8" s="1"/>
  <c r="B151" i="8"/>
  <c r="E151" i="8" s="1"/>
  <c r="F151" i="8" s="1"/>
  <c r="H151" i="8" s="1"/>
  <c r="C151" i="8"/>
  <c r="C168" i="8"/>
  <c r="B168" i="8"/>
  <c r="E168" i="8" s="1"/>
  <c r="F168" i="8" s="1"/>
  <c r="H168" i="8" s="1"/>
  <c r="B325" i="8"/>
  <c r="E325" i="8" s="1"/>
  <c r="F325" i="8" s="1"/>
  <c r="H325" i="8" s="1"/>
  <c r="C325" i="8"/>
  <c r="B26" i="8"/>
  <c r="E26" i="8" s="1"/>
  <c r="F26" i="8" s="1"/>
  <c r="H26" i="8" s="1"/>
  <c r="C26" i="8"/>
  <c r="C283" i="8"/>
  <c r="B283" i="8"/>
  <c r="E283" i="8" s="1"/>
  <c r="F283" i="8" s="1"/>
  <c r="H283" i="8" s="1"/>
  <c r="C366" i="8"/>
  <c r="B366" i="8"/>
  <c r="E366" i="8" s="1"/>
  <c r="F366" i="8" s="1"/>
  <c r="H366" i="8" s="1"/>
  <c r="C345" i="8"/>
  <c r="B345" i="8"/>
  <c r="E345" i="8" s="1"/>
  <c r="F345" i="8" s="1"/>
  <c r="H345" i="8" s="1"/>
  <c r="B355" i="8"/>
  <c r="E355" i="8" s="1"/>
  <c r="F355" i="8" s="1"/>
  <c r="H355" i="8" s="1"/>
  <c r="C355" i="8"/>
  <c r="C966" i="8"/>
  <c r="B966" i="8"/>
  <c r="E966" i="8" s="1"/>
  <c r="F966" i="8" s="1"/>
  <c r="H966" i="8" s="1"/>
  <c r="C1108" i="8"/>
  <c r="B1108" i="8"/>
  <c r="E1108" i="8" s="1"/>
  <c r="F1108" i="8" s="1"/>
  <c r="H1108" i="8" s="1"/>
  <c r="C546" i="8"/>
  <c r="B546" i="8"/>
  <c r="E546" i="8" s="1"/>
  <c r="F546" i="8" s="1"/>
  <c r="H546" i="8" s="1"/>
  <c r="C537" i="8"/>
  <c r="B537" i="8"/>
  <c r="E537" i="8" s="1"/>
  <c r="F537" i="8" s="1"/>
  <c r="H537" i="8" s="1"/>
  <c r="C986" i="8"/>
  <c r="B986" i="8"/>
  <c r="E986" i="8" s="1"/>
  <c r="F986" i="8" s="1"/>
  <c r="H986" i="8" s="1"/>
  <c r="C333" i="8"/>
  <c r="B333" i="8"/>
  <c r="E333" i="8" s="1"/>
  <c r="F333" i="8" s="1"/>
  <c r="H333" i="8" s="1"/>
  <c r="C239" i="8"/>
  <c r="B239" i="8"/>
  <c r="E239" i="8" s="1"/>
  <c r="F239" i="8" s="1"/>
  <c r="H239" i="8" s="1"/>
  <c r="C558" i="8"/>
  <c r="B558" i="8"/>
  <c r="E558" i="8" s="1"/>
  <c r="F558" i="8" s="1"/>
  <c r="H558" i="8" s="1"/>
  <c r="C496" i="8"/>
  <c r="B496" i="8"/>
  <c r="E496" i="8" s="1"/>
  <c r="F496" i="8" s="1"/>
  <c r="H496" i="8" s="1"/>
  <c r="C449" i="8"/>
  <c r="B449" i="8"/>
  <c r="E449" i="8" s="1"/>
  <c r="F449" i="8" s="1"/>
  <c r="H449" i="8" s="1"/>
  <c r="C476" i="8"/>
  <c r="B476" i="8"/>
  <c r="E476" i="8" s="1"/>
  <c r="F476" i="8" s="1"/>
  <c r="H476" i="8" s="1"/>
  <c r="C600" i="8"/>
  <c r="B600" i="8"/>
  <c r="E600" i="8" s="1"/>
  <c r="F600" i="8" s="1"/>
  <c r="H600" i="8" s="1"/>
  <c r="C523" i="8"/>
  <c r="B523" i="8"/>
  <c r="E523" i="8" s="1"/>
  <c r="F523" i="8" s="1"/>
  <c r="H523" i="8" s="1"/>
  <c r="C582" i="8"/>
  <c r="B582" i="8"/>
  <c r="E582" i="8" s="1"/>
  <c r="F582" i="8" s="1"/>
  <c r="H582" i="8" s="1"/>
  <c r="C71" i="8"/>
  <c r="B71" i="8"/>
  <c r="E71" i="8" s="1"/>
  <c r="F71" i="8" s="1"/>
  <c r="H71" i="8" s="1"/>
  <c r="C620" i="8"/>
  <c r="B620" i="8"/>
  <c r="E620" i="8" s="1"/>
  <c r="F620" i="8" s="1"/>
  <c r="H620" i="8" s="1"/>
  <c r="C661" i="8"/>
  <c r="B661" i="8"/>
  <c r="E661" i="8" s="1"/>
  <c r="F661" i="8" s="1"/>
  <c r="H661" i="8" s="1"/>
  <c r="C61" i="8"/>
  <c r="B61" i="8"/>
  <c r="E61" i="8" s="1"/>
  <c r="F61" i="8" s="1"/>
  <c r="H61" i="8" s="1"/>
  <c r="C74" i="8"/>
  <c r="B74" i="8"/>
  <c r="E74" i="8" s="1"/>
  <c r="F74" i="8" s="1"/>
  <c r="H74" i="8" s="1"/>
  <c r="C172" i="8"/>
  <c r="B172" i="8"/>
  <c r="E172" i="8" s="1"/>
  <c r="F172" i="8" s="1"/>
  <c r="H172" i="8" s="1"/>
  <c r="C703" i="8"/>
  <c r="B703" i="8"/>
  <c r="E703" i="8" s="1"/>
  <c r="F703" i="8" s="1"/>
  <c r="H703" i="8" s="1"/>
  <c r="B72" i="8"/>
  <c r="E72" i="8" s="1"/>
  <c r="F72" i="8" s="1"/>
  <c r="H72" i="8" s="1"/>
  <c r="B411" i="8"/>
  <c r="E411" i="8" s="1"/>
  <c r="F411" i="8" s="1"/>
  <c r="H411" i="8" s="1"/>
  <c r="B467" i="8"/>
  <c r="E467" i="8" s="1"/>
  <c r="F467" i="8" s="1"/>
  <c r="H467" i="8" s="1"/>
  <c r="B510" i="8"/>
  <c r="E510" i="8" s="1"/>
  <c r="F510" i="8" s="1"/>
  <c r="H510" i="8" s="1"/>
  <c r="B611" i="8"/>
  <c r="E611" i="8" s="1"/>
  <c r="F611" i="8" s="1"/>
  <c r="H611" i="8" s="1"/>
  <c r="B359" i="8"/>
  <c r="E359" i="8" s="1"/>
  <c r="F359" i="8" s="1"/>
  <c r="H359" i="8" s="1"/>
  <c r="C264" i="8"/>
  <c r="C469" i="8"/>
  <c r="C499" i="8"/>
  <c r="C720" i="8"/>
  <c r="C974" i="8"/>
  <c r="B974" i="8"/>
  <c r="E974" i="8" s="1"/>
  <c r="F974" i="8" s="1"/>
  <c r="H974" i="8" s="1"/>
  <c r="C450" i="8"/>
  <c r="B450" i="8"/>
  <c r="E450" i="8" s="1"/>
  <c r="F450" i="8" s="1"/>
  <c r="H450" i="8" s="1"/>
  <c r="C417" i="8"/>
  <c r="B417" i="8"/>
  <c r="E417" i="8" s="1"/>
  <c r="F417" i="8" s="1"/>
  <c r="H417" i="8" s="1"/>
  <c r="C435" i="8"/>
  <c r="B435" i="8"/>
  <c r="E435" i="8" s="1"/>
  <c r="F435" i="8" s="1"/>
  <c r="H435" i="8" s="1"/>
  <c r="C399" i="8"/>
  <c r="B399" i="8"/>
  <c r="E399" i="8" s="1"/>
  <c r="F399" i="8" s="1"/>
  <c r="H399" i="8" s="1"/>
  <c r="C502" i="8"/>
  <c r="B502" i="8"/>
  <c r="E502" i="8" s="1"/>
  <c r="F502" i="8" s="1"/>
  <c r="H502" i="8" s="1"/>
  <c r="C376" i="8"/>
  <c r="B376" i="8"/>
  <c r="E376" i="8" s="1"/>
  <c r="F376" i="8" s="1"/>
  <c r="H376" i="8" s="1"/>
  <c r="C977" i="8"/>
  <c r="B977" i="8"/>
  <c r="E977" i="8" s="1"/>
  <c r="F977" i="8" s="1"/>
  <c r="H977" i="8" s="1"/>
  <c r="C92" i="8"/>
  <c r="B92" i="8"/>
  <c r="E92" i="8" s="1"/>
  <c r="F92" i="8" s="1"/>
  <c r="H92" i="8" s="1"/>
  <c r="C612" i="8"/>
  <c r="B612" i="8"/>
  <c r="E612" i="8" s="1"/>
  <c r="F612" i="8" s="1"/>
  <c r="H612" i="8" s="1"/>
  <c r="C629" i="8"/>
  <c r="B629" i="8"/>
  <c r="E629" i="8" s="1"/>
  <c r="F629" i="8" s="1"/>
  <c r="H629" i="8" s="1"/>
  <c r="C616" i="8"/>
  <c r="B616" i="8"/>
  <c r="E616" i="8" s="1"/>
  <c r="F616" i="8" s="1"/>
  <c r="H616" i="8" s="1"/>
  <c r="C822" i="8"/>
  <c r="B822" i="8"/>
  <c r="E822" i="8" s="1"/>
  <c r="F822" i="8" s="1"/>
  <c r="H822" i="8" s="1"/>
  <c r="C271" i="8"/>
  <c r="B271" i="8"/>
  <c r="E271" i="8" s="1"/>
  <c r="F271" i="8" s="1"/>
  <c r="H271" i="8" s="1"/>
  <c r="C393" i="8"/>
  <c r="B393" i="8"/>
  <c r="E393" i="8" s="1"/>
  <c r="F393" i="8" s="1"/>
  <c r="H393" i="8" s="1"/>
  <c r="C596" i="8"/>
  <c r="B596" i="8"/>
  <c r="E596" i="8" s="1"/>
  <c r="F596" i="8" s="1"/>
  <c r="H596" i="8" s="1"/>
  <c r="B95" i="8"/>
  <c r="E95" i="8" s="1"/>
  <c r="F95" i="8" s="1"/>
  <c r="H95" i="8" s="1"/>
  <c r="B439" i="8"/>
  <c r="E439" i="8" s="1"/>
  <c r="F439" i="8" s="1"/>
  <c r="H439" i="8" s="1"/>
  <c r="B421" i="8"/>
  <c r="E421" i="8" s="1"/>
  <c r="F421" i="8" s="1"/>
  <c r="H421" i="8" s="1"/>
  <c r="B1099" i="8"/>
  <c r="E1099" i="8" s="1"/>
  <c r="F1099" i="8" s="1"/>
  <c r="H1099" i="8" s="1"/>
  <c r="B114" i="8"/>
  <c r="E114" i="8" s="1"/>
  <c r="F114" i="8" s="1"/>
  <c r="H114" i="8" s="1"/>
  <c r="C560" i="8"/>
  <c r="C455" i="8"/>
  <c r="C1021" i="8"/>
  <c r="C268" i="8"/>
  <c r="B268" i="8"/>
  <c r="E268" i="8" s="1"/>
  <c r="F268" i="8" s="1"/>
  <c r="H268" i="8" s="1"/>
  <c r="C233" i="8"/>
  <c r="B233" i="8"/>
  <c r="E233" i="8" s="1"/>
  <c r="F233" i="8" s="1"/>
  <c r="H233" i="8" s="1"/>
  <c r="C276" i="8"/>
  <c r="B276" i="8"/>
  <c r="E276" i="8" s="1"/>
  <c r="F276" i="8" s="1"/>
  <c r="H276" i="8" s="1"/>
  <c r="C255" i="8"/>
  <c r="B255" i="8"/>
  <c r="E255" i="8" s="1"/>
  <c r="F255" i="8" s="1"/>
  <c r="H255" i="8" s="1"/>
  <c r="C880" i="8"/>
  <c r="B880" i="8"/>
  <c r="E880" i="8" s="1"/>
  <c r="F880" i="8" s="1"/>
  <c r="H880" i="8" s="1"/>
  <c r="C265" i="8"/>
  <c r="B265" i="8"/>
  <c r="E265" i="8" s="1"/>
  <c r="F265" i="8" s="1"/>
  <c r="H265" i="8" s="1"/>
  <c r="C979" i="8"/>
  <c r="B979" i="8"/>
  <c r="E979" i="8" s="1"/>
  <c r="F979" i="8" s="1"/>
  <c r="H979" i="8" s="1"/>
  <c r="C322" i="8"/>
  <c r="B322" i="8"/>
  <c r="E322" i="8" s="1"/>
  <c r="F322" i="8" s="1"/>
  <c r="H322" i="8" s="1"/>
  <c r="C165" i="8"/>
  <c r="B165" i="8"/>
  <c r="E165" i="8" s="1"/>
  <c r="F165" i="8" s="1"/>
  <c r="H165" i="8" s="1"/>
  <c r="C170" i="8"/>
  <c r="B170" i="8"/>
  <c r="E170" i="8" s="1"/>
  <c r="F170" i="8" s="1"/>
  <c r="H170" i="8" s="1"/>
  <c r="C868" i="8"/>
  <c r="B868" i="8"/>
  <c r="E868" i="8" s="1"/>
  <c r="F868" i="8" s="1"/>
  <c r="H868" i="8" s="1"/>
  <c r="C33" i="8"/>
  <c r="B33" i="8"/>
  <c r="E33" i="8" s="1"/>
  <c r="F33" i="8" s="1"/>
  <c r="H33" i="8" s="1"/>
  <c r="C47" i="8"/>
  <c r="B47" i="8"/>
  <c r="E47" i="8" s="1"/>
  <c r="F47" i="8" s="1"/>
  <c r="H47" i="8" s="1"/>
  <c r="C25" i="8"/>
  <c r="B25" i="8"/>
  <c r="E25" i="8" s="1"/>
  <c r="F25" i="8" s="1"/>
  <c r="H25" i="8" s="1"/>
  <c r="C336" i="8"/>
  <c r="B336" i="8"/>
  <c r="E336" i="8" s="1"/>
  <c r="F336" i="8" s="1"/>
  <c r="H336" i="8" s="1"/>
  <c r="C73" i="8"/>
  <c r="B73" i="8"/>
  <c r="E73" i="8" s="1"/>
  <c r="F73" i="8" s="1"/>
  <c r="H73" i="8" s="1"/>
  <c r="C353" i="8"/>
  <c r="B353" i="8"/>
  <c r="E353" i="8" s="1"/>
  <c r="F353" i="8" s="1"/>
  <c r="H353" i="8" s="1"/>
  <c r="C1112" i="8"/>
  <c r="B1112" i="8"/>
  <c r="E1112" i="8" s="1"/>
  <c r="F1112" i="8" s="1"/>
  <c r="H1112" i="8" s="1"/>
  <c r="C383" i="8"/>
  <c r="B383" i="8"/>
  <c r="E383" i="8" s="1"/>
  <c r="F383" i="8" s="1"/>
  <c r="H383" i="8" s="1"/>
  <c r="C377" i="8"/>
  <c r="B377" i="8"/>
  <c r="E377" i="8" s="1"/>
  <c r="F377" i="8" s="1"/>
  <c r="H377" i="8" s="1"/>
  <c r="C81" i="8"/>
  <c r="B81" i="8"/>
  <c r="E81" i="8" s="1"/>
  <c r="F81" i="8" s="1"/>
  <c r="H81" i="8" s="1"/>
  <c r="C886" i="8"/>
  <c r="B886" i="8"/>
  <c r="E886" i="8" s="1"/>
  <c r="F886" i="8" s="1"/>
  <c r="H886" i="8" s="1"/>
  <c r="C568" i="8"/>
  <c r="B568" i="8"/>
  <c r="E568" i="8" s="1"/>
  <c r="F568" i="8" s="1"/>
  <c r="H568" i="8" s="1"/>
  <c r="C134" i="8"/>
  <c r="B134" i="8"/>
  <c r="E134" i="8" s="1"/>
  <c r="F134" i="8" s="1"/>
  <c r="H134" i="8" s="1"/>
  <c r="C975" i="8"/>
  <c r="B975" i="8"/>
  <c r="E975" i="8" s="1"/>
  <c r="F975" i="8" s="1"/>
  <c r="H975" i="8" s="1"/>
  <c r="C395" i="8"/>
  <c r="B395" i="8"/>
  <c r="E395" i="8" s="1"/>
  <c r="F395" i="8" s="1"/>
  <c r="H395" i="8" s="1"/>
  <c r="C592" i="8"/>
  <c r="B592" i="8"/>
  <c r="E592" i="8" s="1"/>
  <c r="F592" i="8" s="1"/>
  <c r="H592" i="8" s="1"/>
  <c r="C402" i="8"/>
  <c r="B402" i="8"/>
  <c r="E402" i="8" s="1"/>
  <c r="F402" i="8" s="1"/>
  <c r="H402" i="8" s="1"/>
  <c r="C418" i="8"/>
  <c r="B418" i="8"/>
  <c r="E418" i="8" s="1"/>
  <c r="F418" i="8" s="1"/>
  <c r="H418" i="8" s="1"/>
  <c r="C463" i="8"/>
  <c r="B463" i="8"/>
  <c r="E463" i="8" s="1"/>
  <c r="F463" i="8" s="1"/>
  <c r="H463" i="8" s="1"/>
  <c r="C423" i="8"/>
  <c r="B423" i="8"/>
  <c r="E423" i="8" s="1"/>
  <c r="F423" i="8" s="1"/>
  <c r="H423" i="8" s="1"/>
  <c r="C539" i="8"/>
  <c r="B539" i="8"/>
  <c r="E539" i="8" s="1"/>
  <c r="F539" i="8" s="1"/>
  <c r="H539" i="8" s="1"/>
  <c r="C462" i="8"/>
  <c r="B462" i="8"/>
  <c r="E462" i="8" s="1"/>
  <c r="F462" i="8" s="1"/>
  <c r="H462" i="8" s="1"/>
  <c r="C473" i="8"/>
  <c r="B473" i="8"/>
  <c r="E473" i="8" s="1"/>
  <c r="F473" i="8" s="1"/>
  <c r="H473" i="8" s="1"/>
  <c r="C400" i="8"/>
  <c r="B400" i="8"/>
  <c r="E400" i="8" s="1"/>
  <c r="F400" i="8" s="1"/>
  <c r="H400" i="8" s="1"/>
  <c r="C503" i="8"/>
  <c r="B503" i="8"/>
  <c r="E503" i="8" s="1"/>
  <c r="F503" i="8" s="1"/>
  <c r="H503" i="8" s="1"/>
  <c r="C525" i="8"/>
  <c r="B525" i="8"/>
  <c r="E525" i="8" s="1"/>
  <c r="F525" i="8" s="1"/>
  <c r="H525" i="8" s="1"/>
  <c r="C521" i="8"/>
  <c r="B521" i="8"/>
  <c r="E521" i="8" s="1"/>
  <c r="F521" i="8" s="1"/>
  <c r="H521" i="8" s="1"/>
  <c r="C602" i="8"/>
  <c r="B602" i="8"/>
  <c r="E602" i="8" s="1"/>
  <c r="F602" i="8" s="1"/>
  <c r="H602" i="8" s="1"/>
  <c r="C610" i="8"/>
  <c r="B610" i="8"/>
  <c r="E610" i="8" s="1"/>
  <c r="F610" i="8" s="1"/>
  <c r="H610" i="8" s="1"/>
  <c r="C90" i="8"/>
  <c r="B90" i="8"/>
  <c r="E90" i="8" s="1"/>
  <c r="F90" i="8" s="1"/>
  <c r="H90" i="8" s="1"/>
  <c r="C573" i="8"/>
  <c r="B573" i="8"/>
  <c r="E573" i="8" s="1"/>
  <c r="F573" i="8" s="1"/>
  <c r="H573" i="8" s="1"/>
  <c r="C1109" i="8"/>
  <c r="B1109" i="8"/>
  <c r="E1109" i="8" s="1"/>
  <c r="F1109" i="8" s="1"/>
  <c r="H1109" i="8" s="1"/>
  <c r="C623" i="8"/>
  <c r="B623" i="8"/>
  <c r="E623" i="8" s="1"/>
  <c r="F623" i="8" s="1"/>
  <c r="H623" i="8" s="1"/>
  <c r="C593" i="8"/>
  <c r="B593" i="8"/>
  <c r="E593" i="8" s="1"/>
  <c r="F593" i="8" s="1"/>
  <c r="H593" i="8" s="1"/>
  <c r="C59" i="8"/>
  <c r="B59" i="8"/>
  <c r="E59" i="8" s="1"/>
  <c r="F59" i="8" s="1"/>
  <c r="H59" i="8" s="1"/>
  <c r="C803" i="8"/>
  <c r="B803" i="8"/>
  <c r="E803" i="8" s="1"/>
  <c r="F803" i="8" s="1"/>
  <c r="H803" i="8" s="1"/>
  <c r="C823" i="8"/>
  <c r="B823" i="8"/>
  <c r="E823" i="8" s="1"/>
  <c r="F823" i="8" s="1"/>
  <c r="H823" i="8" s="1"/>
  <c r="C948" i="8"/>
  <c r="B948" i="8"/>
  <c r="E948" i="8" s="1"/>
  <c r="F948" i="8" s="1"/>
  <c r="H948" i="8" s="1"/>
  <c r="C562" i="8"/>
  <c r="B562" i="8"/>
  <c r="E562" i="8" s="1"/>
  <c r="F562" i="8" s="1"/>
  <c r="H562" i="8" s="1"/>
  <c r="C38" i="8"/>
  <c r="B38" i="8"/>
  <c r="E38" i="8" s="1"/>
  <c r="F38" i="8" s="1"/>
  <c r="H38" i="8" s="1"/>
  <c r="B382" i="8"/>
  <c r="E382" i="8" s="1"/>
  <c r="F382" i="8" s="1"/>
  <c r="H382" i="8" s="1"/>
  <c r="B559" i="8"/>
  <c r="E559" i="8" s="1"/>
  <c r="F559" i="8" s="1"/>
  <c r="H559" i="8" s="1"/>
  <c r="B436" i="8"/>
  <c r="E436" i="8" s="1"/>
  <c r="F436" i="8" s="1"/>
  <c r="H436" i="8" s="1"/>
  <c r="B422" i="8"/>
  <c r="E422" i="8" s="1"/>
  <c r="F422" i="8" s="1"/>
  <c r="H422" i="8" s="1"/>
  <c r="B579" i="8"/>
  <c r="E579" i="8" s="1"/>
  <c r="F579" i="8" s="1"/>
  <c r="H579" i="8" s="1"/>
  <c r="B1102" i="8"/>
  <c r="E1102" i="8" s="1"/>
  <c r="F1102" i="8" s="1"/>
  <c r="H1102" i="8" s="1"/>
  <c r="B802" i="8"/>
  <c r="E802" i="8" s="1"/>
  <c r="F802" i="8" s="1"/>
  <c r="H802" i="8" s="1"/>
  <c r="C371" i="8"/>
  <c r="C349" i="8"/>
  <c r="C431" i="8"/>
  <c r="C54" i="8"/>
  <c r="C479" i="8"/>
  <c r="B479" i="8"/>
  <c r="E479" i="8" s="1"/>
  <c r="F479" i="8" s="1"/>
  <c r="H479" i="8" s="1"/>
  <c r="C419" i="8"/>
  <c r="B419" i="8"/>
  <c r="E419" i="8" s="1"/>
  <c r="F419" i="8" s="1"/>
  <c r="H419" i="8" s="1"/>
  <c r="C405" i="8"/>
  <c r="B405" i="8"/>
  <c r="E405" i="8" s="1"/>
  <c r="F405" i="8" s="1"/>
  <c r="H405" i="8" s="1"/>
  <c r="C447" i="8"/>
  <c r="B447" i="8"/>
  <c r="E447" i="8" s="1"/>
  <c r="F447" i="8" s="1"/>
  <c r="H447" i="8" s="1"/>
  <c r="C599" i="8"/>
  <c r="B599" i="8"/>
  <c r="E599" i="8" s="1"/>
  <c r="F599" i="8" s="1"/>
  <c r="H599" i="8" s="1"/>
  <c r="C475" i="8"/>
  <c r="B475" i="8"/>
  <c r="E475" i="8" s="1"/>
  <c r="F475" i="8" s="1"/>
  <c r="H475" i="8" s="1"/>
  <c r="C498" i="8"/>
  <c r="B498" i="8"/>
  <c r="E498" i="8" s="1"/>
  <c r="F498" i="8" s="1"/>
  <c r="H498" i="8" s="1"/>
  <c r="C526" i="8"/>
  <c r="B526" i="8"/>
  <c r="E526" i="8" s="1"/>
  <c r="F526" i="8" s="1"/>
  <c r="H526" i="8" s="1"/>
  <c r="B1111" i="8"/>
  <c r="E1111" i="8" s="1"/>
  <c r="F1111" i="8" s="1"/>
  <c r="H1111" i="8" s="1"/>
  <c r="C1111" i="8"/>
  <c r="C634" i="8"/>
  <c r="B634" i="8"/>
  <c r="E634" i="8" s="1"/>
  <c r="F634" i="8" s="1"/>
  <c r="H634" i="8" s="1"/>
  <c r="C100" i="8"/>
  <c r="B100" i="8"/>
  <c r="E100" i="8" s="1"/>
  <c r="F100" i="8" s="1"/>
  <c r="H100" i="8" s="1"/>
  <c r="B302" i="8"/>
  <c r="E302" i="8" s="1"/>
  <c r="F302" i="8" s="1"/>
  <c r="H302" i="8" s="1"/>
  <c r="C302" i="8"/>
  <c r="B849" i="8"/>
  <c r="E849" i="8" s="1"/>
  <c r="F849" i="8" s="1"/>
  <c r="H849" i="8" s="1"/>
  <c r="B388" i="8"/>
  <c r="E388" i="8" s="1"/>
  <c r="F388" i="8" s="1"/>
  <c r="H388" i="8" s="1"/>
  <c r="B575" i="8"/>
  <c r="E575" i="8" s="1"/>
  <c r="F575" i="8" s="1"/>
  <c r="H575" i="8" s="1"/>
  <c r="B451" i="8"/>
  <c r="E451" i="8" s="1"/>
  <c r="F451" i="8" s="1"/>
  <c r="H451" i="8" s="1"/>
  <c r="B424" i="8"/>
  <c r="E424" i="8" s="1"/>
  <c r="F424" i="8" s="1"/>
  <c r="H424" i="8" s="1"/>
  <c r="B472" i="8"/>
  <c r="E472" i="8" s="1"/>
  <c r="F472" i="8" s="1"/>
  <c r="H472" i="8" s="1"/>
  <c r="B505" i="8"/>
  <c r="E505" i="8" s="1"/>
  <c r="F505" i="8" s="1"/>
  <c r="H505" i="8" s="1"/>
  <c r="B107" i="8"/>
  <c r="E107" i="8" s="1"/>
  <c r="F107" i="8" s="1"/>
  <c r="H107" i="8" s="1"/>
  <c r="B606" i="8"/>
  <c r="E606" i="8" s="1"/>
  <c r="F606" i="8" s="1"/>
  <c r="H606" i="8" s="1"/>
  <c r="C413" i="8"/>
  <c r="C604" i="8"/>
  <c r="C982" i="8"/>
  <c r="B982" i="8"/>
  <c r="E982" i="8" s="1"/>
  <c r="F982" i="8" s="1"/>
  <c r="H982" i="8" s="1"/>
  <c r="B430" i="8"/>
  <c r="E430" i="8" s="1"/>
  <c r="F430" i="8" s="1"/>
  <c r="H430" i="8" s="1"/>
  <c r="C430" i="8"/>
  <c r="B432" i="8"/>
  <c r="E432" i="8" s="1"/>
  <c r="F432" i="8" s="1"/>
  <c r="H432" i="8" s="1"/>
  <c r="C432" i="8"/>
  <c r="B461" i="8"/>
  <c r="E461" i="8" s="1"/>
  <c r="F461" i="8" s="1"/>
  <c r="H461" i="8" s="1"/>
  <c r="C461" i="8"/>
  <c r="B484" i="8"/>
  <c r="E484" i="8" s="1"/>
  <c r="F484" i="8" s="1"/>
  <c r="H484" i="8" s="1"/>
  <c r="C484" i="8"/>
  <c r="B520" i="8"/>
  <c r="E520" i="8" s="1"/>
  <c r="F520" i="8" s="1"/>
  <c r="H520" i="8" s="1"/>
  <c r="C520" i="8"/>
  <c r="B531" i="8"/>
  <c r="E531" i="8" s="1"/>
  <c r="F531" i="8" s="1"/>
  <c r="H531" i="8" s="1"/>
  <c r="C531" i="8"/>
  <c r="B540" i="8"/>
  <c r="E540" i="8" s="1"/>
  <c r="F540" i="8" s="1"/>
  <c r="H540" i="8" s="1"/>
  <c r="C540" i="8"/>
  <c r="B363" i="8"/>
  <c r="E363" i="8" s="1"/>
  <c r="F363" i="8" s="1"/>
  <c r="H363" i="8" s="1"/>
  <c r="C363" i="8"/>
  <c r="C619" i="8"/>
  <c r="B619" i="8"/>
  <c r="E619" i="8" s="1"/>
  <c r="F619" i="8" s="1"/>
  <c r="H619" i="8" s="1"/>
  <c r="B614" i="8"/>
  <c r="E614" i="8" s="1"/>
  <c r="F614" i="8" s="1"/>
  <c r="H614" i="8" s="1"/>
  <c r="C614" i="8"/>
  <c r="B628" i="8"/>
  <c r="E628" i="8" s="1"/>
  <c r="F628" i="8" s="1"/>
  <c r="H628" i="8" s="1"/>
  <c r="C628" i="8"/>
  <c r="B187" i="8"/>
  <c r="E187" i="8" s="1"/>
  <c r="F187" i="8" s="1"/>
  <c r="H187" i="8" s="1"/>
  <c r="C187" i="8"/>
  <c r="B916" i="8"/>
  <c r="E916" i="8" s="1"/>
  <c r="F916" i="8" s="1"/>
  <c r="H916" i="8" s="1"/>
  <c r="C916" i="8"/>
  <c r="B42" i="8"/>
  <c r="E42" i="8" s="1"/>
  <c r="F42" i="8" s="1"/>
  <c r="H42" i="8" s="1"/>
  <c r="C42" i="8"/>
  <c r="C390" i="8"/>
  <c r="B390" i="8"/>
  <c r="E390" i="8" s="1"/>
  <c r="F390" i="8" s="1"/>
  <c r="H390" i="8" s="1"/>
  <c r="C637" i="8"/>
  <c r="B637" i="8"/>
  <c r="E637" i="8" s="1"/>
  <c r="F637" i="8" s="1"/>
  <c r="H637" i="8" s="1"/>
  <c r="B378" i="8"/>
  <c r="E378" i="8" s="1"/>
  <c r="F378" i="8" s="1"/>
  <c r="H378" i="8" s="1"/>
  <c r="B1090" i="8"/>
  <c r="E1090" i="8" s="1"/>
  <c r="F1090" i="8" s="1"/>
  <c r="H1090" i="8" s="1"/>
  <c r="B495" i="8"/>
  <c r="E495" i="8" s="1"/>
  <c r="F495" i="8" s="1"/>
  <c r="H495" i="8" s="1"/>
  <c r="B414" i="8"/>
  <c r="E414" i="8" s="1"/>
  <c r="F414" i="8" s="1"/>
  <c r="H414" i="8" s="1"/>
  <c r="B426" i="8"/>
  <c r="E426" i="8" s="1"/>
  <c r="F426" i="8" s="1"/>
  <c r="H426" i="8" s="1"/>
  <c r="B487" i="8"/>
  <c r="E487" i="8" s="1"/>
  <c r="F487" i="8" s="1"/>
  <c r="H487" i="8" s="1"/>
  <c r="B109" i="8"/>
  <c r="E109" i="8" s="1"/>
  <c r="F109" i="8" s="1"/>
  <c r="H109" i="8" s="1"/>
  <c r="B775" i="8"/>
  <c r="E775" i="8" s="1"/>
  <c r="F775" i="8" s="1"/>
  <c r="H775" i="8" s="1"/>
  <c r="B391" i="8"/>
  <c r="E391" i="8" s="1"/>
  <c r="F391" i="8" s="1"/>
  <c r="H391" i="8" s="1"/>
  <c r="C332" i="8"/>
  <c r="C964" i="8"/>
  <c r="C550" i="8"/>
  <c r="C605" i="8"/>
  <c r="C825" i="8"/>
  <c r="C344" i="8"/>
  <c r="B344" i="8"/>
  <c r="E344" i="8" s="1"/>
  <c r="F344" i="8" s="1"/>
  <c r="H344" i="8" s="1"/>
  <c r="C869" i="8"/>
  <c r="B869" i="8"/>
  <c r="E869" i="8" s="1"/>
  <c r="F869" i="8" s="1"/>
  <c r="H869" i="8" s="1"/>
  <c r="C317" i="8"/>
  <c r="B317" i="8"/>
  <c r="E317" i="8" s="1"/>
  <c r="F317" i="8" s="1"/>
  <c r="H317" i="8" s="1"/>
  <c r="C551" i="8"/>
  <c r="B551" i="8"/>
  <c r="E551" i="8" s="1"/>
  <c r="F551" i="8" s="1"/>
  <c r="H551" i="8" s="1"/>
  <c r="C381" i="8"/>
  <c r="B381" i="8"/>
  <c r="E381" i="8" s="1"/>
  <c r="F381" i="8" s="1"/>
  <c r="H381" i="8" s="1"/>
  <c r="C564" i="8"/>
  <c r="B564" i="8"/>
  <c r="E564" i="8" s="1"/>
  <c r="F564" i="8" s="1"/>
  <c r="H564" i="8" s="1"/>
  <c r="C983" i="8"/>
  <c r="B983" i="8"/>
  <c r="E983" i="8" s="1"/>
  <c r="F983" i="8" s="1"/>
  <c r="H983" i="8" s="1"/>
  <c r="C553" i="8"/>
  <c r="B553" i="8"/>
  <c r="E553" i="8" s="1"/>
  <c r="F553" i="8" s="1"/>
  <c r="H553" i="8" s="1"/>
  <c r="C581" i="8"/>
  <c r="B581" i="8"/>
  <c r="E581" i="8" s="1"/>
  <c r="F581" i="8" s="1"/>
  <c r="H581" i="8" s="1"/>
  <c r="C444" i="8"/>
  <c r="B444" i="8"/>
  <c r="E444" i="8" s="1"/>
  <c r="F444" i="8" s="1"/>
  <c r="H444" i="8" s="1"/>
  <c r="C441" i="8"/>
  <c r="B441" i="8"/>
  <c r="E441" i="8" s="1"/>
  <c r="F441" i="8" s="1"/>
  <c r="H441" i="8" s="1"/>
  <c r="C591" i="8"/>
  <c r="B591" i="8"/>
  <c r="E591" i="8" s="1"/>
  <c r="F591" i="8" s="1"/>
  <c r="H591" i="8" s="1"/>
  <c r="C425" i="8"/>
  <c r="B425" i="8"/>
  <c r="E425" i="8" s="1"/>
  <c r="F425" i="8" s="1"/>
  <c r="H425" i="8" s="1"/>
  <c r="C597" i="8"/>
  <c r="B597" i="8"/>
  <c r="E597" i="8" s="1"/>
  <c r="F597" i="8" s="1"/>
  <c r="H597" i="8" s="1"/>
  <c r="C480" i="8"/>
  <c r="B480" i="8"/>
  <c r="E480" i="8" s="1"/>
  <c r="F480" i="8" s="1"/>
  <c r="H480" i="8" s="1"/>
  <c r="C527" i="8"/>
  <c r="B527" i="8"/>
  <c r="E527" i="8" s="1"/>
  <c r="F527" i="8" s="1"/>
  <c r="H527" i="8" s="1"/>
  <c r="C104" i="8"/>
  <c r="B104" i="8"/>
  <c r="E104" i="8" s="1"/>
  <c r="F104" i="8" s="1"/>
  <c r="H104" i="8" s="1"/>
  <c r="C887" i="8"/>
  <c r="B887" i="8"/>
  <c r="E887" i="8" s="1"/>
  <c r="F887" i="8" s="1"/>
  <c r="H887" i="8" s="1"/>
  <c r="C324" i="8"/>
  <c r="B324" i="8"/>
  <c r="E324" i="8" s="1"/>
  <c r="F324" i="8" s="1"/>
  <c r="H324" i="8" s="1"/>
  <c r="C1089" i="8"/>
  <c r="B1089" i="8"/>
  <c r="E1089" i="8" s="1"/>
  <c r="F1089" i="8" s="1"/>
  <c r="H1089" i="8" s="1"/>
  <c r="C882" i="8"/>
  <c r="B882" i="8"/>
  <c r="E882" i="8" s="1"/>
  <c r="F882" i="8" s="1"/>
  <c r="H882" i="8" s="1"/>
  <c r="C350" i="8"/>
  <c r="B350" i="8"/>
  <c r="E350" i="8" s="1"/>
  <c r="F350" i="8" s="1"/>
  <c r="H350" i="8" s="1"/>
  <c r="B890" i="8"/>
  <c r="E890" i="8" s="1"/>
  <c r="F890" i="8" s="1"/>
  <c r="H890" i="8" s="1"/>
  <c r="B416" i="8"/>
  <c r="E416" i="8" s="1"/>
  <c r="F416" i="8" s="1"/>
  <c r="H416" i="8" s="1"/>
  <c r="B433" i="8"/>
  <c r="E433" i="8" s="1"/>
  <c r="F433" i="8" s="1"/>
  <c r="H433" i="8" s="1"/>
  <c r="B518" i="8"/>
  <c r="E518" i="8" s="1"/>
  <c r="F518" i="8" s="1"/>
  <c r="H518" i="8" s="1"/>
  <c r="B566" i="8"/>
  <c r="E566" i="8" s="1"/>
  <c r="F566" i="8" s="1"/>
  <c r="H566" i="8" s="1"/>
  <c r="B632" i="8"/>
  <c r="E632" i="8" s="1"/>
  <c r="F632" i="8" s="1"/>
  <c r="H632" i="8" s="1"/>
  <c r="C446" i="8"/>
  <c r="C535" i="8"/>
  <c r="B535" i="8"/>
  <c r="E535" i="8" s="1"/>
  <c r="F535" i="8" s="1"/>
  <c r="H535" i="8" s="1"/>
  <c r="C387" i="8"/>
  <c r="B387" i="8"/>
  <c r="E387" i="8" s="1"/>
  <c r="F387" i="8" s="1"/>
  <c r="H387" i="8" s="1"/>
  <c r="C208" i="8"/>
  <c r="B208" i="8"/>
  <c r="E208" i="8" s="1"/>
  <c r="F208" i="8" s="1"/>
  <c r="H208" i="8" s="1"/>
  <c r="C488" i="8"/>
  <c r="B488" i="8"/>
  <c r="E488" i="8" s="1"/>
  <c r="F488" i="8" s="1"/>
  <c r="H488" i="8" s="1"/>
  <c r="C482" i="8"/>
  <c r="B482" i="8"/>
  <c r="E482" i="8" s="1"/>
  <c r="F482" i="8" s="1"/>
  <c r="H482" i="8" s="1"/>
  <c r="C587" i="8"/>
  <c r="B587" i="8"/>
  <c r="E587" i="8" s="1"/>
  <c r="F587" i="8" s="1"/>
  <c r="H587" i="8" s="1"/>
  <c r="C528" i="8"/>
  <c r="B528" i="8"/>
  <c r="E528" i="8" s="1"/>
  <c r="F528" i="8" s="1"/>
  <c r="H528" i="8" s="1"/>
  <c r="C374" i="8"/>
  <c r="B374" i="8"/>
  <c r="E374" i="8" s="1"/>
  <c r="F374" i="8" s="1"/>
  <c r="H374" i="8" s="1"/>
  <c r="C621" i="8"/>
  <c r="B621" i="8"/>
  <c r="E621" i="8" s="1"/>
  <c r="F621" i="8" s="1"/>
  <c r="H621" i="8" s="1"/>
  <c r="C633" i="8"/>
  <c r="B633" i="8"/>
  <c r="E633" i="8" s="1"/>
  <c r="F633" i="8" s="1"/>
  <c r="H633" i="8" s="1"/>
  <c r="C185" i="8"/>
  <c r="B185" i="8"/>
  <c r="E185" i="8" s="1"/>
  <c r="F185" i="8" s="1"/>
  <c r="H185" i="8" s="1"/>
  <c r="C149" i="8"/>
  <c r="B149" i="8"/>
  <c r="E149" i="8" s="1"/>
  <c r="F149" i="8" s="1"/>
  <c r="H149" i="8" s="1"/>
  <c r="C174" i="8"/>
  <c r="B174" i="8"/>
  <c r="E174" i="8" s="1"/>
  <c r="F174" i="8" s="1"/>
  <c r="H174" i="8" s="1"/>
  <c r="B565" i="8"/>
  <c r="E565" i="8" s="1"/>
  <c r="F565" i="8" s="1"/>
  <c r="H565" i="8" s="1"/>
  <c r="B452" i="8"/>
  <c r="E452" i="8" s="1"/>
  <c r="F452" i="8" s="1"/>
  <c r="H452" i="8" s="1"/>
  <c r="B434" i="8"/>
  <c r="E434" i="8" s="1"/>
  <c r="F434" i="8" s="1"/>
  <c r="H434" i="8" s="1"/>
  <c r="B397" i="8"/>
  <c r="E397" i="8" s="1"/>
  <c r="F397" i="8" s="1"/>
  <c r="H397" i="8" s="1"/>
  <c r="B519" i="8"/>
  <c r="E519" i="8" s="1"/>
  <c r="F519" i="8" s="1"/>
  <c r="H519" i="8" s="1"/>
  <c r="B625" i="8"/>
  <c r="E625" i="8" s="1"/>
  <c r="F625" i="8" s="1"/>
  <c r="H625" i="8" s="1"/>
  <c r="B917" i="8"/>
  <c r="E917" i="8" s="1"/>
  <c r="F917" i="8" s="1"/>
  <c r="H917" i="8" s="1"/>
  <c r="C318" i="8"/>
  <c r="C404" i="8"/>
  <c r="C474" i="8"/>
  <c r="C609" i="8"/>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9" i="4"/>
  <c r="E78" i="4"/>
  <c r="E80" i="4"/>
  <c r="E81" i="4"/>
  <c r="E82" i="4"/>
  <c r="E83" i="4"/>
  <c r="E84" i="4"/>
  <c r="E85" i="4"/>
  <c r="E86" i="4"/>
  <c r="E87" i="4"/>
  <c r="E88" i="4"/>
  <c r="E89" i="4"/>
  <c r="E90" i="4"/>
  <c r="E91" i="4"/>
  <c r="E92" i="4"/>
  <c r="E2" i="4"/>
  <c r="B2" i="4"/>
  <c r="C2" i="4" s="1"/>
  <c r="B91" i="4"/>
  <c r="C91" i="4" s="1"/>
  <c r="D91" i="4" s="1"/>
  <c r="B92" i="4"/>
  <c r="C92" i="4" s="1"/>
  <c r="D92" i="4" s="1"/>
  <c r="F92" i="4" l="1"/>
  <c r="F91" i="4"/>
  <c r="B3" i="4" l="1"/>
  <c r="C3" i="4" s="1"/>
  <c r="D3" i="4" s="1"/>
  <c r="B4" i="4"/>
  <c r="C4" i="4" s="1"/>
  <c r="D4" i="4" s="1"/>
  <c r="B5" i="4"/>
  <c r="C5" i="4" s="1"/>
  <c r="D5" i="4" s="1"/>
  <c r="B6" i="4"/>
  <c r="C6" i="4" s="1"/>
  <c r="D6" i="4" s="1"/>
  <c r="B7" i="4"/>
  <c r="C7" i="4" s="1"/>
  <c r="D7" i="4" s="1"/>
  <c r="B8" i="4"/>
  <c r="C8" i="4" s="1"/>
  <c r="D8" i="4" s="1"/>
  <c r="B9" i="4"/>
  <c r="C9" i="4" s="1"/>
  <c r="D9" i="4" s="1"/>
  <c r="B10" i="4"/>
  <c r="C10" i="4" s="1"/>
  <c r="D10" i="4" s="1"/>
  <c r="B11" i="4"/>
  <c r="C11" i="4" s="1"/>
  <c r="D11" i="4" s="1"/>
  <c r="B12" i="4"/>
  <c r="C12" i="4" s="1"/>
  <c r="D12" i="4" s="1"/>
  <c r="B13" i="4"/>
  <c r="C13" i="4" s="1"/>
  <c r="D13" i="4" s="1"/>
  <c r="B14" i="4"/>
  <c r="C14" i="4" s="1"/>
  <c r="D14" i="4" s="1"/>
  <c r="B15" i="4"/>
  <c r="C15" i="4" s="1"/>
  <c r="D15" i="4" s="1"/>
  <c r="B16" i="4"/>
  <c r="C16" i="4" s="1"/>
  <c r="D16" i="4" s="1"/>
  <c r="B17" i="4"/>
  <c r="C17" i="4" s="1"/>
  <c r="D17" i="4" s="1"/>
  <c r="B18" i="4"/>
  <c r="C18" i="4" s="1"/>
  <c r="D18" i="4" s="1"/>
  <c r="B19" i="4"/>
  <c r="C19" i="4" s="1"/>
  <c r="D19" i="4" s="1"/>
  <c r="B20" i="4"/>
  <c r="C20" i="4" s="1"/>
  <c r="D20" i="4" s="1"/>
  <c r="B21" i="4"/>
  <c r="C21" i="4" s="1"/>
  <c r="D21" i="4" s="1"/>
  <c r="B22" i="4"/>
  <c r="C22" i="4" s="1"/>
  <c r="D22" i="4" s="1"/>
  <c r="B23" i="4"/>
  <c r="C23" i="4" s="1"/>
  <c r="D23" i="4" s="1"/>
  <c r="B24" i="4"/>
  <c r="C24" i="4" s="1"/>
  <c r="D24" i="4" s="1"/>
  <c r="B25" i="4"/>
  <c r="C25" i="4" s="1"/>
  <c r="D25" i="4" s="1"/>
  <c r="B26" i="4"/>
  <c r="C26" i="4" s="1"/>
  <c r="D26" i="4" s="1"/>
  <c r="B27" i="4"/>
  <c r="C27" i="4" s="1"/>
  <c r="D27" i="4" s="1"/>
  <c r="B28" i="4"/>
  <c r="C28" i="4" s="1"/>
  <c r="D28" i="4" s="1"/>
  <c r="B29" i="4"/>
  <c r="C29" i="4" s="1"/>
  <c r="D29" i="4" s="1"/>
  <c r="B30" i="4"/>
  <c r="C30" i="4" s="1"/>
  <c r="D30" i="4" s="1"/>
  <c r="B31" i="4"/>
  <c r="C31" i="4" s="1"/>
  <c r="D31" i="4" s="1"/>
  <c r="B32" i="4"/>
  <c r="C32" i="4" s="1"/>
  <c r="D32" i="4" s="1"/>
  <c r="B33" i="4"/>
  <c r="C33" i="4" s="1"/>
  <c r="D33" i="4" s="1"/>
  <c r="B34" i="4"/>
  <c r="C34" i="4" s="1"/>
  <c r="D34" i="4" s="1"/>
  <c r="B35" i="4"/>
  <c r="C35" i="4" s="1"/>
  <c r="D35" i="4" s="1"/>
  <c r="B36" i="4"/>
  <c r="C36" i="4" s="1"/>
  <c r="D36" i="4" s="1"/>
  <c r="B37" i="4"/>
  <c r="C37" i="4" s="1"/>
  <c r="D37" i="4" s="1"/>
  <c r="B38" i="4"/>
  <c r="C38" i="4" s="1"/>
  <c r="D38" i="4" s="1"/>
  <c r="B39" i="4"/>
  <c r="C39" i="4" s="1"/>
  <c r="D39" i="4" s="1"/>
  <c r="B40" i="4"/>
  <c r="C40" i="4" s="1"/>
  <c r="D40" i="4" s="1"/>
  <c r="B41" i="4"/>
  <c r="C41" i="4" s="1"/>
  <c r="D41" i="4" s="1"/>
  <c r="B42" i="4"/>
  <c r="C42" i="4" s="1"/>
  <c r="D42" i="4" s="1"/>
  <c r="C43" i="4"/>
  <c r="D43" i="4" s="1"/>
  <c r="F43" i="4" s="1"/>
  <c r="B44" i="4"/>
  <c r="C44" i="4" s="1"/>
  <c r="D44" i="4" s="1"/>
  <c r="B45" i="4"/>
  <c r="C45" i="4" s="1"/>
  <c r="D45" i="4" s="1"/>
  <c r="B46" i="4"/>
  <c r="C46" i="4" s="1"/>
  <c r="D46" i="4" s="1"/>
  <c r="B47" i="4"/>
  <c r="C47" i="4" s="1"/>
  <c r="D47" i="4" s="1"/>
  <c r="F47" i="4" s="1"/>
  <c r="B48" i="4"/>
  <c r="C48" i="4" s="1"/>
  <c r="D48" i="4" s="1"/>
  <c r="C49" i="4"/>
  <c r="D49" i="4" s="1"/>
  <c r="B50" i="4"/>
  <c r="C50" i="4" s="1"/>
  <c r="D50" i="4" s="1"/>
  <c r="B51" i="4"/>
  <c r="C51" i="4" s="1"/>
  <c r="D51" i="4" s="1"/>
  <c r="B52" i="4"/>
  <c r="C52" i="4" s="1"/>
  <c r="D52" i="4" s="1"/>
  <c r="B53" i="4"/>
  <c r="C53" i="4" s="1"/>
  <c r="D53" i="4" s="1"/>
  <c r="F53" i="4" s="1"/>
  <c r="B54" i="4"/>
  <c r="C54" i="4" s="1"/>
  <c r="D54" i="4" s="1"/>
  <c r="B55" i="4"/>
  <c r="C55" i="4" s="1"/>
  <c r="D55" i="4" s="1"/>
  <c r="B56" i="4"/>
  <c r="C56" i="4" s="1"/>
  <c r="D56" i="4" s="1"/>
  <c r="B57" i="4"/>
  <c r="C57" i="4" s="1"/>
  <c r="D57" i="4" s="1"/>
  <c r="B58" i="4"/>
  <c r="C58" i="4" s="1"/>
  <c r="D58" i="4" s="1"/>
  <c r="B59" i="4"/>
  <c r="C59" i="4" s="1"/>
  <c r="D59" i="4" s="1"/>
  <c r="B60" i="4"/>
  <c r="C60" i="4" s="1"/>
  <c r="D60" i="4" s="1"/>
  <c r="B61" i="4"/>
  <c r="C61" i="4" s="1"/>
  <c r="D61" i="4" s="1"/>
  <c r="B62" i="4"/>
  <c r="C62" i="4" s="1"/>
  <c r="D62" i="4" s="1"/>
  <c r="B63" i="4"/>
  <c r="C63" i="4" s="1"/>
  <c r="D63" i="4" s="1"/>
  <c r="B64" i="4"/>
  <c r="C64" i="4" s="1"/>
  <c r="D64" i="4" s="1"/>
  <c r="B65" i="4"/>
  <c r="C65" i="4" s="1"/>
  <c r="D65" i="4" s="1"/>
  <c r="B66" i="4"/>
  <c r="C66" i="4" s="1"/>
  <c r="D66" i="4" s="1"/>
  <c r="B67" i="4"/>
  <c r="C67" i="4" s="1"/>
  <c r="D67" i="4" s="1"/>
  <c r="B68" i="4"/>
  <c r="C68" i="4" s="1"/>
  <c r="D68" i="4" s="1"/>
  <c r="B69" i="4"/>
  <c r="C69" i="4" s="1"/>
  <c r="D69" i="4" s="1"/>
  <c r="B70" i="4"/>
  <c r="C70" i="4" s="1"/>
  <c r="D70" i="4" s="1"/>
  <c r="B71" i="4"/>
  <c r="C71" i="4" s="1"/>
  <c r="D71" i="4" s="1"/>
  <c r="B72" i="4"/>
  <c r="C72" i="4" s="1"/>
  <c r="D72" i="4" s="1"/>
  <c r="B73" i="4"/>
  <c r="C73" i="4" s="1"/>
  <c r="D73" i="4" s="1"/>
  <c r="B74" i="4"/>
  <c r="C74" i="4" s="1"/>
  <c r="D74" i="4" s="1"/>
  <c r="B75" i="4"/>
  <c r="C75" i="4" s="1"/>
  <c r="D75" i="4" s="1"/>
  <c r="B76" i="4"/>
  <c r="C76" i="4" s="1"/>
  <c r="D76" i="4" s="1"/>
  <c r="B77" i="4"/>
  <c r="C77" i="4" s="1"/>
  <c r="D77" i="4" s="1"/>
  <c r="B79" i="4"/>
  <c r="C79" i="4" s="1"/>
  <c r="D79" i="4" s="1"/>
  <c r="B78" i="4"/>
  <c r="C78" i="4" s="1"/>
  <c r="D78" i="4" s="1"/>
  <c r="B80" i="4"/>
  <c r="C80" i="4" s="1"/>
  <c r="D80" i="4" s="1"/>
  <c r="B81" i="4"/>
  <c r="C81" i="4" s="1"/>
  <c r="D81" i="4" s="1"/>
  <c r="B82" i="4"/>
  <c r="C82" i="4" s="1"/>
  <c r="D82" i="4" s="1"/>
  <c r="B83" i="4"/>
  <c r="C83" i="4" s="1"/>
  <c r="D83" i="4" s="1"/>
  <c r="B84" i="4"/>
  <c r="C84" i="4" s="1"/>
  <c r="D84" i="4" s="1"/>
  <c r="B85" i="4"/>
  <c r="C85" i="4" s="1"/>
  <c r="D85" i="4" s="1"/>
  <c r="B86" i="4"/>
  <c r="C86" i="4" s="1"/>
  <c r="D86" i="4" s="1"/>
  <c r="B87" i="4"/>
  <c r="C87" i="4" s="1"/>
  <c r="D87" i="4" s="1"/>
  <c r="B88" i="4"/>
  <c r="C88" i="4" s="1"/>
  <c r="D88" i="4" s="1"/>
  <c r="B89" i="4"/>
  <c r="C89" i="4" s="1"/>
  <c r="D89" i="4" s="1"/>
  <c r="B90" i="4"/>
  <c r="C90" i="4" s="1"/>
  <c r="D90" i="4" s="1"/>
  <c r="F69" i="4" l="1"/>
  <c r="F57" i="4"/>
  <c r="F31" i="4"/>
  <c r="F19" i="4"/>
  <c r="F7" i="4"/>
  <c r="F56" i="4"/>
  <c r="F67" i="4"/>
  <c r="F55" i="4"/>
  <c r="F41" i="4"/>
  <c r="F29" i="4"/>
  <c r="F17" i="4"/>
  <c r="F5" i="4"/>
  <c r="F68" i="4"/>
  <c r="F6" i="4"/>
  <c r="F79" i="4"/>
  <c r="F66" i="4"/>
  <c r="F54" i="4"/>
  <c r="F40" i="4"/>
  <c r="F28" i="4"/>
  <c r="F16" i="4"/>
  <c r="F4" i="4"/>
  <c r="F30" i="4"/>
  <c r="F65" i="4"/>
  <c r="F52" i="4"/>
  <c r="F39" i="4"/>
  <c r="F27" i="4"/>
  <c r="F15" i="4"/>
  <c r="F3" i="4"/>
  <c r="F42" i="4"/>
  <c r="F89" i="4"/>
  <c r="F77" i="4"/>
  <c r="F88" i="4"/>
  <c r="F76" i="4"/>
  <c r="F64" i="4"/>
  <c r="F51" i="4"/>
  <c r="F38" i="4"/>
  <c r="F26" i="4"/>
  <c r="F14" i="4"/>
  <c r="F80" i="4"/>
  <c r="F87" i="4"/>
  <c r="F75" i="4"/>
  <c r="F63" i="4"/>
  <c r="F50" i="4"/>
  <c r="F37" i="4"/>
  <c r="F25" i="4"/>
  <c r="F13" i="4"/>
  <c r="F18" i="4"/>
  <c r="F78" i="4"/>
  <c r="F86" i="4"/>
  <c r="F74" i="4"/>
  <c r="F62" i="4"/>
  <c r="F49" i="4"/>
  <c r="F36" i="4"/>
  <c r="F24" i="4"/>
  <c r="F12" i="4"/>
  <c r="F90" i="4"/>
  <c r="F85" i="4"/>
  <c r="F73" i="4"/>
  <c r="F61" i="4"/>
  <c r="F48" i="4"/>
  <c r="F35" i="4"/>
  <c r="F23" i="4"/>
  <c r="F11" i="4"/>
  <c r="F72" i="4"/>
  <c r="F60" i="4"/>
  <c r="F46" i="4"/>
  <c r="F34" i="4"/>
  <c r="F22" i="4"/>
  <c r="F10" i="4"/>
  <c r="F81" i="4"/>
  <c r="F84" i="4"/>
  <c r="F83" i="4"/>
  <c r="F71" i="4"/>
  <c r="F59" i="4"/>
  <c r="F45" i="4"/>
  <c r="F33" i="4"/>
  <c r="F21" i="4"/>
  <c r="F9" i="4"/>
  <c r="F82" i="4"/>
  <c r="F70" i="4"/>
  <c r="F58" i="4"/>
  <c r="F44" i="4"/>
  <c r="F32" i="4"/>
  <c r="F20" i="4"/>
  <c r="F8" i="4"/>
  <c r="D2" i="4"/>
  <c r="F2" i="4" s="1"/>
</calcChain>
</file>

<file path=xl/sharedStrings.xml><?xml version="1.0" encoding="utf-8"?>
<sst xmlns="http://schemas.openxmlformats.org/spreadsheetml/2006/main" count="34108" uniqueCount="9115">
  <si>
    <t>ID</t>
  </si>
  <si>
    <t>CREATEDDATE</t>
  </si>
  <si>
    <t>LASTMODIFIEDDATE</t>
  </si>
  <si>
    <t>ACTIVA</t>
  </si>
  <si>
    <t>CIF</t>
  </si>
  <si>
    <t>CODI</t>
  </si>
  <si>
    <t>NOM</t>
  </si>
  <si>
    <t>TIPUS</t>
  </si>
  <si>
    <t>VERSION</t>
  </si>
  <si>
    <t>CREATEDBY_CODI</t>
  </si>
  <si>
    <t>LASTMODIFIEDBY_CODI</t>
  </si>
  <si>
    <t>AJUNTAMENT</t>
  </si>
  <si>
    <t>CONSELL</t>
  </si>
  <si>
    <t>GOVERN</t>
  </si>
  <si>
    <t>UNITAT_ARREL</t>
  </si>
  <si>
    <t>16/09/14 12:40:02,736000000</t>
  </si>
  <si>
    <t>18/11/20 11:34:45,021000000</t>
  </si>
  <si>
    <t>P5790005B</t>
  </si>
  <si>
    <t>PACT</t>
  </si>
  <si>
    <t>Palma Activa</t>
  </si>
  <si>
    <t>e41516830j</t>
  </si>
  <si>
    <t/>
  </si>
  <si>
    <t>LA0001857</t>
  </si>
  <si>
    <t>06/08/15 09:07:31,524000000</t>
  </si>
  <si>
    <t>18/11/20 10:15:40,448000000</t>
  </si>
  <si>
    <t>S0733001B</t>
  </si>
  <si>
    <t>CIEI</t>
  </si>
  <si>
    <t>Consell Insular d'Eivissa</t>
  </si>
  <si>
    <t>u88652</t>
  </si>
  <si>
    <t>L03070006</t>
  </si>
  <si>
    <t>19/04/18 12:39:50,688000000</t>
  </si>
  <si>
    <t>18/11/20 11:37:05,062000000</t>
  </si>
  <si>
    <t>Q0700676J</t>
  </si>
  <si>
    <t>SEMILLA</t>
  </si>
  <si>
    <t>Serveis de Millora Agrària i Pesquera</t>
  </si>
  <si>
    <t>A04026955</t>
  </si>
  <si>
    <t>19/04/18 12:43:10,318000000</t>
  </si>
  <si>
    <t>05/11/20 10:46:09,629000000</t>
  </si>
  <si>
    <t>Q5755018H</t>
  </si>
  <si>
    <t>IDI</t>
  </si>
  <si>
    <t>Institut Innovació empresarial de les I.B.</t>
  </si>
  <si>
    <t>u81599</t>
  </si>
  <si>
    <t>A04003714</t>
  </si>
  <si>
    <t>30/08/18 13:06:23,485000000</t>
  </si>
  <si>
    <t>22/10/20 14:04:43,873000000</t>
  </si>
  <si>
    <t>A07251895</t>
  </si>
  <si>
    <t>Calvià 2000</t>
  </si>
  <si>
    <t>LA0011757</t>
  </si>
  <si>
    <t>29/03/23 10:35:56,447000000</t>
  </si>
  <si>
    <t>Q0700577J</t>
  </si>
  <si>
    <t>LA0023695</t>
  </si>
  <si>
    <t>Consorci Borsa Allotjaments Turístics (CBAT)</t>
  </si>
  <si>
    <t>24/03/14 11:47:43,071000000</t>
  </si>
  <si>
    <t>18/11/20 10:15:58,325000000</t>
  </si>
  <si>
    <t>S0711002F</t>
  </si>
  <si>
    <t>CIMA</t>
  </si>
  <si>
    <t>Consell Insular de Mallorca</t>
  </si>
  <si>
    <t>L03070008</t>
  </si>
  <si>
    <t>24/03/14 11:49:57,584000000</t>
  </si>
  <si>
    <t>18/11/20 11:33:42,648000000</t>
  </si>
  <si>
    <t>Q0700448D</t>
  </si>
  <si>
    <t>IMAS</t>
  </si>
  <si>
    <t>Institut Mallorquí d'Afers Socials</t>
  </si>
  <si>
    <t>LA0000048</t>
  </si>
  <si>
    <t>08/05/15 10:46:35,057000000</t>
  </si>
  <si>
    <t>18/11/20 11:41:21,302000000</t>
  </si>
  <si>
    <t>P0700200I</t>
  </si>
  <si>
    <t>07002</t>
  </si>
  <si>
    <t>Alaior</t>
  </si>
  <si>
    <t>L01070027</t>
  </si>
  <si>
    <t>18/04/16 11:48:13,607000000</t>
  </si>
  <si>
    <t>18/04/23 13:31:39,955000000</t>
  </si>
  <si>
    <t>Q0700733I</t>
  </si>
  <si>
    <t>IEB</t>
  </si>
  <si>
    <t>Institut d'Estudis Baleàrics</t>
  </si>
  <si>
    <t>A04035973</t>
  </si>
  <si>
    <t>17/05/18 12:28:01,181000000</t>
  </si>
  <si>
    <t>18/11/20 10:17:24,541000000</t>
  </si>
  <si>
    <t>G07905342</t>
  </si>
  <si>
    <t>FBSTIB</t>
  </si>
  <si>
    <t>Fundació Banc de Sang i Teixits de les IB</t>
  </si>
  <si>
    <t>A04005605</t>
  </si>
  <si>
    <t>08/10/19 09:57:39,776000000</t>
  </si>
  <si>
    <t>18/11/20 10:16:59,824000000</t>
  </si>
  <si>
    <t>Q0700546E</t>
  </si>
  <si>
    <t>ATIB</t>
  </si>
  <si>
    <t>Agència Tributària de les Illes Balears</t>
  </si>
  <si>
    <t>A04013587</t>
  </si>
  <si>
    <t>01/09/20 12:57:35,371000000</t>
  </si>
  <si>
    <t>18/11/20 10:18:22,333000000</t>
  </si>
  <si>
    <t>Q5750001I</t>
  </si>
  <si>
    <t>IBAVI</t>
  </si>
  <si>
    <t>Institut Balear de l'Habitatge</t>
  </si>
  <si>
    <t>A04013563</t>
  </si>
  <si>
    <t>27/07/22 09:55:59,796000000</t>
  </si>
  <si>
    <t>Q0700735D</t>
  </si>
  <si>
    <t>ICIB</t>
  </si>
  <si>
    <t>Institut Industries Culturals de les Illes Balears</t>
  </si>
  <si>
    <t>A04035972</t>
  </si>
  <si>
    <t>18/12/12 14:49:49,790000000</t>
  </si>
  <si>
    <t>19/10/20 15:40:41,781000000</t>
  </si>
  <si>
    <t>S0711001H</t>
  </si>
  <si>
    <t>Govern de les Illes Balears</t>
  </si>
  <si>
    <t>A04003003</t>
  </si>
  <si>
    <t>18/02/14 10:22:08,137000000</t>
  </si>
  <si>
    <t>16/11/20 09:51:45,371000000</t>
  </si>
  <si>
    <t>S0733002J</t>
  </si>
  <si>
    <t>CIME</t>
  </si>
  <si>
    <t>Consell Insular de Menorca</t>
  </si>
  <si>
    <t>e43109650z</t>
  </si>
  <si>
    <t>L03070009</t>
  </si>
  <si>
    <t>07/06/16 08:31:08,430000000</t>
  </si>
  <si>
    <t>26/10/20 10:50:19,037000000</t>
  </si>
  <si>
    <t>P0700100A</t>
  </si>
  <si>
    <t>07001</t>
  </si>
  <si>
    <t>Alaró</t>
  </si>
  <si>
    <t>L01070012</t>
  </si>
  <si>
    <t>07/10/20 11:29:30,860000000</t>
  </si>
  <si>
    <t>18/11/20 10:17:53,460000000</t>
  </si>
  <si>
    <t>G57357030</t>
  </si>
  <si>
    <t>Consorci Protecció Leg. Urbanística en Sòl Rústic</t>
  </si>
  <si>
    <t>LA0005349</t>
  </si>
  <si>
    <t>13/04/22 11:15:14,862000000</t>
  </si>
  <si>
    <t>S0733003H</t>
  </si>
  <si>
    <t>PARLAMENT</t>
  </si>
  <si>
    <t>Parlament de les Illes Balears</t>
  </si>
  <si>
    <t>I00000201</t>
  </si>
  <si>
    <t>07/02/17 12:41:51,748000000</t>
  </si>
  <si>
    <t>18/11/20 10:16:49,331000000</t>
  </si>
  <si>
    <t>Q5755004H</t>
  </si>
  <si>
    <t>ATB</t>
  </si>
  <si>
    <t>Agència d'Estratègia Turística Illes Balears</t>
  </si>
  <si>
    <t>A04003749</t>
  </si>
  <si>
    <t>21/03/17 13:41:32,067000000</t>
  </si>
  <si>
    <t>22/10/20 13:21:59,052000000</t>
  </si>
  <si>
    <t>Q0700516H</t>
  </si>
  <si>
    <t>IBJOVE</t>
  </si>
  <si>
    <t>Institut Balear de la Joventut.</t>
  </si>
  <si>
    <t>A04027055</t>
  </si>
  <si>
    <t>26/11/19 12:36:51,700000000</t>
  </si>
  <si>
    <t>18/11/20 11:35:23,831000000</t>
  </si>
  <si>
    <t>Q0700499G</t>
  </si>
  <si>
    <t>PortsIB</t>
  </si>
  <si>
    <t>Ports de les Illes Balears</t>
  </si>
  <si>
    <t>A04013624</t>
  </si>
  <si>
    <t>25/05/21 07:54:17,057000000</t>
  </si>
  <si>
    <t>Q0700452F</t>
  </si>
  <si>
    <t>IBISEC</t>
  </si>
  <si>
    <t>Ins. Balear d'Infraestructures i Serveis Educatius</t>
  </si>
  <si>
    <t>A04003715</t>
  </si>
  <si>
    <t>30/05/13 13:30:38,000000000</t>
  </si>
  <si>
    <t>18/11/20 12:03:13,228000000</t>
  </si>
  <si>
    <t>P0704600F</t>
  </si>
  <si>
    <t>07046</t>
  </si>
  <si>
    <t>Sant Antoni de Portmany</t>
  </si>
  <si>
    <t>L01070466</t>
  </si>
  <si>
    <t>18/11/20 12:05:02,820000000</t>
  </si>
  <si>
    <t>P0705000H</t>
  </si>
  <si>
    <t>07050</t>
  </si>
  <si>
    <t>Sant Joan de Labritja</t>
  </si>
  <si>
    <t>L01070504</t>
  </si>
  <si>
    <t>18/11/20 12:18:40,664000000</t>
  </si>
  <si>
    <t>P0700001A</t>
  </si>
  <si>
    <t>07902</t>
  </si>
  <si>
    <t>Es Migjorn Gran</t>
  </si>
  <si>
    <t>L01079028</t>
  </si>
  <si>
    <t>18/11/20 12:18:20,455000000</t>
  </si>
  <si>
    <t>P0706600D</t>
  </si>
  <si>
    <t>07901</t>
  </si>
  <si>
    <t>Ariany</t>
  </si>
  <si>
    <t>L01079013</t>
  </si>
  <si>
    <t>18/11/20 11:53:33,188000000</t>
  </si>
  <si>
    <t>P0703100H</t>
  </si>
  <si>
    <t>07031</t>
  </si>
  <si>
    <t>Llucmajor</t>
  </si>
  <si>
    <t>L01070316</t>
  </si>
  <si>
    <t>18/11/20 12:00:28,732000000</t>
  </si>
  <si>
    <t>P0704100G</t>
  </si>
  <si>
    <t>07041</t>
  </si>
  <si>
    <t>Petra</t>
  </si>
  <si>
    <t>L01070414</t>
  </si>
  <si>
    <t>18/11/20 12:00:54,705000000</t>
  </si>
  <si>
    <t>P0704200E</t>
  </si>
  <si>
    <t>07042</t>
  </si>
  <si>
    <t>Pollença</t>
  </si>
  <si>
    <t>L01070429</t>
  </si>
  <si>
    <t>18/11/20 12:01:18,006000000</t>
  </si>
  <si>
    <t>P0704300C</t>
  </si>
  <si>
    <t>07043</t>
  </si>
  <si>
    <t>Porreres</t>
  </si>
  <si>
    <t>L01070435</t>
  </si>
  <si>
    <t>18/11/20 12:01:52,609000000</t>
  </si>
  <si>
    <t>P0704400A</t>
  </si>
  <si>
    <t>07044</t>
  </si>
  <si>
    <t>Sa Pobla</t>
  </si>
  <si>
    <t>L01070440</t>
  </si>
  <si>
    <t>18/11/20 12:02:46,887000000</t>
  </si>
  <si>
    <t>P0704500H</t>
  </si>
  <si>
    <t>07045</t>
  </si>
  <si>
    <t>Puigpunyent</t>
  </si>
  <si>
    <t>L01070453</t>
  </si>
  <si>
    <t>18/11/20 12:03:43,580000000</t>
  </si>
  <si>
    <t>P0704700D</t>
  </si>
  <si>
    <t>07047</t>
  </si>
  <si>
    <t>Sencelles</t>
  </si>
  <si>
    <t>L01070472</t>
  </si>
  <si>
    <t>18/11/20 12:04:18,127000000</t>
  </si>
  <si>
    <t>P0704800B</t>
  </si>
  <si>
    <t>07048</t>
  </si>
  <si>
    <t>Sant Josep de sa Talaia</t>
  </si>
  <si>
    <t>L01070488</t>
  </si>
  <si>
    <t>18/11/20 12:04:46,501000000</t>
  </si>
  <si>
    <t>P0704900J</t>
  </si>
  <si>
    <t>07049</t>
  </si>
  <si>
    <t>Sant Joan</t>
  </si>
  <si>
    <t>L01070491</t>
  </si>
  <si>
    <t>18/11/20 12:05:32,186000000</t>
  </si>
  <si>
    <t>P0705100F</t>
  </si>
  <si>
    <t>07051</t>
  </si>
  <si>
    <t>Sant Llorenç des Cardassar</t>
  </si>
  <si>
    <t>L01070511</t>
  </si>
  <si>
    <t>18/11/20 12:05:56,284000000</t>
  </si>
  <si>
    <t>P0705200D</t>
  </si>
  <si>
    <t>07052</t>
  </si>
  <si>
    <t>Sant Lluís</t>
  </si>
  <si>
    <t>L01070526</t>
  </si>
  <si>
    <t>18/11/20 12:06:23,622000000</t>
  </si>
  <si>
    <t>P0705300B</t>
  </si>
  <si>
    <t>07053</t>
  </si>
  <si>
    <t>Santa Eugènia</t>
  </si>
  <si>
    <t>L01070532</t>
  </si>
  <si>
    <t>18/11/20 12:07:38,504000000</t>
  </si>
  <si>
    <t>P0705400J</t>
  </si>
  <si>
    <t>07054</t>
  </si>
  <si>
    <t>Santa Eulària des Riu</t>
  </si>
  <si>
    <t>L01070547</t>
  </si>
  <si>
    <t>18/11/20 12:08:03,562000000</t>
  </si>
  <si>
    <t>P0705500G</t>
  </si>
  <si>
    <t>07055</t>
  </si>
  <si>
    <t>Santa Margalida</t>
  </si>
  <si>
    <t>L01070550</t>
  </si>
  <si>
    <t>18/11/20 12:08:36,335000000</t>
  </si>
  <si>
    <t>P0705600E</t>
  </si>
  <si>
    <t>07056</t>
  </si>
  <si>
    <t>Santa María del Camí</t>
  </si>
  <si>
    <t>L01070563</t>
  </si>
  <si>
    <t>18/11/20 12:09:01,191000000</t>
  </si>
  <si>
    <t>P0705700C</t>
  </si>
  <si>
    <t>07057</t>
  </si>
  <si>
    <t>Santanyí</t>
  </si>
  <si>
    <t>L01070579</t>
  </si>
  <si>
    <t>18/11/20 12:09:26,733000000</t>
  </si>
  <si>
    <t>P0705800A</t>
  </si>
  <si>
    <t>07058</t>
  </si>
  <si>
    <t>Selva</t>
  </si>
  <si>
    <t>L01070585</t>
  </si>
  <si>
    <t>18/11/20 12:09:55,401000000</t>
  </si>
  <si>
    <t>P0705900I</t>
  </si>
  <si>
    <t>07059</t>
  </si>
  <si>
    <t>Ses Salines</t>
  </si>
  <si>
    <t>L01070598</t>
  </si>
  <si>
    <t>18/11/20 12:10:16,393000000</t>
  </si>
  <si>
    <t>P0706000G</t>
  </si>
  <si>
    <t>07060</t>
  </si>
  <si>
    <t>Sineu</t>
  </si>
  <si>
    <t>L01070602</t>
  </si>
  <si>
    <t>18/11/20 12:10:36,809000000</t>
  </si>
  <si>
    <t>P0706100E</t>
  </si>
  <si>
    <t>07061</t>
  </si>
  <si>
    <t>Sóller</t>
  </si>
  <si>
    <t>L01070619</t>
  </si>
  <si>
    <t>18/11/20 12:11:41,344000000</t>
  </si>
  <si>
    <t>P0706200C</t>
  </si>
  <si>
    <t>07062</t>
  </si>
  <si>
    <t>Son Servera</t>
  </si>
  <si>
    <t>L01070624</t>
  </si>
  <si>
    <t>P0706300A</t>
  </si>
  <si>
    <t>07063</t>
  </si>
  <si>
    <t>Valldemossa</t>
  </si>
  <si>
    <t>L01070630</t>
  </si>
  <si>
    <t>18/11/20 12:17:19,960000000</t>
  </si>
  <si>
    <t>P0706400I</t>
  </si>
  <si>
    <t>07064</t>
  </si>
  <si>
    <t>Es Castell</t>
  </si>
  <si>
    <t>L01070645</t>
  </si>
  <si>
    <t>18/11/20 12:17:44,522000000</t>
  </si>
  <si>
    <t>P0706500F</t>
  </si>
  <si>
    <t>07065</t>
  </si>
  <si>
    <t>Vilafranca de Bonany</t>
  </si>
  <si>
    <t>L01070658</t>
  </si>
  <si>
    <t>18/11/20 11:41:42,273000000</t>
  </si>
  <si>
    <t>P0700300G</t>
  </si>
  <si>
    <t>07003</t>
  </si>
  <si>
    <t>Alcúdia</t>
  </si>
  <si>
    <t>L01070033</t>
  </si>
  <si>
    <t>18/11/20 11:42:03,445000000</t>
  </si>
  <si>
    <t>P0700400E</t>
  </si>
  <si>
    <t>07004</t>
  </si>
  <si>
    <t>Algaida</t>
  </si>
  <si>
    <t>L01070048</t>
  </si>
  <si>
    <t>18/11/20 11:42:30,700000000</t>
  </si>
  <si>
    <t>P0700500B</t>
  </si>
  <si>
    <t>07005</t>
  </si>
  <si>
    <t>Andratx</t>
  </si>
  <si>
    <t>L01070051</t>
  </si>
  <si>
    <t>18/11/20 11:42:54,620000000</t>
  </si>
  <si>
    <t>P0700600J</t>
  </si>
  <si>
    <t>07006</t>
  </si>
  <si>
    <t>Artà</t>
  </si>
  <si>
    <t>L01070064</t>
  </si>
  <si>
    <t>18/11/20 11:43:26,840000000</t>
  </si>
  <si>
    <t>P0700700H</t>
  </si>
  <si>
    <t>07007</t>
  </si>
  <si>
    <t>Banyalbufar</t>
  </si>
  <si>
    <t>L01070070</t>
  </si>
  <si>
    <t>18/11/20 11:43:53,100000000</t>
  </si>
  <si>
    <t>P0700800F</t>
  </si>
  <si>
    <t>07008</t>
  </si>
  <si>
    <t>Binissalem</t>
  </si>
  <si>
    <t>L01070086</t>
  </si>
  <si>
    <t>18/11/20 11:44:19,006000000</t>
  </si>
  <si>
    <t>P0700900D</t>
  </si>
  <si>
    <t>07009</t>
  </si>
  <si>
    <t>Búger</t>
  </si>
  <si>
    <t>L01070099</t>
  </si>
  <si>
    <t>18/11/20 11:44:39,560000000</t>
  </si>
  <si>
    <t>P0701000B</t>
  </si>
  <si>
    <t>07010</t>
  </si>
  <si>
    <t>Bunyola</t>
  </si>
  <si>
    <t>L01070103</t>
  </si>
  <si>
    <t>22/10/20 14:03:45,123000000</t>
  </si>
  <si>
    <t>P0701100J</t>
  </si>
  <si>
    <t>07011</t>
  </si>
  <si>
    <t>Calvià</t>
  </si>
  <si>
    <t>L01070110</t>
  </si>
  <si>
    <t>18/11/20 11:45:45,578000000</t>
  </si>
  <si>
    <t>P0701200H</t>
  </si>
  <si>
    <t>07012</t>
  </si>
  <si>
    <t>Campanet</t>
  </si>
  <si>
    <t>L01070125</t>
  </si>
  <si>
    <t>18/11/20 11:46:04,468000000</t>
  </si>
  <si>
    <t>P0701300F</t>
  </si>
  <si>
    <t>07013</t>
  </si>
  <si>
    <t>Campos</t>
  </si>
  <si>
    <t>L01070131</t>
  </si>
  <si>
    <t>18/11/20 11:46:27,952000000</t>
  </si>
  <si>
    <t>P0701400D</t>
  </si>
  <si>
    <t>07014</t>
  </si>
  <si>
    <t>Capdepera</t>
  </si>
  <si>
    <t>L01070146</t>
  </si>
  <si>
    <t>18/11/20 11:46:50,042000000</t>
  </si>
  <si>
    <t>P0701500A</t>
  </si>
  <si>
    <t>07015</t>
  </si>
  <si>
    <t>Ciutadella de Menorca</t>
  </si>
  <si>
    <t>L01070159</t>
  </si>
  <si>
    <t>18/11/20 11:47:17,980000000</t>
  </si>
  <si>
    <t>P0701600I</t>
  </si>
  <si>
    <t>07016</t>
  </si>
  <si>
    <t>Consell</t>
  </si>
  <si>
    <t>L01070162</t>
  </si>
  <si>
    <t>18/11/20 11:47:42,141000000</t>
  </si>
  <si>
    <t>P0701700G</t>
  </si>
  <si>
    <t>07017</t>
  </si>
  <si>
    <t>Costitx</t>
  </si>
  <si>
    <t>L01070178</t>
  </si>
  <si>
    <t>18/11/20 11:45:13,820000000</t>
  </si>
  <si>
    <t>P0701800E</t>
  </si>
  <si>
    <t>07018</t>
  </si>
  <si>
    <t>Deià</t>
  </si>
  <si>
    <t>L01070184</t>
  </si>
  <si>
    <t>18/11/20 11:48:04,873000000</t>
  </si>
  <si>
    <t>P0701900C</t>
  </si>
  <si>
    <t>07019</t>
  </si>
  <si>
    <t>Escorca</t>
  </si>
  <si>
    <t>L01070197</t>
  </si>
  <si>
    <t>18/11/20 11:48:29,582000000</t>
  </si>
  <si>
    <t>P0702000A</t>
  </si>
  <si>
    <t>07020</t>
  </si>
  <si>
    <t>Esporles</t>
  </si>
  <si>
    <t>L01070201</t>
  </si>
  <si>
    <t>18/11/20 11:48:59,020000000</t>
  </si>
  <si>
    <t>P0702100I</t>
  </si>
  <si>
    <t>07021</t>
  </si>
  <si>
    <t>Estellencs</t>
  </si>
  <si>
    <t>L01070218</t>
  </si>
  <si>
    <t>18/11/20 11:49:21,521000000</t>
  </si>
  <si>
    <t>P0702200G</t>
  </si>
  <si>
    <t>07022</t>
  </si>
  <si>
    <t>Felanitx</t>
  </si>
  <si>
    <t>L01070223</t>
  </si>
  <si>
    <t>18/11/20 11:49:56,376000000</t>
  </si>
  <si>
    <t>P0702300E</t>
  </si>
  <si>
    <t>07023</t>
  </si>
  <si>
    <t>Ferreries</t>
  </si>
  <si>
    <t>L01070239</t>
  </si>
  <si>
    <t>18/11/20 11:50:33,490000000</t>
  </si>
  <si>
    <t>P0702400C</t>
  </si>
  <si>
    <t>07024</t>
  </si>
  <si>
    <t>Consell Insular de Formentera</t>
  </si>
  <si>
    <t>L03070001</t>
  </si>
  <si>
    <t>18/11/20 11:51:05,454000000</t>
  </si>
  <si>
    <t>P0702500J</t>
  </si>
  <si>
    <t>07025</t>
  </si>
  <si>
    <t>Fornalutx</t>
  </si>
  <si>
    <t>L01070257</t>
  </si>
  <si>
    <t>18/11/20 11:51:26,893000000</t>
  </si>
  <si>
    <t>P0702600H</t>
  </si>
  <si>
    <t>07026</t>
  </si>
  <si>
    <t>Ajuntament d'Eivissa</t>
  </si>
  <si>
    <t>L01070260</t>
  </si>
  <si>
    <t>18/11/20 11:51:56,189000000</t>
  </si>
  <si>
    <t>P0702700F</t>
  </si>
  <si>
    <t>07027</t>
  </si>
  <si>
    <t>Inca</t>
  </si>
  <si>
    <t>L01070276</t>
  </si>
  <si>
    <t>18/11/20 11:52:20,468000000</t>
  </si>
  <si>
    <t>P0702800D</t>
  </si>
  <si>
    <t>07028</t>
  </si>
  <si>
    <t>Lloret de Vistalegre</t>
  </si>
  <si>
    <t>L01070282</t>
  </si>
  <si>
    <t>18/11/20 11:52:41,382000000</t>
  </si>
  <si>
    <t>P0702900B</t>
  </si>
  <si>
    <t>07029</t>
  </si>
  <si>
    <t>Lloseta</t>
  </si>
  <si>
    <t>L01070295</t>
  </si>
  <si>
    <t>18/11/20 11:53:04,693000000</t>
  </si>
  <si>
    <t>P0703000J</t>
  </si>
  <si>
    <t>07030</t>
  </si>
  <si>
    <t>Llubí</t>
  </si>
  <si>
    <t>L01070309</t>
  </si>
  <si>
    <t>18/11/20 11:54:08,232000000</t>
  </si>
  <si>
    <t>P0703200F</t>
  </si>
  <si>
    <t>07032</t>
  </si>
  <si>
    <t>Maó</t>
  </si>
  <si>
    <t>L01070321</t>
  </si>
  <si>
    <t>18/11/20 11:56:36,703000000</t>
  </si>
  <si>
    <t>P0703300D</t>
  </si>
  <si>
    <t>07033</t>
  </si>
  <si>
    <t>Manacor</t>
  </si>
  <si>
    <t>L01070337</t>
  </si>
  <si>
    <t>18/11/20 11:57:06,468000000</t>
  </si>
  <si>
    <t>P0703400B</t>
  </si>
  <si>
    <t>07034</t>
  </si>
  <si>
    <t>Mancor de la Vall</t>
  </si>
  <si>
    <t>L01070342</t>
  </si>
  <si>
    <t>18/11/20 11:57:36,070000000</t>
  </si>
  <si>
    <t>P0703500I</t>
  </si>
  <si>
    <t>07035</t>
  </si>
  <si>
    <t>Maria de la Salut</t>
  </si>
  <si>
    <t>L01070355</t>
  </si>
  <si>
    <t>18/11/20 11:58:05,883000000</t>
  </si>
  <si>
    <t>P0703600G</t>
  </si>
  <si>
    <t>07036</t>
  </si>
  <si>
    <t>Marratxí</t>
  </si>
  <si>
    <t>L01070368</t>
  </si>
  <si>
    <t>18/11/20 11:58:34,465000000</t>
  </si>
  <si>
    <t>P0703700E</t>
  </si>
  <si>
    <t>07037</t>
  </si>
  <si>
    <t>Es Mercadal</t>
  </si>
  <si>
    <t>L01070374</t>
  </si>
  <si>
    <t>18/11/20 11:59:15,840000000</t>
  </si>
  <si>
    <t>P0703800C</t>
  </si>
  <si>
    <t>07038</t>
  </si>
  <si>
    <t>Montuïri</t>
  </si>
  <si>
    <t>L01070380</t>
  </si>
  <si>
    <t>18/11/20 11:59:39,139000000</t>
  </si>
  <si>
    <t>P0703900A</t>
  </si>
  <si>
    <t>07039</t>
  </si>
  <si>
    <t>Muro</t>
  </si>
  <si>
    <t>L01070393</t>
  </si>
  <si>
    <t>15/04/14 10:10:58,490000000</t>
  </si>
  <si>
    <t>18/11/20 12:00:03,871000000</t>
  </si>
  <si>
    <t>P0704000I</t>
  </si>
  <si>
    <t>07040</t>
  </si>
  <si>
    <t>Palma</t>
  </si>
  <si>
    <t>L01070407</t>
  </si>
  <si>
    <t>24/06/15 10:42:44,404000000</t>
  </si>
  <si>
    <t>18/11/20 10:16:23,477000000</t>
  </si>
  <si>
    <t>Q0700494H</t>
  </si>
  <si>
    <t>FOGAIBA</t>
  </si>
  <si>
    <t>e18225456a</t>
  </si>
  <si>
    <t>A04026954</t>
  </si>
  <si>
    <t>12/01/16 10:58:58,080000000</t>
  </si>
  <si>
    <t>18/11/20 11:40:50,641000000</t>
  </si>
  <si>
    <t>Q0718001A</t>
  </si>
  <si>
    <t>UIB</t>
  </si>
  <si>
    <t>Universitat de les Illes Balears</t>
  </si>
  <si>
    <t>U00300001</t>
  </si>
  <si>
    <t>27/04/17 13:56:31,334000000</t>
  </si>
  <si>
    <t>18/11/20 11:37:55,940000000</t>
  </si>
  <si>
    <t>Q0700441I</t>
  </si>
  <si>
    <t>SIC</t>
  </si>
  <si>
    <t>Sindicatura de Comptes</t>
  </si>
  <si>
    <t>I00000182</t>
  </si>
  <si>
    <t>16/04/19 14:11:31,414000000</t>
  </si>
  <si>
    <t>18/11/20 11:31:05,657000000</t>
  </si>
  <si>
    <t>Q0719003F</t>
  </si>
  <si>
    <t>IBSALUT</t>
  </si>
  <si>
    <t>Servei de Salut de les Illes Balears</t>
  </si>
  <si>
    <t>A04003754</t>
  </si>
  <si>
    <t>Nom</t>
  </si>
  <si>
    <t>Persona de contacte</t>
  </si>
  <si>
    <t>Grup</t>
  </si>
  <si>
    <t>Conveni PMSBAE</t>
  </si>
  <si>
    <t>4693</t>
  </si>
  <si>
    <t>Jaume Alzamora Riera</t>
  </si>
  <si>
    <t>Empreses Públiques</t>
  </si>
  <si>
    <t>1</t>
  </si>
  <si>
    <t>13319</t>
  </si>
  <si>
    <t>Agència Tributària de les Illes Balears (ATIB)</t>
  </si>
  <si>
    <t>Justo Alberto Roibal Hernández</t>
  </si>
  <si>
    <t>4292</t>
  </si>
  <si>
    <t>Ajuntament d'Alaior</t>
  </si>
  <si>
    <t>Misericordia Sugrañes</t>
  </si>
  <si>
    <t>Ajuntaments</t>
  </si>
  <si>
    <t>3</t>
  </si>
  <si>
    <t>3156</t>
  </si>
  <si>
    <t>Ajuntament d'Alaró</t>
  </si>
  <si>
    <t>Guillem Balboa Buika</t>
  </si>
  <si>
    <t>7575</t>
  </si>
  <si>
    <t>Ajuntament d'Alcudia</t>
  </si>
  <si>
    <t>Miquel Àngel Capó Marquès</t>
  </si>
  <si>
    <t>3569</t>
  </si>
  <si>
    <t>Ajuntament d'Algaida</t>
  </si>
  <si>
    <t>Antoni Amengual Frau</t>
  </si>
  <si>
    <t>2</t>
  </si>
  <si>
    <t>4286</t>
  </si>
  <si>
    <t>Ajuntament d'Andratx</t>
  </si>
  <si>
    <t>Catalina E. Alemany Coves</t>
  </si>
  <si>
    <t>9913</t>
  </si>
  <si>
    <t>Ajuntament d'Ariany</t>
  </si>
  <si>
    <t>Joan Ribot i Mayol</t>
  </si>
  <si>
    <t>13695</t>
  </si>
  <si>
    <t>Ajuntament d'Artà</t>
  </si>
  <si>
    <t>Celia Martínez-Piñeiro de Urquiza</t>
  </si>
  <si>
    <t>15</t>
  </si>
  <si>
    <t>17556</t>
  </si>
  <si>
    <t>Ajuntament d'Esporles</t>
  </si>
  <si>
    <t>24417</t>
  </si>
  <si>
    <t>Ajuntament d'Estallencs</t>
  </si>
  <si>
    <t>Eugenia María Torrens Cañellas,</t>
  </si>
  <si>
    <t>3913</t>
  </si>
  <si>
    <t>Ajuntament d'Inca</t>
  </si>
  <si>
    <t>Bartomeu Sastre Cabanellas</t>
  </si>
  <si>
    <t>9914</t>
  </si>
  <si>
    <t>Ajuntament de Banyalbufar</t>
  </si>
  <si>
    <t>Mateu Ferrà Bestard</t>
  </si>
  <si>
    <t>9915</t>
  </si>
  <si>
    <t>Ajuntament de Búger</t>
  </si>
  <si>
    <t>Bartomeu Alemany Bennàssar</t>
  </si>
  <si>
    <t>9332</t>
  </si>
  <si>
    <t>Ajuntament de Calvià</t>
  </si>
  <si>
    <t>Cristina Reus</t>
  </si>
  <si>
    <t>9916</t>
  </si>
  <si>
    <t>Ajuntament de Campanet</t>
  </si>
  <si>
    <t>Magdalena Solivellas Mairata</t>
  </si>
  <si>
    <t>10</t>
  </si>
  <si>
    <t>Ajuntament de Campos</t>
  </si>
  <si>
    <t>9917</t>
  </si>
  <si>
    <t>Ajuntament de Capdepera</t>
  </si>
  <si>
    <t>Rafel Fernández Mallol</t>
  </si>
  <si>
    <t>11796</t>
  </si>
  <si>
    <t>Ajuntament de Ciutadella de Menorca</t>
  </si>
  <si>
    <t>9920</t>
  </si>
  <si>
    <t>Ajuntament de Consell</t>
  </si>
  <si>
    <t>Andreu Isern Pol</t>
  </si>
  <si>
    <t>26159</t>
  </si>
  <si>
    <t>Ajuntament de Costitx</t>
  </si>
  <si>
    <t>Carmen Rosario Botón Valderrábano</t>
  </si>
  <si>
    <t>151800</t>
  </si>
  <si>
    <t>Ajuntament de Felanitx</t>
  </si>
  <si>
    <t>Jaume Pericàs Franco</t>
  </si>
  <si>
    <t>Entitat No PMSBAE</t>
  </si>
  <si>
    <t>12142</t>
  </si>
  <si>
    <t>Ajuntament de Ferreries</t>
  </si>
  <si>
    <t>Manuel Monerris</t>
  </si>
  <si>
    <t>3157</t>
  </si>
  <si>
    <t>Ajuntament de Lloret de Vistalegre</t>
  </si>
  <si>
    <t>Maria Magdalena Garcias Fontirroig</t>
  </si>
  <si>
    <t>10645</t>
  </si>
  <si>
    <t>Ajuntament de Lloseta</t>
  </si>
  <si>
    <t>Josefa González Jiménez</t>
  </si>
  <si>
    <t>4077</t>
  </si>
  <si>
    <t>Ajuntament de Manacor</t>
  </si>
  <si>
    <t>Isabel Maria Asunción Fuster Fuster</t>
  </si>
  <si>
    <t>13596</t>
  </si>
  <si>
    <t>Ajuntament de Maó</t>
  </si>
  <si>
    <t>Manel Camps</t>
  </si>
  <si>
    <t>3288</t>
  </si>
  <si>
    <t>Ajuntament de Maria de la Salut</t>
  </si>
  <si>
    <t>Higinio Cascón</t>
  </si>
  <si>
    <t>13398</t>
  </si>
  <si>
    <t>Ajuntament de Marratxí</t>
  </si>
  <si>
    <t>Miquel Palou</t>
  </si>
  <si>
    <t>28453</t>
  </si>
  <si>
    <t>Ajuntament de Montuïri</t>
  </si>
  <si>
    <t>Joana Maria Rossiñol Pocoví</t>
  </si>
  <si>
    <t>29851</t>
  </si>
  <si>
    <t>Ajuntament de Muro</t>
  </si>
  <si>
    <t>Antonio Carrió Calvo</t>
  </si>
  <si>
    <t>40</t>
  </si>
  <si>
    <t>Ajuntament de Palma</t>
  </si>
  <si>
    <t>Mercè Solsona/  sau@imi.palma.es</t>
  </si>
  <si>
    <t>23556</t>
  </si>
  <si>
    <t>Ajuntament de Petra</t>
  </si>
  <si>
    <t>45</t>
  </si>
  <si>
    <t>Ajuntament de Pollença</t>
  </si>
  <si>
    <t>29236</t>
  </si>
  <si>
    <t>Ajuntament de Porreres</t>
  </si>
  <si>
    <t>Francisca Mora Veny</t>
  </si>
  <si>
    <t>26899</t>
  </si>
  <si>
    <t>Ajuntament de Puigpunyent</t>
  </si>
  <si>
    <t>Antoni Marí Ensenyat</t>
  </si>
  <si>
    <t>23873</t>
  </si>
  <si>
    <t>Ajuntament de Sa Pobla</t>
  </si>
  <si>
    <t>Biel Payeras Torrandell</t>
  </si>
  <si>
    <t>29067</t>
  </si>
  <si>
    <t>Ajuntament de Sant Joan</t>
  </si>
  <si>
    <t>Carmen Álvarez Gama</t>
  </si>
  <si>
    <t>6333</t>
  </si>
  <si>
    <t>Ajuntament de Sant Josep de sa Talaia</t>
  </si>
  <si>
    <t>Juan Jose Prats Mari</t>
  </si>
  <si>
    <t>22057</t>
  </si>
  <si>
    <t>Ajuntament de Sant Llorenç des Cardassar</t>
  </si>
  <si>
    <t>Miquel Mascaró Melis</t>
  </si>
  <si>
    <t>10210</t>
  </si>
  <si>
    <t>Ajuntament de Sant Lluís</t>
  </si>
  <si>
    <t>27638</t>
  </si>
  <si>
    <t>Ajuntament de Santa Eugenia</t>
  </si>
  <si>
    <t>Joan Riutort Crespí</t>
  </si>
  <si>
    <t>32463</t>
  </si>
  <si>
    <t>Ajuntament de Santa Eulària des Riu</t>
  </si>
  <si>
    <t>Antoni Ferrer Guasch</t>
  </si>
  <si>
    <t>9</t>
  </si>
  <si>
    <t>Ajuntament de Santa Margalida</t>
  </si>
  <si>
    <t>27965</t>
  </si>
  <si>
    <t>Ajuntament de Santany</t>
  </si>
  <si>
    <t>Sebastià Antoni Verger Vidal</t>
  </si>
  <si>
    <t>37940903N</t>
  </si>
  <si>
    <t>32101</t>
  </si>
  <si>
    <t>Ajuntament de Selva</t>
  </si>
  <si>
    <t>Joan Rotger</t>
  </si>
  <si>
    <t>27925</t>
  </si>
  <si>
    <t>Ajuntament de Sencelles</t>
  </si>
  <si>
    <t>Joan Gelbaert Morey</t>
  </si>
  <si>
    <t>24414</t>
  </si>
  <si>
    <t>Ajuntament de Ses Salines</t>
  </si>
  <si>
    <t>Juan Burguera Vicens</t>
  </si>
  <si>
    <t>25369</t>
  </si>
  <si>
    <t>Ajuntament de Soller</t>
  </si>
  <si>
    <t>Sr. Carlos Simarro Vicens</t>
  </si>
  <si>
    <t>24562</t>
  </si>
  <si>
    <t>Ajuntament de Son Servera</t>
  </si>
  <si>
    <t>13768</t>
  </si>
  <si>
    <t>Ajuntament de Valldemossa</t>
  </si>
  <si>
    <t>Nadal Torres Bujosa</t>
  </si>
  <si>
    <t>CIF: P0706</t>
  </si>
  <si>
    <t>26062</t>
  </si>
  <si>
    <t>Ajuntament de Villafranca de Bonany</t>
  </si>
  <si>
    <t>Carmen Rosario Botón</t>
  </si>
  <si>
    <t>13607</t>
  </si>
  <si>
    <t>Ajuntament del Migjorn Gran</t>
  </si>
  <si>
    <t>Bea Mulero</t>
  </si>
  <si>
    <t>3315</t>
  </si>
  <si>
    <t>Ajuntament des Castell</t>
  </si>
  <si>
    <t>Antoni Benejam Barrionuevo</t>
  </si>
  <si>
    <t>10123</t>
  </si>
  <si>
    <t>Ajuntament des Mercadal</t>
  </si>
  <si>
    <t>Francisco Ametller Pons</t>
  </si>
  <si>
    <t>5</t>
  </si>
  <si>
    <t>10641</t>
  </si>
  <si>
    <t>Ajuntament Santa Maria del Camí</t>
  </si>
  <si>
    <t>Nicole Cazacu Cazacu</t>
  </si>
  <si>
    <t>10559</t>
  </si>
  <si>
    <t>Calvià 2000 S.L</t>
  </si>
  <si>
    <t>Enric Terrassa Mendez</t>
  </si>
  <si>
    <t>23438</t>
  </si>
  <si>
    <t>Centre Balears Europa</t>
  </si>
  <si>
    <t>Bartolomé Morell Ramos</t>
  </si>
  <si>
    <t>Q5755001D</t>
  </si>
  <si>
    <t>155450</t>
  </si>
  <si>
    <t>Emilio Mulero Serra</t>
  </si>
  <si>
    <t>Consells</t>
  </si>
  <si>
    <t>14173</t>
  </si>
  <si>
    <t>Jaume Zaragoza</t>
  </si>
  <si>
    <t>18</t>
  </si>
  <si>
    <t>13</t>
  </si>
  <si>
    <t>9918</t>
  </si>
  <si>
    <t>Consorci de Transports de Mallorca</t>
  </si>
  <si>
    <t>Maarten Johannes van Bemmelen</t>
  </si>
  <si>
    <t>Q0700528C</t>
  </si>
  <si>
    <t>16877</t>
  </si>
  <si>
    <t>Consorci per a la Protecció de la Legalitat Urbanística en Sòl Rústic de l'Illa de Menorca</t>
  </si>
  <si>
    <t>Miquel Company Pons</t>
  </si>
  <si>
    <t>30608</t>
  </si>
  <si>
    <t>Consorci Serra de Tramuntana</t>
  </si>
  <si>
    <t>Pere Josep Rosiñol Andreu</t>
  </si>
  <si>
    <t>P0700056E</t>
  </si>
  <si>
    <t>10561</t>
  </si>
  <si>
    <t>Ens Públic de Radiotelevisió de les Illes Balears</t>
  </si>
  <si>
    <t>Francisca Perelló Sastre</t>
  </si>
  <si>
    <t>Q0700458C</t>
  </si>
  <si>
    <t>12</t>
  </si>
  <si>
    <t>Fons de Garantia Agrària i Pesquera de les Illes Balears (FOGAIBA)</t>
  </si>
  <si>
    <t>9902</t>
  </si>
  <si>
    <t>Fundació Banc de Sang i Teixits de les Illes Balears</t>
  </si>
  <si>
    <t>Catalina Ana Galmés Trueba</t>
  </si>
  <si>
    <t>4357</t>
  </si>
  <si>
    <t>Govern</t>
  </si>
  <si>
    <t>11863</t>
  </si>
  <si>
    <t>IbSalut</t>
  </si>
  <si>
    <t>Jose Antonio Oliveros Pacheco</t>
  </si>
  <si>
    <t>35</t>
  </si>
  <si>
    <t>Institut Balear d'Infraestructures i Serveis Educatius (IBISEC)</t>
  </si>
  <si>
    <t>14527</t>
  </si>
  <si>
    <t>Eva Torras Miracle / César Gomariz</t>
  </si>
  <si>
    <t>5602</t>
  </si>
  <si>
    <t>Institut Balear de la Joventud</t>
  </si>
  <si>
    <t>Catalina Pou Llabrés</t>
  </si>
  <si>
    <t>3745</t>
  </si>
  <si>
    <t>Josep Ramón Cerdà Mas</t>
  </si>
  <si>
    <t>9559</t>
  </si>
  <si>
    <t>Institut d'innovació Empresarial de les Illes Balears (IDI)</t>
  </si>
  <si>
    <t>29126</t>
  </si>
  <si>
    <t>Institut d’Indústries Culturals de les Illes Balears (ICIB)</t>
  </si>
  <si>
    <t>Maria Hevia Blach</t>
  </si>
  <si>
    <t>17</t>
  </si>
  <si>
    <t>Institut Mallorquí d'Afers Socials (IMAS)</t>
  </si>
  <si>
    <t>10560</t>
  </si>
  <si>
    <t>Institut Municipal d'Educació i Biblioteques de l'Ajuntament de Calvià</t>
  </si>
  <si>
    <t>Juan Castañer Alemany</t>
  </si>
  <si>
    <t>Q0700491D</t>
  </si>
  <si>
    <t>9919</t>
  </si>
  <si>
    <t>Mancomunitat Pla de Mallorca</t>
  </si>
  <si>
    <t>Joana Maria Pascual Sansó</t>
  </si>
  <si>
    <t>P5704101D</t>
  </si>
  <si>
    <t>26918</t>
  </si>
  <si>
    <t>Oficina de Prevenció i Lluita contra la Corrupció a les Illes Balears</t>
  </si>
  <si>
    <t>Mª Belén Méndez Alonso</t>
  </si>
  <si>
    <t>Q0700719H</t>
  </si>
  <si>
    <t>29406</t>
  </si>
  <si>
    <t>Oficina Municipal de Tributs - Ajuntament de Calvià</t>
  </si>
  <si>
    <t>David Martinez Sanchez Rojas</t>
  </si>
  <si>
    <t>Q0700712C</t>
  </si>
  <si>
    <t>23</t>
  </si>
  <si>
    <t>26793</t>
  </si>
  <si>
    <t>Vicenç Thomas i Mulet</t>
  </si>
  <si>
    <t>13698</t>
  </si>
  <si>
    <t>Sebastià Bustamante</t>
  </si>
  <si>
    <t>10550</t>
  </si>
  <si>
    <t>Servei d'Informació territorial de les Illes</t>
  </si>
  <si>
    <t>Fèlix Escalas van Nouhuys</t>
  </si>
  <si>
    <t>Q0700675B</t>
  </si>
  <si>
    <t>9421</t>
  </si>
  <si>
    <t>Serveis de Millora Agrària i Pesquera (SEMILLA)</t>
  </si>
  <si>
    <t>Jaime Roca Jaime</t>
  </si>
  <si>
    <t>6005</t>
  </si>
  <si>
    <t>Sindicatura de Comptes de les Illes Balears</t>
  </si>
  <si>
    <t>Mª Antonia Andreu Servera</t>
  </si>
  <si>
    <t>3142</t>
  </si>
  <si>
    <t>Francisco Bastida López</t>
  </si>
  <si>
    <t>ID PinbalAdmin</t>
  </si>
  <si>
    <t>CIF PinbalAdmin</t>
  </si>
  <si>
    <t>Nom PinbalAdmin</t>
  </si>
  <si>
    <t>UPDATE pad_entitat SET dir3='$DIR3$', cif='$CIF$' WHERE entitatid=$ID$;</t>
  </si>
  <si>
    <t>ENTITAT_ID</t>
  </si>
  <si>
    <t>PARE_ID</t>
  </si>
  <si>
    <t>ACTIU</t>
  </si>
  <si>
    <t>ESTAT</t>
  </si>
  <si>
    <t>V</t>
  </si>
  <si>
    <t>A04019898</t>
  </si>
  <si>
    <t>Presidència Govern Illes Balears</t>
  </si>
  <si>
    <t>A04026906</t>
  </si>
  <si>
    <t>Conselleria de Turisme, Cultura i Esports</t>
  </si>
  <si>
    <t>A04026907</t>
  </si>
  <si>
    <t>Dirección General de Emergencias e Interior</t>
  </si>
  <si>
    <t>E</t>
  </si>
  <si>
    <t>A04026908</t>
  </si>
  <si>
    <t>Dirección General de Función Pública y Administraciones Públicas</t>
  </si>
  <si>
    <t>A04026910</t>
  </si>
  <si>
    <t>Escuela Balear de Administración Pública (EBAP)</t>
  </si>
  <si>
    <t>A04031352</t>
  </si>
  <si>
    <t>Servicio de Selección y Provisión del Ebap</t>
  </si>
  <si>
    <t>A04026979</t>
  </si>
  <si>
    <t>Secretaría Autonómica de Memoria Democrática y Buen Gobierno</t>
  </si>
  <si>
    <t>A04026980</t>
  </si>
  <si>
    <t>Dirección General de Transparencia y Buen Gobierno</t>
  </si>
  <si>
    <t>A04026983</t>
  </si>
  <si>
    <t>Dirección General de Memoria Democrática</t>
  </si>
  <si>
    <t>A04026984</t>
  </si>
  <si>
    <t>Dirección General de Participación y Voluntariado</t>
  </si>
  <si>
    <t>A04034012</t>
  </si>
  <si>
    <t>Comisión para las Reclamaciones de Acceso a la Información Pública</t>
  </si>
  <si>
    <t>A04027005</t>
  </si>
  <si>
    <t>Direcció General de Simplificació Administrativa, Modernització i Administració Digital</t>
  </si>
  <si>
    <t>A04027049</t>
  </si>
  <si>
    <t>Secretaría General de Fondos Europeos, Universidad y Cultura</t>
  </si>
  <si>
    <t>A04027050</t>
  </si>
  <si>
    <t>Ente Público de Radiotelevisión de las Islas Baleares</t>
  </si>
  <si>
    <t>A04027051</t>
  </si>
  <si>
    <t>Entitat Pública Empresarial de Telecomunicacions i Innovació</t>
  </si>
  <si>
    <t>A04027052</t>
  </si>
  <si>
    <t>A04027053</t>
  </si>
  <si>
    <t>Gestion de Emergencias de las Illes Balears</t>
  </si>
  <si>
    <t>A04026911</t>
  </si>
  <si>
    <t>Conselleria D'Economia, Hisenda i Innovació</t>
  </si>
  <si>
    <t>Agència Tributària Illes Balears (ATIB)</t>
  </si>
  <si>
    <t>A04019917</t>
  </si>
  <si>
    <t>A04019919</t>
  </si>
  <si>
    <t>A04019920</t>
  </si>
  <si>
    <t>Àrea de Sistemes, Tecnologies de la Informació i Comunicació</t>
  </si>
  <si>
    <t>A04019921</t>
  </si>
  <si>
    <t>Àrea Econòmica-Financera</t>
  </si>
  <si>
    <t>A04019924</t>
  </si>
  <si>
    <t>A04019926</t>
  </si>
  <si>
    <t>A04019927</t>
  </si>
  <si>
    <t>A04019928</t>
  </si>
  <si>
    <t>A04024894</t>
  </si>
  <si>
    <t>Servei de Transmissions Patrimonials</t>
  </si>
  <si>
    <t>A04024895</t>
  </si>
  <si>
    <t>Servei de Successions i Donacions</t>
  </si>
  <si>
    <t>A04024896</t>
  </si>
  <si>
    <t>A04024897</t>
  </si>
  <si>
    <t>Servei de Recaptació Voluntària</t>
  </si>
  <si>
    <t>A04024898</t>
  </si>
  <si>
    <t>Servei de Recaptació Executiva</t>
  </si>
  <si>
    <t>A04024899</t>
  </si>
  <si>
    <t>A04024953</t>
  </si>
  <si>
    <t>A04026307</t>
  </si>
  <si>
    <t>Àrea de Recursos Humans</t>
  </si>
  <si>
    <t>A04028978</t>
  </si>
  <si>
    <t>Área Jurídica</t>
  </si>
  <si>
    <t>A04013590</t>
  </si>
  <si>
    <t>Intervenció General de la Caib</t>
  </si>
  <si>
    <t>A04013592</t>
  </si>
  <si>
    <t>A04026912</t>
  </si>
  <si>
    <t>Dirección General de Financiación</t>
  </si>
  <si>
    <t>A04026913</t>
  </si>
  <si>
    <t>Dirección General de Presupuestos</t>
  </si>
  <si>
    <t>A04026918</t>
  </si>
  <si>
    <t>Dirección General de Fondos Europeos</t>
  </si>
  <si>
    <t>A04027003</t>
  </si>
  <si>
    <t>Direcció General de Relacions Exteriors</t>
  </si>
  <si>
    <t>A04027065</t>
  </si>
  <si>
    <t>A04027068</t>
  </si>
  <si>
    <t>Secretaria General d' Economia, Hisenda i Innovació</t>
  </si>
  <si>
    <t>A04027395</t>
  </si>
  <si>
    <t>Dirección General de Cooperación Local y Patrimonio</t>
  </si>
  <si>
    <t>A04027396</t>
  </si>
  <si>
    <t>Junta Consultiva de Contratación Administrativa</t>
  </si>
  <si>
    <t>A04032529</t>
  </si>
  <si>
    <t>Servicio de Corporaciones Locales</t>
  </si>
  <si>
    <t>A04027397</t>
  </si>
  <si>
    <t>Direcció General del Tresor, Política Financera i Patrimoni</t>
  </si>
  <si>
    <t>A04027398</t>
  </si>
  <si>
    <t>Isba, Sociedad de Garantia Recíproca</t>
  </si>
  <si>
    <t>A04026919</t>
  </si>
  <si>
    <t>Conselleria de Salut</t>
  </si>
  <si>
    <t>A04003751</t>
  </si>
  <si>
    <t>Secretaria General Salut</t>
  </si>
  <si>
    <t>A04022386</t>
  </si>
  <si>
    <t>Departament Jurídic de la Conselleria de Salut</t>
  </si>
  <si>
    <t>A04022387</t>
  </si>
  <si>
    <t>Departament de Gestió Econòmica de la Conselleria de Salut</t>
  </si>
  <si>
    <t>Servei de Salut de les Illes Balears (IB-SALUT)</t>
  </si>
  <si>
    <t>A04005002</t>
  </si>
  <si>
    <t>Hospital Son Llàtzer</t>
  </si>
  <si>
    <t>A04005003</t>
  </si>
  <si>
    <t>Hospital Universitari Son Espases</t>
  </si>
  <si>
    <t>A04005004</t>
  </si>
  <si>
    <t>Àrea de Salut de Menorca</t>
  </si>
  <si>
    <t>A04005005</t>
  </si>
  <si>
    <t>A04005008</t>
  </si>
  <si>
    <t>Hospital Can Misses</t>
  </si>
  <si>
    <t>A04005009</t>
  </si>
  <si>
    <t>Hospital de Formentera</t>
  </si>
  <si>
    <t>A04005006</t>
  </si>
  <si>
    <t>A04005007</t>
  </si>
  <si>
    <t>Hospital de Manacor</t>
  </si>
  <si>
    <t>A04005010</t>
  </si>
  <si>
    <t>Hospital Mateu Orfila</t>
  </si>
  <si>
    <t>A04006332</t>
  </si>
  <si>
    <t>A04006333</t>
  </si>
  <si>
    <t>A04013518</t>
  </si>
  <si>
    <t>Direcció General de Personal Docent</t>
  </si>
  <si>
    <t>A04024768</t>
  </si>
  <si>
    <t>Departamento de Nóminas de Centros Concertados</t>
  </si>
  <si>
    <t>A04013522</t>
  </si>
  <si>
    <t>Direcció General de Planificació, Ordenació i Infraestructuras Educativas</t>
  </si>
  <si>
    <t>A04019236</t>
  </si>
  <si>
    <t>Cc Aixa</t>
  </si>
  <si>
    <t>A04019237</t>
  </si>
  <si>
    <t>Cc Arcàngel Sant Rafel</t>
  </si>
  <si>
    <t>A04019238</t>
  </si>
  <si>
    <t>Cc Aula Balear</t>
  </si>
  <si>
    <t>A04019239</t>
  </si>
  <si>
    <t>Cc Balmes</t>
  </si>
  <si>
    <t>A04019240</t>
  </si>
  <si>
    <t>Cc Beata Francinaina Cirer</t>
  </si>
  <si>
    <t>A04019241</t>
  </si>
  <si>
    <t>Cc Beato Ramón Llull</t>
  </si>
  <si>
    <t>A04019242</t>
  </si>
  <si>
    <t>Cc Bisbe Verger</t>
  </si>
  <si>
    <t>A04019243</t>
  </si>
  <si>
    <t>Cc Can Bonet</t>
  </si>
  <si>
    <t>A04019244</t>
  </si>
  <si>
    <t>Cc Centro Internac. de Educación</t>
  </si>
  <si>
    <t>A04019245</t>
  </si>
  <si>
    <t>Cc Coop. Son Verí Nou</t>
  </si>
  <si>
    <t>A04019246</t>
  </si>
  <si>
    <t>Cc Cor de Maria</t>
  </si>
  <si>
    <t>A04019247</t>
  </si>
  <si>
    <t>Cc Corpus Christi</t>
  </si>
  <si>
    <t>A04019248</t>
  </si>
  <si>
    <t>Cc el Temple</t>
  </si>
  <si>
    <t>A04019249</t>
  </si>
  <si>
    <t>Cc Es Liceu</t>
  </si>
  <si>
    <t>A04019250</t>
  </si>
  <si>
    <t>Cc Escolania de Lluc</t>
  </si>
  <si>
    <t>A04019251</t>
  </si>
  <si>
    <t>Cc Escolàpies Palma</t>
  </si>
  <si>
    <t>A04019252</t>
  </si>
  <si>
    <t>Cc Fra Joan Ballester</t>
  </si>
  <si>
    <t>A04019253</t>
  </si>
  <si>
    <t>Cc Jesús María</t>
  </si>
  <si>
    <t>A04019254</t>
  </si>
  <si>
    <t>Cc Juan de la Cierva</t>
  </si>
  <si>
    <t>A04019255</t>
  </si>
  <si>
    <t>Cc la Immaculada</t>
  </si>
  <si>
    <t>A04019256</t>
  </si>
  <si>
    <t>Cc la Milagrosa</t>
  </si>
  <si>
    <t>A04019257</t>
  </si>
  <si>
    <t>Cc la Porciúncula</t>
  </si>
  <si>
    <t>A04019258</t>
  </si>
  <si>
    <t>Cc la Purísima</t>
  </si>
  <si>
    <t>A04019259</t>
  </si>
  <si>
    <t>Cc la Salle- Palma</t>
  </si>
  <si>
    <t>A04019260</t>
  </si>
  <si>
    <t>Cc la Salle-Inca</t>
  </si>
  <si>
    <t>A04019261</t>
  </si>
  <si>
    <t>Cc la Salle- Maó</t>
  </si>
  <si>
    <t>A04019262</t>
  </si>
  <si>
    <t>Cc la Salle-Manacor</t>
  </si>
  <si>
    <t>A04019263</t>
  </si>
  <si>
    <t>Cc la Salle- Marratxí</t>
  </si>
  <si>
    <t>A04019264</t>
  </si>
  <si>
    <t>Cc la Salle- Alaior</t>
  </si>
  <si>
    <t>A04019265</t>
  </si>
  <si>
    <t>A04019266</t>
  </si>
  <si>
    <t>Cc Lladó</t>
  </si>
  <si>
    <t>A04019267</t>
  </si>
  <si>
    <t>Cc Llaüt</t>
  </si>
  <si>
    <t>A04019268</t>
  </si>
  <si>
    <t>Cc Madre Alberta</t>
  </si>
  <si>
    <t>A04019269</t>
  </si>
  <si>
    <t>Cc Manjón</t>
  </si>
  <si>
    <t>A04019270</t>
  </si>
  <si>
    <t>Cc Mare de Déu de Les Neus</t>
  </si>
  <si>
    <t>A04019271</t>
  </si>
  <si>
    <t>Cc Mata de Jonc</t>
  </si>
  <si>
    <t>A04019272</t>
  </si>
  <si>
    <t>Cc Montesion</t>
  </si>
  <si>
    <t>A04019273</t>
  </si>
  <si>
    <t>Cc Nostra Senyora de Gràcia</t>
  </si>
  <si>
    <t>A04019274</t>
  </si>
  <si>
    <t>Cc N. Señora de la Consolación-Alaró-07000030</t>
  </si>
  <si>
    <t>A04019275</t>
  </si>
  <si>
    <t>Cc N. Señora de la Consolación-Ciutadella-07000807</t>
  </si>
  <si>
    <t>A04019276</t>
  </si>
  <si>
    <t>Cc N.Señora de la Consolación- Palma-07007221</t>
  </si>
  <si>
    <t>A04019277</t>
  </si>
  <si>
    <t>Cc N.Señora de la Consolación- Alcudia-07000111</t>
  </si>
  <si>
    <t>A04019278</t>
  </si>
  <si>
    <t>Cc N. Señora de la Consolación-Eivissa-07001319</t>
  </si>
  <si>
    <t>A04019279</t>
  </si>
  <si>
    <t>Cc Nuestra Señora de la Consolación-07003687</t>
  </si>
  <si>
    <t>A04019280</t>
  </si>
  <si>
    <t>Cc Nuestra Señora de la Esperanza</t>
  </si>
  <si>
    <t>A04019281</t>
  </si>
  <si>
    <t>Cc Nuestra Señora de Montesión</t>
  </si>
  <si>
    <t>A04019282</t>
  </si>
  <si>
    <t>Cc Nuestra Señora de Montesión- S.Rapinya</t>
  </si>
  <si>
    <t>A04019283</t>
  </si>
  <si>
    <t>Cc Pedro Poveda</t>
  </si>
  <si>
    <t>A04019284</t>
  </si>
  <si>
    <t>Cc Pius XII</t>
  </si>
  <si>
    <t>A04019285</t>
  </si>
  <si>
    <t>Cc Pureza de María- Inca</t>
  </si>
  <si>
    <t>A04019286</t>
  </si>
  <si>
    <t>Cc Pureza de María- Manacor</t>
  </si>
  <si>
    <t>A04019287</t>
  </si>
  <si>
    <t>Cc Ramon Llull- Sta Maria</t>
  </si>
  <si>
    <t>A04019288</t>
  </si>
  <si>
    <t>Cc Ramon Llull- Andratx</t>
  </si>
  <si>
    <t>A04019289</t>
  </si>
  <si>
    <t>Cc SA Real</t>
  </si>
  <si>
    <t>A04019290</t>
  </si>
  <si>
    <t>Cc Sagrat Cor</t>
  </si>
  <si>
    <t>A04019291</t>
  </si>
  <si>
    <t>Cc Sagrats Cors</t>
  </si>
  <si>
    <t>A04019292</t>
  </si>
  <si>
    <t>Cc San Agustín</t>
  </si>
  <si>
    <t>A04019293</t>
  </si>
  <si>
    <t>Cc San Alfonso María de Ligorio</t>
  </si>
  <si>
    <t>A04019294</t>
  </si>
  <si>
    <t>Cc San Buenaventura- Llucmajor</t>
  </si>
  <si>
    <t>A04019295</t>
  </si>
  <si>
    <t>Cc San Buenaventura- Artá</t>
  </si>
  <si>
    <t>A04019296</t>
  </si>
  <si>
    <t>Cc San Felipe Neri</t>
  </si>
  <si>
    <t>A04019297</t>
  </si>
  <si>
    <t>Cc San José</t>
  </si>
  <si>
    <t>A04019298</t>
  </si>
  <si>
    <t>Cc San José de la Montaña</t>
  </si>
  <si>
    <t>A04019299</t>
  </si>
  <si>
    <t>Cc San Vicente de Paúl</t>
  </si>
  <si>
    <t>A04019300</t>
  </si>
  <si>
    <t>Cc San Vicente de Paúl- C/Marques</t>
  </si>
  <si>
    <t>A04019301</t>
  </si>
  <si>
    <t>Cc Sant Alfons</t>
  </si>
  <si>
    <t>A04019302</t>
  </si>
  <si>
    <t>Cc Sant Antoni Abat</t>
  </si>
  <si>
    <t>A04019303</t>
  </si>
  <si>
    <t>Cc Sant Francesc</t>
  </si>
  <si>
    <t>A04019304</t>
  </si>
  <si>
    <t>A04019305</t>
  </si>
  <si>
    <t>A04019306</t>
  </si>
  <si>
    <t>A04019307</t>
  </si>
  <si>
    <t>A04019308</t>
  </si>
  <si>
    <t>A04019309</t>
  </si>
  <si>
    <t>Cc Sant Francesc de Sales</t>
  </si>
  <si>
    <t>A04019310</t>
  </si>
  <si>
    <t>Cc Sant Josep Obrer I</t>
  </si>
  <si>
    <t>A04019311</t>
  </si>
  <si>
    <t>Cc Sant Josep Obrer II</t>
  </si>
  <si>
    <t>A04019312</t>
  </si>
  <si>
    <t>Cc Sant Pere</t>
  </si>
  <si>
    <t>A04019313</t>
  </si>
  <si>
    <t>Cc Sant Salvador</t>
  </si>
  <si>
    <t>A04019314</t>
  </si>
  <si>
    <t>Cc Sant Vicenç de Paül- Palma</t>
  </si>
  <si>
    <t>A04019315</t>
  </si>
  <si>
    <t>Cc Sant Vicenç de Paül- Inca</t>
  </si>
  <si>
    <t>A04019316</t>
  </si>
  <si>
    <t>Cc Sant Vicenç de Paül- Llucmajor</t>
  </si>
  <si>
    <t>A04019317</t>
  </si>
  <si>
    <t>Cc Sant Vicenç de Paül- Manacor</t>
  </si>
  <si>
    <t>A04019318</t>
  </si>
  <si>
    <t>Cc Sant Vicenç de Paül- Sóller</t>
  </si>
  <si>
    <t>A04019319</t>
  </si>
  <si>
    <t>Cc Sant Vicenç de Paül- Palma C/Poll</t>
  </si>
  <si>
    <t>A04019320</t>
  </si>
  <si>
    <t>Cc Santa Magdalena Sofia</t>
  </si>
  <si>
    <t>A04019321</t>
  </si>
  <si>
    <t>Cc Santa Maria</t>
  </si>
  <si>
    <t>A04019322</t>
  </si>
  <si>
    <t>Cc Santa Mónica</t>
  </si>
  <si>
    <t>A04019323</t>
  </si>
  <si>
    <t>Cc Santa Teresa</t>
  </si>
  <si>
    <t>A04019324</t>
  </si>
  <si>
    <t>Cc Santísima Trinidad</t>
  </si>
  <si>
    <t>A04019325</t>
  </si>
  <si>
    <t>Cc Santísima Trinidad- St. Antoni Portmany</t>
  </si>
  <si>
    <t>A04019326</t>
  </si>
  <si>
    <t>Cc Santo Tomás de Aquino-Liceo Santa Teresa</t>
  </si>
  <si>
    <t>A04019327</t>
  </si>
  <si>
    <t>Cc Toth Educatiu</t>
  </si>
  <si>
    <t>A04019328</t>
  </si>
  <si>
    <t>Cc Verge de Monti-Sion</t>
  </si>
  <si>
    <t>A04019329</t>
  </si>
  <si>
    <t>Cc Virgen del Carmen</t>
  </si>
  <si>
    <t>A04019330</t>
  </si>
  <si>
    <t>Ccee Gaspar Hauser</t>
  </si>
  <si>
    <t>A04019331</t>
  </si>
  <si>
    <t>Ccee Joan Mesquida</t>
  </si>
  <si>
    <t>A04019332</t>
  </si>
  <si>
    <t>Ccee Juan Xxiii</t>
  </si>
  <si>
    <t>A04019333</t>
  </si>
  <si>
    <t>Ccee Mater Misericordiae</t>
  </si>
  <si>
    <t>A04019334</t>
  </si>
  <si>
    <t>Ccee Pinyol Vermell</t>
  </si>
  <si>
    <t>A04019335</t>
  </si>
  <si>
    <t>Ccee Princesa de Asturias</t>
  </si>
  <si>
    <t>A04019336</t>
  </si>
  <si>
    <t>Cee Son Ferriol</t>
  </si>
  <si>
    <t>A04019337</t>
  </si>
  <si>
    <t>Cei 101 Dálmatas</t>
  </si>
  <si>
    <t>A04019338</t>
  </si>
  <si>
    <t>Cei Aladern</t>
  </si>
  <si>
    <t>A04019339</t>
  </si>
  <si>
    <t>Cei Àngel de la Guarda</t>
  </si>
  <si>
    <t>A04019340</t>
  </si>
  <si>
    <t>Cei Angelets 2008</t>
  </si>
  <si>
    <t>A04019341</t>
  </si>
  <si>
    <t>Cei Asima</t>
  </si>
  <si>
    <t>A04019342</t>
  </si>
  <si>
    <t>Cei Baberitos</t>
  </si>
  <si>
    <t>A04019343</t>
  </si>
  <si>
    <t>Cei Bella Aurora</t>
  </si>
  <si>
    <t>A04019344</t>
  </si>
  <si>
    <t>Cei Blancanieves</t>
  </si>
  <si>
    <t>A04019345</t>
  </si>
  <si>
    <t>Cei Blaucel</t>
  </si>
  <si>
    <t>A04019346</t>
  </si>
  <si>
    <t>Cei Chiquitín</t>
  </si>
  <si>
    <t>A04019347</t>
  </si>
  <si>
    <t>Cei Confits</t>
  </si>
  <si>
    <t>A04019348</t>
  </si>
  <si>
    <t>Cei Corrillos</t>
  </si>
  <si>
    <t>A04019349</t>
  </si>
  <si>
    <t>A04019350</t>
  </si>
  <si>
    <t>A04019351</t>
  </si>
  <si>
    <t>Cei el Trenet Blau</t>
  </si>
  <si>
    <t>A04019352</t>
  </si>
  <si>
    <t>Cei Es Petit Castell</t>
  </si>
  <si>
    <t>A04019353</t>
  </si>
  <si>
    <t>Cei Es Pontet</t>
  </si>
  <si>
    <t>A04019354</t>
  </si>
  <si>
    <t>Cei Es Poriol</t>
  </si>
  <si>
    <t>A04019355</t>
  </si>
  <si>
    <t>Cei Escola Nova</t>
  </si>
  <si>
    <t>A04019356</t>
  </si>
  <si>
    <t>Cei Escoleta Lluna</t>
  </si>
  <si>
    <t>A04019357</t>
  </si>
  <si>
    <t>Cei Estrelletes</t>
  </si>
  <si>
    <t>A04019358</t>
  </si>
  <si>
    <t>Cei Eureka</t>
  </si>
  <si>
    <t>A04019359</t>
  </si>
  <si>
    <t>Cei Gianni Rodari</t>
  </si>
  <si>
    <t>A04019360</t>
  </si>
  <si>
    <t>Cei Happy Faces</t>
  </si>
  <si>
    <t>A04019361</t>
  </si>
  <si>
    <t>Cei Hobbiton</t>
  </si>
  <si>
    <t>A04019362</t>
  </si>
  <si>
    <t>Cei Hyades</t>
  </si>
  <si>
    <t>A04019363</t>
  </si>
  <si>
    <t>Cei Itaca</t>
  </si>
  <si>
    <t>A04019364</t>
  </si>
  <si>
    <t>Cei Itaca Nova</t>
  </si>
  <si>
    <t>A04019365</t>
  </si>
  <si>
    <t>Cei Jardilín</t>
  </si>
  <si>
    <t>A04019366</t>
  </si>
  <si>
    <t>Cei Joguina</t>
  </si>
  <si>
    <t>A04019367</t>
  </si>
  <si>
    <t>Cei Kinder Blau</t>
  </si>
  <si>
    <t>A04019368</t>
  </si>
  <si>
    <t>Cei Koala</t>
  </si>
  <si>
    <t>A04019369</t>
  </si>
  <si>
    <t>Cei Koala Polígon</t>
  </si>
  <si>
    <t>A04019370</t>
  </si>
  <si>
    <t>Cei la Cuna</t>
  </si>
  <si>
    <t>A04019371</t>
  </si>
  <si>
    <t>Cei la Vall</t>
  </si>
  <si>
    <t>A04019372</t>
  </si>
  <si>
    <t>A04019373</t>
  </si>
  <si>
    <t>Cei Lluna de Paper</t>
  </si>
  <si>
    <t>A04019374</t>
  </si>
  <si>
    <t>Cei Mafalda- St Josep SA Talaia</t>
  </si>
  <si>
    <t>A04019375</t>
  </si>
  <si>
    <t>Cei Mafalda</t>
  </si>
  <si>
    <t>A04019376</t>
  </si>
  <si>
    <t>Cei Mama Osa</t>
  </si>
  <si>
    <t>A04019377</t>
  </si>
  <si>
    <t>Cei Maria Serra</t>
  </si>
  <si>
    <t>A04019378</t>
  </si>
  <si>
    <t>Cei Mel i Sucre</t>
  </si>
  <si>
    <t>A04019379</t>
  </si>
  <si>
    <t>Cei Menudall</t>
  </si>
  <si>
    <t>A04019380</t>
  </si>
  <si>
    <t>Cei Món Petit</t>
  </si>
  <si>
    <t>A04019381</t>
  </si>
  <si>
    <t>Cei Món Petitó</t>
  </si>
  <si>
    <t>A04019382</t>
  </si>
  <si>
    <t>Cei Mondaura</t>
  </si>
  <si>
    <t>A04019383</t>
  </si>
  <si>
    <t>Cei Nit i Dia</t>
  </si>
  <si>
    <t>A04019384</t>
  </si>
  <si>
    <t>Cei Nuestra Señora de la Providencia- C/ Blatera</t>
  </si>
  <si>
    <t>A04019385</t>
  </si>
  <si>
    <t>Cei Nuestra Señora de la Providencia C/Bisbe</t>
  </si>
  <si>
    <t>A04019386</t>
  </si>
  <si>
    <t>Cei Patim-Patam</t>
  </si>
  <si>
    <t>A04019387</t>
  </si>
  <si>
    <t>Cei Pekes</t>
  </si>
  <si>
    <t>A04019388</t>
  </si>
  <si>
    <t>Cei Peter Pan</t>
  </si>
  <si>
    <t>A04019389</t>
  </si>
  <si>
    <t>Cei Petit Angelet</t>
  </si>
  <si>
    <t>A04019390</t>
  </si>
  <si>
    <t>Cei Petit Món</t>
  </si>
  <si>
    <t>A04019391</t>
  </si>
  <si>
    <t>Cei Petits</t>
  </si>
  <si>
    <t>A04019393</t>
  </si>
  <si>
    <t>Cei Pica-Sol</t>
  </si>
  <si>
    <t>A04019394</t>
  </si>
  <si>
    <t>Cei Pinocho</t>
  </si>
  <si>
    <t>A04019395</t>
  </si>
  <si>
    <t>Cei Plou i Fa Sol</t>
  </si>
  <si>
    <t>A04019396</t>
  </si>
  <si>
    <t>Cei Popeye</t>
  </si>
  <si>
    <t>A04019397</t>
  </si>
  <si>
    <t>Cei Poporiol</t>
  </si>
  <si>
    <t>A04019398</t>
  </si>
  <si>
    <t>Cei Pureza de María Jardines de Infancia</t>
  </si>
  <si>
    <t>A04019399</t>
  </si>
  <si>
    <t>Cei Rin Tin Tin</t>
  </si>
  <si>
    <t>A04019400</t>
  </si>
  <si>
    <t>Cei Ropit</t>
  </si>
  <si>
    <t>A04019401</t>
  </si>
  <si>
    <t>Cei SA Costureta</t>
  </si>
  <si>
    <t>A04019402</t>
  </si>
  <si>
    <t>Cei SA Miloca</t>
  </si>
  <si>
    <t>A04019403</t>
  </si>
  <si>
    <t>Cei Sagrados Corazones</t>
  </si>
  <si>
    <t>A04019404</t>
  </si>
  <si>
    <t>Cei San Francisco de Asis- Son Servera</t>
  </si>
  <si>
    <t>A04019405</t>
  </si>
  <si>
    <t>Cei San Vicente de Paúl</t>
  </si>
  <si>
    <t>A04019406</t>
  </si>
  <si>
    <t>Cei Sant Agustí</t>
  </si>
  <si>
    <t>A04019407</t>
  </si>
  <si>
    <t>A04019408</t>
  </si>
  <si>
    <t>A04019409</t>
  </si>
  <si>
    <t>Cei Santa Catalina Thomàs</t>
  </si>
  <si>
    <t>A04019410</t>
  </si>
  <si>
    <t>A04019411</t>
  </si>
  <si>
    <t>Cei Serra Mamerra</t>
  </si>
  <si>
    <t>A04019412</t>
  </si>
  <si>
    <t>A04019413</t>
  </si>
  <si>
    <t>Cei Siervas de Jesús. Sagrado Corazón</t>
  </si>
  <si>
    <t>A04019414</t>
  </si>
  <si>
    <t>Cei Siete Enanitos</t>
  </si>
  <si>
    <t>A04019415</t>
  </si>
  <si>
    <t>Cei Sol Ixent</t>
  </si>
  <si>
    <t>A04019416</t>
  </si>
  <si>
    <t>Cei Son Llatzer</t>
  </si>
  <si>
    <t>A04019417</t>
  </si>
  <si>
    <t>Cei Son Oliva</t>
  </si>
  <si>
    <t>A04019418</t>
  </si>
  <si>
    <t>Cei Teringa</t>
  </si>
  <si>
    <t>A04019419</t>
  </si>
  <si>
    <t>Cei Virgen Milagrosa</t>
  </si>
  <si>
    <t>A04019420</t>
  </si>
  <si>
    <t>Cei Voliaina</t>
  </si>
  <si>
    <t>A04019421</t>
  </si>
  <si>
    <t>Cei Xipell</t>
  </si>
  <si>
    <t>A04019422</t>
  </si>
  <si>
    <t>CEIP Aina Moll i Marquès</t>
  </si>
  <si>
    <t>A04019423</t>
  </si>
  <si>
    <t>CEIP Alexandre Rosselló</t>
  </si>
  <si>
    <t>A04019424</t>
  </si>
  <si>
    <t>CEIP Angel Ruiz i Pablo</t>
  </si>
  <si>
    <t>A04019425</t>
  </si>
  <si>
    <t>CEIP Anselm Turmeda</t>
  </si>
  <si>
    <t>A04019426</t>
  </si>
  <si>
    <t>CEIP Antoni Juan Alemany</t>
  </si>
  <si>
    <t>A04019427</t>
  </si>
  <si>
    <t>CEIP Antònia Alzina</t>
  </si>
  <si>
    <t>A04019428</t>
  </si>
  <si>
    <t>CEIP Badies</t>
  </si>
  <si>
    <t>A04019429</t>
  </si>
  <si>
    <t>CEIP Balansat</t>
  </si>
  <si>
    <t>A04019430</t>
  </si>
  <si>
    <t>CEIP Bartomeu Ordines</t>
  </si>
  <si>
    <t>A04019431</t>
  </si>
  <si>
    <t>CEIP Bendinat</t>
  </si>
  <si>
    <t>A04019432</t>
  </si>
  <si>
    <t>CEIP Binissalem</t>
  </si>
  <si>
    <t>A04019433</t>
  </si>
  <si>
    <t>CEIP Blai Bonet</t>
  </si>
  <si>
    <t>A04019434</t>
  </si>
  <si>
    <t>CEIP Blanquerna</t>
  </si>
  <si>
    <t>A04019435</t>
  </si>
  <si>
    <t>CEIP Buscastell</t>
  </si>
  <si>
    <t>A04019436</t>
  </si>
  <si>
    <t>CEIP Calonge</t>
  </si>
  <si>
    <t>A04019437</t>
  </si>
  <si>
    <t>CEIP Camilo Jose Cela</t>
  </si>
  <si>
    <t>A04019438</t>
  </si>
  <si>
    <t>CEIP Can Bril</t>
  </si>
  <si>
    <t>A04019439</t>
  </si>
  <si>
    <t>CEIP Can Canto</t>
  </si>
  <si>
    <t>A04019440</t>
  </si>
  <si>
    <t>CEIP Can Coix</t>
  </si>
  <si>
    <t>A04019441</t>
  </si>
  <si>
    <t>CEIP Can Guerxo</t>
  </si>
  <si>
    <t>A04019442</t>
  </si>
  <si>
    <t>CEIP Can Misses</t>
  </si>
  <si>
    <t>A04019443</t>
  </si>
  <si>
    <t>CEIP Can Pastilla</t>
  </si>
  <si>
    <t>A04019444</t>
  </si>
  <si>
    <t>CEIP Can Raspalls</t>
  </si>
  <si>
    <t>A04019445</t>
  </si>
  <si>
    <t>CEIP Cas Capiscol</t>
  </si>
  <si>
    <t>A04019446</t>
  </si>
  <si>
    <t>CEIP Cas Saboners</t>
  </si>
  <si>
    <t>A04019447</t>
  </si>
  <si>
    <t>CEIP Cas Serres</t>
  </si>
  <si>
    <t>A04019448</t>
  </si>
  <si>
    <t>CEIP Castell de Santa Àgueda</t>
  </si>
  <si>
    <t>A04019449</t>
  </si>
  <si>
    <t>CEIP Cervantes</t>
  </si>
  <si>
    <t>A04019450</t>
  </si>
  <si>
    <t>A04019451</t>
  </si>
  <si>
    <t>CEIP Colònia de Sant Jordi</t>
  </si>
  <si>
    <t>A04019452</t>
  </si>
  <si>
    <t>CEIP de Pràctiques</t>
  </si>
  <si>
    <t>A04019453</t>
  </si>
  <si>
    <t>CEIP Duran Estrany</t>
  </si>
  <si>
    <t>A04019454</t>
  </si>
  <si>
    <t>CEIP el Pilar</t>
  </si>
  <si>
    <t>A04019455</t>
  </si>
  <si>
    <t>CEIP el Terreno</t>
  </si>
  <si>
    <t>A04019456</t>
  </si>
  <si>
    <t>CEIP Eleonor Bosch</t>
  </si>
  <si>
    <t>A04019457</t>
  </si>
  <si>
    <t>CEIP els Molins- Andratx</t>
  </si>
  <si>
    <t>A04019458</t>
  </si>
  <si>
    <t>CEIP els Molins- Búger</t>
  </si>
  <si>
    <t>A04019459</t>
  </si>
  <si>
    <t>CEIP els Tamarells</t>
  </si>
  <si>
    <t>A04019460</t>
  </si>
  <si>
    <t>CEIP Es Cremat</t>
  </si>
  <si>
    <t>A04019461</t>
  </si>
  <si>
    <t>CEIP Es Fossaret</t>
  </si>
  <si>
    <t>A04019462</t>
  </si>
  <si>
    <t>CEIP Es Molinar, Infant Felip</t>
  </si>
  <si>
    <t>A04019463</t>
  </si>
  <si>
    <t>CEIP Es Pil·Larí</t>
  </si>
  <si>
    <t>A04019464</t>
  </si>
  <si>
    <t>CEIP Es Pont</t>
  </si>
  <si>
    <t>A04019465</t>
  </si>
  <si>
    <t>CEIP Es Puig- Lloseta</t>
  </si>
  <si>
    <t>A04019466</t>
  </si>
  <si>
    <t>CEIP Es Puig- Sóller</t>
  </si>
  <si>
    <t>A04019467</t>
  </si>
  <si>
    <t>CEIP Es Putxet</t>
  </si>
  <si>
    <t>A04019468</t>
  </si>
  <si>
    <t>CEIP Es Secar de la Real</t>
  </si>
  <si>
    <t>A04019469</t>
  </si>
  <si>
    <t>CEIP Es Torrentet</t>
  </si>
  <si>
    <t>A04019470</t>
  </si>
  <si>
    <t>CEIP Es Vedrà</t>
  </si>
  <si>
    <t>A04006334</t>
  </si>
  <si>
    <t>Direcció General de L'ibsalut</t>
  </si>
  <si>
    <t>A04022240</t>
  </si>
  <si>
    <t>A04022252</t>
  </si>
  <si>
    <t>A04022253</t>
  </si>
  <si>
    <t>Subdirecció de Cartera de Serveis</t>
  </si>
  <si>
    <t>A04022255</t>
  </si>
  <si>
    <t>A04022260</t>
  </si>
  <si>
    <t>Servei de Farmàcia</t>
  </si>
  <si>
    <t>A04022261</t>
  </si>
  <si>
    <t>Servei de Targeta Sanitària</t>
  </si>
  <si>
    <t>A04022262</t>
  </si>
  <si>
    <t>Servei Dental Comunitari - Padi</t>
  </si>
  <si>
    <t>A04022263</t>
  </si>
  <si>
    <t>Inspecció Mèdica</t>
  </si>
  <si>
    <t>A04026457</t>
  </si>
  <si>
    <t>Servei de Prestacions</t>
  </si>
  <si>
    <t>A04029514</t>
  </si>
  <si>
    <t>Subdirecció de Cuidats Assistencials</t>
  </si>
  <si>
    <t>A04029547</t>
  </si>
  <si>
    <t>A04029548</t>
  </si>
  <si>
    <t>Servei D'atenció a L'usuari del Ibsalut</t>
  </si>
  <si>
    <t>A04029549</t>
  </si>
  <si>
    <t>A04029779</t>
  </si>
  <si>
    <t>A04029517</t>
  </si>
  <si>
    <t>Direcció de Gestió i Pressupostos</t>
  </si>
  <si>
    <t>A04029518</t>
  </si>
  <si>
    <t>A04029520</t>
  </si>
  <si>
    <t>Servei de L'àrea de Personal Dels Serveis Centrals</t>
  </si>
  <si>
    <t>A04029525</t>
  </si>
  <si>
    <t>Subdirecció de Gestió de Personal</t>
  </si>
  <si>
    <t>A04029526</t>
  </si>
  <si>
    <t>A04029527</t>
  </si>
  <si>
    <t>A04029566</t>
  </si>
  <si>
    <t>Servei D'administració de Personal de L'ibsalut</t>
  </si>
  <si>
    <t>A04029567</t>
  </si>
  <si>
    <t>Servei del Personal Estatutari</t>
  </si>
  <si>
    <t>A04029568</t>
  </si>
  <si>
    <t>Servei de Projectes i Modernització</t>
  </si>
  <si>
    <t>A04029546</t>
  </si>
  <si>
    <t>Subdirecció de Relacions Laborals</t>
  </si>
  <si>
    <t>A04029570</t>
  </si>
  <si>
    <t>Servei de Retribucions i Costos de Personal</t>
  </si>
  <si>
    <t>A04029530</t>
  </si>
  <si>
    <t>A04029531</t>
  </si>
  <si>
    <t>Subdirección de Compras y Logística del Ibsalut</t>
  </si>
  <si>
    <t>A04029532</t>
  </si>
  <si>
    <t>A04029533</t>
  </si>
  <si>
    <t>Servei de Planificació de Compras, Contractació Centralitzada i Acords Marcs</t>
  </si>
  <si>
    <t>A04029542</t>
  </si>
  <si>
    <t>A04029543</t>
  </si>
  <si>
    <t>Servei de Serveis Generals i Tecnologies Sanitàries</t>
  </si>
  <si>
    <t>A04029559</t>
  </si>
  <si>
    <t>A04029560</t>
  </si>
  <si>
    <t>A04029561</t>
  </si>
  <si>
    <t>Servei de Concerts</t>
  </si>
  <si>
    <t>A04029562</t>
  </si>
  <si>
    <t>Servei de Responsabilitat Patrimonial</t>
  </si>
  <si>
    <t>A04029563</t>
  </si>
  <si>
    <t>A04029564</t>
  </si>
  <si>
    <t>Unitat de Reconeixement Extrajudicial de Crèdit</t>
  </si>
  <si>
    <t>A04029554</t>
  </si>
  <si>
    <t>Subdirecció de Pressupostos i Control de Despesa</t>
  </si>
  <si>
    <t>A04029555</t>
  </si>
  <si>
    <t>A04029556</t>
  </si>
  <si>
    <t>Subdirecció de Tecnologia de la Informació</t>
  </si>
  <si>
    <t>A04029557</t>
  </si>
  <si>
    <t>A04029558</t>
  </si>
  <si>
    <t>A04014358</t>
  </si>
  <si>
    <t>Hospital General de Mallorca</t>
  </si>
  <si>
    <t>A04014361</t>
  </si>
  <si>
    <t>Recinte Hospitalització Àrea Salut Mental</t>
  </si>
  <si>
    <t>A04014364</t>
  </si>
  <si>
    <t>Hospital Joan March</t>
  </si>
  <si>
    <t>A04023687</t>
  </si>
  <si>
    <t>Gestió Sanitària i Assistencial de les Illes Balears</t>
  </si>
  <si>
    <t>Fundació Banc de Sang i Teixits de les Illles Balears</t>
  </si>
  <si>
    <t>A04005606</t>
  </si>
  <si>
    <t>Fundació Institut Investigació Sanitària de les Illes Balears</t>
  </si>
  <si>
    <t>A04013529</t>
  </si>
  <si>
    <t>Dirección General de Consumo</t>
  </si>
  <si>
    <t>A04013530</t>
  </si>
  <si>
    <t>Junta Arbitral de Consumo de la C.A. de las Islas Baleares</t>
  </si>
  <si>
    <t>A04026920</t>
  </si>
  <si>
    <t>Dirección General de Prestaciones y Farmacia</t>
  </si>
  <si>
    <t>A04026921</t>
  </si>
  <si>
    <t>Direcció General de Salut Pública</t>
  </si>
  <si>
    <t>A04026922</t>
  </si>
  <si>
    <t>Direcció General de Recerca en Salut, Formació i Acreditació</t>
  </si>
  <si>
    <t>A04026923</t>
  </si>
  <si>
    <t>Conselleria d'Educació i Universitats</t>
  </si>
  <si>
    <t>Institut Balear D'Infraestructures i Serveis Educatius i Culturals</t>
  </si>
  <si>
    <t>A04003718</t>
  </si>
  <si>
    <t>Agencia de Calidad Universitaria de las Islas Baleares</t>
  </si>
  <si>
    <t>A04005614</t>
  </si>
  <si>
    <t>Secretaria General Educació i Universitats</t>
  </si>
  <si>
    <t>A04005620</t>
  </si>
  <si>
    <t>Fundació per Als Estudis Superiors de Música i Arts Escèniques de les Illes Balears</t>
  </si>
  <si>
    <t>A04005870</t>
  </si>
  <si>
    <t>A04019874</t>
  </si>
  <si>
    <t>Ies Sa Blanca Dona</t>
  </si>
  <si>
    <t>A04019875</t>
  </si>
  <si>
    <t>Ies Sa Colomina</t>
  </si>
  <si>
    <t>A04019876</t>
  </si>
  <si>
    <t>Ies Sa Serra</t>
  </si>
  <si>
    <t>A04019877</t>
  </si>
  <si>
    <t>IES Sant Agustí</t>
  </si>
  <si>
    <t>A04019878</t>
  </si>
  <si>
    <t>IES Sant Marçal</t>
  </si>
  <si>
    <t>A04019879</t>
  </si>
  <si>
    <t>IES Santa Margalida</t>
  </si>
  <si>
    <t>A04019880</t>
  </si>
  <si>
    <t>IES Santa Maria</t>
  </si>
  <si>
    <t>A04019881</t>
  </si>
  <si>
    <t>A04019882</t>
  </si>
  <si>
    <t>IES Santanyí</t>
  </si>
  <si>
    <t>A04019883</t>
  </si>
  <si>
    <t>A04019884</t>
  </si>
  <si>
    <t>IES Ses Estacions</t>
  </si>
  <si>
    <t>A04019885</t>
  </si>
  <si>
    <t>IES Sineu</t>
  </si>
  <si>
    <t>A04019886</t>
  </si>
  <si>
    <t>IES Son Ferrer</t>
  </si>
  <si>
    <t>A04019887</t>
  </si>
  <si>
    <t>IES Son Pacs</t>
  </si>
  <si>
    <t>A04019888</t>
  </si>
  <si>
    <t>IES Son Rullan</t>
  </si>
  <si>
    <t>A04019889</t>
  </si>
  <si>
    <t>IES Xarc</t>
  </si>
  <si>
    <t>A04019981</t>
  </si>
  <si>
    <t>Cei Petits Ferrerets</t>
  </si>
  <si>
    <t>A04019982</t>
  </si>
  <si>
    <t>Ei Es Soleiet</t>
  </si>
  <si>
    <t>A04021367</t>
  </si>
  <si>
    <t>Ccee Quatre per Quatre</t>
  </si>
  <si>
    <t>A04021368</t>
  </si>
  <si>
    <t>Ceip Ses Planes</t>
  </si>
  <si>
    <t>A04022406</t>
  </si>
  <si>
    <t>Ceip Puig de Sant Martí</t>
  </si>
  <si>
    <t>A04022407</t>
  </si>
  <si>
    <t>A04022538</t>
  </si>
  <si>
    <t>Ies Can Balo</t>
  </si>
  <si>
    <t>A04024883</t>
  </si>
  <si>
    <t>A04027426</t>
  </si>
  <si>
    <t>Ccee Sant Josep</t>
  </si>
  <si>
    <t>A04029720</t>
  </si>
  <si>
    <t>Ei Can Nebot</t>
  </si>
  <si>
    <t>A04030892</t>
  </si>
  <si>
    <t>Ceip Nou de Sa Pobla</t>
  </si>
  <si>
    <t>A04030893</t>
  </si>
  <si>
    <t>Cifp Borja Moll</t>
  </si>
  <si>
    <t>A04030894</t>
  </si>
  <si>
    <t>Cifp Centre Integrat Formació Professional Juníper Serra</t>
  </si>
  <si>
    <t>A04030895</t>
  </si>
  <si>
    <t>Cifp Centre Integrat Formació Professional Pau Casesnoves</t>
  </si>
  <si>
    <t>A04030899</t>
  </si>
  <si>
    <t>A04030904</t>
  </si>
  <si>
    <t>A04030907</t>
  </si>
  <si>
    <t>A04030908</t>
  </si>
  <si>
    <t>A04030909</t>
  </si>
  <si>
    <t>A04030912</t>
  </si>
  <si>
    <t>Ecla Equip Específic de Comunicació, Llenguatge i Aprenentatge</t>
  </si>
  <si>
    <t>A04030914</t>
  </si>
  <si>
    <t>A04030915</t>
  </si>
  <si>
    <t>Ies Inca</t>
  </si>
  <si>
    <t>A04030916</t>
  </si>
  <si>
    <t>IES Instituto de Enseñanzas a Distancia de les Illes Balears</t>
  </si>
  <si>
    <t>A04030917</t>
  </si>
  <si>
    <t>Ies Nou Llevant</t>
  </si>
  <si>
    <t>A04030918</t>
  </si>
  <si>
    <t>Ies Son Cladera</t>
  </si>
  <si>
    <t>A04019979</t>
  </si>
  <si>
    <t>Consejero de Educación y Formación Profesional</t>
  </si>
  <si>
    <t>A04019980</t>
  </si>
  <si>
    <t>A04019983</t>
  </si>
  <si>
    <t>A04019984</t>
  </si>
  <si>
    <t>A04019990</t>
  </si>
  <si>
    <t>Consell Escolar de les Illes Balears</t>
  </si>
  <si>
    <t>A04026924</t>
  </si>
  <si>
    <t>Direcció General de Formació Professional i Formació Permanent del Professorat</t>
  </si>
  <si>
    <t>A04021477</t>
  </si>
  <si>
    <t>Institut de Qualificacions Professionals de les Illes Balears</t>
  </si>
  <si>
    <t>A04026925</t>
  </si>
  <si>
    <t>Direcció General de Primera Infància i Atenció a la Diversitat</t>
  </si>
  <si>
    <t>A04019954</t>
  </si>
  <si>
    <t>A04026976</t>
  </si>
  <si>
    <t>Secretaría Autonómica de Universidad e Investigación</t>
  </si>
  <si>
    <t>A04026977</t>
  </si>
  <si>
    <t>Dirección General de Política Lingüística</t>
  </si>
  <si>
    <t>A04026978</t>
  </si>
  <si>
    <t>Dirección General de Política Universitaria e Investigación</t>
  </si>
  <si>
    <t>A04027070</t>
  </si>
  <si>
    <t>A04027071</t>
  </si>
  <si>
    <t>Institut per a L'educació de la Primera Infància</t>
  </si>
  <si>
    <t>A04027072</t>
  </si>
  <si>
    <t>A04026929</t>
  </si>
  <si>
    <t>Conselleria de Famílies i Afers Socials</t>
  </si>
  <si>
    <t>A04003780</t>
  </si>
  <si>
    <t>Secretaria General de Famílies i Afers Socials</t>
  </si>
  <si>
    <t>A04005599</t>
  </si>
  <si>
    <t>A04005600</t>
  </si>
  <si>
    <t>A04005601</t>
  </si>
  <si>
    <t>A04005883</t>
  </si>
  <si>
    <t>Consorcio Protección y Acogida Personas Disminuidas Psíquicas Profundas de Baleares</t>
  </si>
  <si>
    <t>A04005884</t>
  </si>
  <si>
    <t>Consorci Recursos Sociosanitaris i Assistencials de les Illes Balears</t>
  </si>
  <si>
    <t>A04005885</t>
  </si>
  <si>
    <t>A04013498</t>
  </si>
  <si>
    <t>Direcció General de Cooperació i Immigració</t>
  </si>
  <si>
    <t>A04026930</t>
  </si>
  <si>
    <t>Direcció General D'Atenció a la Dependència i de Atenció a la Diversidad</t>
  </si>
  <si>
    <t>A04026931</t>
  </si>
  <si>
    <t>Dirección General de Planificación, Equipamientos y Formación</t>
  </si>
  <si>
    <t>A04030897</t>
  </si>
  <si>
    <t>A04026932</t>
  </si>
  <si>
    <t>Dirección General de Servicios Sociales</t>
  </si>
  <si>
    <t>A04026935</t>
  </si>
  <si>
    <t>Direcció General D'Infància, Joventut i Famílies</t>
  </si>
  <si>
    <t>A04026936</t>
  </si>
  <si>
    <t>Direcció General D'Esports</t>
  </si>
  <si>
    <t>A04032430</t>
  </si>
  <si>
    <t>Centre de Tecnificació Esportiva Illes Balears</t>
  </si>
  <si>
    <t>Institut Balear de la Joventut (ibjove)</t>
  </si>
  <si>
    <t>A04027056</t>
  </si>
  <si>
    <t>Consorcio Velódromo Illes Balears</t>
  </si>
  <si>
    <t>A04027057</t>
  </si>
  <si>
    <t>A04026937</t>
  </si>
  <si>
    <t>Conselleria d'Habitatge, Territori i Mobilitat</t>
  </si>
  <si>
    <t>A04013561</t>
  </si>
  <si>
    <t>Serveis Ferroviaris de Mallorca (SFM)</t>
  </si>
  <si>
    <t>Institut Balear de la Vivenda (IBAVI)</t>
  </si>
  <si>
    <t>A04013564</t>
  </si>
  <si>
    <t>Gestió Urbanística de Balears</t>
  </si>
  <si>
    <t>A04013570</t>
  </si>
  <si>
    <t>A04013571</t>
  </si>
  <si>
    <t>Consorci Mobilitat per Eivissa</t>
  </si>
  <si>
    <t>A04013572</t>
  </si>
  <si>
    <t>A04013573</t>
  </si>
  <si>
    <t>Consorcio Formentera Desarrollo</t>
  </si>
  <si>
    <t>A04013575</t>
  </si>
  <si>
    <t>A04013616</t>
  </si>
  <si>
    <t>Consorci Penya-Segats del Port de Maó</t>
  </si>
  <si>
    <t>A04026938</t>
  </si>
  <si>
    <t>Dirección General de Arquitectura y Rehabilitación</t>
  </si>
  <si>
    <t>A04026939</t>
  </si>
  <si>
    <t>Dirección General de Vivienda</t>
  </si>
  <si>
    <t>A04026940</t>
  </si>
  <si>
    <t>Direcció General de Ports i Transport Marítim</t>
  </si>
  <si>
    <t>A04026941</t>
  </si>
  <si>
    <t>Direcció General de Mobilitat</t>
  </si>
  <si>
    <t>A04027073</t>
  </si>
  <si>
    <t>A04026949</t>
  </si>
  <si>
    <t>Conselleria d'Agricultura, Pesca i Medi Natural</t>
  </si>
  <si>
    <t>A04026951</t>
  </si>
  <si>
    <t>Direcció General de Pesca</t>
  </si>
  <si>
    <t>A04026952</t>
  </si>
  <si>
    <t>Direcció General de Qualitat Agroalimentària i Producte Local</t>
  </si>
  <si>
    <t>Institut de Recerca i Formació Agroalimentària i Pesquera de les Illes Balears</t>
  </si>
  <si>
    <t>A04027006</t>
  </si>
  <si>
    <t>Direcció General d'Agricultura, Ramaderia i Desenvolupament Rural</t>
  </si>
  <si>
    <t>A04027054</t>
  </si>
  <si>
    <t>Secretaria General d'Agricultura, Pesca i Medi Natural</t>
  </si>
  <si>
    <t>A04026953</t>
  </si>
  <si>
    <t>Conselleria de la Mar i del Cicle de l'Aigua</t>
  </si>
  <si>
    <t>A04013546</t>
  </si>
  <si>
    <t>Secretaria General Medi Ambient i Territori</t>
  </si>
  <si>
    <t>A04013547</t>
  </si>
  <si>
    <t>Parc Nacional de Cabrera</t>
  </si>
  <si>
    <t>A04013548</t>
  </si>
  <si>
    <t>Institut Balear de la Natura (IBANAT)</t>
  </si>
  <si>
    <t>A04013549</t>
  </si>
  <si>
    <t>Fundació Jardí Botànic de Sóller</t>
  </si>
  <si>
    <t>A04013551</t>
  </si>
  <si>
    <t>Direcció General de Recursos Hídrics</t>
  </si>
  <si>
    <t>A04013554</t>
  </si>
  <si>
    <t>Direcció General de Medi Natural i Gestió Forestal</t>
  </si>
  <si>
    <t>A04013557</t>
  </si>
  <si>
    <t>Consorci per a la Recuperació de la Fauna Illes Balears (COFIB)</t>
  </si>
  <si>
    <t>A04013558</t>
  </si>
  <si>
    <t>A04013559</t>
  </si>
  <si>
    <t>A04022933</t>
  </si>
  <si>
    <t>Comissió de Medi Ambient de les Illes Balears</t>
  </si>
  <si>
    <t>A04026956</t>
  </si>
  <si>
    <t>Dirección General de Residuos y Educación Ambiental</t>
  </si>
  <si>
    <t>A04026958</t>
  </si>
  <si>
    <t>Direcció General de Territori i Paisatge</t>
  </si>
  <si>
    <t>A04027058</t>
  </si>
  <si>
    <t>Institut Cartogràfic i Geogràfic de les Illes Balears (ICGIB)</t>
  </si>
  <si>
    <t>A04027060</t>
  </si>
  <si>
    <t>A04026960</t>
  </si>
  <si>
    <t>Consejería de Modelo Económico, Turismo y Trabajo</t>
  </si>
  <si>
    <t>A04003745</t>
  </si>
  <si>
    <t>Secretaría General Modelo Económico, Turismo y Trabajo</t>
  </si>
  <si>
    <t>A04003746</t>
  </si>
  <si>
    <t>Direcció General de Turisme</t>
  </si>
  <si>
    <t>Agència D'estratègia Turística de les Illes Balears (AETIB)</t>
  </si>
  <si>
    <t>A04005873</t>
  </si>
  <si>
    <t>A04005874</t>
  </si>
  <si>
    <t>Consorcio para la Mejora de las Insfraestructuras Turísticas y Fomento de la Desestacionalización de la Oferta en la Isla de Mallorca (consorcio Bolsa de Alojamientos Turísticos)</t>
  </si>
  <si>
    <t>A04005876</t>
  </si>
  <si>
    <t>Palau de Congressos de Palma S.A.</t>
  </si>
  <si>
    <t>A04005877</t>
  </si>
  <si>
    <t>Consorci Pla D-Llucmajor</t>
  </si>
  <si>
    <t>A04019953</t>
  </si>
  <si>
    <t>Consejero de Modelo Económico, Turismo y Trabajo</t>
  </si>
  <si>
    <t>A04022613</t>
  </si>
  <si>
    <t>Consell Econòmic i Social</t>
  </si>
  <si>
    <t>A04026962</t>
  </si>
  <si>
    <t>A04026967</t>
  </si>
  <si>
    <t>Dirección General de Promoción Económica, Emprendimiento y Economia Social y Circular</t>
  </si>
  <si>
    <t>A04026968</t>
  </si>
  <si>
    <t>Direcció General de Treball i Salut Laboral</t>
  </si>
  <si>
    <t>A04026969</t>
  </si>
  <si>
    <t>Departament de Relacions Laborals</t>
  </si>
  <si>
    <t>A04027061</t>
  </si>
  <si>
    <t>Servei D'ocupació de les Illes Balears (SOIB)</t>
  </si>
  <si>
    <t>A04030896</t>
  </si>
  <si>
    <t>Cifp_crn Mar_crn en Nàutica</t>
  </si>
  <si>
    <t>A04027063</t>
  </si>
  <si>
    <t>A04027064</t>
  </si>
  <si>
    <t>Institut Balear de Seguretat i Salut Laboral (IBASSAL)</t>
  </si>
  <si>
    <t>A04027315</t>
  </si>
  <si>
    <t>Servei de Salut Laboral</t>
  </si>
  <si>
    <t>A04027316</t>
  </si>
  <si>
    <t>Servei Administratiu</t>
  </si>
  <si>
    <t>A04027066</t>
  </si>
  <si>
    <t>A04027077</t>
  </si>
  <si>
    <t>Fundación Tribunal de Arbitraje y Mediación de les Illes Balears (TAMIB)</t>
  </si>
  <si>
    <t>A04027399</t>
  </si>
  <si>
    <t>A04026972</t>
  </si>
  <si>
    <t>Consejería de Transición Energética, Sectores Productivos y Memoria Democrática</t>
  </si>
  <si>
    <t>A04003726</t>
  </si>
  <si>
    <t>A04022054</t>
  </si>
  <si>
    <t>Departament de Secretaria de la Secretaria General de Transició Energètica i Sectors Productius</t>
  </si>
  <si>
    <t>A04022055</t>
  </si>
  <si>
    <t>Departament Jurídic de la Secretaria General de Transició Energètica i Sectors Productius</t>
  </si>
  <si>
    <t>A04022056</t>
  </si>
  <si>
    <t>Departament de Contractació de la Secretaria General de Transició Energètica i Sectors Productius</t>
  </si>
  <si>
    <t>A04022057</t>
  </si>
  <si>
    <t>Departament de Gestió Econòmica de la Secretaria General de Transició Energètica i Sectors Productius</t>
  </si>
  <si>
    <t>A04013536</t>
  </si>
  <si>
    <t>Dirección General de Política Industrial</t>
  </si>
  <si>
    <t>A04024190</t>
  </si>
  <si>
    <t>Servicio de la Udit, la ITV y el Registro Industrial</t>
  </si>
  <si>
    <t>A04024191</t>
  </si>
  <si>
    <t>Servicio de Minas</t>
  </si>
  <si>
    <t>A04024192</t>
  </si>
  <si>
    <t>Servicio de Seguridad Industrial</t>
  </si>
  <si>
    <t>A04024193</t>
  </si>
  <si>
    <t>Servicio de Seguridad Nuclear</t>
  </si>
  <si>
    <t>A04022058</t>
  </si>
  <si>
    <t>Gabinet de la Conselleria de Transició Energètica, Sectors Productius i Memòria Democràtica</t>
  </si>
  <si>
    <t>A04026973</t>
  </si>
  <si>
    <t>Direcció General d'Investigació, Innovació i Transformació Digital</t>
  </si>
  <si>
    <t>A04026974</t>
  </si>
  <si>
    <t>Dirección General de Comercio</t>
  </si>
  <si>
    <t>A04024209</t>
  </si>
  <si>
    <t>Servicio de Comercio</t>
  </si>
  <si>
    <t>A04024210</t>
  </si>
  <si>
    <t>Servicio de Promoción Empresarial</t>
  </si>
  <si>
    <t>A04024211</t>
  </si>
  <si>
    <t>Servicio de Juego</t>
  </si>
  <si>
    <t>A04026975</t>
  </si>
  <si>
    <t>Dirección General de Energía y Cambio Climático</t>
  </si>
  <si>
    <t>A04027076</t>
  </si>
  <si>
    <t>A04027007</t>
  </si>
  <si>
    <t>Conselleria de Presidència i Administracions Públiques</t>
  </si>
  <si>
    <t>A04027008</t>
  </si>
  <si>
    <t>Consellera de Presidència</t>
  </si>
  <si>
    <t>A04027009</t>
  </si>
  <si>
    <t>A04027010</t>
  </si>
  <si>
    <t>Direcció General de Comunicació</t>
  </si>
  <si>
    <t>A04027011</t>
  </si>
  <si>
    <t>Dirección General de Coordinación</t>
  </si>
  <si>
    <t>A04027012</t>
  </si>
  <si>
    <t>Dirección General de Derechos y Diversidad</t>
  </si>
  <si>
    <t>A04027013</t>
  </si>
  <si>
    <t>Dirección General de Relaciones Institucionales y con el Parlamento</t>
  </si>
  <si>
    <t>A04027394</t>
  </si>
  <si>
    <t>Instituto de Estudios Autonómicos</t>
  </si>
  <si>
    <t>A04027014</t>
  </si>
  <si>
    <t>Fundación para la Práctica Jurídica</t>
  </si>
  <si>
    <t>A04027015</t>
  </si>
  <si>
    <t>Fundación Santuario de Lluc</t>
  </si>
  <si>
    <t>A04027016</t>
  </si>
  <si>
    <t>Institut Balear de la Dona</t>
  </si>
  <si>
    <t>A04027018</t>
  </si>
  <si>
    <t>Secretaria General de Presidència i Administracions Públiques</t>
  </si>
  <si>
    <t>A04027019</t>
  </si>
  <si>
    <t>Butlletí Oficial de Les Illes Balears</t>
  </si>
  <si>
    <t>A04027021</t>
  </si>
  <si>
    <t>Consorcio Castell de Sant Carles</t>
  </si>
  <si>
    <t>A04027022</t>
  </si>
  <si>
    <t>Consorcio Ciudad Romana de Pollentia</t>
  </si>
  <si>
    <t>A04027023</t>
  </si>
  <si>
    <t>Consorcio Eivissa Patrimonio de la Humanidad</t>
  </si>
  <si>
    <t>A04027024</t>
  </si>
  <si>
    <t>Consorcio Museo Militar de Menorca</t>
  </si>
  <si>
    <t>A04027025</t>
  </si>
  <si>
    <t>Consorci de Desenvolupament Esportiu de Ciutadella</t>
  </si>
  <si>
    <t>A04027026</t>
  </si>
  <si>
    <t>Consorcio Trofeo S.A.R. Princesa Sofia-Mapfre</t>
  </si>
  <si>
    <t>A04027028</t>
  </si>
  <si>
    <t>Delegación de la Presidencia para la Cultura</t>
  </si>
  <si>
    <t>A04027029</t>
  </si>
  <si>
    <t>Archivo General de la Administración</t>
  </si>
  <si>
    <t>A04027030</t>
  </si>
  <si>
    <t>Museo de Mallorca y Sección Etnológica de Muro</t>
  </si>
  <si>
    <t>A04027032</t>
  </si>
  <si>
    <t>Fundación Área de Creación Acústica</t>
  </si>
  <si>
    <t>A04027033</t>
  </si>
  <si>
    <t>Fundación del Museo y Centro Cultural de Formentera</t>
  </si>
  <si>
    <t>A04027034</t>
  </si>
  <si>
    <t>Fundación Es Baluard Museo de Arte Moderno y Contemporáneo</t>
  </si>
  <si>
    <t>A04027035</t>
  </si>
  <si>
    <t>Fundación Juegos Mundiales Universitarios Universiada-Palma de Mallorca 1999</t>
  </si>
  <si>
    <t>A04027036</t>
  </si>
  <si>
    <t>Fundación Menorquina de la Ópera</t>
  </si>
  <si>
    <t>A04027037</t>
  </si>
  <si>
    <t>Fundación Orquesta Sinfónica Illes Balears</t>
  </si>
  <si>
    <t>A04027039</t>
  </si>
  <si>
    <t>Fundación Robert Graves</t>
  </si>
  <si>
    <t>A04027040</t>
  </si>
  <si>
    <t>Fundación Teatro del Mar</t>
  </si>
  <si>
    <t>A04027041</t>
  </si>
  <si>
    <t>Fundación Teatro Principal de Inca</t>
  </si>
  <si>
    <t>A04027043</t>
  </si>
  <si>
    <t>Instituto de Estudios Baleáricos</t>
  </si>
  <si>
    <t>A04019471</t>
  </si>
  <si>
    <t>CEIP Es Vinyet</t>
  </si>
  <si>
    <t>A04019472</t>
  </si>
  <si>
    <t>CEIP Es Vivero</t>
  </si>
  <si>
    <t>A04019473</t>
  </si>
  <si>
    <t>CEIP Escola Graduada</t>
  </si>
  <si>
    <t>A04019474</t>
  </si>
  <si>
    <t>CEIP Escola Nova</t>
  </si>
  <si>
    <t>A04019475</t>
  </si>
  <si>
    <t>CEIP Establiments</t>
  </si>
  <si>
    <t>A04019476</t>
  </si>
  <si>
    <t>CEIP Felip Bauçà</t>
  </si>
  <si>
    <t>A04019477</t>
  </si>
  <si>
    <t>CEIP Fornalutx</t>
  </si>
  <si>
    <t>A04019478</t>
  </si>
  <si>
    <t>CEIP Fornells</t>
  </si>
  <si>
    <t>A04019479</t>
  </si>
  <si>
    <t>A04019480</t>
  </si>
  <si>
    <t>CEIP Gabriel Comas i Ribas</t>
  </si>
  <si>
    <t>A04019481</t>
  </si>
  <si>
    <t>CEIP Gabriel Janer Manila</t>
  </si>
  <si>
    <t>A04019482</t>
  </si>
  <si>
    <t>CEIP Gabriel Palmer</t>
  </si>
  <si>
    <t>A04019483</t>
  </si>
  <si>
    <t>CEIP Gabriel Vallseca</t>
  </si>
  <si>
    <t>A04019484</t>
  </si>
  <si>
    <t>CEIP Galatzó</t>
  </si>
  <si>
    <t>A04019485</t>
  </si>
  <si>
    <t>CEIP Gaspar Sabater</t>
  </si>
  <si>
    <t>A04019486</t>
  </si>
  <si>
    <t>CEIP Gènova</t>
  </si>
  <si>
    <t>A04019487</t>
  </si>
  <si>
    <t>CEIP Guillem Ballester i Cerdó</t>
  </si>
  <si>
    <t>A04019488</t>
  </si>
  <si>
    <t>CEIP Guillem de Montgrí</t>
  </si>
  <si>
    <t>A04019489</t>
  </si>
  <si>
    <t>CEIP Guillem Frontera Pascual</t>
  </si>
  <si>
    <t>A04019490</t>
  </si>
  <si>
    <t>CEIP Inspector Doctor Comas Camps</t>
  </si>
  <si>
    <t>A04019491</t>
  </si>
  <si>
    <t>CEIP Inspector Joan Capó</t>
  </si>
  <si>
    <t>A04019492</t>
  </si>
  <si>
    <t>CEIP Jafudà Cresques</t>
  </si>
  <si>
    <t>A04019493</t>
  </si>
  <si>
    <t>CEIP Jaume Fornaris i Taltavull</t>
  </si>
  <si>
    <t>A04019494</t>
  </si>
  <si>
    <t>CEIP Jaume I</t>
  </si>
  <si>
    <t>A04019495</t>
  </si>
  <si>
    <t>CEIP Jaume Vidal i Alcover</t>
  </si>
  <si>
    <t>A04019496</t>
  </si>
  <si>
    <t>CEIP Joan Benejam</t>
  </si>
  <si>
    <t>A04019497</t>
  </si>
  <si>
    <t>CEIP Joan Capó</t>
  </si>
  <si>
    <t>A04019498</t>
  </si>
  <si>
    <t>CEIP Joan Mas</t>
  </si>
  <si>
    <t>A04019499</t>
  </si>
  <si>
    <t>CEIP Joan mas i Verd</t>
  </si>
  <si>
    <t>A04019500</t>
  </si>
  <si>
    <t>CEIP Joan Veny i Clar</t>
  </si>
  <si>
    <t>A04019501</t>
  </si>
  <si>
    <t>CEIP Juníper Serra</t>
  </si>
  <si>
    <t>A04019502</t>
  </si>
  <si>
    <t>CEIP la Soledat</t>
  </si>
  <si>
    <t>A04019503</t>
  </si>
  <si>
    <t>CEIP Labritja</t>
  </si>
  <si>
    <t>A04019504</t>
  </si>
  <si>
    <t>CEIP Llevant</t>
  </si>
  <si>
    <t>A04019505</t>
  </si>
  <si>
    <t>CEIP Llorenç Riber</t>
  </si>
  <si>
    <t>A04019506</t>
  </si>
  <si>
    <t>A04019507</t>
  </si>
  <si>
    <t>CEIP Mare de Déu de Gràcia</t>
  </si>
  <si>
    <t>A04019508</t>
  </si>
  <si>
    <t>CEIP Mare de Déu de la Consolació</t>
  </si>
  <si>
    <t>A04019509</t>
  </si>
  <si>
    <t>CEIP Mare de Déu del Carme</t>
  </si>
  <si>
    <t>A04019510</t>
  </si>
  <si>
    <t>CEIP Mare de Déu del Toro- Ciutadella</t>
  </si>
  <si>
    <t>A04019511</t>
  </si>
  <si>
    <t>CEIP Mare de Déu del Toro- Mercadal</t>
  </si>
  <si>
    <t>A04019512</t>
  </si>
  <si>
    <t>CEIP Margalida Florit</t>
  </si>
  <si>
    <t>A04019513</t>
  </si>
  <si>
    <t>CEIP Maria Antònia Salvà</t>
  </si>
  <si>
    <t>A04019514</t>
  </si>
  <si>
    <t>CEIP Maria de la Salut</t>
  </si>
  <si>
    <t>A04019515</t>
  </si>
  <si>
    <t>CEIP Maria Lluïsa Serra</t>
  </si>
  <si>
    <t>A04019516</t>
  </si>
  <si>
    <t>CEIP Marian Aguiló</t>
  </si>
  <si>
    <t>A04019517</t>
  </si>
  <si>
    <t>CEIP Mateu Fontirroig</t>
  </si>
  <si>
    <t>A04019518</t>
  </si>
  <si>
    <t>CEIP Melcior Rosselló i Simonet</t>
  </si>
  <si>
    <t>A04019519</t>
  </si>
  <si>
    <t>CEIP Mestre Colom</t>
  </si>
  <si>
    <t>A04019520</t>
  </si>
  <si>
    <t>CEIP Mestre Duran</t>
  </si>
  <si>
    <t>A04019521</t>
  </si>
  <si>
    <t>CEIP Mestre Guillem Galmés</t>
  </si>
  <si>
    <t>A04019522</t>
  </si>
  <si>
    <t>CEIP Mestre Guillemet</t>
  </si>
  <si>
    <t>A04019523</t>
  </si>
  <si>
    <t>CEIP Mestre Lluís Andreu</t>
  </si>
  <si>
    <t>A04019524</t>
  </si>
  <si>
    <t>CEIP Mestre Pere Garau</t>
  </si>
  <si>
    <t>A04019525</t>
  </si>
  <si>
    <t>CEIP Migjorn</t>
  </si>
  <si>
    <t>A04019526</t>
  </si>
  <si>
    <t>CEIP Miquel Capllonch</t>
  </si>
  <si>
    <t>A04019527</t>
  </si>
  <si>
    <t>CEIP Miquel Costa i Llobera- Marratxi</t>
  </si>
  <si>
    <t>A04019528</t>
  </si>
  <si>
    <t>CEIP Miquel Costa i Llobera- Pollença</t>
  </si>
  <si>
    <t>A04019529</t>
  </si>
  <si>
    <t>CEIP Miquel Costa i Llobera- Palma</t>
  </si>
  <si>
    <t>A04019530</t>
  </si>
  <si>
    <t>CEIP Miquel Duran i Saurina</t>
  </si>
  <si>
    <t>A04019531</t>
  </si>
  <si>
    <t>CEIP Miquel Porcel</t>
  </si>
  <si>
    <t>A04019532</t>
  </si>
  <si>
    <t>CEIP Mitjà de Mar</t>
  </si>
  <si>
    <t>A04019533</t>
  </si>
  <si>
    <t>A04019534</t>
  </si>
  <si>
    <t>CEIP Montaura</t>
  </si>
  <si>
    <t>A04019535</t>
  </si>
  <si>
    <t>CEIP Na Caragol</t>
  </si>
  <si>
    <t>A04019536</t>
  </si>
  <si>
    <t>CEIP Na Penyal</t>
  </si>
  <si>
    <t>A04019537</t>
  </si>
  <si>
    <t>CEIP Nadal Campaner Arrom</t>
  </si>
  <si>
    <t>A04019538</t>
  </si>
  <si>
    <t>CEIP Nicolau Calafat</t>
  </si>
  <si>
    <t>A04019539</t>
  </si>
  <si>
    <t>CEIP Norai</t>
  </si>
  <si>
    <t>A04019540</t>
  </si>
  <si>
    <t>CEIP Nostra Senyora de Jesús</t>
  </si>
  <si>
    <t>A04019541</t>
  </si>
  <si>
    <t>CEIP Nou de Campos</t>
  </si>
  <si>
    <t>A04019542</t>
  </si>
  <si>
    <t>CEIP Nova Cabana</t>
  </si>
  <si>
    <t>A04019543</t>
  </si>
  <si>
    <t>CEIP Pare Bartomeu Pou</t>
  </si>
  <si>
    <t>A04019544</t>
  </si>
  <si>
    <t>CEIP Pere Casasnovas</t>
  </si>
  <si>
    <t>A04019545</t>
  </si>
  <si>
    <t>CEIP Pere Cerdà</t>
  </si>
  <si>
    <t>A04019546</t>
  </si>
  <si>
    <t>CEIP Pere Rosselló i Oliver</t>
  </si>
  <si>
    <t>A04019547</t>
  </si>
  <si>
    <t>CEIP Pintor Joan Miró</t>
  </si>
  <si>
    <t>A04019548</t>
  </si>
  <si>
    <t>CEIP Pintor Torrent</t>
  </si>
  <si>
    <t>A04019549</t>
  </si>
  <si>
    <t>CEIP Poeta Villangómez</t>
  </si>
  <si>
    <t>A04019550</t>
  </si>
  <si>
    <t>CEIP Ponent</t>
  </si>
  <si>
    <t>A04019551</t>
  </si>
  <si>
    <t>CEIP Port de Pollença</t>
  </si>
  <si>
    <t>A04019552</t>
  </si>
  <si>
    <t>CEIP Porta des Moll</t>
  </si>
  <si>
    <t>A04019553</t>
  </si>
  <si>
    <t>CEIP Portal Nou</t>
  </si>
  <si>
    <t>A04019554</t>
  </si>
  <si>
    <t>CEIP Puig de Na Fàtima</t>
  </si>
  <si>
    <t>A04019555</t>
  </si>
  <si>
    <t>CEIP Puig de SA Ginesta</t>
  </si>
  <si>
    <t>A04019556</t>
  </si>
  <si>
    <t>CEIP Puig de SA Morisca</t>
  </si>
  <si>
    <t>A04019557</t>
  </si>
  <si>
    <t>A04019558</t>
  </si>
  <si>
    <t>A04019559</t>
  </si>
  <si>
    <t>CEIP Rafal Nou</t>
  </si>
  <si>
    <t>A04019560</t>
  </si>
  <si>
    <t>CEIP Rafal Vell</t>
  </si>
  <si>
    <t>A04019561</t>
  </si>
  <si>
    <t>CEIP Rei Jaume I</t>
  </si>
  <si>
    <t>A04019562</t>
  </si>
  <si>
    <t>CEIP Rei Jaume III</t>
  </si>
  <si>
    <t>A04019563</t>
  </si>
  <si>
    <t>CEIP Reina Sofia</t>
  </si>
  <si>
    <t>A04019564</t>
  </si>
  <si>
    <t>CEIP Robert Graves</t>
  </si>
  <si>
    <t>A04019565</t>
  </si>
  <si>
    <t>CEIP Robines</t>
  </si>
  <si>
    <t>A04019566</t>
  </si>
  <si>
    <t>CEIP Rodamilans</t>
  </si>
  <si>
    <t>A04019567</t>
  </si>
  <si>
    <t>CEIP Rosa Dels Vents</t>
  </si>
  <si>
    <t>A04019568</t>
  </si>
  <si>
    <t>CEIP SA Blanca Dona</t>
  </si>
  <si>
    <t>A04019569</t>
  </si>
  <si>
    <t>CEIP SA Bodega</t>
  </si>
  <si>
    <t>A04019570</t>
  </si>
  <si>
    <t>CEIP SA Casa Blanca</t>
  </si>
  <si>
    <t>A04019571</t>
  </si>
  <si>
    <t>CEIP SA Garriga</t>
  </si>
  <si>
    <t>A04019572</t>
  </si>
  <si>
    <t>CEIP SA Graduada- Eivissa</t>
  </si>
  <si>
    <t>A04019573</t>
  </si>
  <si>
    <t>CEIP SA Graduada- Maó</t>
  </si>
  <si>
    <t>A04019574</t>
  </si>
  <si>
    <t>CEIP SA Graduada- SA Pobla</t>
  </si>
  <si>
    <t>A04019575</t>
  </si>
  <si>
    <t>CEIP SA Indioteria</t>
  </si>
  <si>
    <t>A04019576</t>
  </si>
  <si>
    <t>CEIP SA Joveria</t>
  </si>
  <si>
    <t>A04019577</t>
  </si>
  <si>
    <t>CEIP SA Marina de Llucmajor</t>
  </si>
  <si>
    <t>A04019578</t>
  </si>
  <si>
    <t>A04019579</t>
  </si>
  <si>
    <t>A04019580</t>
  </si>
  <si>
    <t>A04019581</t>
  </si>
  <si>
    <t>A04019582</t>
  </si>
  <si>
    <t>CEIP Sant Antoni de Portmany</t>
  </si>
  <si>
    <t>A04019583</t>
  </si>
  <si>
    <t>CEIP Sant Carles</t>
  </si>
  <si>
    <t>A04019584</t>
  </si>
  <si>
    <t>CEIP Sant Ciriac</t>
  </si>
  <si>
    <t>A04019585</t>
  </si>
  <si>
    <t>CEIP Sant Domingo</t>
  </si>
  <si>
    <t>A04019586</t>
  </si>
  <si>
    <t>CEIP Sant Ferran de Ses Roques</t>
  </si>
  <si>
    <t>A04019587</t>
  </si>
  <si>
    <t>CEIP Sant Jordi- S.Josep SA Talaia</t>
  </si>
  <si>
    <t>A04019588</t>
  </si>
  <si>
    <t>CEIP Sant Jordi- Palma</t>
  </si>
  <si>
    <t>A04019589</t>
  </si>
  <si>
    <t>CEIP Sant Lluís</t>
  </si>
  <si>
    <t>A04019590</t>
  </si>
  <si>
    <t>CEIP Sant Mateu de Baix</t>
  </si>
  <si>
    <t>A04019591</t>
  </si>
  <si>
    <t>CEIP Sant Miquel</t>
  </si>
  <si>
    <t>A04019592</t>
  </si>
  <si>
    <t>CEIP Sant Rafel</t>
  </si>
  <si>
    <t>A04019593</t>
  </si>
  <si>
    <t>CEIP Santa Agnès de Corona</t>
  </si>
  <si>
    <t>A04019594</t>
  </si>
  <si>
    <t>CEIP Santa Catalina</t>
  </si>
  <si>
    <t>A04019595</t>
  </si>
  <si>
    <t>CEIP Santa Eulària</t>
  </si>
  <si>
    <t>A04019596</t>
  </si>
  <si>
    <t>CEIP Santa Gertrudis</t>
  </si>
  <si>
    <t>A04019597</t>
  </si>
  <si>
    <t>CEIP Santa Isabel</t>
  </si>
  <si>
    <t>A04019598</t>
  </si>
  <si>
    <t>CEIP Santa Maria del Mar</t>
  </si>
  <si>
    <t>A04019599</t>
  </si>
  <si>
    <t>A04019600</t>
  </si>
  <si>
    <t>A04019601</t>
  </si>
  <si>
    <t>CEIP Ses Bassetes</t>
  </si>
  <si>
    <t>A04019602</t>
  </si>
  <si>
    <t>CEIP Ses Cases Noves</t>
  </si>
  <si>
    <t>A04019603</t>
  </si>
  <si>
    <t>CEIP Ses Comes</t>
  </si>
  <si>
    <t>A04019604</t>
  </si>
  <si>
    <t>CEIP Ses Marjades</t>
  </si>
  <si>
    <t>A04019605</t>
  </si>
  <si>
    <t>CEIP Ses Quarterades</t>
  </si>
  <si>
    <t>A04019606</t>
  </si>
  <si>
    <t>CEIP Ses Roques</t>
  </si>
  <si>
    <t>A04019607</t>
  </si>
  <si>
    <t>CEIP Ses Rotes Velles</t>
  </si>
  <si>
    <t>A04019608</t>
  </si>
  <si>
    <t>CEIP Ses Salines</t>
  </si>
  <si>
    <t>A04019609</t>
  </si>
  <si>
    <t>A04019610</t>
  </si>
  <si>
    <t>A04019611</t>
  </si>
  <si>
    <t>A04019612</t>
  </si>
  <si>
    <t>CEIP Son Anglada</t>
  </si>
  <si>
    <t>A04019613</t>
  </si>
  <si>
    <t>CEIP Son Basca</t>
  </si>
  <si>
    <t>A04019614</t>
  </si>
  <si>
    <t>CEIP Son Caliu</t>
  </si>
  <si>
    <t>A04019615</t>
  </si>
  <si>
    <t>CEIP Son Canals</t>
  </si>
  <si>
    <t>A04019616</t>
  </si>
  <si>
    <t>CEIP Son Ferrer</t>
  </si>
  <si>
    <t>A04019617</t>
  </si>
  <si>
    <t>CEIP Son Ferriol</t>
  </si>
  <si>
    <t>A04019618</t>
  </si>
  <si>
    <t>CEIP Son Juny</t>
  </si>
  <si>
    <t>A04019619</t>
  </si>
  <si>
    <t>CEIP Son Oliva</t>
  </si>
  <si>
    <t>A04019620</t>
  </si>
  <si>
    <t>CEIP Son Pisà</t>
  </si>
  <si>
    <t>A04019621</t>
  </si>
  <si>
    <t>CEIP Son Quint</t>
  </si>
  <si>
    <t>A04019622</t>
  </si>
  <si>
    <t>CEIP Son Rullan</t>
  </si>
  <si>
    <t>A04019623</t>
  </si>
  <si>
    <t>CEIP Son Serra (INTEGRAT MÚSICA)</t>
  </si>
  <si>
    <t>A04019624</t>
  </si>
  <si>
    <t>CEIP Son Verí</t>
  </si>
  <si>
    <t>A04019625</t>
  </si>
  <si>
    <t>CEIP Talaiot</t>
  </si>
  <si>
    <t>A04019626</t>
  </si>
  <si>
    <t>CEIP Torres de Balàfia</t>
  </si>
  <si>
    <t>A04019627</t>
  </si>
  <si>
    <t>CEIP Tramuntana</t>
  </si>
  <si>
    <t>A04019628</t>
  </si>
  <si>
    <t>CEIP Tresorer Cladera</t>
  </si>
  <si>
    <t>A04019629</t>
  </si>
  <si>
    <t>CEIP Urbanitzacions de Llucmajor</t>
  </si>
  <si>
    <t>A04019630</t>
  </si>
  <si>
    <t>CEIP Vara de Rey</t>
  </si>
  <si>
    <t>A04019631</t>
  </si>
  <si>
    <t>A04019632</t>
  </si>
  <si>
    <t>CEIP Verge de Lluc</t>
  </si>
  <si>
    <t>A04019633</t>
  </si>
  <si>
    <t>CEIP Vialfàs</t>
  </si>
  <si>
    <t>A04019634</t>
  </si>
  <si>
    <t>CEIP Vora Mar</t>
  </si>
  <si>
    <t>A04019635</t>
  </si>
  <si>
    <t>CEIP Xaloc</t>
  </si>
  <si>
    <t>A04019636</t>
  </si>
  <si>
    <t>Cep de Formentera</t>
  </si>
  <si>
    <t>A04019637</t>
  </si>
  <si>
    <t>Cep de Manacor</t>
  </si>
  <si>
    <t>A04019638</t>
  </si>
  <si>
    <t>Cep de Menorca</t>
  </si>
  <si>
    <t>A04019639</t>
  </si>
  <si>
    <t>Cep de Palma</t>
  </si>
  <si>
    <t>A04019640</t>
  </si>
  <si>
    <t>A04019641</t>
  </si>
  <si>
    <t>A04019642</t>
  </si>
  <si>
    <t>Cepa Alcúdia</t>
  </si>
  <si>
    <t>A04019643</t>
  </si>
  <si>
    <t>Cepa Amanecer</t>
  </si>
  <si>
    <t>A04019644</t>
  </si>
  <si>
    <t>Cepa Artà</t>
  </si>
  <si>
    <t>A04019645</t>
  </si>
  <si>
    <t>A04019646</t>
  </si>
  <si>
    <t>A04019647</t>
  </si>
  <si>
    <t>Cepa Aula de Cala Rajada</t>
  </si>
  <si>
    <t>A04019648</t>
  </si>
  <si>
    <t>Cepa Aula de Felanitx</t>
  </si>
  <si>
    <t>A04019649</t>
  </si>
  <si>
    <t>Cepa Aula de Ferreries</t>
  </si>
  <si>
    <t>A04019650</t>
  </si>
  <si>
    <t>Cepa Aula de Formentera</t>
  </si>
  <si>
    <t>A04019651</t>
  </si>
  <si>
    <t>Cepa Aula de Muro</t>
  </si>
  <si>
    <t>A04019652</t>
  </si>
  <si>
    <t>Cepa Aula de Sant Lluís</t>
  </si>
  <si>
    <t>A04019653</t>
  </si>
  <si>
    <t>Cepa Aula de Santa Eulària</t>
  </si>
  <si>
    <t>A04019654</t>
  </si>
  <si>
    <t>Cepa Aula de Sóller</t>
  </si>
  <si>
    <t>A04019655</t>
  </si>
  <si>
    <t>Cepa Aula de Son Servera</t>
  </si>
  <si>
    <t>A04019656</t>
  </si>
  <si>
    <t>Cepa Aula del Centre Penitenciari  Maó</t>
  </si>
  <si>
    <t>A04019657</t>
  </si>
  <si>
    <t>Cepa Aula del Centre Penitenciari Eivissa</t>
  </si>
  <si>
    <t>A04019658</t>
  </si>
  <si>
    <t>A04019659</t>
  </si>
  <si>
    <t>A04019660</t>
  </si>
  <si>
    <t>A04019661</t>
  </si>
  <si>
    <t>Cepa Calvià</t>
  </si>
  <si>
    <t>A04019662</t>
  </si>
  <si>
    <t>Cepa Camp Rodó</t>
  </si>
  <si>
    <t>A04019663</t>
  </si>
  <si>
    <t>Cepa Ciutadella</t>
  </si>
  <si>
    <t>A04019664</t>
  </si>
  <si>
    <t>Cepa Francesc de Borja Moll</t>
  </si>
  <si>
    <t>A04019665</t>
  </si>
  <si>
    <t>Cepa Joan Mir i Mir</t>
  </si>
  <si>
    <t>A04019666</t>
  </si>
  <si>
    <t>Cepa la Balanguera</t>
  </si>
  <si>
    <t>A04019667</t>
  </si>
  <si>
    <t>Cepa Llevant</t>
  </si>
  <si>
    <t>A04019668</t>
  </si>
  <si>
    <t>Cepa Mancomunitat des Pla de Mallorca</t>
  </si>
  <si>
    <t>A04019669</t>
  </si>
  <si>
    <t>Cepa Mancomunitat des Raiguer</t>
  </si>
  <si>
    <t>A04019670</t>
  </si>
  <si>
    <t>Cepa Pitiüses</t>
  </si>
  <si>
    <t>A04019671</t>
  </si>
  <si>
    <t>Cepa SA Pobla</t>
  </si>
  <si>
    <t>A04019672</t>
  </si>
  <si>
    <t>Cepa Sant Antoni</t>
  </si>
  <si>
    <t>A04019673</t>
  </si>
  <si>
    <t>A04019674</t>
  </si>
  <si>
    <t>Cepa Son Canals</t>
  </si>
  <si>
    <t>A04019675</t>
  </si>
  <si>
    <t>Cepa Sud</t>
  </si>
  <si>
    <t>A04019676</t>
  </si>
  <si>
    <t>Cifp Can Marines</t>
  </si>
  <si>
    <t>A04019677</t>
  </si>
  <si>
    <t>Cifp Escola Nauticopesquera</t>
  </si>
  <si>
    <t>A04019678</t>
  </si>
  <si>
    <t>Cifp Joan Taix</t>
  </si>
  <si>
    <t>A04019679</t>
  </si>
  <si>
    <t>A04019680</t>
  </si>
  <si>
    <t>Cifp Son Llebre</t>
  </si>
  <si>
    <t>A04019681</t>
  </si>
  <si>
    <t>Cmd Conservatori Prof. Musica i Dansa de Mallorca</t>
  </si>
  <si>
    <t>A04019682</t>
  </si>
  <si>
    <t>Cmd Conservatori Prof. Música i Dansa de Menorca</t>
  </si>
  <si>
    <t>A04019683</t>
  </si>
  <si>
    <t>A04019684</t>
  </si>
  <si>
    <t>Cmm Conservatori Municipal de Felanitx</t>
  </si>
  <si>
    <t>A04019685</t>
  </si>
  <si>
    <t>Cp Es Canyar</t>
  </si>
  <si>
    <t>A04019686</t>
  </si>
  <si>
    <t>Ceip Simó Ballester</t>
  </si>
  <si>
    <t>A04019687</t>
  </si>
  <si>
    <t>Csmd Conserv. Superior de Música i Dansa de les Illes Balears</t>
  </si>
  <si>
    <t>A04019688</t>
  </si>
  <si>
    <t>A04019689</t>
  </si>
  <si>
    <t>A04019690</t>
  </si>
  <si>
    <t>A04019691</t>
  </si>
  <si>
    <t>Eap Eivissa-Formentera</t>
  </si>
  <si>
    <t>A04019692</t>
  </si>
  <si>
    <t>Eap Formentera</t>
  </si>
  <si>
    <t>A04019693</t>
  </si>
  <si>
    <t>Eap Llevant</t>
  </si>
  <si>
    <t>A04019694</t>
  </si>
  <si>
    <t>Eap Menorca</t>
  </si>
  <si>
    <t>A04019695</t>
  </si>
  <si>
    <t>Eap Palma</t>
  </si>
  <si>
    <t>A04019696</t>
  </si>
  <si>
    <t>Eap Ponent</t>
  </si>
  <si>
    <t>A04019697</t>
  </si>
  <si>
    <t>Eap Raiguer</t>
  </si>
  <si>
    <t>A04019698</t>
  </si>
  <si>
    <t>Ei Arc de San Martí</t>
  </si>
  <si>
    <t>A04019699</t>
  </si>
  <si>
    <t>Ei Bendinat</t>
  </si>
  <si>
    <t>A04019700</t>
  </si>
  <si>
    <t>Ei Benirràs</t>
  </si>
  <si>
    <t>A04019701</t>
  </si>
  <si>
    <t>Ei Binipetit</t>
  </si>
  <si>
    <t>A04019702</t>
  </si>
  <si>
    <t>Ei Ca Ses Monges</t>
  </si>
  <si>
    <t>A04019703</t>
  </si>
  <si>
    <t>Ei Cala de Bou</t>
  </si>
  <si>
    <t>A04019704</t>
  </si>
  <si>
    <t>A04019705</t>
  </si>
  <si>
    <t>Ei Calvià Vila</t>
  </si>
  <si>
    <t>A04019706</t>
  </si>
  <si>
    <t>Ei Campanet</t>
  </si>
  <si>
    <t>A04019707</t>
  </si>
  <si>
    <t>Ei Can Alonso</t>
  </si>
  <si>
    <t>A04019708</t>
  </si>
  <si>
    <t>Ei Can Cantó</t>
  </si>
  <si>
    <t>A04019709</t>
  </si>
  <si>
    <t>Ei Can Coix</t>
  </si>
  <si>
    <t>A04019710</t>
  </si>
  <si>
    <t>Ei cap de Creus</t>
  </si>
  <si>
    <t>A04019711</t>
  </si>
  <si>
    <t>Ei Card</t>
  </si>
  <si>
    <t>A04019712</t>
  </si>
  <si>
    <t>Ei Cas Serres</t>
  </si>
  <si>
    <t>A04019713</t>
  </si>
  <si>
    <t>Ei Ciutat Antiga</t>
  </si>
  <si>
    <t>A04019714</t>
  </si>
  <si>
    <t>Ei Colònia de Sant Jordi</t>
  </si>
  <si>
    <t>A04019715</t>
  </si>
  <si>
    <t>Ei Cucarells</t>
  </si>
  <si>
    <t>A04019716</t>
  </si>
  <si>
    <t>A04019717</t>
  </si>
  <si>
    <t>Ei el Sol</t>
  </si>
  <si>
    <t>A04019718</t>
  </si>
  <si>
    <t>Ei els Llapis</t>
  </si>
  <si>
    <t>A04019719</t>
  </si>
  <si>
    <t>Ei Eriçons</t>
  </si>
  <si>
    <t>A04019720</t>
  </si>
  <si>
    <t>Ei Es Busquerets</t>
  </si>
  <si>
    <t>A04019721</t>
  </si>
  <si>
    <t>Ei Es Castell</t>
  </si>
  <si>
    <t>A04019722</t>
  </si>
  <si>
    <t>Ei Es Fabiol</t>
  </si>
  <si>
    <t>A04019723</t>
  </si>
  <si>
    <t>Ei Es Fameliar</t>
  </si>
  <si>
    <t>A04019724</t>
  </si>
  <si>
    <t>Ei Es Faralló</t>
  </si>
  <si>
    <t>A04019725</t>
  </si>
  <si>
    <t>Ei Es Ferreret</t>
  </si>
  <si>
    <t>A04019726</t>
  </si>
  <si>
    <t>Ei Es Fiets</t>
  </si>
  <si>
    <t>A04019727</t>
  </si>
  <si>
    <t>Ei Es Molinar</t>
  </si>
  <si>
    <t>A04019728</t>
  </si>
  <si>
    <t>Ei Es Molinet</t>
  </si>
  <si>
    <t>A04019729</t>
  </si>
  <si>
    <t>Ei Es Mussol</t>
  </si>
  <si>
    <t>A04019730</t>
  </si>
  <si>
    <t>Ei Es Nieró</t>
  </si>
  <si>
    <t>A04019731</t>
  </si>
  <si>
    <t>Ei Es Passerells</t>
  </si>
  <si>
    <t>A04019732</t>
  </si>
  <si>
    <t>Ei Es Pi Gros</t>
  </si>
  <si>
    <t>A04019733</t>
  </si>
  <si>
    <t>Ei Es Picarol</t>
  </si>
  <si>
    <t>A04019734</t>
  </si>
  <si>
    <t>Ei Es Poriol</t>
  </si>
  <si>
    <t>A04019735</t>
  </si>
  <si>
    <t>Ei Es Pouet</t>
  </si>
  <si>
    <t>A04019736</t>
  </si>
  <si>
    <t>Ei Es Roser</t>
  </si>
  <si>
    <t>A04019737</t>
  </si>
  <si>
    <t>Ei Es Saluet</t>
  </si>
  <si>
    <t>A04019739</t>
  </si>
  <si>
    <t>Ei Es Vedellet</t>
  </si>
  <si>
    <t>A04019740</t>
  </si>
  <si>
    <t>Ei Es Vedranell</t>
  </si>
  <si>
    <t>A04019741</t>
  </si>
  <si>
    <t>Ei Es Verger</t>
  </si>
  <si>
    <t>A04019742</t>
  </si>
  <si>
    <t>Ei Escoleta Municipal de Santa Eugènia</t>
  </si>
  <si>
    <t>A04019743</t>
  </si>
  <si>
    <t>Ei Estrella de Mar</t>
  </si>
  <si>
    <t>A04019744</t>
  </si>
  <si>
    <t>Ei Ferreries</t>
  </si>
  <si>
    <t>A04019745</t>
  </si>
  <si>
    <t>Ei Flor de Murta</t>
  </si>
  <si>
    <t>A04019746</t>
  </si>
  <si>
    <t>A04019747</t>
  </si>
  <si>
    <t>Ei Francesc de Borja Moll</t>
  </si>
  <si>
    <t>A04019748</t>
  </si>
  <si>
    <t>Ei Huialfàs</t>
  </si>
  <si>
    <t>A04019749</t>
  </si>
  <si>
    <t>Ei Joguina</t>
  </si>
  <si>
    <t>A04019750</t>
  </si>
  <si>
    <t>Ei la Gola</t>
  </si>
  <si>
    <t>A04019751</t>
  </si>
  <si>
    <t>Ei la Miranda</t>
  </si>
  <si>
    <t>A04019752</t>
  </si>
  <si>
    <t>Ei Lloret</t>
  </si>
  <si>
    <t>A04019753</t>
  </si>
  <si>
    <t>Ei Magaluf</t>
  </si>
  <si>
    <t>A04019754</t>
  </si>
  <si>
    <t>Ei Magdalena Humbert</t>
  </si>
  <si>
    <t>A04019755</t>
  </si>
  <si>
    <t>Ei Maria Mut i Mandilego</t>
  </si>
  <si>
    <t>A04019756</t>
  </si>
  <si>
    <t>Ei Menuts</t>
  </si>
  <si>
    <t>A04019757</t>
  </si>
  <si>
    <t>Ei Montaura</t>
  </si>
  <si>
    <t>A04019758</t>
  </si>
  <si>
    <t>Ei Na Burguesa</t>
  </si>
  <si>
    <t>A04019759</t>
  </si>
  <si>
    <t>Ei Na Pol</t>
  </si>
  <si>
    <t>A04019760</t>
  </si>
  <si>
    <t>Ei Nins i Nines</t>
  </si>
  <si>
    <t>A04019761</t>
  </si>
  <si>
    <t>Ei Ocell del Paradís</t>
  </si>
  <si>
    <t>A04019762</t>
  </si>
  <si>
    <t>Ei Palmanova</t>
  </si>
  <si>
    <t>A04019763</t>
  </si>
  <si>
    <t>Ei Paula Torres</t>
  </si>
  <si>
    <t>A04019764</t>
  </si>
  <si>
    <t>Ei Penya-Segat</t>
  </si>
  <si>
    <t>A04019765</t>
  </si>
  <si>
    <t>Ei Pere Oliver i Domenge</t>
  </si>
  <si>
    <t>A04019766</t>
  </si>
  <si>
    <t>A04019767</t>
  </si>
  <si>
    <t>Ei Pou de SA Lluna</t>
  </si>
  <si>
    <t>A04019768</t>
  </si>
  <si>
    <t>Ei Roser Gener</t>
  </si>
  <si>
    <t>A04019769</t>
  </si>
  <si>
    <t>Ei SA Galera</t>
  </si>
  <si>
    <t>A04019770</t>
  </si>
  <si>
    <t>Ei SA Gallineta Rossa</t>
  </si>
  <si>
    <t>A04019771</t>
  </si>
  <si>
    <t>Ei SA Graduada</t>
  </si>
  <si>
    <t>A04019772</t>
  </si>
  <si>
    <t>Ei SA Miloca</t>
  </si>
  <si>
    <t>A04019773</t>
  </si>
  <si>
    <t>Ei SA Pilota</t>
  </si>
  <si>
    <t>A04019774</t>
  </si>
  <si>
    <t>Ei SA Rota</t>
  </si>
  <si>
    <t>A04019775</t>
  </si>
  <si>
    <t>Ei SA Sitra</t>
  </si>
  <si>
    <t>A04019776</t>
  </si>
  <si>
    <t>Ei Sa Torre (CEIP)</t>
  </si>
  <si>
    <t>A04019777</t>
  </si>
  <si>
    <t>Ei Sant Climent 1</t>
  </si>
  <si>
    <t>A04019778</t>
  </si>
  <si>
    <t>Ei Sant Climent 2</t>
  </si>
  <si>
    <t>A04019779</t>
  </si>
  <si>
    <t>Ei Santa Catalina</t>
  </si>
  <si>
    <t>A04019780</t>
  </si>
  <si>
    <t>Ei Santa Creu</t>
  </si>
  <si>
    <t>A04019781</t>
  </si>
  <si>
    <t>Ei Santa Margalida</t>
  </si>
  <si>
    <t>A04019782</t>
  </si>
  <si>
    <t>Ei Santa Ponça</t>
  </si>
  <si>
    <t>A04019783</t>
  </si>
  <si>
    <t>Ei Santanyí</t>
  </si>
  <si>
    <t>A04019784</t>
  </si>
  <si>
    <t>A04019785</t>
  </si>
  <si>
    <t>Ei Sencelles</t>
  </si>
  <si>
    <t>A04019786</t>
  </si>
  <si>
    <t>Ei Ses Alzinetes</t>
  </si>
  <si>
    <t>A04019787</t>
  </si>
  <si>
    <t>Ei Ses Canaletes</t>
  </si>
  <si>
    <t>A04019788</t>
  </si>
  <si>
    <t>Ei Ses Cases Noves</t>
  </si>
  <si>
    <t>A04019789</t>
  </si>
  <si>
    <t>Ei Ses Païsses</t>
  </si>
  <si>
    <t>A04019790</t>
  </si>
  <si>
    <t>A04019791</t>
  </si>
  <si>
    <t>A04019792</t>
  </si>
  <si>
    <t>Ei Sóller</t>
  </si>
  <si>
    <t>A04019793</t>
  </si>
  <si>
    <t>Ei Son Boga</t>
  </si>
  <si>
    <t>A04019794</t>
  </si>
  <si>
    <t>Ei Son Carrió</t>
  </si>
  <si>
    <t>A04019795</t>
  </si>
  <si>
    <t>Ei Son Espanyolet</t>
  </si>
  <si>
    <t>A04019796</t>
  </si>
  <si>
    <t>Ei Son Ferriol</t>
  </si>
  <si>
    <t>A04019797</t>
  </si>
  <si>
    <t>Ei Son Fuster Nou</t>
  </si>
  <si>
    <t>A04019798</t>
  </si>
  <si>
    <t>Ei Son Roca</t>
  </si>
  <si>
    <t>A04019799</t>
  </si>
  <si>
    <t>Ei Taperons</t>
  </si>
  <si>
    <t>A04019800</t>
  </si>
  <si>
    <t>Ei Toninaina</t>
  </si>
  <si>
    <t>A04019801</t>
  </si>
  <si>
    <t>Ei Valldemossa</t>
  </si>
  <si>
    <t>A04019802</t>
  </si>
  <si>
    <t>Ei Verge de la Salut</t>
  </si>
  <si>
    <t>A04019803</t>
  </si>
  <si>
    <t>Ei Virgen de Loreto</t>
  </si>
  <si>
    <t>A04019804</t>
  </si>
  <si>
    <t>Ei Xibit</t>
  </si>
  <si>
    <t>A04019805</t>
  </si>
  <si>
    <t>Eoep Campos</t>
  </si>
  <si>
    <t>A04019806</t>
  </si>
  <si>
    <t>Eoep Eivissa</t>
  </si>
  <si>
    <t>A04019807</t>
  </si>
  <si>
    <t>Eoep Inca</t>
  </si>
  <si>
    <t>A04019808</t>
  </si>
  <si>
    <t>Eoep Manacor</t>
  </si>
  <si>
    <t>A04019809</t>
  </si>
  <si>
    <t>Eoep Menorca</t>
  </si>
  <si>
    <t>A04019810</t>
  </si>
  <si>
    <t>Eoep Palma I</t>
  </si>
  <si>
    <t>A04019811</t>
  </si>
  <si>
    <t>Eoep Palma II</t>
  </si>
  <si>
    <t>A04019812</t>
  </si>
  <si>
    <t>A04019813</t>
  </si>
  <si>
    <t>A04019814</t>
  </si>
  <si>
    <t>A04019815</t>
  </si>
  <si>
    <t>A04019816</t>
  </si>
  <si>
    <t>A04019817</t>
  </si>
  <si>
    <t>A04019818</t>
  </si>
  <si>
    <t>A04019819</t>
  </si>
  <si>
    <t>A04019820</t>
  </si>
  <si>
    <t>IES Albuhaira</t>
  </si>
  <si>
    <t>A04019821</t>
  </si>
  <si>
    <t>IES Alcúdia</t>
  </si>
  <si>
    <t>A04019822</t>
  </si>
  <si>
    <t>IES Algarb</t>
  </si>
  <si>
    <t>A04019823</t>
  </si>
  <si>
    <t>IES Antoni Maura</t>
  </si>
  <si>
    <t>A04019824</t>
  </si>
  <si>
    <t>IES Arxiduc Lluís Salvador</t>
  </si>
  <si>
    <t>A04019825</t>
  </si>
  <si>
    <t>IES Aurora Picornell</t>
  </si>
  <si>
    <t>A04019826</t>
  </si>
  <si>
    <t>IES Balàfia</t>
  </si>
  <si>
    <t>A04019827</t>
  </si>
  <si>
    <t>IES Baltasar Porcel</t>
  </si>
  <si>
    <t>A04019828</t>
  </si>
  <si>
    <t>IES Bendinat</t>
  </si>
  <si>
    <t>A04019829</t>
  </si>
  <si>
    <t>A04019830</t>
  </si>
  <si>
    <t>IES Biel Martí</t>
  </si>
  <si>
    <t>A04019831</t>
  </si>
  <si>
    <t>IES Binissalem</t>
  </si>
  <si>
    <t>A04019832</t>
  </si>
  <si>
    <t>IES Calvià</t>
  </si>
  <si>
    <t>A04019833</t>
  </si>
  <si>
    <t>IES Can Peu Blanc</t>
  </si>
  <si>
    <t>A04019834</t>
  </si>
  <si>
    <t>IES cap de Llevant</t>
  </si>
  <si>
    <t>A04019835</t>
  </si>
  <si>
    <t>IES Capdepera</t>
  </si>
  <si>
    <t>A04019836</t>
  </si>
  <si>
    <t>IES Centre de Tecnificació Esportiva Ib</t>
  </si>
  <si>
    <t>A04019837</t>
  </si>
  <si>
    <t>IES Clara Hammerl</t>
  </si>
  <si>
    <t>A04019838</t>
  </si>
  <si>
    <t>IES Damià Huguet</t>
  </si>
  <si>
    <t>A04019839</t>
  </si>
  <si>
    <t>IES Emili Darder</t>
  </si>
  <si>
    <t>A04019840</t>
  </si>
  <si>
    <t>IES Felanitx</t>
  </si>
  <si>
    <t>A04019841</t>
  </si>
  <si>
    <t>IES Francesc de Borja Moll</t>
  </si>
  <si>
    <t>A04019842</t>
  </si>
  <si>
    <t>IES Guillem Cifre de Colonya</t>
  </si>
  <si>
    <t>A04019843</t>
  </si>
  <si>
    <t>IES Guillem Colom Casasnoves</t>
  </si>
  <si>
    <t>A04019844</t>
  </si>
  <si>
    <t>IES Guillem Sagrera</t>
  </si>
  <si>
    <t>A04019845</t>
  </si>
  <si>
    <t>IES Isidor Macabich</t>
  </si>
  <si>
    <t>A04019846</t>
  </si>
  <si>
    <t>IES Joan Alcover</t>
  </si>
  <si>
    <t>A04019847</t>
  </si>
  <si>
    <t>IES Joan Maria Thomàs</t>
  </si>
  <si>
    <t>A04019848</t>
  </si>
  <si>
    <t>IES Joan Ramis i Ramis</t>
  </si>
  <si>
    <t>A04019849</t>
  </si>
  <si>
    <t>IES Josep Font i Trias</t>
  </si>
  <si>
    <t>A04019850</t>
  </si>
  <si>
    <t>IES Josep Maria Llompart</t>
  </si>
  <si>
    <t>A04019851</t>
  </si>
  <si>
    <t>IES Josep Maria Quadrado</t>
  </si>
  <si>
    <t>A04019852</t>
  </si>
  <si>
    <t>IES Josep Miquel Guàrdia</t>
  </si>
  <si>
    <t>A04019853</t>
  </si>
  <si>
    <t>IES Josep Sureda i Blanes</t>
  </si>
  <si>
    <t>A04019854</t>
  </si>
  <si>
    <t>IES Juníper Serra</t>
  </si>
  <si>
    <t>A04019855</t>
  </si>
  <si>
    <t>IES la Ribera</t>
  </si>
  <si>
    <t>A04019856</t>
  </si>
  <si>
    <t>IES Llorenç Garcias i Font</t>
  </si>
  <si>
    <t>A04019857</t>
  </si>
  <si>
    <t>IES Llucmajor</t>
  </si>
  <si>
    <t>A04019858</t>
  </si>
  <si>
    <t>IES Madina Mayurqa</t>
  </si>
  <si>
    <t>A04019859</t>
  </si>
  <si>
    <t>IES Manacor</t>
  </si>
  <si>
    <t>A04019860</t>
  </si>
  <si>
    <t>IES Marc Ferrer</t>
  </si>
  <si>
    <t>A04019861</t>
  </si>
  <si>
    <t>IES Maria Àngels Cardona</t>
  </si>
  <si>
    <t>A04019862</t>
  </si>
  <si>
    <t>IES Marratxí</t>
  </si>
  <si>
    <t>A04019863</t>
  </si>
  <si>
    <t>IES Mossèn Alcover</t>
  </si>
  <si>
    <t>A04019864</t>
  </si>
  <si>
    <t>IES Pasqual Calbó i Caldés</t>
  </si>
  <si>
    <t>A04019865</t>
  </si>
  <si>
    <t>IES Pau Casesnoves</t>
  </si>
  <si>
    <t>A04019866</t>
  </si>
  <si>
    <t>IES Politècnic</t>
  </si>
  <si>
    <t>A04019867</t>
  </si>
  <si>
    <t>IES Porreres</t>
  </si>
  <si>
    <t>A04019868</t>
  </si>
  <si>
    <t>A04019869</t>
  </si>
  <si>
    <t>IES Porto Cristo</t>
  </si>
  <si>
    <t>A04019870</t>
  </si>
  <si>
    <t>IES Puig de SA Font</t>
  </si>
  <si>
    <t>A04019871</t>
  </si>
  <si>
    <t>IES Quartó de Portmany</t>
  </si>
  <si>
    <t>A04019872</t>
  </si>
  <si>
    <t>IES Quartó del Rei</t>
  </si>
  <si>
    <t>A04019873</t>
  </si>
  <si>
    <t>IES Ramon Llull</t>
  </si>
  <si>
    <t>LA0002698</t>
  </si>
  <si>
    <t>Consorcio de Residuos y Energía de Menorca</t>
  </si>
  <si>
    <t>LA0002899</t>
  </si>
  <si>
    <t>Departamento de Presidencia</t>
  </si>
  <si>
    <t>LA0009545</t>
  </si>
  <si>
    <t>Dirección Insular de Ordenación del Territorio</t>
  </si>
  <si>
    <t>LA0009678</t>
  </si>
  <si>
    <t>Ordenación del Territorio y Urbanismo</t>
  </si>
  <si>
    <t>LA0009620</t>
  </si>
  <si>
    <t>Dirección Insular de Presidencia y Comunicación</t>
  </si>
  <si>
    <t>LA0009631</t>
  </si>
  <si>
    <t>Presidencia</t>
  </si>
  <si>
    <t>LA0009622</t>
  </si>
  <si>
    <t>Dirección Insular de Ordenación Turística</t>
  </si>
  <si>
    <t>LA0009677</t>
  </si>
  <si>
    <t>Ordenación Turística</t>
  </si>
  <si>
    <t>LA0002902</t>
  </si>
  <si>
    <t>Departamento de Servicios Generales, Participación Ciudadana y Vivienda</t>
  </si>
  <si>
    <t>LA0009623</t>
  </si>
  <si>
    <t>Dirección Insular de Servicios Generales y Participación</t>
  </si>
  <si>
    <t>LA0009635</t>
  </si>
  <si>
    <t>Secretaría</t>
  </si>
  <si>
    <t>LA0009636</t>
  </si>
  <si>
    <t>Intervención</t>
  </si>
  <si>
    <t>LA0009637</t>
  </si>
  <si>
    <t>Tesorería</t>
  </si>
  <si>
    <t>LA0009638</t>
  </si>
  <si>
    <t>Gestión de Personas</t>
  </si>
  <si>
    <t>LA0009639</t>
  </si>
  <si>
    <t>Informática</t>
  </si>
  <si>
    <t>LA0009640</t>
  </si>
  <si>
    <t>Servicio Insular de Seguridad y Salud Laboral</t>
  </si>
  <si>
    <t>LA0009641</t>
  </si>
  <si>
    <t>Servicios Generales</t>
  </si>
  <si>
    <t>LA0009642</t>
  </si>
  <si>
    <t>Servicio de Atención Ciudadana y Calidad</t>
  </si>
  <si>
    <t>LA0009643</t>
  </si>
  <si>
    <t>Contratación</t>
  </si>
  <si>
    <t>LA0009644</t>
  </si>
  <si>
    <t>Servicios Técnicos, Mantenimiento y Edificación</t>
  </si>
  <si>
    <t>LA0009645</t>
  </si>
  <si>
    <t>Servicio de Prevención y Extinción de Incendios y Salvamento</t>
  </si>
  <si>
    <t>LA0009646</t>
  </si>
  <si>
    <t>Vivienda</t>
  </si>
  <si>
    <t>LA0002903</t>
  </si>
  <si>
    <t>Departamento de Bienestar Social y Familia</t>
  </si>
  <si>
    <t>LA0009627</t>
  </si>
  <si>
    <t>Dirección Insular de Bienestar Social</t>
  </si>
  <si>
    <t>LA0009647</t>
  </si>
  <si>
    <t>Servicio Insular de Familia</t>
  </si>
  <si>
    <t>LA0009648</t>
  </si>
  <si>
    <t>Bienestar Social</t>
  </si>
  <si>
    <t>LA0009649</t>
  </si>
  <si>
    <t>Servicio Coordinador de Drogodependencias</t>
  </si>
  <si>
    <t>LA0009650</t>
  </si>
  <si>
    <t>Servicio de Atención a las Personas con Discapacidad</t>
  </si>
  <si>
    <t>LA0009651</t>
  </si>
  <si>
    <t>Servicio de Atención a Personas Mayores</t>
  </si>
  <si>
    <t>LA0009652</t>
  </si>
  <si>
    <t>Red de Atención al Inmigrante</t>
  </si>
  <si>
    <t>LA0009653</t>
  </si>
  <si>
    <t>Centro Asesor de la Mujer</t>
  </si>
  <si>
    <t>LA0002904</t>
  </si>
  <si>
    <t>Departamento de Cultura y Educación</t>
  </si>
  <si>
    <t>LA0009624</t>
  </si>
  <si>
    <t>Dirección Insular de Cultura y Patrimonio</t>
  </si>
  <si>
    <t>LA0009632</t>
  </si>
  <si>
    <t>Política Lingüística</t>
  </si>
  <si>
    <t>LA0009654</t>
  </si>
  <si>
    <t>Cultura</t>
  </si>
  <si>
    <t>LA0009655</t>
  </si>
  <si>
    <t>Patrimonio Histórico</t>
  </si>
  <si>
    <t>LA0009656</t>
  </si>
  <si>
    <t>Biblioteca Pública de Maó</t>
  </si>
  <si>
    <t>LA0009657</t>
  </si>
  <si>
    <t>Museo de Menorca</t>
  </si>
  <si>
    <t>LA0009658</t>
  </si>
  <si>
    <t>Patrimonio Documental y Bibliotecas</t>
  </si>
  <si>
    <t>LA0009659</t>
  </si>
  <si>
    <t>Cooperación Internacional</t>
  </si>
  <si>
    <t>LA0002906</t>
  </si>
  <si>
    <t>Departamento de Ocupación, Proyección Económica, Juventud y Deportes</t>
  </si>
  <si>
    <t>LA0009625</t>
  </si>
  <si>
    <t>Dirección Insular de Juventud, Ocupación e Innovación</t>
  </si>
  <si>
    <t>LA0009660</t>
  </si>
  <si>
    <t>Formación para la Ocupación</t>
  </si>
  <si>
    <t>LA0009661</t>
  </si>
  <si>
    <t>Deportes</t>
  </si>
  <si>
    <t>LA0009662</t>
  </si>
  <si>
    <t>Promoción Económica</t>
  </si>
  <si>
    <t>LA0009663</t>
  </si>
  <si>
    <t>Artesanía</t>
  </si>
  <si>
    <t>LA0009664</t>
  </si>
  <si>
    <t>Innovación</t>
  </si>
  <si>
    <t>LA0009665</t>
  </si>
  <si>
    <t>Juventud</t>
  </si>
  <si>
    <t>LA0002907</t>
  </si>
  <si>
    <t>Departamento de Medio Ambiente y Reserva de Biosfera</t>
  </si>
  <si>
    <t>LA0009628</t>
  </si>
  <si>
    <t>Dirección Insular de Medio Rural y Marino</t>
  </si>
  <si>
    <t>LA0009667</t>
  </si>
  <si>
    <t>Protección Animal</t>
  </si>
  <si>
    <t>LA0009668</t>
  </si>
  <si>
    <t>Pesca</t>
  </si>
  <si>
    <t>LA0009669</t>
  </si>
  <si>
    <t>Agricultura</t>
  </si>
  <si>
    <t>LA0009670</t>
  </si>
  <si>
    <t>Ganadería</t>
  </si>
  <si>
    <t>LA0009671</t>
  </si>
  <si>
    <t>Caza</t>
  </si>
  <si>
    <t>LA0009672</t>
  </si>
  <si>
    <t>Limpieza de Playas</t>
  </si>
  <si>
    <t>LA0009673</t>
  </si>
  <si>
    <t>Medio Rural y Marino</t>
  </si>
  <si>
    <t>LA0015815</t>
  </si>
  <si>
    <t>Lazareto</t>
  </si>
  <si>
    <t>LA0009629</t>
  </si>
  <si>
    <t>Dirección Insular de Reserva de Biosfera</t>
  </si>
  <si>
    <t>LA0009666</t>
  </si>
  <si>
    <t>Agencia Reserva de Biosfera</t>
  </si>
  <si>
    <t>LA0002908</t>
  </si>
  <si>
    <t>Departamento de Movilidad</t>
  </si>
  <si>
    <t>LA0009626</t>
  </si>
  <si>
    <t>Dirección Insular de Movilidad</t>
  </si>
  <si>
    <t>LA0009674</t>
  </si>
  <si>
    <t>Inspección Técnica de Vehículos</t>
  </si>
  <si>
    <t>LA0009675</t>
  </si>
  <si>
    <t>Carreteras</t>
  </si>
  <si>
    <t>LA0009676</t>
  </si>
  <si>
    <t>Transportes</t>
  </si>
  <si>
    <t>LA0002910</t>
  </si>
  <si>
    <t>Turismo</t>
  </si>
  <si>
    <t>LA0005053</t>
  </si>
  <si>
    <t>Consorcio del Pavellón Polideportivo Multifuncional</t>
  </si>
  <si>
    <t>Ayuntamiento de Manacor</t>
  </si>
  <si>
    <t>LA0004531</t>
  </si>
  <si>
    <t>Institució Pública Antoni Maria Alcover</t>
  </si>
  <si>
    <t>LA0004532</t>
  </si>
  <si>
    <t>Institut Públic del Teatre Municipal de Manacor</t>
  </si>
  <si>
    <t>LA0004533</t>
  </si>
  <si>
    <t>Escola Municipal de Mallorquí</t>
  </si>
  <si>
    <t>LA0004534</t>
  </si>
  <si>
    <t>LA0012561</t>
  </si>
  <si>
    <t>Empresa de Serveis Municipi de Manacor S.A.</t>
  </si>
  <si>
    <t>Ayuntamiento de Maó-Mahón</t>
  </si>
  <si>
    <t>Ayuntamiento de Mercadal, Es</t>
  </si>
  <si>
    <t>Consorcio para la Protección de la Legalidad Urbanística en Suelo Rústico de la Isla de Menorca</t>
  </si>
  <si>
    <t>LA0014935</t>
  </si>
  <si>
    <t>Servicio de Nóminas y Prestaciones</t>
  </si>
  <si>
    <t>LA0014936</t>
  </si>
  <si>
    <t>Servicio de Prevención de Riesgos Laborales</t>
  </si>
  <si>
    <t>LA0014937</t>
  </si>
  <si>
    <t>Servicio de Selección, Provisión y Gestión</t>
  </si>
  <si>
    <t>LA0014938</t>
  </si>
  <si>
    <t>Área de Participación Ciudadana y Gobierno Interior</t>
  </si>
  <si>
    <t>LA0014939</t>
  </si>
  <si>
    <t>Departamento de Interior</t>
  </si>
  <si>
    <t>LA0014940</t>
  </si>
  <si>
    <t>Mayordomía</t>
  </si>
  <si>
    <t>LA0014941</t>
  </si>
  <si>
    <t>Sección de Central de Compras</t>
  </si>
  <si>
    <t>LA0014942</t>
  </si>
  <si>
    <t>Servicio del Gabinete General Técnico</t>
  </si>
  <si>
    <t>LA0014948</t>
  </si>
  <si>
    <t>Servicio de Interior</t>
  </si>
  <si>
    <t>LA0017878</t>
  </si>
  <si>
    <t>Sección de Contratación</t>
  </si>
  <si>
    <t>LA0018236</t>
  </si>
  <si>
    <t>Negociado de Infracciones Generales</t>
  </si>
  <si>
    <t>LA0018364</t>
  </si>
  <si>
    <t>Sección de Patrimonio</t>
  </si>
  <si>
    <t>LA0014943</t>
  </si>
  <si>
    <t>Unidad de Datos Corporativos - Población</t>
  </si>
  <si>
    <t>LA0014944</t>
  </si>
  <si>
    <t>Departamento de Calidad y Atención al Ciudadano</t>
  </si>
  <si>
    <t>LA0014945</t>
  </si>
  <si>
    <t>Calidad</t>
  </si>
  <si>
    <t>LA0014946</t>
  </si>
  <si>
    <t>Oficina de Atención al Ciudadano</t>
  </si>
  <si>
    <t>LA0014947</t>
  </si>
  <si>
    <t>Unidad Administrativa de Correspondencia</t>
  </si>
  <si>
    <t>LA0014949</t>
  </si>
  <si>
    <t>Servicio de Atención Telefónica (SAT-010)</t>
  </si>
  <si>
    <t>LA0014951</t>
  </si>
  <si>
    <t>Departamento de Participación y Coordinación Territorial</t>
  </si>
  <si>
    <t>Fondo de Garantía Agraria y Pesquera de las Islas Baleares (FOGAIBA)</t>
  </si>
  <si>
    <t>A04035959</t>
  </si>
  <si>
    <t>Direcció General de Cultura</t>
  </si>
  <si>
    <t>A04035957</t>
  </si>
  <si>
    <t>Arxiu del Govern de les Illes Balears</t>
  </si>
  <si>
    <t>A04035958</t>
  </si>
  <si>
    <t>Museu de Mallorca i Secció Etnològica de Muro</t>
  </si>
  <si>
    <t>A04035961</t>
  </si>
  <si>
    <t>Direcció General de Funció Pública</t>
  </si>
  <si>
    <t>A04035963</t>
  </si>
  <si>
    <t>Direcció General de Fons Europeus</t>
  </si>
  <si>
    <t>A04035964</t>
  </si>
  <si>
    <t>Secretaría Autonómica de Universidad, Investigación y Política Lingüística</t>
  </si>
  <si>
    <t>A04035965</t>
  </si>
  <si>
    <t>A04035966</t>
  </si>
  <si>
    <t>A04035967</t>
  </si>
  <si>
    <t>Dirección de la Oficina de Gestión de Fondos de Reconstrucción</t>
  </si>
  <si>
    <t>A04035974</t>
  </si>
  <si>
    <t>Fundació Orquesta Simfònica Illes Balears</t>
  </si>
  <si>
    <t>A04035975</t>
  </si>
  <si>
    <t>Fundació Robert Graves</t>
  </si>
  <si>
    <t>A04035976</t>
  </si>
  <si>
    <t>A04035977</t>
  </si>
  <si>
    <t>A04035978</t>
  </si>
  <si>
    <t>A04035979</t>
  </si>
  <si>
    <t>Consorci Eivissa Patrimoni de la Humanitat</t>
  </si>
  <si>
    <t>A04035980</t>
  </si>
  <si>
    <t>Consorci Museu Militar de Menorca</t>
  </si>
  <si>
    <t>A04035981</t>
  </si>
  <si>
    <t>A04035982</t>
  </si>
  <si>
    <t>A04035983</t>
  </si>
  <si>
    <t>A04035984</t>
  </si>
  <si>
    <t>A04035985</t>
  </si>
  <si>
    <t>A04035986</t>
  </si>
  <si>
    <t>A04035987</t>
  </si>
  <si>
    <t>A04035954</t>
  </si>
  <si>
    <t>Junta Consultiva de Contractació Administrativa</t>
  </si>
  <si>
    <t>A04035955</t>
  </si>
  <si>
    <t>Direcció D'Habitatge i Arquitectura</t>
  </si>
  <si>
    <t>A04035933</t>
  </si>
  <si>
    <t>Secretaría Autonómica de Sectores Productivos y Memoria Democrática</t>
  </si>
  <si>
    <t>A04035934</t>
  </si>
  <si>
    <t>A04035935</t>
  </si>
  <si>
    <t>A04035938</t>
  </si>
  <si>
    <t>Institut Balear de la Vivenda</t>
  </si>
  <si>
    <t>Puertos de las Islas Baleares</t>
  </si>
  <si>
    <t>Ayuntamiento de Alaior</t>
  </si>
  <si>
    <t>A04035939</t>
  </si>
  <si>
    <t>Servei de Comerç</t>
  </si>
  <si>
    <t>A04035940</t>
  </si>
  <si>
    <t>Servei de Joc</t>
  </si>
  <si>
    <t>A04035941</t>
  </si>
  <si>
    <t>Servei de Promoció Empresarial</t>
  </si>
  <si>
    <t>A04035942</t>
  </si>
  <si>
    <t>A04035943</t>
  </si>
  <si>
    <t>A04035944</t>
  </si>
  <si>
    <t>A04035945</t>
  </si>
  <si>
    <t>A04035946</t>
  </si>
  <si>
    <t>A04035947</t>
  </si>
  <si>
    <t>Dirección General de Participación, Transparencia y Voluntariado</t>
  </si>
  <si>
    <t>A04035948</t>
  </si>
  <si>
    <t>Direcció General de Coordinació i Relacions amb el Parlament</t>
  </si>
  <si>
    <t>A04035949</t>
  </si>
  <si>
    <t>A04035951</t>
  </si>
  <si>
    <t>Dirección General de Relaciones Institucionales y Cooperación Local</t>
  </si>
  <si>
    <t>A04035953</t>
  </si>
  <si>
    <t>A04035962</t>
  </si>
  <si>
    <t>A04035968</t>
  </si>
  <si>
    <t>Escola Balear D'administració Pública (EBAP)</t>
  </si>
  <si>
    <t>A04035969</t>
  </si>
  <si>
    <t>Servei de Selecció i Provisió de L'ebap</t>
  </si>
  <si>
    <t>A04035970</t>
  </si>
  <si>
    <t>A04035971</t>
  </si>
  <si>
    <t>A04036032</t>
  </si>
  <si>
    <t>Consejero de Medio Ambiente</t>
  </si>
  <si>
    <t>Ajuntament D'esporles</t>
  </si>
  <si>
    <t>Ayuntamiento de Lloseta</t>
  </si>
  <si>
    <t>A04036372</t>
  </si>
  <si>
    <t>A04036373</t>
  </si>
  <si>
    <t>A04036374</t>
  </si>
  <si>
    <t>A04036375</t>
  </si>
  <si>
    <t>A04036376</t>
  </si>
  <si>
    <t>A04036377</t>
  </si>
  <si>
    <t>A04036378</t>
  </si>
  <si>
    <t>A04036379</t>
  </si>
  <si>
    <t>A04036592</t>
  </si>
  <si>
    <t>Departamento de Centros Concertados</t>
  </si>
  <si>
    <t>A04036724</t>
  </si>
  <si>
    <t>Eap Mallorca Centre</t>
  </si>
  <si>
    <t>A04036412</t>
  </si>
  <si>
    <t>Eoep Sóller</t>
  </si>
  <si>
    <t>A04036413</t>
  </si>
  <si>
    <t>Eoep Muro</t>
  </si>
  <si>
    <t>A04036414</t>
  </si>
  <si>
    <t>Eoep Calvià-Abdratx</t>
  </si>
  <si>
    <t>Ayuntamiento de Marratxí</t>
  </si>
  <si>
    <t>LA0002624</t>
  </si>
  <si>
    <t>Marratxí Xxi</t>
  </si>
  <si>
    <t>LA0002625</t>
  </si>
  <si>
    <t>Instituto Municipal de la Comunicación de Marratxí</t>
  </si>
  <si>
    <t>Instituto Mallorquín de Asuntos Sociales</t>
  </si>
  <si>
    <t>LA0003964</t>
  </si>
  <si>
    <t>Gerencia</t>
  </si>
  <si>
    <t>LA0003972</t>
  </si>
  <si>
    <t>Servicio de Gestión Económica</t>
  </si>
  <si>
    <t>LA0009900</t>
  </si>
  <si>
    <t>Asesoría Jurídica del Instituto Mallorquín de Asuntos Sociales</t>
  </si>
  <si>
    <t>LA0009901</t>
  </si>
  <si>
    <t>Departamento de Recursos Humanos</t>
  </si>
  <si>
    <t>LA0009902</t>
  </si>
  <si>
    <t>Servicio de Selección y Provisión</t>
  </si>
  <si>
    <t>LA0009903</t>
  </si>
  <si>
    <t>Sección de Gestión</t>
  </si>
  <si>
    <t>LA0009904</t>
  </si>
  <si>
    <t>Servicio de Arquitectura</t>
  </si>
  <si>
    <t>LA0009905</t>
  </si>
  <si>
    <t>Sección de Atención a la Ciudadanía</t>
  </si>
  <si>
    <t>LA0009906</t>
  </si>
  <si>
    <t>Servicio de Autorizaciones, Acreditación, Registro e Inspección de Servicios Sociales</t>
  </si>
  <si>
    <t>LA0009907</t>
  </si>
  <si>
    <t>Servicio de Planificación y Documentación</t>
  </si>
  <si>
    <t>LA0009908</t>
  </si>
  <si>
    <t>Servicio de Sistemas de Información y Soporte Tecnológico</t>
  </si>
  <si>
    <t>LA0009909</t>
  </si>
  <si>
    <t>Servicio Jurídico Administrativo</t>
  </si>
  <si>
    <t>LA0009910</t>
  </si>
  <si>
    <t>Negociado de Servicios Generales</t>
  </si>
  <si>
    <t>LA0003965</t>
  </si>
  <si>
    <t>Área de Infancia y Familia</t>
  </si>
  <si>
    <t>LA0015430</t>
  </si>
  <si>
    <t>Servicio de Infancia y Familia</t>
  </si>
  <si>
    <t>LA0015431</t>
  </si>
  <si>
    <t>Sección de Urgencias</t>
  </si>
  <si>
    <t>LA0015432</t>
  </si>
  <si>
    <t>Sección Jurídico Técnica</t>
  </si>
  <si>
    <t>LA0015433</t>
  </si>
  <si>
    <t>Sección de Atención Territorial de Levante</t>
  </si>
  <si>
    <t>LA0015434</t>
  </si>
  <si>
    <t>Sección de Atención Territorial de Poniente</t>
  </si>
  <si>
    <t>LA0015435</t>
  </si>
  <si>
    <t>Sección Terapéutica de Infancia y Familia</t>
  </si>
  <si>
    <t>LA0015436</t>
  </si>
  <si>
    <t>Sección de Acogimientos Familiares</t>
  </si>
  <si>
    <t>LA0015437</t>
  </si>
  <si>
    <t>Sección de Adopciones</t>
  </si>
  <si>
    <t>LA0015439</t>
  </si>
  <si>
    <t>Coordinación de Acogimientos Residenciales</t>
  </si>
  <si>
    <t>LA0015440</t>
  </si>
  <si>
    <t>Llars del Menor/Equipos de las Llars</t>
  </si>
  <si>
    <t>LA0003968</t>
  </si>
  <si>
    <t>Área de Personas con Discapacidad e Innovación Social</t>
  </si>
  <si>
    <t>LA0015415</t>
  </si>
  <si>
    <t>Servicio de Personas con Discapacidad e Innnovación Social</t>
  </si>
  <si>
    <t>Ayuntamiento de Alaró</t>
  </si>
  <si>
    <t>Ayuntamiento de Inca</t>
  </si>
  <si>
    <t>LA0013993</t>
  </si>
  <si>
    <t>Alcaldía</t>
  </si>
  <si>
    <t>LA0013994</t>
  </si>
  <si>
    <t>LA0013995</t>
  </si>
  <si>
    <t>Información y Atención Ciudadana</t>
  </si>
  <si>
    <t>LA0013996</t>
  </si>
  <si>
    <t>Urbanismo, Actividades y Vivienda</t>
  </si>
  <si>
    <t>LA0013997</t>
  </si>
  <si>
    <t>LA0013998</t>
  </si>
  <si>
    <t>LA0013999</t>
  </si>
  <si>
    <t>LA0014000</t>
  </si>
  <si>
    <t>Servicios y Medio Ambiente</t>
  </si>
  <si>
    <t>LA0014001</t>
  </si>
  <si>
    <t>Prensa</t>
  </si>
  <si>
    <t>LA0014002</t>
  </si>
  <si>
    <t>Gestión Tributaria</t>
  </si>
  <si>
    <t>LA0014003</t>
  </si>
  <si>
    <t>LA0014004</t>
  </si>
  <si>
    <t>Educación</t>
  </si>
  <si>
    <t>LA0014005</t>
  </si>
  <si>
    <t>Biblioteca</t>
  </si>
  <si>
    <t>LA0014006</t>
  </si>
  <si>
    <t>Escuela de Música Antonio Torrandell</t>
  </si>
  <si>
    <t>LA0014008</t>
  </si>
  <si>
    <t>Toninaina</t>
  </si>
  <si>
    <t>LA0014009</t>
  </si>
  <si>
    <t>Policía Local y Seguridad Ciudadana</t>
  </si>
  <si>
    <t>LA0014010</t>
  </si>
  <si>
    <t>LA0014011</t>
  </si>
  <si>
    <t>LA0014012</t>
  </si>
  <si>
    <t>Participación Ciudadana</t>
  </si>
  <si>
    <t>LA0014013</t>
  </si>
  <si>
    <t>Museo del Calzado y de la Industria</t>
  </si>
  <si>
    <t>LA0014014</t>
  </si>
  <si>
    <t>LA0014015</t>
  </si>
  <si>
    <t>Servicios Sociales</t>
  </si>
  <si>
    <t>LA0014016</t>
  </si>
  <si>
    <t>Formación - Escuela Taller</t>
  </si>
  <si>
    <t>LA0014017</t>
  </si>
  <si>
    <t>Igualdad</t>
  </si>
  <si>
    <t>LA0014055</t>
  </si>
  <si>
    <t>Padrón</t>
  </si>
  <si>
    <t>LA0014677</t>
  </si>
  <si>
    <t>Fiestas y Ferias</t>
  </si>
  <si>
    <t>LA0015976</t>
  </si>
  <si>
    <t>Mercat</t>
  </si>
  <si>
    <t>A04036213</t>
  </si>
  <si>
    <t>A04036252</t>
  </si>
  <si>
    <t>A04036073</t>
  </si>
  <si>
    <t>A04036273</t>
  </si>
  <si>
    <t>A04036212</t>
  </si>
  <si>
    <t>LA0015416</t>
  </si>
  <si>
    <t>Sección de Accesibilidad y Promoción de los Derechos</t>
  </si>
  <si>
    <t>LA0015417</t>
  </si>
  <si>
    <t>Sección de Recursos Personales y Asistenciales</t>
  </si>
  <si>
    <t>LA0015418</t>
  </si>
  <si>
    <t>Sección de Recursos Sociolaborales</t>
  </si>
  <si>
    <t>LA0003971</t>
  </si>
  <si>
    <t>Área de Personas Mayores</t>
  </si>
  <si>
    <t>LA0015441</t>
  </si>
  <si>
    <t>Servicio de Personas Mayores</t>
  </si>
  <si>
    <t>LA0015442</t>
  </si>
  <si>
    <t>Prevención y Atención Comunitaria</t>
  </si>
  <si>
    <t>LA0015444</t>
  </si>
  <si>
    <t>Hogar de Personas Mayores Felanitx</t>
  </si>
  <si>
    <t>LA0015445</t>
  </si>
  <si>
    <t>Hogar de Personas Mayores Llucmajor</t>
  </si>
  <si>
    <t>LA0015446</t>
  </si>
  <si>
    <t>Hogar de Personas Mayores Manacor</t>
  </si>
  <si>
    <t>LA0015447</t>
  </si>
  <si>
    <t>Hogar de Personas Mayores Avinguda Argentina</t>
  </si>
  <si>
    <t>LA0015448</t>
  </si>
  <si>
    <t>Hogar de Personas Mayores y Centro de Día Reina Sofia</t>
  </si>
  <si>
    <t>LA0015449</t>
  </si>
  <si>
    <t>Sección de Fomento de la Autonomía para las Personas Mayores</t>
  </si>
  <si>
    <t>LA0015450</t>
  </si>
  <si>
    <t>Servicio de Promoción de la Autonomía Personal de Can Real</t>
  </si>
  <si>
    <t>LA0015451</t>
  </si>
  <si>
    <t>Servicio de Promoción de la Autonomía Personal de Son Bru</t>
  </si>
  <si>
    <t>LA0015453</t>
  </si>
  <si>
    <t>Servicios Especializados</t>
  </si>
  <si>
    <t>LA0015454</t>
  </si>
  <si>
    <t>Sección de Servicios Especializados</t>
  </si>
  <si>
    <t>LA0015455</t>
  </si>
  <si>
    <t>Llar Dels Ancians</t>
  </si>
  <si>
    <t>LA0015456</t>
  </si>
  <si>
    <t>Residencia Huialfàs</t>
  </si>
  <si>
    <t>LA0015457</t>
  </si>
  <si>
    <t>Residencia y Centro de Día Felanitx</t>
  </si>
  <si>
    <t>LA0015458</t>
  </si>
  <si>
    <t>Residencia La Bonanova</t>
  </si>
  <si>
    <t>LA0015460</t>
  </si>
  <si>
    <t>Centro de Día-Oms</t>
  </si>
  <si>
    <t>LA0015461</t>
  </si>
  <si>
    <t>Residencia Sant Miquel/Oms</t>
  </si>
  <si>
    <t>LA0015462</t>
  </si>
  <si>
    <t>Centro de Día de Can Clar</t>
  </si>
  <si>
    <t>LA0015463</t>
  </si>
  <si>
    <t>Centro de Día de Vilafranca</t>
  </si>
  <si>
    <t>LA0015465</t>
  </si>
  <si>
    <t>Residencia Miquel-Mir</t>
  </si>
  <si>
    <t>LA0015419</t>
  </si>
  <si>
    <t>Área de Inclusión Social</t>
  </si>
  <si>
    <t>LA0015426</t>
  </si>
  <si>
    <t>Servicio de Inclusión Social</t>
  </si>
  <si>
    <t>LA0015427</t>
  </si>
  <si>
    <t>Sección de Prestaciones</t>
  </si>
  <si>
    <t>LA0015428</t>
  </si>
  <si>
    <t>Sección de Inserción Social</t>
  </si>
  <si>
    <t>LA0015429</t>
  </si>
  <si>
    <t>Sección de Atención a las Drogodependencias</t>
  </si>
  <si>
    <t>LA0015423</t>
  </si>
  <si>
    <t>Área de Soporte Territorial</t>
  </si>
  <si>
    <t>LA0015424</t>
  </si>
  <si>
    <t>Sección de Prevención y Planificación Comunitaria</t>
  </si>
  <si>
    <t>LA0015425</t>
  </si>
  <si>
    <t>Sección de Soporte Técnico Municipal</t>
  </si>
  <si>
    <t>Consell Insular D'Eivissa</t>
  </si>
  <si>
    <t>LA0015921</t>
  </si>
  <si>
    <t>Consejería de Promoción Turística, Medio Rural y Marino</t>
  </si>
  <si>
    <t>LA0005727</t>
  </si>
  <si>
    <t>Promocion Turística</t>
  </si>
  <si>
    <t>LA0005731</t>
  </si>
  <si>
    <t>Agricultura, Ganaderia y Pesca</t>
  </si>
  <si>
    <t>LA0005732</t>
  </si>
  <si>
    <t>Ajuntament Alcúdia</t>
  </si>
  <si>
    <t>LA0003993</t>
  </si>
  <si>
    <t>LA0004170</t>
  </si>
  <si>
    <t>LA0004173</t>
  </si>
  <si>
    <t>LA0008775</t>
  </si>
  <si>
    <t>Consorci de Promocio Exterior Alcudia</t>
  </si>
  <si>
    <t>LA0008776</t>
  </si>
  <si>
    <t>Consorci la Ciutat Romana de Pollentia</t>
  </si>
  <si>
    <t>Ayuntamiento de Palma</t>
  </si>
  <si>
    <t>LA0001140</t>
  </si>
  <si>
    <t>LA0014780</t>
  </si>
  <si>
    <t>Gabinete de Alcaldía</t>
  </si>
  <si>
    <t>LA0014781</t>
  </si>
  <si>
    <t>Servicio de Protocolo</t>
  </si>
  <si>
    <t>LA0014782</t>
  </si>
  <si>
    <t>Gabinete de Prensa</t>
  </si>
  <si>
    <t>LA0014783</t>
  </si>
  <si>
    <t>Oficina Defensor / a Ciudadanía</t>
  </si>
  <si>
    <t>LA0014784</t>
  </si>
  <si>
    <t>Oficina de Fondos Europeos y Subvenciones</t>
  </si>
  <si>
    <t>LA0001141</t>
  </si>
  <si>
    <t>Área Economía, Hacienda e Innovación</t>
  </si>
  <si>
    <t>LA0014954</t>
  </si>
  <si>
    <t>Dirección Económica-Financiera</t>
  </si>
  <si>
    <t>LA0014955</t>
  </si>
  <si>
    <t>Departamento Financiero</t>
  </si>
  <si>
    <t>LA0018495</t>
  </si>
  <si>
    <t>Servicio de Presupuesto y Política Financiera</t>
  </si>
  <si>
    <t>LA0018496</t>
  </si>
  <si>
    <t>Servicio de Contabilidad</t>
  </si>
  <si>
    <t>LA0018497</t>
  </si>
  <si>
    <t>Sección de Recaudación</t>
  </si>
  <si>
    <t>LA0014959</t>
  </si>
  <si>
    <t>Departamento Tributario</t>
  </si>
  <si>
    <t>LA0014962</t>
  </si>
  <si>
    <t>Tribunal Económico Administrativo Municipal</t>
  </si>
  <si>
    <t>LA0014968</t>
  </si>
  <si>
    <t>Sección de Contabilidad</t>
  </si>
  <si>
    <t>LA0014963</t>
  </si>
  <si>
    <t>Servicio de Responsabilidad Patrimonial</t>
  </si>
  <si>
    <t>LA0014964</t>
  </si>
  <si>
    <t>Servicios Jurídicos</t>
  </si>
  <si>
    <t>LA0001309</t>
  </si>
  <si>
    <t>Instituto Municipal de Deportes</t>
  </si>
  <si>
    <t>LA0002787</t>
  </si>
  <si>
    <t>Ime-Área Económica Administrativa</t>
  </si>
  <si>
    <t>LA0002788</t>
  </si>
  <si>
    <t>Ime-Área de Mantenimiento y Obras</t>
  </si>
  <si>
    <t>LA0002789</t>
  </si>
  <si>
    <t>Ime-Área de Servicios Deportivos</t>
  </si>
  <si>
    <t>LA0002790</t>
  </si>
  <si>
    <t>Ime-Área de Gestión y Recursos Humanos</t>
  </si>
  <si>
    <t>LA0002791</t>
  </si>
  <si>
    <t>Ime-Área de Servicios Jurídicos</t>
  </si>
  <si>
    <t>LA0001315</t>
  </si>
  <si>
    <t>Patronato Municipal de Guarderías Infantiles</t>
  </si>
  <si>
    <t>LA0001317</t>
  </si>
  <si>
    <t>Área Delegada de Promoción Económica y Ocupación</t>
  </si>
  <si>
    <t>LA0014866</t>
  </si>
  <si>
    <t>LA0014867</t>
  </si>
  <si>
    <t>Dirección General de Ocupación</t>
  </si>
  <si>
    <t>LA0014868</t>
  </si>
  <si>
    <t>Dirección General de Ferias y Mercados</t>
  </si>
  <si>
    <t>LA0001350</t>
  </si>
  <si>
    <t>Área de Infraestructuras y Accesibilidad</t>
  </si>
  <si>
    <t>LA0014888</t>
  </si>
  <si>
    <t>Departamento de Infraestructuras</t>
  </si>
  <si>
    <t>LA0014889</t>
  </si>
  <si>
    <t>Servicio Administrativo</t>
  </si>
  <si>
    <t>LA0014890</t>
  </si>
  <si>
    <t>Servicio de Accesibilidad, Control y Ocupación de Obras de Vía Pública</t>
  </si>
  <si>
    <t>LA0014891</t>
  </si>
  <si>
    <t>Servicio de Alumbrado Público</t>
  </si>
  <si>
    <t>LA0014892</t>
  </si>
  <si>
    <t>Servicio de Edificios Municipales</t>
  </si>
  <si>
    <t>LA0014893</t>
  </si>
  <si>
    <t>Servicio de Estudios y Proyectos de Arquitectura</t>
  </si>
  <si>
    <t>LA0014894</t>
  </si>
  <si>
    <t>Servicio de Estudios y Proyectos de Ingeniería</t>
  </si>
  <si>
    <t>LA0014895</t>
  </si>
  <si>
    <t>Servicio de Logística</t>
  </si>
  <si>
    <t>LA0014896</t>
  </si>
  <si>
    <t>Servicio de Parques y Jardines</t>
  </si>
  <si>
    <t>LA0014897</t>
  </si>
  <si>
    <t>Servicio de Vialidad</t>
  </si>
  <si>
    <t>LA0001351</t>
  </si>
  <si>
    <t>Área de Modelo de Ciudad, Vivienda Digna y Sostenibilidad</t>
  </si>
  <si>
    <t>LA0014836</t>
  </si>
  <si>
    <t>Gerencia de Urbanismo</t>
  </si>
  <si>
    <t>LA0014837</t>
  </si>
  <si>
    <t>Departamento de Actividades y Seguridad de Establecimientos</t>
  </si>
  <si>
    <t>LA0014840</t>
  </si>
  <si>
    <t>Departamento de Disciplina y Seguridad de Edificios</t>
  </si>
  <si>
    <t>LA0018455</t>
  </si>
  <si>
    <t>Servicio de Protección de la Edificación e Inspección Técnica de Edificios</t>
  </si>
  <si>
    <t>LA0018456</t>
  </si>
  <si>
    <t>Servicio de Disciplina de Obras</t>
  </si>
  <si>
    <t>LA0014843</t>
  </si>
  <si>
    <t>Departamento de Obras y Calidad de la Edificación</t>
  </si>
  <si>
    <t>LA0014846</t>
  </si>
  <si>
    <t>Departamento de Planeamiento y Gestión Urbanística</t>
  </si>
  <si>
    <t>LA0018615</t>
  </si>
  <si>
    <t>Servicio de Información y Atención Urbanística</t>
  </si>
  <si>
    <t>LA0014851</t>
  </si>
  <si>
    <t>Departamento de Vivienda</t>
  </si>
  <si>
    <t>LA0014852</t>
  </si>
  <si>
    <t>Dirección Administrativa</t>
  </si>
  <si>
    <t>LA0014854</t>
  </si>
  <si>
    <t>Dirección Técnica</t>
  </si>
  <si>
    <t>LA0014856</t>
  </si>
  <si>
    <t>Oficina del Plan General y Modelo de Ciudad</t>
  </si>
  <si>
    <t>LA0014857</t>
  </si>
  <si>
    <t>Secretaria del Consejo de Gerencia</t>
  </si>
  <si>
    <t>LA0014860</t>
  </si>
  <si>
    <t>Oficina Economista</t>
  </si>
  <si>
    <t>LA0014861</t>
  </si>
  <si>
    <t>Organización y Calidad</t>
  </si>
  <si>
    <t>LA0018475</t>
  </si>
  <si>
    <t>Secretaría de Gerencia</t>
  </si>
  <si>
    <t>A04027044</t>
  </si>
  <si>
    <t>Instituto de Indústrias Culturales de las Illes Balears</t>
  </si>
  <si>
    <t>A04027045</t>
  </si>
  <si>
    <t>Radio de les Illes Balears</t>
  </si>
  <si>
    <t>A04027047</t>
  </si>
  <si>
    <t>Televisió de les Illes Balears</t>
  </si>
  <si>
    <t>Instituto de Innovación Empresarial de las Islas Baleares (IDI)</t>
  </si>
  <si>
    <t>Instituto Balear de la Juventud</t>
  </si>
  <si>
    <t>Ayuntamiento de Calvià</t>
  </si>
  <si>
    <t>LA0003331</t>
  </si>
  <si>
    <t>Instituto Municipal de Educación y Bibliotecas</t>
  </si>
  <si>
    <t>LA0003515</t>
  </si>
  <si>
    <t>Compras y Contratación</t>
  </si>
  <si>
    <t>LA0003516</t>
  </si>
  <si>
    <t>Recursos Humanos</t>
  </si>
  <si>
    <t>LA0003517</t>
  </si>
  <si>
    <t>LA0003520</t>
  </si>
  <si>
    <t>LA0003522</t>
  </si>
  <si>
    <t>Patrimonio</t>
  </si>
  <si>
    <t>LA0003526</t>
  </si>
  <si>
    <t>Participación, Juventud y Memoria Democrática</t>
  </si>
  <si>
    <t>LA0003528</t>
  </si>
  <si>
    <t>LA0003583</t>
  </si>
  <si>
    <t>Informática y Nuevas Tecnologías</t>
  </si>
  <si>
    <t>LA0003587</t>
  </si>
  <si>
    <t>Salud</t>
  </si>
  <si>
    <t>LA0003590</t>
  </si>
  <si>
    <t>Urbanismo</t>
  </si>
  <si>
    <t>LA0003766</t>
  </si>
  <si>
    <t>Deportes (ICE)</t>
  </si>
  <si>
    <t>LA0003768</t>
  </si>
  <si>
    <t>LA0003769</t>
  </si>
  <si>
    <t>Policia y Protección Civil</t>
  </si>
  <si>
    <t>LA0003770</t>
  </si>
  <si>
    <t>Litoral</t>
  </si>
  <si>
    <t>LA0003776</t>
  </si>
  <si>
    <t>Medio Ambiente y Transición Ecológica</t>
  </si>
  <si>
    <t>LA0003782</t>
  </si>
  <si>
    <t>Instituto de Formación y Ocupación de Calvià</t>
  </si>
  <si>
    <t>LA0003786</t>
  </si>
  <si>
    <t>Infracciones, Sanciones e Inspección</t>
  </si>
  <si>
    <t>LA0003789</t>
  </si>
  <si>
    <t>Servicios Económicos</t>
  </si>
  <si>
    <t>LA0003791</t>
  </si>
  <si>
    <t>Comercio y Actividades</t>
  </si>
  <si>
    <t>LA0008050</t>
  </si>
  <si>
    <t>LA0008051</t>
  </si>
  <si>
    <t>Comunicaciones</t>
  </si>
  <si>
    <t>LA0008052</t>
  </si>
  <si>
    <t>Transparencia, Innovación y Calidad</t>
  </si>
  <si>
    <t>LA0008053</t>
  </si>
  <si>
    <t>Ciudadanos Estranjeros</t>
  </si>
  <si>
    <t>LA0009120</t>
  </si>
  <si>
    <t>Oficina Municipal de Tributos de Calvià</t>
  </si>
  <si>
    <t>LA0011065</t>
  </si>
  <si>
    <t>Oficina Revisión Pgou</t>
  </si>
  <si>
    <t>LA0011066</t>
  </si>
  <si>
    <t>Sa Societat</t>
  </si>
  <si>
    <t>Calvià 2000 S.A.</t>
  </si>
  <si>
    <t>LA0016095</t>
  </si>
  <si>
    <t>Desarrollo Social, Infancia y Personas Mayores</t>
  </si>
  <si>
    <t>LA0016096</t>
  </si>
  <si>
    <t>LA0016097</t>
  </si>
  <si>
    <t>Infraestructuras</t>
  </si>
  <si>
    <t>LA0005055</t>
  </si>
  <si>
    <t>Consorcio Sociosanitario de Menorca</t>
  </si>
  <si>
    <t>LA0005348</t>
  </si>
  <si>
    <t>Instituto Menorquín de Estudios</t>
  </si>
  <si>
    <t>LA0011118</t>
  </si>
  <si>
    <t>Departamento de Cooperación Local y Promoción Turística</t>
  </si>
  <si>
    <t>LA0009621</t>
  </si>
  <si>
    <t>Dirección Insular de Promoción Turística</t>
  </si>
  <si>
    <t>LA0009634</t>
  </si>
  <si>
    <t>Promoción Turística</t>
  </si>
  <si>
    <t>LA0011119</t>
  </si>
  <si>
    <t>Dirección Insular de Cooperación Local</t>
  </si>
  <si>
    <t>LA0009633</t>
  </si>
  <si>
    <t>Cooperación Local</t>
  </si>
  <si>
    <t>LA0015816</t>
  </si>
  <si>
    <t>Participación Ciudadana y Voluntariado</t>
  </si>
  <si>
    <t>LA0001353</t>
  </si>
  <si>
    <t>Patronato Municipal de la Vivienda y de la Rehabilitación Integral de Barrios</t>
  </si>
  <si>
    <t>LA0001354</t>
  </si>
  <si>
    <t>Instituto Municipal Innovación</t>
  </si>
  <si>
    <t>LA0001358</t>
  </si>
  <si>
    <t>Patronato Municipal de Realojo y Reinserción Social</t>
  </si>
  <si>
    <t>Agencia de Desarrollo Local (PALMAACTIVA)</t>
  </si>
  <si>
    <t>LA0001885</t>
  </si>
  <si>
    <t>Secretaria General del Pleno</t>
  </si>
  <si>
    <t>LA0001886</t>
  </si>
  <si>
    <t>Secretaría de la Junta de Gobierno y Decretos</t>
  </si>
  <si>
    <t>LA0008215</t>
  </si>
  <si>
    <t>Registro de Personal e Informática</t>
  </si>
  <si>
    <t>LA0014785</t>
  </si>
  <si>
    <t>Oficina Técnica de Administración Electrónica (OTAE) y Smart City</t>
  </si>
  <si>
    <t>LA0005969</t>
  </si>
  <si>
    <t>Grupos Políticos</t>
  </si>
  <si>
    <t>LA0005970</t>
  </si>
  <si>
    <t>Grupo Partido Popular</t>
  </si>
  <si>
    <t>LA0005971</t>
  </si>
  <si>
    <t>Grupo Partido Socialista Obrero Español</t>
  </si>
  <si>
    <t>LA0005972</t>
  </si>
  <si>
    <t>Grupo Més Per Mallorca</t>
  </si>
  <si>
    <t>LA0008197</t>
  </si>
  <si>
    <t>Grupo Som Palma</t>
  </si>
  <si>
    <t>LA0008199</t>
  </si>
  <si>
    <t>Grupo Ciudadanos</t>
  </si>
  <si>
    <t>LA0014289</t>
  </si>
  <si>
    <t>Grupo Vox-Actúa Palma</t>
  </si>
  <si>
    <t>LA0008163</t>
  </si>
  <si>
    <t>Área de Justicia Social, Feminismo y Lgtbi</t>
  </si>
  <si>
    <t>LA0008195</t>
  </si>
  <si>
    <t>Dirección General de Justicia Social, Feminismo y Lgtbi</t>
  </si>
  <si>
    <t>LA0014879</t>
  </si>
  <si>
    <t>Servicio de Igualdad, Juventud y Derechos Cívicos</t>
  </si>
  <si>
    <t>LA0018498</t>
  </si>
  <si>
    <t>Unidad Técnica de Igualdad</t>
  </si>
  <si>
    <t>LA0018499</t>
  </si>
  <si>
    <t>Unidad Técnica de Gestión de la Diversidad</t>
  </si>
  <si>
    <t>LA0008193</t>
  </si>
  <si>
    <t>Área de Medio Ambiente y Bienestar Animal</t>
  </si>
  <si>
    <t>LA0014813</t>
  </si>
  <si>
    <t>Departamento de Ecología, Agricultura y Bienestar Animal</t>
  </si>
  <si>
    <t>LA0014876</t>
  </si>
  <si>
    <t>Centro Sanitario Municipal de Son Reus</t>
  </si>
  <si>
    <t>LA0008219</t>
  </si>
  <si>
    <t>Área de Movilidad Sostenible</t>
  </si>
  <si>
    <t>LA0014802</t>
  </si>
  <si>
    <t>LA0014803</t>
  </si>
  <si>
    <t>Servicio de Multas</t>
  </si>
  <si>
    <t>LA0014804</t>
  </si>
  <si>
    <t>Servicio de Ordenación del Tráfico</t>
  </si>
  <si>
    <t>LA0014805</t>
  </si>
  <si>
    <t>Servicio de Regulación y Control del Tráfico</t>
  </si>
  <si>
    <t>LA0014806</t>
  </si>
  <si>
    <t>Unidad Técnica</t>
  </si>
  <si>
    <t>LA0008231</t>
  </si>
  <si>
    <t>Área de Seguridad Ciudadana</t>
  </si>
  <si>
    <t>LA0008232</t>
  </si>
  <si>
    <t>Policía Local de Palma</t>
  </si>
  <si>
    <t>LA0014794</t>
  </si>
  <si>
    <t>Comisaría de Personal y Apoyo Logístico</t>
  </si>
  <si>
    <t>LA0014807</t>
  </si>
  <si>
    <t>Comisaría de Policía Comunitaria</t>
  </si>
  <si>
    <t>LA0014814</t>
  </si>
  <si>
    <t>Comisaría de Seguridad Vial y Tráfico</t>
  </si>
  <si>
    <t>LA0014819</t>
  </si>
  <si>
    <t>Comisaría Operativa y Seguridad</t>
  </si>
  <si>
    <t>LA0014835</t>
  </si>
  <si>
    <t>Departamento Asistencial</t>
  </si>
  <si>
    <t>LA0014858</t>
  </si>
  <si>
    <t>Departamento Asuntos Internos (DASI)</t>
  </si>
  <si>
    <t>LA0014859</t>
  </si>
  <si>
    <t>Departamento de Análisis y Gestión Informática</t>
  </si>
  <si>
    <t>LA0014864</t>
  </si>
  <si>
    <t>Departamento de Investigación y Reconstrucción de Accidentes (DIRA)</t>
  </si>
  <si>
    <t>LA0014875</t>
  </si>
  <si>
    <t>Departamento de Relaciones Externas y Prensa (DERE)</t>
  </si>
  <si>
    <t>LA0014877</t>
  </si>
  <si>
    <t>Departamento de Transmisiones (DETRA)</t>
  </si>
  <si>
    <t>LA0014878</t>
  </si>
  <si>
    <t>Destinaciones Especiales</t>
  </si>
  <si>
    <t>LA0014880</t>
  </si>
  <si>
    <t>Servicio de Información y Análisis Policial (SIAP)</t>
  </si>
  <si>
    <t>LA0008276</t>
  </si>
  <si>
    <t>Protección Civil (BOMBEROS)</t>
  </si>
  <si>
    <t>LA0014953</t>
  </si>
  <si>
    <t>Administración</t>
  </si>
  <si>
    <t>LA0014965</t>
  </si>
  <si>
    <t>Mantenimiento Instalaciones y Vehículos</t>
  </si>
  <si>
    <t>LA0014966</t>
  </si>
  <si>
    <t>Parque Central, Auxiliar de Playa I Auxiliar SA Teulera</t>
  </si>
  <si>
    <t>LA0014967</t>
  </si>
  <si>
    <t>Personal Apoyo Comandante</t>
  </si>
  <si>
    <t>LA0014969</t>
  </si>
  <si>
    <t>Planificación y Formación</t>
  </si>
  <si>
    <t>LA0014970</t>
  </si>
  <si>
    <t>Prevención</t>
  </si>
  <si>
    <t>LA0014793</t>
  </si>
  <si>
    <t>Departamento de Seguridad y Transparencia</t>
  </si>
  <si>
    <t>LA0008307</t>
  </si>
  <si>
    <t>LA0008308</t>
  </si>
  <si>
    <t>Departamento de Intervención</t>
  </si>
  <si>
    <t>LA0008485</t>
  </si>
  <si>
    <t>Distrito Centro</t>
  </si>
  <si>
    <t>LA0008487</t>
  </si>
  <si>
    <t>Distrito Levante</t>
  </si>
  <si>
    <t>LA0008488</t>
  </si>
  <si>
    <t>Distrito Norte</t>
  </si>
  <si>
    <t>LA0008489</t>
  </si>
  <si>
    <t>Distrito Playa de Palma</t>
  </si>
  <si>
    <t>LA0008490</t>
  </si>
  <si>
    <t>Distrito Poniente</t>
  </si>
  <si>
    <t>LA0008659</t>
  </si>
  <si>
    <t>Empresa Funerária Municipal, S.A.</t>
  </si>
  <si>
    <t>LA0008660</t>
  </si>
  <si>
    <t>Empresa Municipal de Aguas y Alcantarillado, S.A.</t>
  </si>
  <si>
    <t>LA0008661</t>
  </si>
  <si>
    <t>Empresa Municipal de Transportes Urbanos, S.A.</t>
  </si>
  <si>
    <t>LA0008662</t>
  </si>
  <si>
    <t>Sociedad Municipal de Aparcamientos y Proyectos de Palma</t>
  </si>
  <si>
    <t>LA0009748</t>
  </si>
  <si>
    <t>Fundación Turismo Palma de Mallorca 365</t>
  </si>
  <si>
    <t>LA0009770</t>
  </si>
  <si>
    <t>Fundación Pilar y Joan Miró en Mallorca</t>
  </si>
  <si>
    <t>LA0014869</t>
  </si>
  <si>
    <t>Área Delegada de Turismo, Sanidad y Consumo</t>
  </si>
  <si>
    <t>LA0014865</t>
  </si>
  <si>
    <t>Dirección General de Turismo</t>
  </si>
  <si>
    <t>LA0014870</t>
  </si>
  <si>
    <t>Departamento de Sanidad y Consumo</t>
  </si>
  <si>
    <t>LA0014872</t>
  </si>
  <si>
    <t>Laboratorio Municipal</t>
  </si>
  <si>
    <t>LA0014873</t>
  </si>
  <si>
    <t>Servicio de Consumo y Mercados</t>
  </si>
  <si>
    <t>LA0014874</t>
  </si>
  <si>
    <t>Servicio de Sanidad</t>
  </si>
  <si>
    <t>LA0017880</t>
  </si>
  <si>
    <t>Oficina de Atención al Consumidor (OMIC)</t>
  </si>
  <si>
    <t>LA0014881</t>
  </si>
  <si>
    <t>Área Delegada de Deportes</t>
  </si>
  <si>
    <t>LA0014882</t>
  </si>
  <si>
    <t>Dirección General de Deportes</t>
  </si>
  <si>
    <t>LA0014883</t>
  </si>
  <si>
    <t>Área de Educación y Política Lingüística</t>
  </si>
  <si>
    <t>LA0014886</t>
  </si>
  <si>
    <t>Servicio de Educación</t>
  </si>
  <si>
    <t>LA0014899</t>
  </si>
  <si>
    <t>Área de Cultura y Bienestar Social</t>
  </si>
  <si>
    <t>LA0014908</t>
  </si>
  <si>
    <t>Servicio de Bienestar Social</t>
  </si>
  <si>
    <t>LA0014909</t>
  </si>
  <si>
    <t>Servicio de Cultura</t>
  </si>
  <si>
    <t>LA0014910</t>
  </si>
  <si>
    <t>Sección de Música y Artes Escénicas</t>
  </si>
  <si>
    <t>LA0014931</t>
  </si>
  <si>
    <t>Área Delegada de Función Pública</t>
  </si>
  <si>
    <t>LA0014932</t>
  </si>
  <si>
    <t>Escuela Municipal de Formación</t>
  </si>
  <si>
    <t>LA0014933</t>
  </si>
  <si>
    <t>Departamento de Personal</t>
  </si>
  <si>
    <t>LA0014934</t>
  </si>
  <si>
    <t>Servicio de Gestión de Personal Laboral</t>
  </si>
  <si>
    <t>LA0015217</t>
  </si>
  <si>
    <t>Servicio Técnico de Recursos Humanos</t>
  </si>
  <si>
    <t>LA0015218</t>
  </si>
  <si>
    <t>Dirección Insular de Emergencias</t>
  </si>
  <si>
    <t>LA0015219</t>
  </si>
  <si>
    <t>Servicio de Bomberos de Mallorca</t>
  </si>
  <si>
    <t>LA0015220</t>
  </si>
  <si>
    <t>Dirección Insular de Servicios Generales</t>
  </si>
  <si>
    <t>LA0015221</t>
  </si>
  <si>
    <t>Servicios Generales Centrales y de Patrimonio</t>
  </si>
  <si>
    <t>LA0015222</t>
  </si>
  <si>
    <t>Servicios Generales Centrales y de Patrimonio de los Edificios Llar de la Infància y Llar de la Joventut</t>
  </si>
  <si>
    <t>LA0015223</t>
  </si>
  <si>
    <t>Servicios Generales Centrales y de Patrimonio del Edificio la Misericordia</t>
  </si>
  <si>
    <t>LA0015224</t>
  </si>
  <si>
    <t>Servicio de Informática y Telecomunicaciones</t>
  </si>
  <si>
    <t>LA0015231</t>
  </si>
  <si>
    <t>LA0007752</t>
  </si>
  <si>
    <t>Abogacía del Consell Insular de Mallorca</t>
  </si>
  <si>
    <t>LA0007785</t>
  </si>
  <si>
    <t>Secretaría General</t>
  </si>
  <si>
    <t>LA0007786</t>
  </si>
  <si>
    <t>Servicios Generales de Presidencia y Partidos Políticos</t>
  </si>
  <si>
    <t>LA0009861</t>
  </si>
  <si>
    <t>Dirección Insular de Comunicación</t>
  </si>
  <si>
    <t>LA0009869</t>
  </si>
  <si>
    <t>Dirección Insular de Promoción Sociocultural</t>
  </si>
  <si>
    <t>LA0009870</t>
  </si>
  <si>
    <t>Promoción Sociocultural y Asociacionismo</t>
  </si>
  <si>
    <t>LA0015232</t>
  </si>
  <si>
    <t>Dirección Insular de Igualdad y Diversidad</t>
  </si>
  <si>
    <t>LA0015233</t>
  </si>
  <si>
    <t>Dirección Insular de Relaciones Institucionales y Proyectos</t>
  </si>
  <si>
    <t>LA0013890</t>
  </si>
  <si>
    <t>Servicio de Protocolo y Parque Móvil</t>
  </si>
  <si>
    <t>LA0015234</t>
  </si>
  <si>
    <t>Secretaría Técnica de Presidencia</t>
  </si>
  <si>
    <t>LA0015235</t>
  </si>
  <si>
    <t>Dirección Insular de Coordinación</t>
  </si>
  <si>
    <t>LA0015236</t>
  </si>
  <si>
    <t>Dirección Insular de Modernización y Transparencia</t>
  </si>
  <si>
    <t>LA0015237</t>
  </si>
  <si>
    <t>Servicio de Proyectos de Modernización</t>
  </si>
  <si>
    <t>LA0015238</t>
  </si>
  <si>
    <t>Oficina Jurídica, de Calidad y Seguridad</t>
  </si>
  <si>
    <t>LA0015239</t>
  </si>
  <si>
    <t>Oficina de Transparencia y Buen Gobierno</t>
  </si>
  <si>
    <t>LA0015240</t>
  </si>
  <si>
    <t>Departamento de Movilidad e Infraestructuras</t>
  </si>
  <si>
    <t>LA0015244</t>
  </si>
  <si>
    <t>Dirección Insular de Inspección Técnica de Vehículos y Actividades Clasificadas</t>
  </si>
  <si>
    <t>LA0015245</t>
  </si>
  <si>
    <t>Servicio de Actividades</t>
  </si>
  <si>
    <t>LA0015246</t>
  </si>
  <si>
    <t>Servicio de Inspección Técnica de Vehículos</t>
  </si>
  <si>
    <t>LA0015257</t>
  </si>
  <si>
    <t>Dirección Insular de Infraestructuras</t>
  </si>
  <si>
    <t>LA0015258</t>
  </si>
  <si>
    <t>Servicio de Explotación y Conservación</t>
  </si>
  <si>
    <t>LA0015259</t>
  </si>
  <si>
    <t>Servicio de Obras, Planificación y Supervisión</t>
  </si>
  <si>
    <t>LA0015260</t>
  </si>
  <si>
    <t>LA0015266</t>
  </si>
  <si>
    <t>Secretaría Técnica de Movilidad e Infraestructuras</t>
  </si>
  <si>
    <t>LA0015267</t>
  </si>
  <si>
    <t>Servicio de Expropiaciones y Valoraciones</t>
  </si>
  <si>
    <t>LA0015268</t>
  </si>
  <si>
    <t>Servicio de Unidad de Gestión Económica y Contratación</t>
  </si>
  <si>
    <t>LA0015247</t>
  </si>
  <si>
    <t>Departamento de Territorio</t>
  </si>
  <si>
    <t>LA0015248</t>
  </si>
  <si>
    <t>Dirección Insular de Territorio y Paisaje</t>
  </si>
  <si>
    <t>LA0015249</t>
  </si>
  <si>
    <t>Servicio de Ordenación del Territorio</t>
  </si>
  <si>
    <t>LA0015250</t>
  </si>
  <si>
    <t>Dirección Insular de Urbanismo</t>
  </si>
  <si>
    <t>LA0015251</t>
  </si>
  <si>
    <t>Servicio de Autorizaciones Territoriales</t>
  </si>
  <si>
    <t>LA0015252</t>
  </si>
  <si>
    <t>Servicio Jurídico de Urbanismo</t>
  </si>
  <si>
    <t>LA0015264</t>
  </si>
  <si>
    <t>Secretaría Técnica de Territorio</t>
  </si>
  <si>
    <t>LA0015265</t>
  </si>
  <si>
    <t>Servicio Jurídico y de Régimen Interno</t>
  </si>
  <si>
    <t>Ayuntamiento de Andratx</t>
  </si>
  <si>
    <t>LA0006846</t>
  </si>
  <si>
    <t>LA0006847</t>
  </si>
  <si>
    <t>Policía Local</t>
  </si>
  <si>
    <t>LA0006848</t>
  </si>
  <si>
    <t>LA0006849</t>
  </si>
  <si>
    <t>LA0006850</t>
  </si>
  <si>
    <t>Recaudación</t>
  </si>
  <si>
    <t>LA0006851</t>
  </si>
  <si>
    <t>Medio Ambiente</t>
  </si>
  <si>
    <t>LA0006852</t>
  </si>
  <si>
    <t>Disciplina</t>
  </si>
  <si>
    <t>LA0006853</t>
  </si>
  <si>
    <t>Planeamiento</t>
  </si>
  <si>
    <t>LA0006854</t>
  </si>
  <si>
    <t>Estadística</t>
  </si>
  <si>
    <t>LA0006855</t>
  </si>
  <si>
    <t>Gestión de Licencias</t>
  </si>
  <si>
    <t>LA0006856</t>
  </si>
  <si>
    <t>Contratacion</t>
  </si>
  <si>
    <t>LA0006857</t>
  </si>
  <si>
    <t>Vías y Obras</t>
  </si>
  <si>
    <t>LA0006860</t>
  </si>
  <si>
    <t>Catastro</t>
  </si>
  <si>
    <t>LA0006861</t>
  </si>
  <si>
    <t>Servicio Atención Ciudadanía</t>
  </si>
  <si>
    <t>LA0006862</t>
  </si>
  <si>
    <t>Servicios Comunitarios</t>
  </si>
  <si>
    <t>LA0006864</t>
  </si>
  <si>
    <t>Actividades</t>
  </si>
  <si>
    <t>LA0006875</t>
  </si>
  <si>
    <t>LA0007850</t>
  </si>
  <si>
    <t>LA0010073</t>
  </si>
  <si>
    <t>Personal</t>
  </si>
  <si>
    <t>Ayuntamiento de Ferreries</t>
  </si>
  <si>
    <t>LA0012998</t>
  </si>
  <si>
    <t>A04038953</t>
  </si>
  <si>
    <t>Defensor Dels Usuaris del Sistema Sanitari Públic de les Illes Balears</t>
  </si>
  <si>
    <t>A04038912</t>
  </si>
  <si>
    <t>Eac Eivissa i Formentera</t>
  </si>
  <si>
    <t>A04038913</t>
  </si>
  <si>
    <t>A04038914</t>
  </si>
  <si>
    <t>Eac Menorca</t>
  </si>
  <si>
    <t>A04038915</t>
  </si>
  <si>
    <t>Cahospdomi</t>
  </si>
  <si>
    <t>A04038916</t>
  </si>
  <si>
    <t>Saed Mallorca</t>
  </si>
  <si>
    <t>A04038932</t>
  </si>
  <si>
    <t>Eac Mallorca</t>
  </si>
  <si>
    <t>A04038933</t>
  </si>
  <si>
    <t>Equip Específic de Suport Alumnes amb Dèficit Visual Mallorca</t>
  </si>
  <si>
    <t>A04038934</t>
  </si>
  <si>
    <t>Ecla Mallorca</t>
  </si>
  <si>
    <t>A04038936</t>
  </si>
  <si>
    <t>Saed Menorca</t>
  </si>
  <si>
    <t>LA0019095</t>
  </si>
  <si>
    <t>LA0020295</t>
  </si>
  <si>
    <t>Fundación Fomento del Turismo de Menorca</t>
  </si>
  <si>
    <t>Ayuntamiento de Sencelles</t>
  </si>
  <si>
    <t>Ayuntamiento de Felanitx</t>
  </si>
  <si>
    <t>LA0002826</t>
  </si>
  <si>
    <t>Centre Cultural de Felanitx</t>
  </si>
  <si>
    <t>Ayuntamiento de Montuïri</t>
  </si>
  <si>
    <t>Ayuntamiento de Salines, Ses</t>
  </si>
  <si>
    <t>LA0021157</t>
  </si>
  <si>
    <t>Servicio de Igualdad y Atención a la Violencia Machista</t>
  </si>
  <si>
    <t>A04041675</t>
  </si>
  <si>
    <t>Ayuntamiento de Santa Eulària des Riu</t>
  </si>
  <si>
    <t>Ayuntamiento de Vilafranca de Bonany</t>
  </si>
  <si>
    <t>Ayuntamiento de Campanet</t>
  </si>
  <si>
    <t>A04043874</t>
  </si>
  <si>
    <t>Direcció General d'Indústria i Polígons Industrials</t>
  </si>
  <si>
    <t>A04043883</t>
  </si>
  <si>
    <t>Direcció General de Serveis Socials i Igualtat</t>
  </si>
  <si>
    <t>A04043872</t>
  </si>
  <si>
    <t>Direcció General de Transparència, Relacions Institucionals i Cooperació Local</t>
  </si>
  <si>
    <t>A04042152</t>
  </si>
  <si>
    <t>Agència de Salut Pública de les Illes Balears</t>
  </si>
  <si>
    <t>A04043884</t>
  </si>
  <si>
    <t>Direcció General de Coordinació i Harmonització Urbanística</t>
  </si>
  <si>
    <t>A04043885</t>
  </si>
  <si>
    <t>Direcció General de Costes i Litoral</t>
  </si>
  <si>
    <t>A04043875</t>
  </si>
  <si>
    <t>Direcció General d'Economia Circular, Transició Energètica i Canvi Climàtic</t>
  </si>
  <si>
    <t>A04043873</t>
  </si>
  <si>
    <t>Direcció General d'Empresa, Autònoms i Comerç</t>
  </si>
  <si>
    <t>A04042432</t>
  </si>
  <si>
    <t>Gabinet de la Presidència</t>
  </si>
  <si>
    <t>A04042812</t>
  </si>
  <si>
    <t>A04043881</t>
  </si>
  <si>
    <t>Direcció General de Prestacions, Farmàcia i Consum</t>
  </si>
  <si>
    <t>A04043886</t>
  </si>
  <si>
    <t>Direcció General de Pressuposts i Finançament</t>
  </si>
  <si>
    <t>A04043882</t>
  </si>
  <si>
    <t>Direcció General de Salut Mental</t>
  </si>
  <si>
    <t>A04043877</t>
  </si>
  <si>
    <t>Secretaria Autonòmica de Cultura i Esports</t>
  </si>
  <si>
    <t>A04043880</t>
  </si>
  <si>
    <t>Direcció General d'Universitats i Ensenyaments Artístics Superiors</t>
  </si>
  <si>
    <t>A04043878</t>
  </si>
  <si>
    <t>Secretaria General de Fons Europeus, Universitat i Cultura</t>
  </si>
  <si>
    <t>A04043879</t>
  </si>
  <si>
    <t>A04043732</t>
  </si>
  <si>
    <t>Eap Sud</t>
  </si>
  <si>
    <t>A04042212</t>
  </si>
  <si>
    <t>LA0027298</t>
  </si>
  <si>
    <t>Cultura, Educació i Patrimoni</t>
  </si>
  <si>
    <t>LA0027299</t>
  </si>
  <si>
    <t>Promoció Turística, Medi Rural i Marí</t>
  </si>
  <si>
    <t>LA0027264</t>
  </si>
  <si>
    <t>Benestar Social, Família i Igualtat</t>
  </si>
  <si>
    <t>LA0027260</t>
  </si>
  <si>
    <t>Promoció Econòmica, Cooperació Municipal i Recursos Humans</t>
  </si>
  <si>
    <t>LA0027259</t>
  </si>
  <si>
    <t>Presidència, Hisenda, Gestió Econòmica i Esports</t>
  </si>
  <si>
    <t>LA0027263</t>
  </si>
  <si>
    <t>LA0027262</t>
  </si>
  <si>
    <t>Gestió Ambiental, Sostenibilitat, Innovació i Transparència</t>
  </si>
  <si>
    <t>LA0027261</t>
  </si>
  <si>
    <t>LA0027465</t>
  </si>
  <si>
    <t>Drogodependències</t>
  </si>
  <si>
    <t>LA0027472</t>
  </si>
  <si>
    <t>Equipament Cultural Cas Serres</t>
  </si>
  <si>
    <t>LA0027466</t>
  </si>
  <si>
    <t>Hospital Residència Assistida Cas Serres</t>
  </si>
  <si>
    <t>LA0027494</t>
  </si>
  <si>
    <t>Ordenació Turística</t>
  </si>
  <si>
    <t>LA0027492</t>
  </si>
  <si>
    <t>Indústria</t>
  </si>
  <si>
    <t>LA0027481</t>
  </si>
  <si>
    <t>Informàtica i Comunicacions</t>
  </si>
  <si>
    <t>LA0027482</t>
  </si>
  <si>
    <t>Participació, Transparència i Bon Govern</t>
  </si>
  <si>
    <t>LA0027467</t>
  </si>
  <si>
    <t>Inserció Soci-Laboral</t>
  </si>
  <si>
    <t>LA0027487</t>
  </si>
  <si>
    <t>Instal·Lacions Esportives. Piscines.</t>
  </si>
  <si>
    <t>LA0027473</t>
  </si>
  <si>
    <t>Patrimoni</t>
  </si>
  <si>
    <t>LA0027488</t>
  </si>
  <si>
    <t>Intervenció</t>
  </si>
  <si>
    <t>LA0005735</t>
  </si>
  <si>
    <t>Finca Experimentacion Agraria</t>
  </si>
  <si>
    <t>LA0015922</t>
  </si>
  <si>
    <t>Consejería de Presidencia y Gestión Ambiental</t>
  </si>
  <si>
    <t>LA0005715</t>
  </si>
  <si>
    <t>Presidencia y Organos de Gobierno</t>
  </si>
  <si>
    <t>LA0005724</t>
  </si>
  <si>
    <t>LA0005728</t>
  </si>
  <si>
    <t>S.E.I.S. - Servicio Extinción Incendios y Salvamento</t>
  </si>
  <si>
    <t>LA0015923</t>
  </si>
  <si>
    <t>Consejería de Gestión del Territorio, Infraestructuras Viarias, Ordenación Turística y Lucha contra el Intrusismo</t>
  </si>
  <si>
    <t>LA0005712</t>
  </si>
  <si>
    <t>Política Territorial</t>
  </si>
  <si>
    <t>LA0005721</t>
  </si>
  <si>
    <t>LA0005725</t>
  </si>
  <si>
    <t>Ordenacion Turística</t>
  </si>
  <si>
    <t>LA0015924</t>
  </si>
  <si>
    <t>LA0005709</t>
  </si>
  <si>
    <t>LA0005710</t>
  </si>
  <si>
    <t>Informatica y Comunicaciones</t>
  </si>
  <si>
    <t>LA0005713</t>
  </si>
  <si>
    <t>Participación, Transparencia y Buen Gobierno</t>
  </si>
  <si>
    <t>LA0005729</t>
  </si>
  <si>
    <t>LA0015925</t>
  </si>
  <si>
    <t>Consejería de Promoción Económica y Empresarial, y Cooperación Municipal</t>
  </si>
  <si>
    <t>LA0005708</t>
  </si>
  <si>
    <t>Educacion Vial - Centro Exámenes Conducir - Cex</t>
  </si>
  <si>
    <t>LA0010773</t>
  </si>
  <si>
    <t>Industria</t>
  </si>
  <si>
    <t>LA0015926</t>
  </si>
  <si>
    <t>Consejería de Cultura, Educación y Patrimonio</t>
  </si>
  <si>
    <t>LA0005707</t>
  </si>
  <si>
    <t>Educacion</t>
  </si>
  <si>
    <t>LA0005714</t>
  </si>
  <si>
    <t>LA0005716</t>
  </si>
  <si>
    <t>Promocion Cultural</t>
  </si>
  <si>
    <t>LA0007999</t>
  </si>
  <si>
    <t>Biblioteca Cas Serres</t>
  </si>
  <si>
    <t>LA0008000</t>
  </si>
  <si>
    <t>Equipamiento Cultural Cas Serres</t>
  </si>
  <si>
    <t>LA0015927</t>
  </si>
  <si>
    <t>Conselleria de Benestar Social i Recursos Humans</t>
  </si>
  <si>
    <t>LA0005733</t>
  </si>
  <si>
    <t>Discapacitados</t>
  </si>
  <si>
    <t>LA0005734</t>
  </si>
  <si>
    <t>Drogodependencias</t>
  </si>
  <si>
    <t>LA0005736</t>
  </si>
  <si>
    <t>Hospital Residencia Asistida Cas Serres</t>
  </si>
  <si>
    <t>LA0005737</t>
  </si>
  <si>
    <t>Insercion Socio-Laboral</t>
  </si>
  <si>
    <t>LA0005738</t>
  </si>
  <si>
    <t>LA0005739</t>
  </si>
  <si>
    <t>Oficina de la Mujer</t>
  </si>
  <si>
    <t>LA0005740</t>
  </si>
  <si>
    <t>Servicios Sociales y Promocion Social</t>
  </si>
  <si>
    <t>LA0015928</t>
  </si>
  <si>
    <t>Consejería de Hacienda, Gestión Economica, Deportes y Juventud</t>
  </si>
  <si>
    <t>LA0005719</t>
  </si>
  <si>
    <t>Administración General</t>
  </si>
  <si>
    <t>LA0005720</t>
  </si>
  <si>
    <t>Campamento Cala Jondal</t>
  </si>
  <si>
    <t>LA0005722</t>
  </si>
  <si>
    <t>Instalaciones Deportivas - Piscinas</t>
  </si>
  <si>
    <t>LA0005723</t>
  </si>
  <si>
    <t>LA0005726</t>
  </si>
  <si>
    <t>Deportes. Promocion Deportiva</t>
  </si>
  <si>
    <t>LA0005743</t>
  </si>
  <si>
    <t>Servicios Economicos</t>
  </si>
  <si>
    <t>Ayuntamiento de Castell, Es</t>
  </si>
  <si>
    <t>Servicio de Salud de las Illes Balears (IB-SALUT)</t>
  </si>
  <si>
    <t>Hospital Son Llatzer</t>
  </si>
  <si>
    <t>Hospital Universitario Son Espases</t>
  </si>
  <si>
    <t>Area de Salud de Menorca</t>
  </si>
  <si>
    <t>Area de Salud de Eivissa y Formentera</t>
  </si>
  <si>
    <t>Hospital Comarcal de Inca</t>
  </si>
  <si>
    <t>Gerencia del Servicio de Urgencias 061</t>
  </si>
  <si>
    <t>Gerencia de Atención Primaria de Mallorca</t>
  </si>
  <si>
    <t>Dirección General del Ibsalut</t>
  </si>
  <si>
    <t>Dirección de Asistencia Sanitaria</t>
  </si>
  <si>
    <t>Subdirección de Atención Hospitalaria y Salud Mental</t>
  </si>
  <si>
    <t>Subdirección de Cartera de Servicios</t>
  </si>
  <si>
    <t>Subdirección de Atención a la Cronicidad, Coordinación Sociosanitaria y Enfermedades Poco Frecuentes</t>
  </si>
  <si>
    <t>Servicio de Farmacia</t>
  </si>
  <si>
    <t>Servicio de Targeta Sanitaria</t>
  </si>
  <si>
    <t>Servicio Dental Comunitario - Padi</t>
  </si>
  <si>
    <t>Inspección Médica</t>
  </si>
  <si>
    <t>Servicio de Prestaciones</t>
  </si>
  <si>
    <t>Subdirección de Cuidados Asistenciales</t>
  </si>
  <si>
    <t>Subdirección de Humanización, Atención al Usuario y Formación</t>
  </si>
  <si>
    <t>Servicio de Atención al Usuario del Ibsalut</t>
  </si>
  <si>
    <t>Servicio de Formación del Personal del Ibsalut</t>
  </si>
  <si>
    <t>Ayuntamiento de Eivissa</t>
  </si>
  <si>
    <t>LA0004349</t>
  </si>
  <si>
    <t>Patronato Municipal de Deportes de Eivissa</t>
  </si>
  <si>
    <t>LA0004350</t>
  </si>
  <si>
    <t>Patronato Municipal de Música de Eivissa</t>
  </si>
  <si>
    <t>LA0004351</t>
  </si>
  <si>
    <t>Patronato Municipal Museo de Arte Contemporáneo de Eivissa</t>
  </si>
  <si>
    <t>LA0004481</t>
  </si>
  <si>
    <t>Organos de Gobierno y Alcaldia</t>
  </si>
  <si>
    <t>LA0004486</t>
  </si>
  <si>
    <t>Administración General y Secretaria</t>
  </si>
  <si>
    <t>LA0004487</t>
  </si>
  <si>
    <t>Policia Local</t>
  </si>
  <si>
    <t>LA0004488</t>
  </si>
  <si>
    <t>Escuela de Taller y Taller de Ocupación</t>
  </si>
  <si>
    <t>LA0004489</t>
  </si>
  <si>
    <t>Benestar Social</t>
  </si>
  <si>
    <t>LA0004491</t>
  </si>
  <si>
    <t>LA0004492</t>
  </si>
  <si>
    <t>Limpieza Edificios Municipales</t>
  </si>
  <si>
    <t>LA0004493</t>
  </si>
  <si>
    <t>LA0004494</t>
  </si>
  <si>
    <t>Plan Municipal de Drogas</t>
  </si>
  <si>
    <t>LA0004495</t>
  </si>
  <si>
    <t>Prensa y Comunicación</t>
  </si>
  <si>
    <t>LA0004496</t>
  </si>
  <si>
    <t>Cementerios</t>
  </si>
  <si>
    <t>LA0004497</t>
  </si>
  <si>
    <t>LA0004498</t>
  </si>
  <si>
    <t>LA0004499</t>
  </si>
  <si>
    <t>Archivo - Biblioteca</t>
  </si>
  <si>
    <t>LA0004500</t>
  </si>
  <si>
    <t>Festejos Populares</t>
  </si>
  <si>
    <t>LA0004501</t>
  </si>
  <si>
    <t>LA0004502</t>
  </si>
  <si>
    <t>Normalización Lingüística</t>
  </si>
  <si>
    <t>LA0004503</t>
  </si>
  <si>
    <t>Obras, Mantenimiento Urbano y Edificios Municipales</t>
  </si>
  <si>
    <t>LA0004504</t>
  </si>
  <si>
    <t>LA0004505</t>
  </si>
  <si>
    <t>Mercados</t>
  </si>
  <si>
    <t>LA0004506</t>
  </si>
  <si>
    <t>LA0004508</t>
  </si>
  <si>
    <t>LA0004509</t>
  </si>
  <si>
    <t>Música</t>
  </si>
  <si>
    <t>LA0004510</t>
  </si>
  <si>
    <t>Museo Puget y Centro Medina Yabisah</t>
  </si>
  <si>
    <t>LA0004511</t>
  </si>
  <si>
    <t>Servicio de Atención al Ciudadano (S.A.C.)</t>
  </si>
  <si>
    <t>LA0004512</t>
  </si>
  <si>
    <t>Limpieza Viaria y Recogida Residuos</t>
  </si>
  <si>
    <t>LA0004513</t>
  </si>
  <si>
    <t>Escoletas Municiipales</t>
  </si>
  <si>
    <t>LA0004514</t>
  </si>
  <si>
    <t>LA0004515</t>
  </si>
  <si>
    <t>Comercio y Promoción Económica</t>
  </si>
  <si>
    <t>LA0004516</t>
  </si>
  <si>
    <t>Can Ventosa</t>
  </si>
  <si>
    <t>LA0004517</t>
  </si>
  <si>
    <t>Centro Protección Animales</t>
  </si>
  <si>
    <t>LA0004518</t>
  </si>
  <si>
    <t>LA0004519</t>
  </si>
  <si>
    <t>LA0004520</t>
  </si>
  <si>
    <t>Vivienda y Núcleo Histórico</t>
  </si>
  <si>
    <t>LA0004521</t>
  </si>
  <si>
    <t>Protección Civil</t>
  </si>
  <si>
    <t>LA0004522</t>
  </si>
  <si>
    <t>LA0004523</t>
  </si>
  <si>
    <t>Voluntariado</t>
  </si>
  <si>
    <t>LA0004524</t>
  </si>
  <si>
    <t>Alumbrado Público y Saneamiento</t>
  </si>
  <si>
    <t>LA0004525</t>
  </si>
  <si>
    <t>LA0004526</t>
  </si>
  <si>
    <t>Salud Pública</t>
  </si>
  <si>
    <t>LA0004527</t>
  </si>
  <si>
    <t>Movilidad</t>
  </si>
  <si>
    <t>LA0004528</t>
  </si>
  <si>
    <t>Políticas de Igualdad</t>
  </si>
  <si>
    <t>LA0004529</t>
  </si>
  <si>
    <t>Suministro de Energía Eléctrica y Gas</t>
  </si>
  <si>
    <t>LA0005256</t>
  </si>
  <si>
    <t>Vivero de Empresas</t>
  </si>
  <si>
    <t>LA0005257</t>
  </si>
  <si>
    <t>Formación Interna</t>
  </si>
  <si>
    <t>LA0005258</t>
  </si>
  <si>
    <t>Playas</t>
  </si>
  <si>
    <t>LA0005259</t>
  </si>
  <si>
    <t>Parques Infantiles</t>
  </si>
  <si>
    <t>LA0005344</t>
  </si>
  <si>
    <t>Suministro de Energía Eléctrica - Citelum</t>
  </si>
  <si>
    <t>LA0005414</t>
  </si>
  <si>
    <t>LA0007043</t>
  </si>
  <si>
    <t>Jardines</t>
  </si>
  <si>
    <t>LA0008688</t>
  </si>
  <si>
    <t>Mantenimiento Edificios Municipales</t>
  </si>
  <si>
    <t>LA0008689</t>
  </si>
  <si>
    <t>Telefonia (FIJOS Y MÓVILES)</t>
  </si>
  <si>
    <t>LA0008690</t>
  </si>
  <si>
    <t>Aigüa - Sanejament - Fonts Municipals</t>
  </si>
  <si>
    <t>LA0008691</t>
  </si>
  <si>
    <t>Modernización - Transparencia</t>
  </si>
  <si>
    <t>LA0016416</t>
  </si>
  <si>
    <t>Covid19-Coronavirus</t>
  </si>
  <si>
    <t>LA0016417</t>
  </si>
  <si>
    <t>EDUSI - Fondos FEDER</t>
  </si>
  <si>
    <t>LA0016955</t>
  </si>
  <si>
    <t>Habitatge</t>
  </si>
  <si>
    <t>Ayuntamiento de Petra</t>
  </si>
  <si>
    <t>LA0020035</t>
  </si>
  <si>
    <t>Sección de Tesorería</t>
  </si>
  <si>
    <t>LA0020637</t>
  </si>
  <si>
    <t>Servicio de Tramitación de Licencias de Obras</t>
  </si>
  <si>
    <t>LA0020976</t>
  </si>
  <si>
    <t>Sección Técnica de Notificación y Registro de Multas</t>
  </si>
  <si>
    <t>LA0020977</t>
  </si>
  <si>
    <t>Sección Jurídica</t>
  </si>
  <si>
    <t>LA0020636</t>
  </si>
  <si>
    <t>Sección de Gobierno Interior</t>
  </si>
  <si>
    <t>LA0021775</t>
  </si>
  <si>
    <t>Unidad de Tarjeta Ciudadana</t>
  </si>
  <si>
    <t>Ayuntamiento de Sant Lluís</t>
  </si>
  <si>
    <t>Subdirección de Atención Primaria y Atención a las Urgencias Extrahospitalarias</t>
  </si>
  <si>
    <t>Dirección de Gestión y Presupuestos</t>
  </si>
  <si>
    <t>Dirección de Área de Profesionales y Relaciones Laborales</t>
  </si>
  <si>
    <t>Servicio del Área de Personal de los Servicios Centrales</t>
  </si>
  <si>
    <t>Dirección de la Atib</t>
  </si>
  <si>
    <t>Area de Auditoria, Produccion Estadística y de Inspeccion de Servicios</t>
  </si>
  <si>
    <t>Area de Sistemas, Tecnologias de la Información y Comunicación</t>
  </si>
  <si>
    <t>Área Económico-Financiera</t>
  </si>
  <si>
    <t>Área de Recaudación de Ingresos Públicos y de Coordinación con las Haciendas Locales.</t>
  </si>
  <si>
    <t>Área de Inspección y Control Tributario</t>
  </si>
  <si>
    <t>Delegación de la Atib de Ibiza</t>
  </si>
  <si>
    <t>Delegación de la Atib de Menorca</t>
  </si>
  <si>
    <t>Servicio de Transmisiones Patrimoniales</t>
  </si>
  <si>
    <t>Servicio de Sucesiones y Donaciones</t>
  </si>
  <si>
    <t>Servicio del Impuesto Turístico</t>
  </si>
  <si>
    <t>Servicio de Recaudación Voluntaria</t>
  </si>
  <si>
    <t>Servicio de Recaudación Ejecutiva</t>
  </si>
  <si>
    <t>Servicio de Información</t>
  </si>
  <si>
    <t>Servicio del Canon de Saneamiento de Aguas</t>
  </si>
  <si>
    <t>Área de Recursos Humanos</t>
  </si>
  <si>
    <t>LA0007985</t>
  </si>
  <si>
    <t>Àrea de Serveis Socials</t>
  </si>
  <si>
    <t>LA0008164</t>
  </si>
  <si>
    <t>Policia Local I Governació</t>
  </si>
  <si>
    <t>LA0008165</t>
  </si>
  <si>
    <t>Àrea de Cultura</t>
  </si>
  <si>
    <t>LA0008166</t>
  </si>
  <si>
    <t>LA0008167</t>
  </si>
  <si>
    <t>LA0008168</t>
  </si>
  <si>
    <t>LA0008169</t>
  </si>
  <si>
    <t>Àrea Presidència I Serveis Generals</t>
  </si>
  <si>
    <t>LA0008170</t>
  </si>
  <si>
    <t>Àrea de Turime Comerç I Medi Ambient</t>
  </si>
  <si>
    <t>LA0008173</t>
  </si>
  <si>
    <t>LA0008191</t>
  </si>
  <si>
    <t>LA0013004</t>
  </si>
  <si>
    <t>LA0013005</t>
  </si>
  <si>
    <t>LA0013006</t>
  </si>
  <si>
    <t>LA0013007</t>
  </si>
  <si>
    <t>Cartografía</t>
  </si>
  <si>
    <t>LA0013008</t>
  </si>
  <si>
    <t>LA0013009</t>
  </si>
  <si>
    <t>Fiestas</t>
  </si>
  <si>
    <t>LA0013010</t>
  </si>
  <si>
    <t>LA0013011</t>
  </si>
  <si>
    <t>LA0013012</t>
  </si>
  <si>
    <t>Archivo</t>
  </si>
  <si>
    <t>LA0013013</t>
  </si>
  <si>
    <t>LA0013014</t>
  </si>
  <si>
    <t>LA0014584</t>
  </si>
  <si>
    <t>LA0015295</t>
  </si>
  <si>
    <t>LA0015296</t>
  </si>
  <si>
    <t>LA0015297</t>
  </si>
  <si>
    <t>Servicios Urbanos</t>
  </si>
  <si>
    <t>LA0015298</t>
  </si>
  <si>
    <t>LA0015975</t>
  </si>
  <si>
    <t>Participacion Ciudadana</t>
  </si>
  <si>
    <t>LA0018535</t>
  </si>
  <si>
    <t>FIRES I MERCATS</t>
  </si>
  <si>
    <t>Subdirección de Gestión de Personal</t>
  </si>
  <si>
    <t>Servicio de Evaluación y Carrera Profesional</t>
  </si>
  <si>
    <t>Servicio de Oposiciones y Concursos del Ibsalut</t>
  </si>
  <si>
    <t>Servicio de Administración de Personal del Ibsalut</t>
  </si>
  <si>
    <t>Servicio del Personal Estatutario</t>
  </si>
  <si>
    <t>Servicio de Proyectos y Modernización</t>
  </si>
  <si>
    <t>Subdirección de Relaciones Laborales</t>
  </si>
  <si>
    <t>Servicio de Retribuciones y Costes de Personal</t>
  </si>
  <si>
    <t>Dirección de Área de Coordinación Administrativa</t>
  </si>
  <si>
    <t>Servicio Central de Compras del Ibsalut</t>
  </si>
  <si>
    <t>Servicio de Planificación de Compras, Contratación Centralizada y Acuerdos Marcos</t>
  </si>
  <si>
    <t>Subdirección de Infraestructuras y Servicios Generales</t>
  </si>
  <si>
    <t>Servicio de Servicios Generales y Tecnologías Sanitarias</t>
  </si>
  <si>
    <t>Departamento de Contratación del Ibsalut</t>
  </si>
  <si>
    <t>Departamento Jurídico Administrativo del Ibsalut</t>
  </si>
  <si>
    <t>Servicio de Conciertos</t>
  </si>
  <si>
    <t>A04037003</t>
  </si>
  <si>
    <t>Centre de Professorat de Calvià</t>
  </si>
  <si>
    <t>A04037004</t>
  </si>
  <si>
    <t>Centre de Professorat Ibsteam</t>
  </si>
  <si>
    <t>Unidad de Intereses de Demora</t>
  </si>
  <si>
    <t>Unidad de Reconocimiento Extrajudicial de Crédito</t>
  </si>
  <si>
    <t>Subdirección de Presupuestos y Control del Gasto</t>
  </si>
  <si>
    <t>Servicio de Control de Gestión del Ibsalut</t>
  </si>
  <si>
    <t>Subdirección de Tecnología de la Información</t>
  </si>
  <si>
    <t>Gabinete Técnico de Tecnologías y Sistemas de la Información</t>
  </si>
  <si>
    <t>Gestión Otic de Tecnologías y Sistemas de la Información</t>
  </si>
  <si>
    <t>Recinto Hospitalización Area Salud Mental</t>
  </si>
  <si>
    <t>Gestión Sanitaria y Asistencial de las Illes Balears</t>
  </si>
  <si>
    <t>Ayuntamiento de Sóller</t>
  </si>
  <si>
    <t>LA0010912</t>
  </si>
  <si>
    <t>Entidad Pública Empresarial Sóller 2010</t>
  </si>
  <si>
    <t>Ayuntamiento de Pollença</t>
  </si>
  <si>
    <t>LA0018855</t>
  </si>
  <si>
    <t>Empresa Municipal de Serveis 2002 S.L.U.</t>
  </si>
  <si>
    <t>LA0021163</t>
  </si>
  <si>
    <t>Servicio de Gestión y Ejecución</t>
  </si>
  <si>
    <t>LA0021164</t>
  </si>
  <si>
    <t>Servicio de Planificación y Organización Jurídico-Administrativa</t>
  </si>
  <si>
    <t>LA0021115</t>
  </si>
  <si>
    <t>Dirección Insular de Atención Comunitaria y Proyectos Estratégicos</t>
  </si>
  <si>
    <t>LA0021116</t>
  </si>
  <si>
    <t>Dirección Insular de Atención Sociosanitaria</t>
  </si>
  <si>
    <t>LA0023175</t>
  </si>
  <si>
    <t>Servicio Jurídico de Patrimonio</t>
  </si>
  <si>
    <t>LA0023176</t>
  </si>
  <si>
    <t>Servicio de Patrimonio Arqueológico, Paleontológico, Etnológico, Industrial y de Bienes Culturales</t>
  </si>
  <si>
    <t>LA0023177</t>
  </si>
  <si>
    <t>Servicio de Patrimonio Arquitectónico</t>
  </si>
  <si>
    <t>LA0021178</t>
  </si>
  <si>
    <t>Servicio de Medicina Deportiva</t>
  </si>
  <si>
    <t>LA0023179</t>
  </si>
  <si>
    <t>Dirección Insular de Transición y Ordenación Turística</t>
  </si>
  <si>
    <t>LA0021161</t>
  </si>
  <si>
    <t>Servicio de Juventud y Participación Ciudadana</t>
  </si>
  <si>
    <t>LA0021159</t>
  </si>
  <si>
    <t>Dirección Insular de Desarrollo Local y Caza</t>
  </si>
  <si>
    <t>LA0021160</t>
  </si>
  <si>
    <t>Dirección Insular de Promoción Económica y Producto de Mallorca</t>
  </si>
  <si>
    <t>LA0021162</t>
  </si>
  <si>
    <t>Dirección Insular de Apoyo y Coordinación Municipal</t>
  </si>
  <si>
    <t>LA0023178</t>
  </si>
  <si>
    <t>Servicio de Informática Local</t>
  </si>
  <si>
    <t>LA0021137</t>
  </si>
  <si>
    <t>Servicio de Eficiencia Energética y Mantenimiento</t>
  </si>
  <si>
    <t>LA0021139</t>
  </si>
  <si>
    <t>Edificios Llar de la Infància y Llar de la Joventut</t>
  </si>
  <si>
    <t>LA0021140</t>
  </si>
  <si>
    <t>Edificio de La Misericòrdia</t>
  </si>
  <si>
    <t>LA0021138</t>
  </si>
  <si>
    <t>Servicios Técnicos de Proyectos y Obras</t>
  </si>
  <si>
    <t>LA0021141</t>
  </si>
  <si>
    <t>LA0021135</t>
  </si>
  <si>
    <t>Servicio de Prevención</t>
  </si>
  <si>
    <t>LA0021136</t>
  </si>
  <si>
    <t>Servicio de Formación y Planificación</t>
  </si>
  <si>
    <t>LA0021142</t>
  </si>
  <si>
    <t>Unidad de Emergencias</t>
  </si>
  <si>
    <t>LA0024255</t>
  </si>
  <si>
    <t>Escuela Mallorquina de Administración Pública</t>
  </si>
  <si>
    <t>LA0021158</t>
  </si>
  <si>
    <t>Oficina Jurídica y de Calidad</t>
  </si>
  <si>
    <t>LA0021143</t>
  </si>
  <si>
    <t>LA0021155</t>
  </si>
  <si>
    <t>Dirección Insular de Coordinación y Proyectos Estratégicos</t>
  </si>
  <si>
    <t>LA0021156</t>
  </si>
  <si>
    <t>Dirección Insular de Relaciones Institucionales</t>
  </si>
  <si>
    <t>LA0021179</t>
  </si>
  <si>
    <t>Servicio de Construcción</t>
  </si>
  <si>
    <t>LA0021180</t>
  </si>
  <si>
    <t>Servicio de Planificación y Proyectos</t>
  </si>
  <si>
    <t>LA0021182</t>
  </si>
  <si>
    <t>LA0021181</t>
  </si>
  <si>
    <t>Supervisión</t>
  </si>
  <si>
    <t>LA0021186</t>
  </si>
  <si>
    <t>Sección de Régimen Interno</t>
  </si>
  <si>
    <t>LA0021187</t>
  </si>
  <si>
    <t>Sección de Unidad de Gestión Económica</t>
  </si>
  <si>
    <t>LA0021183</t>
  </si>
  <si>
    <t>Dirección Insular de Inspección Técnica de Vehículos y Actividades</t>
  </si>
  <si>
    <t>LA0021184</t>
  </si>
  <si>
    <t>Servicio de Inspección Técnica de Vehículos y Actividades</t>
  </si>
  <si>
    <t>LA0021175</t>
  </si>
  <si>
    <t>Servicio de Gestión de Parajes Culturales</t>
  </si>
  <si>
    <t>LA0021176</t>
  </si>
  <si>
    <t>Servicios Técnicos de Urbanismo</t>
  </si>
  <si>
    <t>LA0021177</t>
  </si>
  <si>
    <t>Servicio de Planeamiento</t>
  </si>
  <si>
    <t>Consorcio para la Mejora de las Infraestructuras Turísticas y Fomento de la Desestacionalización de la Oferta en la Isla de Mallorca (Consorcio Bolsa de Alojamientos Turísticos)</t>
  </si>
  <si>
    <t>Ayuntamiento de Valldemossa</t>
  </si>
  <si>
    <t>Ayuntamiento de Son Servera</t>
  </si>
  <si>
    <t>Institut D'estudis Baleàrics</t>
  </si>
  <si>
    <t>Agència de Desenvolupament Local (PALMAACTIVA)</t>
  </si>
  <si>
    <t>Ayuntamiento de Consell</t>
  </si>
  <si>
    <t>Ayuntamiento de Santanyí</t>
  </si>
  <si>
    <t>A04043876</t>
  </si>
  <si>
    <t>Conselleria d'Empresa, Ocupació i Energia</t>
  </si>
  <si>
    <t>LA0000049</t>
  </si>
  <si>
    <t>Instituto del Deporte Hípico de Mallorca</t>
  </si>
  <si>
    <t>LA0000050</t>
  </si>
  <si>
    <t>Agencia de Defensa del Territorio de Mallorca</t>
  </si>
  <si>
    <t>LA0004547</t>
  </si>
  <si>
    <t>Consorcio Serra de Tramuntana Patrimonio Mundial</t>
  </si>
  <si>
    <t>LA0004554</t>
  </si>
  <si>
    <t>TIC Mallorca - Consorcio de Tecnologías de la Información y de las Comunicaciones de Mallorca</t>
  </si>
  <si>
    <t>LA0007628</t>
  </si>
  <si>
    <t>Departamento de Sostenibilidad y Medio Ambiente</t>
  </si>
  <si>
    <t>LA0007753</t>
  </si>
  <si>
    <t>Secretaría Técnica de Sostenibilidad y Medio Ambiente</t>
  </si>
  <si>
    <t>LA0007783</t>
  </si>
  <si>
    <t>Dirección Insular de Medio Ambiente</t>
  </si>
  <si>
    <t>LA0013902</t>
  </si>
  <si>
    <t>Servicio de Estudios, Planificación y Gestión Ambiental</t>
  </si>
  <si>
    <t>LA0013903</t>
  </si>
  <si>
    <t>Servicio de Infraestructuras Ambientales</t>
  </si>
  <si>
    <t>LA0007784</t>
  </si>
  <si>
    <t>Dirección Insular de Residuos</t>
  </si>
  <si>
    <t>LA0013904</t>
  </si>
  <si>
    <t>Servicio de Residuos</t>
  </si>
  <si>
    <t>LA0007642</t>
  </si>
  <si>
    <t>Departamento de Derechos Sociales</t>
  </si>
  <si>
    <t>LA0007717</t>
  </si>
  <si>
    <t>Dirección Insular de Personas Mayores</t>
  </si>
  <si>
    <t>LA0007721</t>
  </si>
  <si>
    <t>Dirección Insular de Personas con Discapacidad e Innovación Social</t>
  </si>
  <si>
    <t>LA0007723</t>
  </si>
  <si>
    <t>Dirección Insular de Infancia y Familia</t>
  </si>
  <si>
    <t>LA0015193</t>
  </si>
  <si>
    <t>Dirección Insular de Inclusión Social</t>
  </si>
  <si>
    <t>LA0015194</t>
  </si>
  <si>
    <t>Dirección Insular de Apoyo Territorial</t>
  </si>
  <si>
    <t>LA0010832</t>
  </si>
  <si>
    <t>Fundación Mallorca Turismo</t>
  </si>
  <si>
    <t>LA0010883</t>
  </si>
  <si>
    <t>Fundación Teatro Principal de Palma</t>
  </si>
  <si>
    <t>LA0011800</t>
  </si>
  <si>
    <t>Consorcio Museo Marítimo de Mallorca</t>
  </si>
  <si>
    <t>LA0015195</t>
  </si>
  <si>
    <t>Departamento de Cultura, Patrimonio y Política Lingüística</t>
  </si>
  <si>
    <t>LA0007643</t>
  </si>
  <si>
    <t>Dirección Insular de Cultura</t>
  </si>
  <si>
    <t>LA0013880</t>
  </si>
  <si>
    <t>Servicios Generales de Cultura</t>
  </si>
  <si>
    <t>LA0007644</t>
  </si>
  <si>
    <t>Dirección Insular de Patrimonio</t>
  </si>
  <si>
    <t>LA0013885</t>
  </si>
  <si>
    <t>Servicio de Patrimonio Histórico</t>
  </si>
  <si>
    <t>LA0015196</t>
  </si>
  <si>
    <t>Secretaría Técnica de Cultura, Patrimonio y Política Lingüística</t>
  </si>
  <si>
    <t>LA0015197</t>
  </si>
  <si>
    <t>Servicio Económico y de Régimen Interno de Cultura, Patrimonio y Política Lingüística</t>
  </si>
  <si>
    <t>LA0015198</t>
  </si>
  <si>
    <t>Dirección Insular de Política Lingüística</t>
  </si>
  <si>
    <t>LA0015199</t>
  </si>
  <si>
    <t>Servicio de Normalización Lingüística</t>
  </si>
  <si>
    <t>LA0015200</t>
  </si>
  <si>
    <t>Departamento de Transición, Turismo y Deportes</t>
  </si>
  <si>
    <t>LA0015201</t>
  </si>
  <si>
    <t>Dirección Insular de Deportes</t>
  </si>
  <si>
    <t>LA0015202</t>
  </si>
  <si>
    <t>Servicio de Deportes</t>
  </si>
  <si>
    <t>LA0015203</t>
  </si>
  <si>
    <t>Secretaría Técnica de Transición, Turismo y Deportes</t>
  </si>
  <si>
    <t>LA0015204</t>
  </si>
  <si>
    <t>Servicio Jurídico-Administrativo de Deportes</t>
  </si>
  <si>
    <t>LA0015205</t>
  </si>
  <si>
    <t>LA0015207</t>
  </si>
  <si>
    <t>Servicio de Turismo</t>
  </si>
  <si>
    <t>LA0015208</t>
  </si>
  <si>
    <t>Departamento de Promoción Económica y Desarrollo Local</t>
  </si>
  <si>
    <t>LA0007749</t>
  </si>
  <si>
    <t>Dirección Insular de Cooperación Local y Caza</t>
  </si>
  <si>
    <t>LA0013905</t>
  </si>
  <si>
    <t>Servicio de Asistencia Jurídica a los Municipios</t>
  </si>
  <si>
    <t>LA0013906</t>
  </si>
  <si>
    <t>Servicio de Asistencia Económica y Financiera</t>
  </si>
  <si>
    <t>LA0013907</t>
  </si>
  <si>
    <t>Servicio de Asistencia Técnica a los Municipios</t>
  </si>
  <si>
    <t>LA0013908</t>
  </si>
  <si>
    <t>Servicio de Caza</t>
  </si>
  <si>
    <t>LA0015209</t>
  </si>
  <si>
    <t>Secretaría Técnica de Promoción Económica y Desarrollo Local</t>
  </si>
  <si>
    <t>LA0003840</t>
  </si>
  <si>
    <t>Unidad de Cooperación Local</t>
  </si>
  <si>
    <t>LA0015225</t>
  </si>
  <si>
    <t>Dirección Insular de Promoción Económica y Producto Local</t>
  </si>
  <si>
    <t>LA0015226</t>
  </si>
  <si>
    <t>Sección de Promoción Económica</t>
  </si>
  <si>
    <t>LA0016047</t>
  </si>
  <si>
    <t>Oficina de Responsabilidad Social</t>
  </si>
  <si>
    <t>LA0015227</t>
  </si>
  <si>
    <t>Dirección Insular de Comercio y Artesanía</t>
  </si>
  <si>
    <t>LA0015228</t>
  </si>
  <si>
    <t>Sección de Artesanía</t>
  </si>
  <si>
    <t>LA0015229</t>
  </si>
  <si>
    <t>Dirección Insular de Participación y Juventud</t>
  </si>
  <si>
    <t>LA0015230</t>
  </si>
  <si>
    <t>Sección de Participación Ciudadana</t>
  </si>
  <si>
    <t>LA0015210</t>
  </si>
  <si>
    <t>Departamento de Hacienda y Función Pública</t>
  </si>
  <si>
    <t>LA0015211</t>
  </si>
  <si>
    <t>Dirección Insular de Hacienda y Presupuestos</t>
  </si>
  <si>
    <t>LA0007674</t>
  </si>
  <si>
    <t>LA0007675</t>
  </si>
  <si>
    <t>Tesorería y Recaudación</t>
  </si>
  <si>
    <t>LA0015212</t>
  </si>
  <si>
    <t>Secretaría Técnica de Hacienda y Función Pública</t>
  </si>
  <si>
    <t>LA0015213</t>
  </si>
  <si>
    <t>LA0015214</t>
  </si>
  <si>
    <t>Dirección Insular de Función Pública</t>
  </si>
  <si>
    <t>LA0015215</t>
  </si>
  <si>
    <t>Servicio de Administración Económica</t>
  </si>
  <si>
    <t>LA0015216</t>
  </si>
  <si>
    <t>Ayuntamiento de Selva</t>
  </si>
  <si>
    <t>LA0027498</t>
  </si>
  <si>
    <t>ITV Inspecció Tècnica Vehicles</t>
  </si>
  <si>
    <t>LA0027495</t>
  </si>
  <si>
    <t>LA0027490</t>
  </si>
  <si>
    <t>Presidència i Òrgans de Govern</t>
  </si>
  <si>
    <t>LA0027474</t>
  </si>
  <si>
    <t>Promoció Cultural</t>
  </si>
  <si>
    <t>LA0027480</t>
  </si>
  <si>
    <t>Servei Extinció Incendis i Salvament</t>
  </si>
  <si>
    <t>LA0027478</t>
  </si>
  <si>
    <t>Promoció Turística</t>
  </si>
  <si>
    <t>LA0027484</t>
  </si>
  <si>
    <t>Joventut</t>
  </si>
  <si>
    <t>LA0027497</t>
  </si>
  <si>
    <t>LA0027469</t>
  </si>
  <si>
    <t>Serveis Socials i Promoció Social</t>
  </si>
  <si>
    <t>LA0027477</t>
  </si>
  <si>
    <t>Finca Experimentació Agrària</t>
  </si>
  <si>
    <t>LA0027479</t>
  </si>
  <si>
    <t>Medi Ambient</t>
  </si>
  <si>
    <t>LA0027463</t>
  </si>
  <si>
    <t>Menors</t>
  </si>
  <si>
    <t>LA0027489</t>
  </si>
  <si>
    <t>Tresoreria</t>
  </si>
  <si>
    <t>LA0027496</t>
  </si>
  <si>
    <t>Transports</t>
  </si>
  <si>
    <t>LA0027468</t>
  </si>
  <si>
    <t>Oficina de la Dona</t>
  </si>
  <si>
    <t>LA0027491</t>
  </si>
  <si>
    <t>Educació Viària. Centre Exàmens Conduir.</t>
  </si>
  <si>
    <t>LA0027471</t>
  </si>
  <si>
    <t>Educació</t>
  </si>
  <si>
    <t>LA0027464</t>
  </si>
  <si>
    <t>Discapacitats</t>
  </si>
  <si>
    <t>LA0027476</t>
  </si>
  <si>
    <t>Caça</t>
  </si>
  <si>
    <t>LA0027493</t>
  </si>
  <si>
    <t>Carreteres</t>
  </si>
  <si>
    <t>LA0027483</t>
  </si>
  <si>
    <t>Campament Cala Jondal</t>
  </si>
  <si>
    <t>LA0027475</t>
  </si>
  <si>
    <t>Agricultura, Ramaderia i Pesca</t>
  </si>
  <si>
    <t>LA0027470</t>
  </si>
  <si>
    <t>LA0027485</t>
  </si>
  <si>
    <t>Administració General</t>
  </si>
  <si>
    <t>LA0027486</t>
  </si>
  <si>
    <t>Esports. Promoció Esportiva.</t>
  </si>
  <si>
    <t>dir3</t>
  </si>
  <si>
    <t>nom</t>
  </si>
  <si>
    <t>ORGANID</t>
  </si>
  <si>
    <t>dir3pare</t>
  </si>
  <si>
    <t>cif</t>
  </si>
  <si>
    <t xml:space="preserve">INSERT INTO pad_organ (organid, nom, dir3, dir3pare, cif) VALUES ($ID$, $NOM$, $DIR3$, $DIR3PARE$, $CIF$); </t>
  </si>
  <si>
    <t>Fundació Balear D''innovació i Tecnologia</t>
  </si>
  <si>
    <t>Conselleria D''Economia, Hisenda i Innovació</t>
  </si>
  <si>
    <t>Direcció de L''Atib</t>
  </si>
  <si>
    <t>Àrea D''Auditoria, Producció Estadística i D''Inspecció de Serveis</t>
  </si>
  <si>
    <t>Àrea de Recaptació D''ingressos Públics i Coordinació amb les Hisendes Locals</t>
  </si>
  <si>
    <t>Àrea D''Inspecció i Control Tributari</t>
  </si>
  <si>
    <t>Delegació de L''Atib D''Eivissa</t>
  </si>
  <si>
    <t>Delegació de L''Atib de Menorca</t>
  </si>
  <si>
    <t>Servei de L''impost Turístic</t>
  </si>
  <si>
    <t>Servei D''informació</t>
  </si>
  <si>
    <t>Servei del Cànon de Sanejament D''aigües</t>
  </si>
  <si>
    <t>Junta Superior D''hisenda</t>
  </si>
  <si>
    <t>Fundació Illes Balears D''acció Exterior</t>
  </si>
  <si>
    <t>Secretaria General d'' Economia, Hisenda i Innovació</t>
  </si>
  <si>
    <t>Àrea de Salut D''Eivissa i Formentera</t>
  </si>
  <si>
    <t>Hospital Comarcal D''Inca</t>
  </si>
  <si>
    <t>Gerència del Servei D''Urgències 061</t>
  </si>
  <si>
    <t>Gerència D''atenció Primària de Mallorca</t>
  </si>
  <si>
    <t>Cc L''Assumpció</t>
  </si>
  <si>
    <t>Cc Sant Francesc D''Assís- Palma</t>
  </si>
  <si>
    <t>Cc Sant Francesc D''Assís- SA Pobla</t>
  </si>
  <si>
    <t>Cc Sant Francesc D''Assís- Ferreries</t>
  </si>
  <si>
    <t>Cc Sant Francesc D''Assís- Manacor</t>
  </si>
  <si>
    <t>Cc Sant Francesc D''Assís- Muro</t>
  </si>
  <si>
    <t>Cei D''Arrel</t>
  </si>
  <si>
    <t>Cei Dues Llunes, Escola D''Infants</t>
  </si>
  <si>
    <t>Cei L''Escoleta</t>
  </si>
  <si>
    <t>Cei Sant Francesc D''Assís- Palma</t>
  </si>
  <si>
    <t>Cei Sant Francesc D''Assís- Felanitx</t>
  </si>
  <si>
    <t>Cei S''Aucellet</t>
  </si>
  <si>
    <t>Cei S''Estel</t>
  </si>
  <si>
    <t>CEIP Coll D'' en Rabassa</t>
  </si>
  <si>
    <t>Direcció General de L''ibsalut</t>
  </si>
  <si>
    <t>Direcció D''assistència Sanitària</t>
  </si>
  <si>
    <t>Subdirecció D''atenció Hospitalària i Salut Mental</t>
  </si>
  <si>
    <t>Subdirecció D''atenció a la Cronicitat, Coordinació Sociosanitària i Malalties Poc Freqüents</t>
  </si>
  <si>
    <t>Subdirecció de Humanització, Atenció a L''usuari i Formació</t>
  </si>
  <si>
    <t>Servei D''atenció a L''usuari del Ibsalut</t>
  </si>
  <si>
    <t>Servei de Formació del Personal de L''ibsalut</t>
  </si>
  <si>
    <t>Sudirecció D''atenció Primària i Atenció a les Urgències Extrahospitalàries</t>
  </si>
  <si>
    <t>Direcció D''àrea de Professionals i Relacions Laborals</t>
  </si>
  <si>
    <t>Servei de L''àrea de Personal Dels Serveis Centrals</t>
  </si>
  <si>
    <t>Servei D''avaluació i Carrera Professional</t>
  </si>
  <si>
    <t>Servei D''oposicions i Concursos de L''ibsalut</t>
  </si>
  <si>
    <t>Servei D''administració de Personal de L''ibsalut</t>
  </si>
  <si>
    <t>Direcció D''àrea de Coordinació Administrativa</t>
  </si>
  <si>
    <t>Servei Central de Compres de L''ibsalut</t>
  </si>
  <si>
    <t>Subdirecció D''infraestructures i Serveis Generals</t>
  </si>
  <si>
    <t>Departament de Contractació de L''ibsalut</t>
  </si>
  <si>
    <t>Departament Jurídic Administratiu de L''ibsalut</t>
  </si>
  <si>
    <t>Unitat D''interessos de Demora</t>
  </si>
  <si>
    <t>Servei de Control de Gestió de L''ibsalut</t>
  </si>
  <si>
    <t>Gabinet Tècnic de Tecnologies i Sistemes D''informació</t>
  </si>
  <si>
    <t>Gestió Otic de Tecnologies i Sistemes D''informació</t>
  </si>
  <si>
    <t>Conselleria d''Educació i Universitats</t>
  </si>
  <si>
    <t>Institut Balear D''Infraestructures i Serveis Educatius i Culturals</t>
  </si>
  <si>
    <t>Consorci per al Foment D''Infraestructures Universitàries</t>
  </si>
  <si>
    <t>IES Santa Maria D''Eivissa</t>
  </si>
  <si>
    <t>IES S''Arenal</t>
  </si>
  <si>
    <t>Ceip Nou D''inca</t>
  </si>
  <si>
    <t>Institut D''ensenyaments a Distància de les Illes Balears</t>
  </si>
  <si>
    <t>Eadisoc Equip D''avaluació Dificultats Socialització i Comunicació Mallorca</t>
  </si>
  <si>
    <t>Equip D''avaluació Dificultats Socialització i Comunicació Menorca</t>
  </si>
  <si>
    <t>Eadivi Equip D''atenció de la Discapacitat Visual Eivissa</t>
  </si>
  <si>
    <t>Eadivi Equip D''atenció de la Discapacitat Visual Mallorca</t>
  </si>
  <si>
    <t>Eadivi Equip D''atenció de la Discapacitat Visual Menorca</t>
  </si>
  <si>
    <t>Eoi-Extens Ampliació Eoi D''eivissa a Sant Antoni de Portmany</t>
  </si>
  <si>
    <t>Departament D''Inspecció Educativa</t>
  </si>
  <si>
    <t>Direcció Territorial D''educació D''eivissa i Formentera</t>
  </si>
  <si>
    <t>Direcció Territorial D''educació de Menorca</t>
  </si>
  <si>
    <t>Arxiu i Museu de L''Educació de les Illes Balears</t>
  </si>
  <si>
    <t>Institut per a la Convivència i L''èxit Escolar</t>
  </si>
  <si>
    <t>Institut per a L''educació de la Primera Infància</t>
  </si>
  <si>
    <t>Institut D''avaluació i Qualitat del Sistema Educatiu</t>
  </si>
  <si>
    <t>Fundació D''Atenció i Suport a la Dependència i de Promoció de L''Autonomia Personal de les Illes Balears</t>
  </si>
  <si>
    <t>Fundació Institut Socioeducatiu S''Estel</t>
  </si>
  <si>
    <t>Oficina Balear de la Infància i L''adolescència</t>
  </si>
  <si>
    <t>Consorci de Gestió Sociosanitari D''Eivissa</t>
  </si>
  <si>
    <t>Direcció General D''Atenció a la Dependència i de Atenció a la Diversidad</t>
  </si>
  <si>
    <t>Eadisoc Equip D''avaluació Dificultats Socialització i Comunicació Eivissa i Form</t>
  </si>
  <si>
    <t>Direcció General D''Infància, Joventut i Famílies</t>
  </si>
  <si>
    <t>Direcció General D''Esports</t>
  </si>
  <si>
    <t>Fundació per a L''esport Balear</t>
  </si>
  <si>
    <t>Conselleria d''Habitatge, Territori i Mobilitat</t>
  </si>
  <si>
    <t>Consorci per a la Reconversió Territorial i Paisatgística D''eivissa</t>
  </si>
  <si>
    <t>Consorci Locla entre la Caib i L''ajuntament de Sa Pobla</t>
  </si>
  <si>
    <t>Secretaria General d''Habitatge, Territori i Mobilitat</t>
  </si>
  <si>
    <t>Conselleria d''Agricultura, Pesca i Medi Natural</t>
  </si>
  <si>
    <t>Direcció General d''Agricultura, Ramaderia i Desenvolupament Rural</t>
  </si>
  <si>
    <t>Secretaria General d''Agricultura, Pesca i Medi Natural</t>
  </si>
  <si>
    <t>Conselleria de la Mar i del Cicle de l''Aigua</t>
  </si>
  <si>
    <t>Consorci D''aigües de les Illes Balears</t>
  </si>
  <si>
    <t>Agència Balear de L''aigua i la Qualitat Ambiental (ABAQUA)</t>
  </si>
  <si>
    <t>Consorci per al Desenvolupament D''actuacions de Millora i Construcció D''infraestructures al Territori de L''entitat Local Menor de Palmanyola</t>
  </si>
  <si>
    <t>Agència D''estratègia Turística de les Illes Balears (AETIB)</t>
  </si>
  <si>
    <t>Consorci per a la Millora i L''Embelliment de la Platja de Palma</t>
  </si>
  <si>
    <t>Direcció General d''Economia i Estadística</t>
  </si>
  <si>
    <t>Servei D''ocupació de les Illes Balears (SOIB)</t>
  </si>
  <si>
    <t>Institut D''estadística de les Illes Balears (IBESTAT)</t>
  </si>
  <si>
    <t>Consorci de L''escola D''hosteleria</t>
  </si>
  <si>
    <t>Consorci D''infrastructures de les Illes Balears</t>
  </si>
  <si>
    <t>Institut D''Innovació Empresarial de les Illes Balears</t>
  </si>
  <si>
    <t>Secretaria General d''Empresa, Ocupació i Energia</t>
  </si>
  <si>
    <t>Direcció General d''Investigació, Innovació i Transformació Digital</t>
  </si>
  <si>
    <t>Institut Balear de L''energia</t>
  </si>
  <si>
    <t>Direcció de L''advocacia de la Comunitat Autònoma</t>
  </si>
  <si>
    <t>CEIP Francesc D''Albranca</t>
  </si>
  <si>
    <t>CEIP L''Urgell</t>
  </si>
  <si>
    <t>CEIP Molí D''En Xema</t>
  </si>
  <si>
    <t>CEIP Puig D''En Valls</t>
  </si>
  <si>
    <t>CEIP Punta de N''Amer</t>
  </si>
  <si>
    <t>CEIP S''Albufera</t>
  </si>
  <si>
    <t>CEIP S''Algar- Llucmajor</t>
  </si>
  <si>
    <t>CEIP S''Algar- Felanitx</t>
  </si>
  <si>
    <t>CEIP S''Alzinar</t>
  </si>
  <si>
    <t>CEIP S''Aranjassa</t>
  </si>
  <si>
    <t>CEIP S''Auba</t>
  </si>
  <si>
    <t>CEIP S''Hort des Fassers</t>
  </si>
  <si>
    <t>CEIP S''Olivar</t>
  </si>
  <si>
    <t>CEIP S''Olivera</t>
  </si>
  <si>
    <t>CEIP Venda D''Arabí</t>
  </si>
  <si>
    <t>Cep D''Eivissa</t>
  </si>
  <si>
    <t>Cep D''Inca</t>
  </si>
  <si>
    <t>Cepa Aula D''Alaior</t>
  </si>
  <si>
    <t>Cepa Aula D''Andratx</t>
  </si>
  <si>
    <t>Cepa Aula D''Es Castell</t>
  </si>
  <si>
    <t>Cepa Aula D''Es Mercadal</t>
  </si>
  <si>
    <t>Cepa Aula D''Es Migjorn Gran</t>
  </si>
  <si>
    <t>Cepa S''Arenal</t>
  </si>
  <si>
    <t>Cifp per a L''Esport</t>
  </si>
  <si>
    <t>Cmd Conservatori Prof. Música i Dansa D''Eivissa i Forment. C. Bufí</t>
  </si>
  <si>
    <t>Ea Escola D''Art de Menorca</t>
  </si>
  <si>
    <t>Ea Escola D''Art D''Eivissa</t>
  </si>
  <si>
    <t>Ea Escola D''Art i Superior de Disseny de les Illes Balears</t>
  </si>
  <si>
    <t>Ei Cala D''Or</t>
  </si>
  <si>
    <t>Ei D''Esporles</t>
  </si>
  <si>
    <t>Ei Fort de L''Eau</t>
  </si>
  <si>
    <t>Ei Pont D''Inca Nou</t>
  </si>
  <si>
    <t>Ei S''Arenal</t>
  </si>
  <si>
    <t>Ei S''Escoleta de Vila</t>
  </si>
  <si>
    <t>Ei S''Estol del Rei en Jaume</t>
  </si>
  <si>
    <t>Eoi Escola Oficial D''Idiomes  de Palma</t>
  </si>
  <si>
    <t>Eoi Escola Oficial D''Idiomes a Calvià</t>
  </si>
  <si>
    <t>Eoi Escola Oficial D''Idiomes de Ciutadella</t>
  </si>
  <si>
    <t>Eoi Escola Oficial D''Idiomes de Manacor</t>
  </si>
  <si>
    <t>Eoi Escola Oficial D''Idiomes de Maó</t>
  </si>
  <si>
    <t>Eoi Escola Oficial D''Idiomes D''Eivissa</t>
  </si>
  <si>
    <t>Eoi Escola Oficial D''Idiomes D''Inca</t>
  </si>
  <si>
    <t>Esad Escola Sup. D''Art Dramàtic Illes Balears (ESADIB)</t>
  </si>
  <si>
    <t>IES Berenguer D''Anoia</t>
  </si>
  <si>
    <t>IES Port D''Alcúdia</t>
  </si>
  <si>
    <t>Patronat Municipal D''Esports</t>
  </si>
  <si>
    <t>Institut D''indústries Culturals de les Illes Balears</t>
  </si>
  <si>
    <t>Fundació Es Baluard Museu D''art Modern i Contemporani</t>
  </si>
  <si>
    <t>Direcció D''Habitatge i Arquitectura</t>
  </si>
  <si>
    <t>Institut D''estudis Autonòmics</t>
  </si>
  <si>
    <t>Direcció General D''Emergències i Interior</t>
  </si>
  <si>
    <t>Escola Balear D''administració Pública (EBAP)</t>
  </si>
  <si>
    <t>Servei de Selecció i Provisió de L''ebap</t>
  </si>
  <si>
    <t>Gestió D''emergències de les Illes Balears</t>
  </si>
  <si>
    <t>Ajuntament D''esporles</t>
  </si>
  <si>
    <t>Camp D''aprenentatge Far de Cavalleria</t>
  </si>
  <si>
    <t>Camp D''aprenentatge Es Pinaret</t>
  </si>
  <si>
    <t>Camp D''aprenentatge Sa Cala</t>
  </si>
  <si>
    <t>Camp D''aprenentatge Formentera</t>
  </si>
  <si>
    <t>Camp D''aprenentatge Binifaldó</t>
  </si>
  <si>
    <t>Camp D''aprenentatge Orient</t>
  </si>
  <si>
    <t>Camp D''aprenentatge Son Ferriol</t>
  </si>
  <si>
    <t>Camp D''aprenentatge Es Palmer</t>
  </si>
  <si>
    <t>Direcció de L''oficina de Planificació i Coordinació D''inversions Estratègiques</t>
  </si>
  <si>
    <t>Central de Contractació de L''administració de la Caib</t>
  </si>
  <si>
    <t>Ea Escola D''art D''eivissa</t>
  </si>
  <si>
    <t>Comissió D''ètica Pública de la Comunitat Autònoma de les Illes Balears</t>
  </si>
  <si>
    <t>Consell Insular D''Eivissa</t>
  </si>
  <si>
    <t>Patronat Municipal d''Esports D''Alcúdia</t>
  </si>
  <si>
    <t>Fundació Escola de Música D''Alcúdia</t>
  </si>
  <si>
    <t>Empresa Municipal de Serveis D''Alcúdia, S.A.U.</t>
  </si>
  <si>
    <t>Servei D''atenció Educativa Domiciliària Eivissa</t>
  </si>
  <si>
    <t>Centre Integrat de Formació Professional L''embat</t>
  </si>
  <si>
    <t>Direcció General d''Indústria i Polígons Industrials</t>
  </si>
  <si>
    <t>Direcció General d''Economia Circular, Transició Energètica i Canvi Climàtic</t>
  </si>
  <si>
    <t>Direcció General d''Empresa, Autònoms i Comerç</t>
  </si>
  <si>
    <t>Tribunal de L''esport de les Illes Balears</t>
  </si>
  <si>
    <t>Direcció General d''Universitats i Ensenyaments Artístics Superiors</t>
  </si>
  <si>
    <t>Institut d''Estudis Baleàrics</t>
  </si>
  <si>
    <t>Equip D''atenció Primerenca Palma Ii</t>
  </si>
  <si>
    <t>Joventut, Participació Ciutadana i Parc Insular de Serveis ''Sa Coma''</t>
  </si>
  <si>
    <t>Territori, Ordenació Turística. Mobilitat, Infraestructures Viàries i Lluita contra l''Intrusisme</t>
  </si>
  <si>
    <t>Conselleria D''innovació, Transparència, Participació i Transports</t>
  </si>
  <si>
    <t>Consell Insular D''eivissa - Itv - Inspecció Tècnica Vehicles</t>
  </si>
  <si>
    <t>Consell Insular D''eivissa - Menors</t>
  </si>
  <si>
    <t>Servei D''Ocupació</t>
  </si>
  <si>
    <t>Àrea D''Esports</t>
  </si>
  <si>
    <t>Àrea D''Educació</t>
  </si>
  <si>
    <t>Àrea D''Urbanisme</t>
  </si>
  <si>
    <t>Àrea D''Infraestructures Obres I Serveis</t>
  </si>
  <si>
    <t>Àrea D''Hisenda I Pressuposts</t>
  </si>
  <si>
    <t>Institut D''estudis Baleàrics</t>
  </si>
  <si>
    <t>Conselleria d''Empresa, Ocupació i Energia</t>
  </si>
  <si>
    <t>Lluita contra l''Intrusisme</t>
  </si>
  <si>
    <t>CODI_1</t>
  </si>
  <si>
    <t>NOM_1</t>
  </si>
  <si>
    <t>3016948</t>
  </si>
  <si>
    <t>Proves del procés unificat per a cobrir places de policia dels municipis de Menorca 2023</t>
  </si>
  <si>
    <t>2261412</t>
  </si>
  <si>
    <t>Procedimento sancionador en matèria de domini públic hidràulic</t>
  </si>
  <si>
    <t>2929330</t>
  </si>
  <si>
    <t>Subvencions per projectes d'infraestructures culturals escèniques i musicals a les IB (finançat UE)</t>
  </si>
  <si>
    <t>2962085</t>
  </si>
  <si>
    <t>Ajuts per a matrículats d'estudis artístics al curs 2022-23: bonificació total 1a matrícula, 50% 2a</t>
  </si>
  <si>
    <t>2962668</t>
  </si>
  <si>
    <t>Ajuts d'alimentació</t>
  </si>
  <si>
    <t>2895257</t>
  </si>
  <si>
    <t>Ajudes dirigides al funcionament d'agrupacions empresarials innovadores de les Illes Balears</t>
  </si>
  <si>
    <t>2962603</t>
  </si>
  <si>
    <t>Subvenció directa UIB per al projecte "Programa en l'àmbit del voluntariat".</t>
  </si>
  <si>
    <t>2326353</t>
  </si>
  <si>
    <t>Procediment sancionador per incompliment de les disposicions dictades en matèria de COVID-19</t>
  </si>
  <si>
    <t>2895854</t>
  </si>
  <si>
    <t>Subvenció per a la compra de mecanismes d'elevació de llits</t>
  </si>
  <si>
    <t>2965102</t>
  </si>
  <si>
    <t>Procés d'estabilització per concurs oposició per cobrir les places de personal laboral de l'IEB</t>
  </si>
  <si>
    <t>2962591</t>
  </si>
  <si>
    <t>Subvenció directa a favor de la PLAVIB per al projecte singular en matèria de voluntariat 2023</t>
  </si>
  <si>
    <t>2983930</t>
  </si>
  <si>
    <t>Procés d'admissió del segon cicle de *EI, *EP, ESO i Ed. Especial 2023-2024.</t>
  </si>
  <si>
    <t>2983920</t>
  </si>
  <si>
    <t>Procés d'adscripció de Batxillerat 2023-2024.</t>
  </si>
  <si>
    <t>2893190</t>
  </si>
  <si>
    <t>Subvencions per realitzar activitats formatives dins l'ambit dels serveis socials (curs 2022-23)</t>
  </si>
  <si>
    <t>1841768</t>
  </si>
  <si>
    <t>Reclamacions Econòmic Administratives</t>
  </si>
  <si>
    <t>2981267</t>
  </si>
  <si>
    <t>Ajudes per estudiants de FP que estudien a un centre public d'una illa diferent a la de residencia</t>
  </si>
  <si>
    <t>2961963</t>
  </si>
  <si>
    <t>Subvenció per a finançar reformes i/o obres noves a centres de serveis socials (Cons. Afers Socials)</t>
  </si>
  <si>
    <t>3016947</t>
  </si>
  <si>
    <t>Proves del procés unificat per a cobrir places de policia dels municipis de Mallorca 2023</t>
  </si>
  <si>
    <t>2983919</t>
  </si>
  <si>
    <t>Procés d'adscripció de *EP, ESO i Ed. Especial 2023-2024.</t>
  </si>
  <si>
    <t>2868308</t>
  </si>
  <si>
    <t>Subvenció per a projectes d'entitats Balears que facilitin l'acces a infraestructures i equipaments</t>
  </si>
  <si>
    <t>2400799</t>
  </si>
  <si>
    <t>Procediment de recaudació</t>
  </si>
  <si>
    <t>2984427</t>
  </si>
  <si>
    <t>Adjudicació de 50 permisos de lloguer de vehicles amb conductor a Mallorca per la Temporada 2023</t>
  </si>
  <si>
    <t>2981450</t>
  </si>
  <si>
    <t>Ajudes per a alumnes i professors de CFGM associats al Pla Pilot de Reforç en Llengües Estrangeres</t>
  </si>
  <si>
    <t>2983931</t>
  </si>
  <si>
    <t>Procés d'admissió de Batxillerat 2023-2024.</t>
  </si>
  <si>
    <t>2945168</t>
  </si>
  <si>
    <t>Ajudes per als processos d'intern. de les micro. pimes, associacions i clústers de les IB</t>
  </si>
  <si>
    <t>2984417</t>
  </si>
  <si>
    <t>Subvencions per possibilitar l'accés de l'alumnat de centres educatius al programa «Viu la cultura»</t>
  </si>
  <si>
    <t>2217076</t>
  </si>
  <si>
    <t>Procedimiento Abierto</t>
  </si>
  <si>
    <t>2313612</t>
  </si>
  <si>
    <t>Modificació de contracte públic</t>
  </si>
  <si>
    <t>2217080</t>
  </si>
  <si>
    <t>Concurs de projectes</t>
  </si>
  <si>
    <t>2217075</t>
  </si>
  <si>
    <t>Associació per a la innovació</t>
  </si>
  <si>
    <t>2217118</t>
  </si>
  <si>
    <t>Procediment de licitació amb negociació</t>
  </si>
  <si>
    <t>2217073</t>
  </si>
  <si>
    <t>Procediment negociat sense publicitat</t>
  </si>
  <si>
    <t>2260524</t>
  </si>
  <si>
    <t>Procedimiento de contratación basada</t>
  </si>
  <si>
    <t>2217072</t>
  </si>
  <si>
    <t>Procediment restringit</t>
  </si>
  <si>
    <t>2217074</t>
  </si>
  <si>
    <t>Procedimiento contrato menor</t>
  </si>
  <si>
    <t>2892982</t>
  </si>
  <si>
    <t>Ajudes per a finançar projectes de millora de l'eficiència energètica d'allotjaments turístics (MRR)</t>
  </si>
  <si>
    <t>2313613</t>
  </si>
  <si>
    <t>Pròrroga del termini d'execució d'un contracte públic</t>
  </si>
  <si>
    <t>2313620</t>
  </si>
  <si>
    <t>Cessió de contracte públic</t>
  </si>
  <si>
    <t>2217079</t>
  </si>
  <si>
    <t>Diàleg Competitiu</t>
  </si>
  <si>
    <t>2217078</t>
  </si>
  <si>
    <t>Procedimiento abierto simplificado abreviado</t>
  </si>
  <si>
    <t>2906773</t>
  </si>
  <si>
    <t>Ajudes per activitats extraescolars per conciliar la vida familiar, laboral i personal de les IB</t>
  </si>
  <si>
    <t>216289</t>
  </si>
  <si>
    <t>Procediment sancionador per la comissió d'infraccions en matèria de transport terrestre</t>
  </si>
  <si>
    <t>2895735</t>
  </si>
  <si>
    <t>Convocatoria pública de los "Premis Autonòmics Voluntariat IB 2022"</t>
  </si>
  <si>
    <t>2352310</t>
  </si>
  <si>
    <t>Ajudes 2020 rehabilitació d'edificis i habitatges inclosos en ARRU de Santa Maria del Camí</t>
  </si>
  <si>
    <t>2217077</t>
  </si>
  <si>
    <t>Procedimiento Abierto simplificado</t>
  </si>
  <si>
    <t>2350870</t>
  </si>
  <si>
    <t>Pla Acredita</t>
  </si>
  <si>
    <t>SGCPTC_CONTRACT</t>
  </si>
  <si>
    <t xml:space="preserve">Tramitació expedients de Contractació </t>
  </si>
  <si>
    <t>SGCPTC_SUBV</t>
  </si>
  <si>
    <t>Tramitació expedientes de Subvencions</t>
  </si>
  <si>
    <t>2238234</t>
  </si>
  <si>
    <t>Reclamació de responsabilitat patrimonial por ho funcionament de l'Administració</t>
  </si>
  <si>
    <t>2877182</t>
  </si>
  <si>
    <t xml:space="preserve"> Registre d'operadors</t>
  </si>
  <si>
    <t>2895885</t>
  </si>
  <si>
    <t>Ajudes per a la connectivitat en centres públics de referència</t>
  </si>
  <si>
    <t>2857999</t>
  </si>
  <si>
    <t>Subvenció per a la millora de ICTs en edificis - PLA únic EDIFICIS</t>
  </si>
  <si>
    <t>2877180</t>
  </si>
  <si>
    <t>Bons Digitals</t>
  </si>
  <si>
    <t>1523398</t>
  </si>
  <si>
    <t>Convocatòria d'ajuts per a xarxes NGA</t>
  </si>
  <si>
    <t>CODSVDR_GBA_20121107</t>
  </si>
  <si>
    <t>PRUEBAS DE INTEGRACION PARA GOBIERNO DE BALEARES</t>
  </si>
  <si>
    <t>CHiPUAC_CONTR</t>
  </si>
  <si>
    <t>Contractació Administrativa UAC Conselleria Hisenda i Pressuposts</t>
  </si>
  <si>
    <t>ChiPUAC_SUBV</t>
  </si>
  <si>
    <t>Tramitació d'expedients de subvenció de la UAC de la C. Hisenda i Pressupostos.</t>
  </si>
  <si>
    <t>2986058</t>
  </si>
  <si>
    <t>Ajudes per comissions, interessos i avals de societats de garantia per finançar inversions (2023)</t>
  </si>
  <si>
    <t>2856264</t>
  </si>
  <si>
    <t>Ajudes per a cobrir les comis. d'obert. i d'est., els inter. i el cost de l'aval de ISBA, SGR (2022)</t>
  </si>
  <si>
    <t>DGTPFP_DGD</t>
  </si>
  <si>
    <t>Procediment de devolució de garanties o dipòsits</t>
  </si>
  <si>
    <t>2090579</t>
  </si>
  <si>
    <t>Expedients de responsabilitat patrimonial de l'Administració</t>
  </si>
  <si>
    <t>CS_SSiPN_EXPSAN</t>
  </si>
  <si>
    <t>Expedients sancionadors.</t>
  </si>
  <si>
    <t>UGESALUT_SUBV</t>
  </si>
  <si>
    <t>Tramitació d'expedients de subvenció de la UGE de la C. Salut.</t>
  </si>
  <si>
    <t>IBSALUT_CONTRACT</t>
  </si>
  <si>
    <t>Tramitació contractes administratius IBSALUT</t>
  </si>
  <si>
    <t>UGESALUT_CONTRACT</t>
  </si>
  <si>
    <t>Tramitació d'expedients de contractació de la UGE de la C. Salut.</t>
  </si>
  <si>
    <t>2248735</t>
  </si>
  <si>
    <t>Prestacions d'acció social a favor del personal docent no univ de les IB per fills menors de 18 anys</t>
  </si>
  <si>
    <t>S0711001H_EC0014INTE</t>
  </si>
  <si>
    <t>Sol·licitud Llistes interins</t>
  </si>
  <si>
    <t>S0711001H_EC0004SOOI</t>
  </si>
  <si>
    <t>Oposicions inspectors</t>
  </si>
  <si>
    <t>S0711001H_EC0004SOOD</t>
  </si>
  <si>
    <t>Oposicions personal docent</t>
  </si>
  <si>
    <t>215973</t>
  </si>
  <si>
    <t>Ajudes d'acció social per a funcionaris docents per estudis propis o de fills</t>
  </si>
  <si>
    <t>S0711001H_EC0044TRAS</t>
  </si>
  <si>
    <t>Sol·licitud concurs de trasllats</t>
  </si>
  <si>
    <t>2249778</t>
  </si>
  <si>
    <t>Ajudes d'Acció Social per a funcionaris docents per a persones a càrrec amb discapacitat</t>
  </si>
  <si>
    <t>2843190</t>
  </si>
  <si>
    <t>Sol·licitud d'admissió en centres sostinguts amb fons públics: Accés a batxillerat curs 2022-2023.</t>
  </si>
  <si>
    <t>2407821</t>
  </si>
  <si>
    <t>Procés d'adm. de Batx. 2021-2022 de l'alumnat que compleix els req. al set.. Tràmit anonim</t>
  </si>
  <si>
    <t>2407803</t>
  </si>
  <si>
    <t>Procés d'admissió del segon cicle de EI, EP, ESO i Ed. Especial 2021-2022. Tràmit anònim</t>
  </si>
  <si>
    <t>2843188</t>
  </si>
  <si>
    <t>Procés d'adscripció de Batxillerat 2022-2023.</t>
  </si>
  <si>
    <t>2407402</t>
  </si>
  <si>
    <t>Procés d'adscripció de Batxillerat 2021-2022. Tràmit autenticat</t>
  </si>
  <si>
    <t>2407802</t>
  </si>
  <si>
    <t>Procés d'adm. Batx. 2021-2022 de l'alum. que compl. els req. al juny o pend. d'homol. Tràmit anonim</t>
  </si>
  <si>
    <t>2407779</t>
  </si>
  <si>
    <t>Procés d'admissió del segon cicle de EI, EP, ESO i Ed. Especial 2021-2022. Tràmit autenticat</t>
  </si>
  <si>
    <t>2790678</t>
  </si>
  <si>
    <t>Procés d'adscripció de EP, ESO i Ed. Especial 2022-2023.</t>
  </si>
  <si>
    <t>2407401</t>
  </si>
  <si>
    <t>Procés d'adscripció de EP, ESO i Ed. Especial 2021-2022. Tràmit anònim</t>
  </si>
  <si>
    <t>2407819</t>
  </si>
  <si>
    <t>Procés d'adm. de Batx. 2021-2022 de l'alumnat que compleix els req. al set.. Tràmit autent.</t>
  </si>
  <si>
    <t>2407400</t>
  </si>
  <si>
    <t>Proceso de adscripción de EP, ESO y Ed. Especial 2021-2022. Trámite autenticado</t>
  </si>
  <si>
    <t>2843189</t>
  </si>
  <si>
    <t>Solicitud d’admisió EI, EP, ES, EE CURS 2022-2023</t>
  </si>
  <si>
    <t>2407403</t>
  </si>
  <si>
    <t>Procés d'adscripció de Batxillerat 2021-2022. Tràmit anònim</t>
  </si>
  <si>
    <t>2407801</t>
  </si>
  <si>
    <t>Procés d'adm. Batx. 2021-2022 de l'alum. que compl. els req. al juny o pend. d'homol. Tràmit autent.</t>
  </si>
  <si>
    <t>2299325</t>
  </si>
  <si>
    <t>Procés d'admissió de 0-3 2020-2021</t>
  </si>
  <si>
    <t xml:space="preserve">2301231 </t>
  </si>
  <si>
    <t xml:space="preserve">Procés d'admissió 1r cicle d'infantil. </t>
  </si>
  <si>
    <t>2301192</t>
  </si>
  <si>
    <t>Procés d'adscripció a EP, ESO i ed. especial 2020-2021.</t>
  </si>
  <si>
    <t>1994336</t>
  </si>
  <si>
    <t>Prova lliure per obtenir el títol de batxiller 2019</t>
  </si>
  <si>
    <t>2301201</t>
  </si>
  <si>
    <t>Procés d'adscripció a Bachillerat 2020-2021</t>
  </si>
  <si>
    <t>2299320</t>
  </si>
  <si>
    <t>Procés d'adscripció a batxillerat 2020-2021</t>
  </si>
  <si>
    <t>CEU_VALABSDELSEX</t>
  </si>
  <si>
    <t>Personal de educación a validar la inexistencia de antecedentes penales</t>
  </si>
  <si>
    <t>2299318</t>
  </si>
  <si>
    <t>Procés d'admissió a Batxillerat 2020-2021. Identificat per cl@ve o usuari</t>
  </si>
  <si>
    <t>2279488</t>
  </si>
  <si>
    <t>Procés d'adscripció a EP, ESO i ed. especial 2020-2021</t>
  </si>
  <si>
    <t>UGE_AYU_ESCPRICI</t>
  </si>
  <si>
    <t>Ajuts per a les escoles infantils públiques de primer cicle</t>
  </si>
  <si>
    <t>UGE_AYU_COMESNOUNIV</t>
  </si>
  <si>
    <t>Ajuts de menjador escolar per a alumnes que cursin estudis en centres docents no universitaris</t>
  </si>
  <si>
    <t>EC_ESCOOBL_2014</t>
  </si>
  <si>
    <t>Escolarització.</t>
  </si>
  <si>
    <t>2612125</t>
  </si>
  <si>
    <t>Ajuts de menjador, curs 2016-2017</t>
  </si>
  <si>
    <t>S0711001H_AHEPAC</t>
  </si>
  <si>
    <t>Ajuts per persones amb hemofília o altres coagulopaties congènit. que hagin desenvolupat hepatitis C</t>
  </si>
  <si>
    <t>1540337</t>
  </si>
  <si>
    <t>Autorització de funcionament d'una unitat mòbil d'assistència sanitària</t>
  </si>
  <si>
    <t>595624</t>
  </si>
  <si>
    <t>Autorització de funcionament d'un centre sanitari sense internament.</t>
  </si>
  <si>
    <t>IBSALUT_TARJ_TRAM</t>
  </si>
  <si>
    <t>Tramitació de Targeta Sanitària</t>
  </si>
  <si>
    <t>IBSALUT_TARJ_SANIT</t>
  </si>
  <si>
    <t>Targeta sanitària Revisió Dades de BBDD del Servei</t>
  </si>
  <si>
    <t>IBSALUT_GPSS</t>
  </si>
  <si>
    <t>Gestió de Personal del Servei de Salut</t>
  </si>
  <si>
    <t>CHiP_CCon_Contrac</t>
  </si>
  <si>
    <t>Contractació Administrativa Central de Contractació</t>
  </si>
  <si>
    <t>DGSP_REG_CANCER</t>
  </si>
  <si>
    <t>Registro de cáncer de Mallorca</t>
  </si>
  <si>
    <t>2298430</t>
  </si>
  <si>
    <t xml:space="preserve">Certif. compet. benestar animal per personal  matança i  oper. connexes en els escorxadors I. </t>
  </si>
  <si>
    <t>1444068</t>
  </si>
  <si>
    <t>Denúncies en matèria de seguretat alimentària.</t>
  </si>
  <si>
    <t>1443893</t>
  </si>
  <si>
    <t>Inscripció d'altres establiments minoristes d'aliments.</t>
  </si>
  <si>
    <t>1060355</t>
  </si>
  <si>
    <t>Inscripció de carnisseries i establiments de venda a la menuda de carns i derivats.</t>
  </si>
  <si>
    <t>1443823</t>
  </si>
  <si>
    <t>Inscripció de forns i altres establiments minoristes elaboradors de productes derivats de la farina.</t>
  </si>
  <si>
    <t>1444051</t>
  </si>
  <si>
    <t>Inscripció de restaurants, cafeteries, bars i similars.</t>
  </si>
  <si>
    <t>1297191</t>
  </si>
  <si>
    <t>San Mort: aut d'embalsaments, cons transitòria i altres pràct sobre cadàvers i restes cadavèriques.</t>
  </si>
  <si>
    <t>1297233</t>
  </si>
  <si>
    <t>Sanitat Mortuòria: autorització d'inhumacions de cadàvers i restes cadavèriques.</t>
  </si>
  <si>
    <t>1297199</t>
  </si>
  <si>
    <t>Sanitat Mortuòria: autorització d'exhumacions de cadàvers i restes cadavèriques.</t>
  </si>
  <si>
    <t>1297162</t>
  </si>
  <si>
    <t>Sanitat Mortuòria: autorització d'incineracions de cadàvers i restes cadavèriques.</t>
  </si>
  <si>
    <t>1297143</t>
  </si>
  <si>
    <t>Sanitat Mortuòria: autorització de trasllats de cadàvers i de restes cadavèriques.</t>
  </si>
  <si>
    <t>S0711001H_COTANSANIT</t>
  </si>
  <si>
    <t>Comunicació de tancament d'un centre, servei o establiment sanitari</t>
  </si>
  <si>
    <t>1444021</t>
  </si>
  <si>
    <t>Inscripció en el RGS d'empreses alimentàries i aliments d'origen animal.</t>
  </si>
  <si>
    <t>1443910</t>
  </si>
  <si>
    <t>Com. prèvia per a la Ins. en el Reg gen Sanitari d'empreses alimentàries i aliments d'origen animal.</t>
  </si>
  <si>
    <t>1297616</t>
  </si>
  <si>
    <t>Piscines: emissió de duplicats carnets de socorrista de piscines i de manteniment de piscines.</t>
  </si>
  <si>
    <t>1297600</t>
  </si>
  <si>
    <t>Piscines: hom de la for del per socorrista dels est d'allot tur i les d'ús col·lectiu en general.</t>
  </si>
  <si>
    <t>1297595</t>
  </si>
  <si>
    <t>Piscines: expedició carnets de socorrista de piscines i de manteniment de piscines.</t>
  </si>
  <si>
    <t>1298644</t>
  </si>
  <si>
    <t>Hom d'emp i ent per impartir cursos de cap per realitzar tract amb biocides d'ús ambiental i alime</t>
  </si>
  <si>
    <t>1297648</t>
  </si>
  <si>
    <t>Biocides d'ús ambiental i a la Indústria Alimentària: Expedició de carnets dels aplicadors.</t>
  </si>
  <si>
    <t>1540015</t>
  </si>
  <si>
    <t>Autorització sanitària de modificació cartera de serveis.</t>
  </si>
  <si>
    <t>595847</t>
  </si>
  <si>
    <t>Renovació de l'autorització de funcionament d'un centre sanitari amb internament.</t>
  </si>
  <si>
    <t>1540237</t>
  </si>
  <si>
    <t>Renovació de l'autorització de funcionament d'un centre sanitari sense internament.</t>
  </si>
  <si>
    <t>1540285</t>
  </si>
  <si>
    <t>Renovació de l'autorització de funcionament d'un establiment sanitari.</t>
  </si>
  <si>
    <t>1539564</t>
  </si>
  <si>
    <t>Autorització de funcionament d'un centre sanitari amb internament.</t>
  </si>
  <si>
    <t>595776</t>
  </si>
  <si>
    <t>Autorització sanitària d'instal·lació centre amb internament.</t>
  </si>
  <si>
    <t>595807</t>
  </si>
  <si>
    <t>Autorització de modificació per canvi de titularitat.</t>
  </si>
  <si>
    <t>1538744</t>
  </si>
  <si>
    <t xml:space="preserve">Autorització de funcionament d'un establiment sanitari </t>
  </si>
  <si>
    <t>1540036</t>
  </si>
  <si>
    <t>Certificació tècnica sanitària de vehicles de transport sanitari.</t>
  </si>
  <si>
    <t>1542923</t>
  </si>
  <si>
    <t>Reconeixement d'interès sanitari.</t>
  </si>
  <si>
    <t>SVDA_20201027_001434</t>
  </si>
  <si>
    <t>AYUDAS DESPLAZAMIENTO ENSEÑANZAS ARTÍSTICAS SUPERIORES</t>
  </si>
  <si>
    <t>2893419</t>
  </si>
  <si>
    <t>Ajudes econ. per a empr. que contractic alum. de cicles form. d'FP en la mod. dual inten.</t>
  </si>
  <si>
    <t>2889190</t>
  </si>
  <si>
    <t>Ajudes individualitzades de menjador curso escolar 2022-2023</t>
  </si>
  <si>
    <t>IBISEC_CONTRACT</t>
  </si>
  <si>
    <t>Licitació i adjudicació dels contractes propis de l'IBISEC conforme al seu objecte social</t>
  </si>
  <si>
    <t>IBISEC_EXPTEC</t>
  </si>
  <si>
    <t>Tramitació dels procediments necessaris per la redacció dels corresponents projectes</t>
  </si>
  <si>
    <t>2415091</t>
  </si>
  <si>
    <t>Convoc.borsa de personal laboral no permanent de la categoria profess. d'auxiliar tècnic educatiu</t>
  </si>
  <si>
    <t>2407007</t>
  </si>
  <si>
    <t>Ob. indic. comuns d'exec. i de result. per a la com .a l'Organ. Interm. de l'ajuda del Fons Soc. Eur</t>
  </si>
  <si>
    <t>UACEDU_CONTRACT</t>
  </si>
  <si>
    <t>Expedients de contractació de la Unitat de Contractació de la C. d'Educació, Cultura i Universitats.</t>
  </si>
  <si>
    <t>2963091</t>
  </si>
  <si>
    <t>Convocatòria de premis extraordinaris de Formació Professional de Grau Superior</t>
  </si>
  <si>
    <t>SVDA_20220720_001769</t>
  </si>
  <si>
    <t>Ajudes desp. per a alumnes IB que cursen estudis ofic. d'ens. artístics sup. a la UE any 21-22</t>
  </si>
  <si>
    <t>2831723</t>
  </si>
  <si>
    <t>Convocatòria de premis extraordinaris de Formació Professional de grau superior</t>
  </si>
  <si>
    <t>2869062</t>
  </si>
  <si>
    <t>Ajudes desplaç. alumnes de IB que cursen estudis oficials d'ensen. Artíst. Super. a la UE 2021-2022</t>
  </si>
  <si>
    <t>SVDR_20190426_001197</t>
  </si>
  <si>
    <t>Ajudes desplaçament ensenyaments artístics superiors 2019-20</t>
  </si>
  <si>
    <t>2310024</t>
  </si>
  <si>
    <t>DGFPFP_PIP_SUBV</t>
  </si>
  <si>
    <t>Subvencions de la Direcció general de Formació Professional i Formació del Professorat</t>
  </si>
  <si>
    <t>UGE_AYU_ACCFORASONG</t>
  </si>
  <si>
    <t>Ajuts per dur a terme programes d’FP Bàsica que poden desenvolupar les entitats empresarials i ONG</t>
  </si>
  <si>
    <t>2312351</t>
  </si>
  <si>
    <t>Procés de contractació per a formar uns llistats de formadors</t>
  </si>
  <si>
    <t>2985822</t>
  </si>
  <si>
    <t>Ajudes escolarització 0-3 2023-24</t>
  </si>
  <si>
    <t>3014888</t>
  </si>
  <si>
    <t>Ajuts de menjador escolar</t>
  </si>
  <si>
    <t>2889038</t>
  </si>
  <si>
    <t>Ajudes escolarització 0-3 curs 2022-23</t>
  </si>
  <si>
    <t>2405980</t>
  </si>
  <si>
    <t>Proceso de Admisión 0-3 2021-2022. Trámite sin firma.</t>
  </si>
  <si>
    <t>2447955</t>
  </si>
  <si>
    <t>Prácticas de alum. matric. en univ. del Estado sin con.espec. de colab. en centros educativos IB</t>
  </si>
  <si>
    <t>2843606</t>
  </si>
  <si>
    <t>Procés d'Admissió 0-3 curs 2022-2023</t>
  </si>
  <si>
    <t>2405979</t>
  </si>
  <si>
    <t>Proceso de Admisión 0-3 2021-2022. Trámite autenticado</t>
  </si>
  <si>
    <t>2083857</t>
  </si>
  <si>
    <t>Procés de selecció de docents mentors</t>
  </si>
  <si>
    <t>2983115</t>
  </si>
  <si>
    <t>Procés d'admissió 0-3 anys. Curs 2023-24</t>
  </si>
  <si>
    <t>cfss_valdisc</t>
  </si>
  <si>
    <t>Valoració situació de discapacitat</t>
  </si>
  <si>
    <t>CTEUGE_SUBESP</t>
  </si>
  <si>
    <t>Concessió subvencions esports.</t>
  </si>
  <si>
    <t>AY_EXCOOPSOLINT</t>
  </si>
  <si>
    <t>Ajudes a l'exterior en matèria de cooperació al desenvolupament i solidaritat internacional</t>
  </si>
  <si>
    <t>2411062</t>
  </si>
  <si>
    <t>Reconeixement del grau de discapacitat i de dependència</t>
  </si>
  <si>
    <t>S0711001H_SUBV_001</t>
  </si>
  <si>
    <t>Subvencions Direcció General de Depèndencia</t>
  </si>
  <si>
    <t>SVDR_20150318_000629</t>
  </si>
  <si>
    <t>Reconeixement i seguiment de pensions de jubilació i discapacitat de la S.S., mod. no contributiva</t>
  </si>
  <si>
    <t>1934749</t>
  </si>
  <si>
    <t>Ajuda per a l'atenció persones amb discapacitat física, psíquica o sensorial</t>
  </si>
  <si>
    <t>SVDR_20160513_000775</t>
  </si>
  <si>
    <t>Reconeixement del grau de dependència i el dret a les prestacions del sistema.</t>
  </si>
  <si>
    <t>1914556</t>
  </si>
  <si>
    <t xml:space="preserve">Prestació per adquirir productes de primera necessitat </t>
  </si>
  <si>
    <t>208066</t>
  </si>
  <si>
    <t>207840</t>
  </si>
  <si>
    <t>Reconeixement, declaració i qualificació de la situació de discapacitat d'una persona.</t>
  </si>
  <si>
    <t>DGEIJ_CONSCONSJOV</t>
  </si>
  <si>
    <t>Participació en el procés de constitució del consell de la juventud de les Illes Balears</t>
  </si>
  <si>
    <t>205258</t>
  </si>
  <si>
    <t>Comunicació d'activitats de temps lliure i juvenil que es desenvolupan a Mallorca</t>
  </si>
  <si>
    <t>SVDA_20170525_000911</t>
  </si>
  <si>
    <t>SVDA_20161128_000846</t>
  </si>
  <si>
    <t>Participació en el consell de la juventud de les Illes Balears</t>
  </si>
  <si>
    <t>DGEIJ_CENSIJOV</t>
  </si>
  <si>
    <t>Inscripció en el cens d'instal·lacions juvenils de les illes balears</t>
  </si>
  <si>
    <t>995901</t>
  </si>
  <si>
    <t>Sol·licitud d'alta en el Cens d'entitats juvenils i entitats prestadores de serveis a la joventut</t>
  </si>
  <si>
    <t>509400</t>
  </si>
  <si>
    <t>Engegada de escolas de educadors de temp lliure a Mallorca</t>
  </si>
  <si>
    <t>DGIE_CONJOV</t>
  </si>
  <si>
    <t>DGMF_REND_EMANC</t>
  </si>
  <si>
    <t>Renda Emancipació</t>
  </si>
  <si>
    <t>Med_fam</t>
  </si>
  <si>
    <t>Mediació familiar</t>
  </si>
  <si>
    <t>Par_estab</t>
  </si>
  <si>
    <t xml:space="preserve">Registre de parelles estables </t>
  </si>
  <si>
    <t>Subv_pub</t>
  </si>
  <si>
    <t>Subvenciones públicas dirigidas a familias</t>
  </si>
  <si>
    <t>SVDR_20220708_001760</t>
  </si>
  <si>
    <t>Ajuts Esportistes Destacats</t>
  </si>
  <si>
    <t>2861756</t>
  </si>
  <si>
    <t xml:space="preserve">S0711001H_2834047 </t>
  </si>
  <si>
    <t>Reconeixement d'esportistes d'alt nivell de les Illes Balears</t>
  </si>
  <si>
    <t>2216066</t>
  </si>
  <si>
    <t>Inspecció i sancions en matèria d'Habitatge</t>
  </si>
  <si>
    <t>2860203</t>
  </si>
  <si>
    <t>Subvenció transformació de flotes. Recuperació, Transformació i Resiliència (finançat per NextGenEU)</t>
  </si>
  <si>
    <t>2987877</t>
  </si>
  <si>
    <t>Ajudes modernització</t>
  </si>
  <si>
    <t>2893192</t>
  </si>
  <si>
    <t>Ajudes per al sector del transp. públic per ctra. de mercad. per l’increment del preu de l'energia</t>
  </si>
  <si>
    <t>2352576</t>
  </si>
  <si>
    <t>CONVOCATÒRIA D'AJUDES PER Al TRANSPORT PÚBLIC PER CARRETERA DE VIATGERS I MERCADERIES</t>
  </si>
  <si>
    <t xml:space="preserve"> 2306392</t>
  </si>
  <si>
    <t>Procediment sancionador en matèria de fraus agroalimentaris</t>
  </si>
  <si>
    <t xml:space="preserve"> 2306386</t>
  </si>
  <si>
    <t>Procediment sancionador en matèria d'agricultura</t>
  </si>
  <si>
    <t>2306384</t>
  </si>
  <si>
    <t>Procediment sancionador en matèria de pesca</t>
  </si>
  <si>
    <t>2306385</t>
  </si>
  <si>
    <t>Procediment sancionador en matèria de ramaderia</t>
  </si>
  <si>
    <t>FOGAIBA_REG_EXPLOT</t>
  </si>
  <si>
    <t>Registre d'explotacions agràries de les Illes Balears.</t>
  </si>
  <si>
    <t>FOGAIBA_PERSONAL.</t>
  </si>
  <si>
    <t>Contractació personal laboral FOGAIBA.</t>
  </si>
  <si>
    <t>FOGAIBA_SUBVGRALS</t>
  </si>
  <si>
    <t>Subvencions Europees fons FEAGA, FEADER, FEP i FEMP i subvencions estatals i autonòmiques.</t>
  </si>
  <si>
    <t>FOGAIBA_CONTR</t>
  </si>
  <si>
    <t>Contractació Administrativa FOGAIBA</t>
  </si>
  <si>
    <t>SVDA_20220704_001755</t>
  </si>
  <si>
    <t>Registre Oficial de Productors i Operadors fitosanitaris (ROPO)</t>
  </si>
  <si>
    <t>2311287</t>
  </si>
  <si>
    <t>2097880</t>
  </si>
  <si>
    <t>Registre d'establiments i medis de transport SANDACH</t>
  </si>
  <si>
    <t>S0711001H_3081361</t>
  </si>
  <si>
    <t>Autorització per a noves plantacions de vinyet</t>
  </si>
  <si>
    <t>1998151</t>
  </si>
  <si>
    <t>Registre dels agents i contenidors que intervenen en el sector</t>
  </si>
  <si>
    <t>CAMAT_SR_REGESTAA</t>
  </si>
  <si>
    <t>Registre d'establiments d'alimentació animal</t>
  </si>
  <si>
    <t>1568956</t>
  </si>
  <si>
    <t>Registre de nuclis zoològics</t>
  </si>
  <si>
    <t>PRO44-E-25</t>
  </si>
  <si>
    <t>Procediment d'inscripció, modificació i baixa del registre d'embotelladors.</t>
  </si>
  <si>
    <t>1568851</t>
  </si>
  <si>
    <t>Registre de Transportistes, Contenidors i Mitjans de Transport d'Animals Vius</t>
  </si>
  <si>
    <t>1502168</t>
  </si>
  <si>
    <t>Sol·licitud d'inscripció en el Registre d'explotacions ramaderes</t>
  </si>
  <si>
    <t>CAIP_CONTR</t>
  </si>
  <si>
    <t>Tramitació expedients contractació</t>
  </si>
  <si>
    <t>CAIP_SUBV</t>
  </si>
  <si>
    <t>Tramitació d'expedients administratius de subvencions</t>
  </si>
  <si>
    <t>CAMAT_SUBV</t>
  </si>
  <si>
    <t>Expedients de subvencions del Dpt. de Gestió econòmica i contractació de la C. d'Agri, MA i Terr.</t>
  </si>
  <si>
    <t>CAMAT_CONTRACT</t>
  </si>
  <si>
    <t>Expedients de contractació del Dpt. de Gestió econòmica i contractació de la C. d'Agri, MA i Terr.</t>
  </si>
  <si>
    <t>S0711001H_CTEM-CONTR</t>
  </si>
  <si>
    <t>Expedients de Contractació</t>
  </si>
  <si>
    <t>CAMAT_SAMA_VIGGEN</t>
  </si>
  <si>
    <t>Competències d'inspecció i vigilància genèrica.</t>
  </si>
  <si>
    <t>CAMAT_SAMA_VIGENP</t>
  </si>
  <si>
    <t>Competències d'inspecció i vigilància en matèria d'espais naturals protegits.</t>
  </si>
  <si>
    <t>CAMAT_SAMA_VIGAIG</t>
  </si>
  <si>
    <t>Competències d'inspecció i vigilància en matèria d'aigües</t>
  </si>
  <si>
    <t>CAMAT_SAMA_VIGMONTS</t>
  </si>
  <si>
    <t>Competències d'inspecció i vigilància en matèria de monts.</t>
  </si>
  <si>
    <t>2905869</t>
  </si>
  <si>
    <t>Subvenció per a projectes de substitució d'instal·lacions tèrmiques per fonts d'energia més netes.</t>
  </si>
  <si>
    <t>2906278</t>
  </si>
  <si>
    <t>Subvencio per als Plans de circularitat d'allotjaments turístics del Cap. II de la Llei 8/2012.</t>
  </si>
  <si>
    <t>DOPT_REC_INS_TURIS</t>
  </si>
  <si>
    <t>Recopilació de dades per la inspecció en materia de turisme</t>
  </si>
  <si>
    <t>Q5755004H_SUBV_001</t>
  </si>
  <si>
    <t>Subvencions</t>
  </si>
  <si>
    <t>Q5755004H_CONT_001</t>
  </si>
  <si>
    <t>Contractació</t>
  </si>
  <si>
    <t>Q5755004H_PATROC_001</t>
  </si>
  <si>
    <t xml:space="preserve"> Patrocinis per a realitzar contractes amb entitats privadas y convenis con entitats publiques</t>
  </si>
  <si>
    <t>Q5755004H_CONVEN_001</t>
  </si>
  <si>
    <t xml:space="preserve">Convenis </t>
  </si>
  <si>
    <t>S0711001H_1954370</t>
  </si>
  <si>
    <t>Ajuts per al foment i la difus. de l'econ. Soc. de coop. i societats laborals</t>
  </si>
  <si>
    <t>S0711001H_725170</t>
  </si>
  <si>
    <t>Ajuts per al foment de l'economia social dels llocs de treball de les empreses d'inserció</t>
  </si>
  <si>
    <t>DGTESSL_AYES</t>
  </si>
  <si>
    <t>Convocatòria d'ajuts per fomentar la economía social</t>
  </si>
  <si>
    <t>1913344</t>
  </si>
  <si>
    <t>Ajuts sobre el foment de l'ocupació de les persones amb discapacitat</t>
  </si>
  <si>
    <t>1941285</t>
  </si>
  <si>
    <t>Ajuts unitats de suport a l'act prof. serveis d'ajust per i social dels centres especials d'ocupació</t>
  </si>
  <si>
    <t>1959528</t>
  </si>
  <si>
    <t>Ajuts per mantenir els llocs de treball de persones amb discapacitat en centres especials d'ocupació</t>
  </si>
  <si>
    <t>2039164</t>
  </si>
  <si>
    <t>Ajuts destinats a la integració laboral de persones amb discapacitat en centres especials d'ocupació</t>
  </si>
  <si>
    <t>2107618</t>
  </si>
  <si>
    <t>Ajuts públics per fomentar l'ocupació de persones que pertanyen a col·lectius prioritaris</t>
  </si>
  <si>
    <t>2083926</t>
  </si>
  <si>
    <t>PROC. D'INSC. REGIS. PÚBLIC PERS. FORM. IMP. AC. FORMAT. CONDUENTS A L'OBT. DE CERTIF. DE PROF. CAIB</t>
  </si>
  <si>
    <t>2413931</t>
  </si>
  <si>
    <t>CONVOCATÒRIA SUBVENCIONS SOIB DONA 2021</t>
  </si>
  <si>
    <t>2327566</t>
  </si>
  <si>
    <t>Conv. de subv. amb l'objecte de finançar especialitats form. adreçades a treball. prefer. desocupats</t>
  </si>
  <si>
    <t>2410504</t>
  </si>
  <si>
    <t>Convocatòria subvencions SOIB formació desocupats no CP 2021-2023</t>
  </si>
  <si>
    <t>2350279</t>
  </si>
  <si>
    <t xml:space="preserve"> Convocatòria de subvencions SOIB Itineraris integrals d'inserció 2021/2022 </t>
  </si>
  <si>
    <t>2414789</t>
  </si>
  <si>
    <t>Convocatòria de subvencions SOIB REACTIVA 2021</t>
  </si>
  <si>
    <t>2349881</t>
  </si>
  <si>
    <t>Convocatòria de subvencions SOIB JOVE Itineraris integrals d'inserció 2021/2022</t>
  </si>
  <si>
    <t>S0711001H_AJUTS_CONC</t>
  </si>
  <si>
    <t>Ajudes a la conciliació</t>
  </si>
  <si>
    <t>S0711001H_BECECCFP</t>
  </si>
  <si>
    <t>Beques d'èxit del programa de competències clau (FP)</t>
  </si>
  <si>
    <t xml:space="preserve"> S0711001H_CONSUBVTD</t>
  </si>
  <si>
    <t>Convocatòria subvenciones per a especialitats formatives dirigides a treballadors aturats</t>
  </si>
  <si>
    <t>S0711001H_SUBVENC</t>
  </si>
  <si>
    <t>Subvencionis Servei d'Ocupació de les Illes Balears</t>
  </si>
  <si>
    <t>S0711001H_BECESOESO</t>
  </si>
  <si>
    <t>Beques d'èxit del programa de segona oportunitat (ESO)</t>
  </si>
  <si>
    <t>SOIB_ACRREGCENFOR</t>
  </si>
  <si>
    <t>Acreditació/Inscripció registres de centres i entitats de formació.</t>
  </si>
  <si>
    <t>SOIB_COCOAGE</t>
  </si>
  <si>
    <t>Subv púb col·laboració amb òrgans de l'AGE i els seus org autònoms amb seu a les Illes Balears.</t>
  </si>
  <si>
    <t>SOIB_COFORTREOCU</t>
  </si>
  <si>
    <t>Convocatòria per a la formació de treballadors prioritàriament ocupats.</t>
  </si>
  <si>
    <t>SOIB_EXCERPROF</t>
  </si>
  <si>
    <t>Expedició de certificats de professionalitat.</t>
  </si>
  <si>
    <t>SOIB_COPROINSCOVUL</t>
  </si>
  <si>
    <t>Ajuts per posar en pràctica processos d'inserció per a l'ocupació de col·lectius vulnerables.</t>
  </si>
  <si>
    <t>SOIB_COPROTAOCU</t>
  </si>
  <si>
    <t>Convocatòria per presentar projectes per a tallers d'ocupació.</t>
  </si>
  <si>
    <t>SOIB_FORPROOCUCPRO</t>
  </si>
  <si>
    <t>Formació professional per a l'ocupació a centres propis.</t>
  </si>
  <si>
    <t>SOIB_COACFORTREDES</t>
  </si>
  <si>
    <t>Convocatòria per finançar accions formatives adreçades prioritàriament a treballadors desocupats.</t>
  </si>
  <si>
    <t>SOIB_COCOVUL</t>
  </si>
  <si>
    <t>Convocatòria formació per a col·lectius vulnerables.</t>
  </si>
  <si>
    <t>SOIB_ REQDOC</t>
  </si>
  <si>
    <t>Comp. dels req. Esp. dels docents que imp. els mòduls formatius dels certificats de professionalitat</t>
  </si>
  <si>
    <t>SOIB_ INSCOCU</t>
  </si>
  <si>
    <t>Procés d'inscripció, orientació i intermediació dels demandants d'ocupació a les oficines del SOIB</t>
  </si>
  <si>
    <t>SOIB_DECEXCDISC</t>
  </si>
  <si>
    <t>Decl. d'exc i adopció de mes. alt. per al compl. de la quota a favor dels drets dels treb. amb disc.</t>
  </si>
  <si>
    <t>SOIB_PRACNLAB</t>
  </si>
  <si>
    <t>Pràctiques no laborals</t>
  </si>
  <si>
    <t>2072657</t>
  </si>
  <si>
    <t>Subvencions en matèria de Salut Laboral</t>
  </si>
  <si>
    <t>S0711001H_PRONOMPOL</t>
  </si>
  <si>
    <t>Procediment per al nomenament de policies locals en les funcions de policia tutor</t>
  </si>
  <si>
    <t>2448192</t>
  </si>
  <si>
    <t>Subv. para la creación y cofinanciación de proyectos de I+D+I de (AEI) de las IB años 2021-2023</t>
  </si>
  <si>
    <t>2843019</t>
  </si>
  <si>
    <t xml:space="preserve"> Subvención nominativa de la Dirección general de Innovación</t>
  </si>
  <si>
    <t>2085075</t>
  </si>
  <si>
    <t>Ajuts destinats a la implant. d'eines i processos basats en TIC per a la millora de la gest. empres.</t>
  </si>
  <si>
    <t>2402622</t>
  </si>
  <si>
    <t>Subvencions nominatives de l'Institut Balear de la Dona corresponents a l'any 2021</t>
  </si>
  <si>
    <t>Pres_Contract</t>
  </si>
  <si>
    <t>Trámits per a poder consultar dades als efectes d'expedients de contractacions</t>
  </si>
  <si>
    <t>CAAPPUAC_CONTR</t>
  </si>
  <si>
    <t>Contractació Administrativa UAC AAPP</t>
  </si>
  <si>
    <t>UACAAPP_SUBV</t>
  </si>
  <si>
    <t>Subvencions UAC AAPP</t>
  </si>
  <si>
    <t>2405806</t>
  </si>
  <si>
    <t>Subv.per al foment i suport a la igualtat d'oportun. prevenció i errad. de la violència masclista</t>
  </si>
  <si>
    <t>2839387</t>
  </si>
  <si>
    <t>Subvencions nominatives de l'Institut Balear de la Dona</t>
  </si>
  <si>
    <t>2328367</t>
  </si>
  <si>
    <t>Subvenció Especialista en Dret Antidiscriminatori i Pràctica Jurídica, amb perspectiva de gènere</t>
  </si>
  <si>
    <t>2407793</t>
  </si>
  <si>
    <t>Conv. de subv. ent. locals proj. d'igualtat, prev. i interv. davant les viol. masclistes 2021 i 2022</t>
  </si>
  <si>
    <t>2312358</t>
  </si>
  <si>
    <t>Subvenció directa nominativa per a finançar el postgrau "Especialista Universitari en Coeducació"</t>
  </si>
  <si>
    <t>2323117</t>
  </si>
  <si>
    <t xml:space="preserve">Subvenc. Direc. a les cambres de comerç de les IB per a finançar serveis d'assess. a dones </t>
  </si>
  <si>
    <t>2085187</t>
  </si>
  <si>
    <t>Convoc. subv. entit. locals project. d’Igualtat, Prev. Interv. davant violènc. Masclist.  2019-2020</t>
  </si>
  <si>
    <t>1814215</t>
  </si>
  <si>
    <t>Subv. Project. Igualtat entre homes i dones i/o preven. i errad. de les violències masclistes 2019</t>
  </si>
  <si>
    <t>2309214</t>
  </si>
  <si>
    <t>Subv. per al foment i suport a la igualtat d'oportunitats, preven.i errad. de la violència masclista</t>
  </si>
  <si>
    <t>S0711001H_RECPROTDAD</t>
  </si>
  <si>
    <t>Reclamació de protecció de dades en l'edició electrònica del BOIB</t>
  </si>
  <si>
    <t>Pres_Subv</t>
  </si>
  <si>
    <t>Trámits per a poder consultar dades als efectes d'expedients de subvencions</t>
  </si>
  <si>
    <t>UGEVIC_SUBV</t>
  </si>
  <si>
    <t>Tramitació d'expedients de subvenció de la UGE de la C. Vicepresidencia.</t>
  </si>
  <si>
    <t>UGEVIC_CONTRACT</t>
  </si>
  <si>
    <t>Tramitació d'expedients de contractació de la UGE de la C. Vicepresidencia.</t>
  </si>
  <si>
    <t>S0733002J_5232</t>
  </si>
  <si>
    <t>Ayudas a las familias para las actividades de ocio educativo</t>
  </si>
  <si>
    <t>S0733002J_7200</t>
  </si>
  <si>
    <t>Ajuts a les famílies per al foment de l'educació no formal (3-17 anys)</t>
  </si>
  <si>
    <t>S0733002J_2707</t>
  </si>
  <si>
    <t>Ayudas para la adquisición de bicicletas para personas residentes en Menorca</t>
  </si>
  <si>
    <t>S0733002J_3912</t>
  </si>
  <si>
    <t>Acreditación profesional de personal de admisión y control de ambiente interno</t>
  </si>
  <si>
    <t>S0733002J_CDSM</t>
  </si>
  <si>
    <t>Sol·licitud d'exempció de la taxa de menjador del Centre de dia d'atenció a la salut mental</t>
  </si>
  <si>
    <t>S0733002J_5225_2022</t>
  </si>
  <si>
    <t>Ajuts a les famílies i persones i entitats organitzadores d'act. en temps lliure infantil i juvenil</t>
  </si>
  <si>
    <t>S0733002J_62_68</t>
  </si>
  <si>
    <t>Solicitud de plazas en los recursos de discapacidad y salud mental</t>
  </si>
  <si>
    <t>S0733002J_5228</t>
  </si>
  <si>
    <t>Ajuts per joves de 18-34 anys que necessiten suport per llogar un habitatge</t>
  </si>
  <si>
    <t>S0733002J_5227</t>
  </si>
  <si>
    <t>Ajuts per joves 18-30 anys per equips informàtics, permisos conducció i activitats formatives</t>
  </si>
  <si>
    <t>S0733002J_1856</t>
  </si>
  <si>
    <t>Solicitud de ayuda económica de apoyo a situaciones de vulnerabilidad social y económica</t>
  </si>
  <si>
    <t>S0733002J_0552</t>
  </si>
  <si>
    <t xml:space="preserve">Procediment administratiu de constrenyiment (recaptació executiva) </t>
  </si>
  <si>
    <t>S0733002J_TRE</t>
  </si>
  <si>
    <t>Bonificació taxa residència i centre de dia de Trepucó</t>
  </si>
  <si>
    <t>S0733002J_2504</t>
  </si>
  <si>
    <t>Títol de família monoparental</t>
  </si>
  <si>
    <t>S0733002J_CP</t>
  </si>
  <si>
    <t>Contractació de personal SGP</t>
  </si>
  <si>
    <t>TARTRA</t>
  </si>
  <si>
    <t>Targetes de descompte de transports</t>
  </si>
  <si>
    <t>S0733002J_2501</t>
  </si>
  <si>
    <t>Títol família nombrosa</t>
  </si>
  <si>
    <t>S0733002J_1818</t>
  </si>
  <si>
    <t>Ajudes individuals persones majors i amb discapacitat</t>
  </si>
  <si>
    <t>S0733002J_3521_3529</t>
  </si>
  <si>
    <t>Habilitació guies turístics</t>
  </si>
  <si>
    <t>S0733002J_1905</t>
  </si>
  <si>
    <t>Accions formatives convoc. SOIB desocupats 2016-18</t>
  </si>
  <si>
    <t>S0733002J_1501</t>
  </si>
  <si>
    <t>Beques estudis fora de Menorca</t>
  </si>
  <si>
    <t>3137</t>
  </si>
  <si>
    <t>Sol·licitud de la targeta del tacògraf digital</t>
  </si>
  <si>
    <t>S0733002J_EC</t>
  </si>
  <si>
    <t>Consulta de Inexistencia de Antecedentes por Delitos Sexuales</t>
  </si>
  <si>
    <t>S0733002J_PP</t>
  </si>
  <si>
    <t>Processos participatius</t>
  </si>
  <si>
    <t>S0733002J_1840</t>
  </si>
  <si>
    <t xml:space="preserve">Renda mínima de inserción (RMI) </t>
  </si>
  <si>
    <t>S0733002J_5107</t>
  </si>
  <si>
    <t>Ajuts mesures per reparar pèrdues i danys cap fibló 21/10/2018</t>
  </si>
  <si>
    <t>S0733002J_5225</t>
  </si>
  <si>
    <t xml:space="preserve"> Ajudes per a les famílies per a activitats de temps lliure 3-17 anys</t>
  </si>
  <si>
    <t>S0733002J_IGA</t>
  </si>
  <si>
    <t>Selecció dels tècnics IGA Menorca dels esports que representaran Menorca en els IGA Gibraltar 2019</t>
  </si>
  <si>
    <t>S0733002J_3530</t>
  </si>
  <si>
    <t>Expedients sancionadors de turisme</t>
  </si>
  <si>
    <t>S0733002J_03134</t>
  </si>
  <si>
    <t>Funció inspectora de turisme</t>
  </si>
  <si>
    <t>1003AI</t>
  </si>
  <si>
    <t>Expedients d'adopció internacional</t>
  </si>
  <si>
    <t>1002AN</t>
  </si>
  <si>
    <t>Expedients d'adopció nacional</t>
  </si>
  <si>
    <t>1001EP</t>
  </si>
  <si>
    <t>Expedients de protecció de menors</t>
  </si>
  <si>
    <t>S0733002J_CIM_OP</t>
  </si>
  <si>
    <t>Oferta pública d'ocupació</t>
  </si>
  <si>
    <t>CIME_BO</t>
  </si>
  <si>
    <t>Borses de treball CIME_BO</t>
  </si>
  <si>
    <t>4301</t>
  </si>
  <si>
    <t>Expedients de contractació</t>
  </si>
  <si>
    <t>SUBV</t>
  </si>
  <si>
    <t>Ajuts i subvencions</t>
  </si>
  <si>
    <t>1004AF</t>
  </si>
  <si>
    <t>Expedients d'acolliment familiar</t>
  </si>
  <si>
    <t>CIME_LLICPESCA</t>
  </si>
  <si>
    <t>Llicències de pesca</t>
  </si>
  <si>
    <t>CIME_BO201405</t>
  </si>
  <si>
    <t>Borsa auxiliar cuidador  (discapacitat) CIME_BO201405</t>
  </si>
  <si>
    <t>CIME_BO201404</t>
  </si>
  <si>
    <t>Borsa educador social CIME_BO201404</t>
  </si>
  <si>
    <t>CIME_BO201403</t>
  </si>
  <si>
    <t>Borsa cuiner CIME_BO201403</t>
  </si>
  <si>
    <t>SVDR_20201216_001455</t>
  </si>
  <si>
    <t>Dades per títol de famíla nombrosa</t>
  </si>
  <si>
    <t>S0733002J_1857</t>
  </si>
  <si>
    <t>Solicitud de ayudas individ. de carácter económico a personas con depend. recon. Covid 19 (2021)</t>
  </si>
  <si>
    <t>S0733002J_5226</t>
  </si>
  <si>
    <t>Ajuts per pal·liar els efectes econ. i socials en la joventut per la crisi sanitària del Covid19</t>
  </si>
  <si>
    <t>S0733002J_3231</t>
  </si>
  <si>
    <t>Registro insular de plantaciones de viña (alta, baja o modificación)</t>
  </si>
  <si>
    <t>P0703300D_SUBV</t>
  </si>
  <si>
    <t>EXPEDIENT CONCESSIÓ AJUDES I SUBVENCIONS</t>
  </si>
  <si>
    <t>P0703300D_MERCATS</t>
  </si>
  <si>
    <t xml:space="preserve">Autorització vendes mercat </t>
  </si>
  <si>
    <t>AJUNT_MAN_CONTRACT</t>
  </si>
  <si>
    <t>expedient de contractació</t>
  </si>
  <si>
    <t>2870937</t>
  </si>
  <si>
    <t>Escuela deportivas de verano</t>
  </si>
  <si>
    <t>2404973</t>
  </si>
  <si>
    <t>REDUCCIÓ 70%TARIFA AIGUA</t>
  </si>
  <si>
    <t>P0703200F_003</t>
  </si>
  <si>
    <t>Llicència municipal d'animals potencialment perillosos</t>
  </si>
  <si>
    <t>P0703200F_007</t>
  </si>
  <si>
    <t>Autorització llicències activitats</t>
  </si>
  <si>
    <t>2404976</t>
  </si>
  <si>
    <t>Exemció de l'I.V.T.M. per per tractar-se de vehicles i maquinària agrícola</t>
  </si>
  <si>
    <t>P0703200F_009</t>
  </si>
  <si>
    <t>Subvencions destinades a rehabilitació de façanes i/o millores en accessibilitat i habitabilitat.</t>
  </si>
  <si>
    <t>P0703200F_001</t>
  </si>
  <si>
    <t>Tramitación expedientes de tráfico</t>
  </si>
  <si>
    <t>2404729</t>
  </si>
  <si>
    <t>Bonificació sistemes aprofitament tèrmic</t>
  </si>
  <si>
    <t>2404727</t>
  </si>
  <si>
    <t>Bonificació IVTM vehicle sota impacte ambiental</t>
  </si>
  <si>
    <t>2404977</t>
  </si>
  <si>
    <t>Exemció pagament I.V.T.M. per a persones amb discapacitat</t>
  </si>
  <si>
    <t>2861951</t>
  </si>
  <si>
    <t>LICENCIA TEMPORAL PARA PRESTAR EL SERVICIO DE AUTO-TAXI AL MUNICIPIÓ DE MAÓ</t>
  </si>
  <si>
    <t>P0703200F_008</t>
  </si>
  <si>
    <t>Reducció preu públic escoles infantils</t>
  </si>
  <si>
    <t>2404975</t>
  </si>
  <si>
    <t>Exemció pagament I.V.T.M. per a vehicles històrics</t>
  </si>
  <si>
    <t>2894809</t>
  </si>
  <si>
    <t>Borsa Lletrat/da</t>
  </si>
  <si>
    <t>2858696</t>
  </si>
  <si>
    <t>US PRIVATIU DE PARCELES DELS HORTS URBANS ECOLOGICS MUNICIPALS</t>
  </si>
  <si>
    <t>P0703700E_001</t>
  </si>
  <si>
    <t>Consulta de dades de vehicles i conductors</t>
  </si>
  <si>
    <t>P0703700E_IMM</t>
  </si>
  <si>
    <t>Compres immobles</t>
  </si>
  <si>
    <t>P0703700E_ML</t>
  </si>
  <si>
    <t>Mercats locals</t>
  </si>
  <si>
    <t>P0703700E_RRHH</t>
  </si>
  <si>
    <t>Recursos Humans</t>
  </si>
  <si>
    <t>P0703700E_LAP</t>
  </si>
  <si>
    <t>Llicència animals perillosos</t>
  </si>
  <si>
    <t>P0703700E_SUBV</t>
  </si>
  <si>
    <t>Subvencions públiques</t>
  </si>
  <si>
    <t>G57357030_001</t>
  </si>
  <si>
    <t>CERTIFICADO DE EMPADRONAMIENTO EN EXPEDIENTES DE DISCIPLINA URBANÍSTICA</t>
  </si>
  <si>
    <t>FOGAIBA_PERSONAL</t>
  </si>
  <si>
    <t>Contractació personal laboral FOGAIBA</t>
  </si>
  <si>
    <t>3013207</t>
  </si>
  <si>
    <t>Subvencions per a la mobilitat cultural del patrimoni immaterial a les Illes Balears.</t>
  </si>
  <si>
    <t>2802171</t>
  </si>
  <si>
    <t>Subvencions per possibilitar accés de l'alumnat dels centres docents.. "Viu la Cultura" curs 2021-22</t>
  </si>
  <si>
    <t>2452120</t>
  </si>
  <si>
    <t>Conv. de subv. per a donar suport a la prod. i coprod. d'obres audiovisuals per a 2021</t>
  </si>
  <si>
    <t>2448178</t>
  </si>
  <si>
    <t>Conv. Subv. de invers. I + D de les industries culturals i creatives de les IB</t>
  </si>
  <si>
    <t>2312279</t>
  </si>
  <si>
    <t>Ajuts urgents, per a la sost. de les indust. cult. en la situació d'emerg. de SP per la COVID-19</t>
  </si>
  <si>
    <t>2329377</t>
  </si>
  <si>
    <t>Sol·licitud d'excedència voluntària per a la cura de familiars per al p laboral de la CAIB</t>
  </si>
  <si>
    <t>2870744</t>
  </si>
  <si>
    <t>Provisió de llocs de treball de personal laboral fix de la CAIB</t>
  </si>
  <si>
    <t>S0711001H_ADSPI1</t>
  </si>
  <si>
    <t>Adscripció de personal laboral fix o temporal en els ens del sector públic instrumental autonòmic</t>
  </si>
  <si>
    <t>1937832</t>
  </si>
  <si>
    <t>Ajuda per despeses sanitàries</t>
  </si>
  <si>
    <t>2260525</t>
  </si>
  <si>
    <t>Jubilació personal Laboral</t>
  </si>
  <si>
    <t>2299781</t>
  </si>
  <si>
    <t>Sol·licitud d'excedència voluntària per a la cura de familiars</t>
  </si>
  <si>
    <t>1937833</t>
  </si>
  <si>
    <t>Ajuda per estudis del personal de la CAIB</t>
  </si>
  <si>
    <t>SVDR_20200128_001319</t>
  </si>
  <si>
    <t>Sol·licitud de bestreta extraordinària</t>
  </si>
  <si>
    <t>2100391</t>
  </si>
  <si>
    <t>S0711001H_1934750</t>
  </si>
  <si>
    <t>Ajuda per a fills menors de divuit anys</t>
  </si>
  <si>
    <t>ADFIX1</t>
  </si>
  <si>
    <t>Adscripció de personal funcionari de carrera i Laboral Fixe</t>
  </si>
  <si>
    <t>DEFUN1</t>
  </si>
  <si>
    <t>Comprovació defunció pèrdua condició funcionari</t>
  </si>
  <si>
    <t>ADEVENAT</t>
  </si>
  <si>
    <t>Adscripció de personal eventual i alts càrrecs.</t>
  </si>
  <si>
    <t>ADTEMP2</t>
  </si>
  <si>
    <t>Adscripció de personal extern en comissió de serveis.</t>
  </si>
  <si>
    <t>ADTEMP1</t>
  </si>
  <si>
    <t>Adscripció temporal de personal.</t>
  </si>
  <si>
    <t>DEFUNLAB1</t>
  </si>
  <si>
    <t>Comprovació defunció extinció contracte laboral</t>
  </si>
  <si>
    <t>CPH -01</t>
  </si>
  <si>
    <t>Subvencions per a la rehabilitació d'habitatges</t>
  </si>
  <si>
    <t>588123</t>
  </si>
  <si>
    <t>Classificació empresarial.</t>
  </si>
  <si>
    <t>1446968</t>
  </si>
  <si>
    <t>Registre de Contractistes: actualització biennal de la inscripció.</t>
  </si>
  <si>
    <t>1446992</t>
  </si>
  <si>
    <t>Registre de Contractistes: nova inscripció per caducitat.</t>
  </si>
  <si>
    <t>817584</t>
  </si>
  <si>
    <t>Registre de Contractistes: primera inscripció.</t>
  </si>
  <si>
    <t>1446951</t>
  </si>
  <si>
    <t>Registre de Contractistes: modificació de la inscripció.</t>
  </si>
  <si>
    <t>2941525</t>
  </si>
  <si>
    <t>Programa 3 (*PRTR). Ajudes per a actuacions de rehabilitació a nivell d'edifici</t>
  </si>
  <si>
    <t>2839497</t>
  </si>
  <si>
    <t>Ajudes de l'any 2021 per a la rehab.d'habit. i edificis àrea de regen. i ren. urbana de Sineu</t>
  </si>
  <si>
    <t>2414045</t>
  </si>
  <si>
    <t>Ajudes de l'any 2021 per a la rehabilitació d'edificis i habitatges dins del ARRU de Ciutadella</t>
  </si>
  <si>
    <t>2401517</t>
  </si>
  <si>
    <t>Ajudes 2020 rehabilitació d'edificis i habitatges inclosos en ARRU DE Maó</t>
  </si>
  <si>
    <t>2452137</t>
  </si>
  <si>
    <t>Ajudes 2021 rehab. de edif. i habit. ARRU del barri antic de Sant Lluís, Binifadet i ses Barraques</t>
  </si>
  <si>
    <t>2400800</t>
  </si>
  <si>
    <t>Ajudes 2020 rehabilitació d'edificis i habitatges inclosos en ARRU de Manacor</t>
  </si>
  <si>
    <t>2892770</t>
  </si>
  <si>
    <t>Ajudes de l'any 2022 per a la rehabilitació d'edificis i habitatges inclosos dins l'ARRU de Manacor</t>
  </si>
  <si>
    <t>S0711001H_1987077</t>
  </si>
  <si>
    <t>Ajuts urgents i de caràcter excepcional per a la comarca de Llevant de Mallorca</t>
  </si>
  <si>
    <t>2269719</t>
  </si>
  <si>
    <t>Programa de foment del lloguer d'habitatges</t>
  </si>
  <si>
    <t>2269727</t>
  </si>
  <si>
    <t>Programa de foment de la rehabilitació edificatòria</t>
  </si>
  <si>
    <t>2269739</t>
  </si>
  <si>
    <t>Programa de suport a la implantació de l'informe d'Avaluació dels edificis</t>
  </si>
  <si>
    <t>2269751</t>
  </si>
  <si>
    <t>Programa de rehabilitació d'habitatges en matèria d'accessibilitat</t>
  </si>
  <si>
    <t>DGAH_INSCRPDEM</t>
  </si>
  <si>
    <t>Inscripción en el Registro Público de Demandantes</t>
  </si>
  <si>
    <t>2929774</t>
  </si>
  <si>
    <t>Convocatòria per a l'adjudicació  19 habitatges de la promoció 22 h Vilafranca</t>
  </si>
  <si>
    <t>2927776</t>
  </si>
  <si>
    <t>Convocatòria del procés excepcional d'estabilització</t>
  </si>
  <si>
    <t>2928238</t>
  </si>
  <si>
    <t>Adjudicació de 36 habitatges de la promoció 42 h del municipi de Son Servera en règim d'arrendament</t>
  </si>
  <si>
    <t>2928209</t>
  </si>
  <si>
    <t>Adjudicació d'habitatges intergeneracionals a Mallorca i Menorca en règim d'arrendament</t>
  </si>
  <si>
    <t>2241498</t>
  </si>
  <si>
    <t>Adjudicación viviendas vacantes en  las Islas Baleares en régimen de arrendamiento 17 octubre 2019</t>
  </si>
  <si>
    <t>207988</t>
  </si>
  <si>
    <t xml:space="preserve">Registre de demandants d'habitatges  </t>
  </si>
  <si>
    <t>Q0700499G_001</t>
  </si>
  <si>
    <t>Tramitació infraccions de trànsit</t>
  </si>
  <si>
    <t>2084535</t>
  </si>
  <si>
    <t>Mercat ambulant de Cala en Porter</t>
  </si>
  <si>
    <t xml:space="preserve">2841232 </t>
  </si>
  <si>
    <t>Mercat Ambulant dels dijous a Alaior</t>
  </si>
  <si>
    <t>2962387</t>
  </si>
  <si>
    <t>Convocatòria para la participació FITUR</t>
  </si>
  <si>
    <t>2084626</t>
  </si>
  <si>
    <t>Fires i mercats - Soŀlicitud d'activitats artístiques al carrer</t>
  </si>
  <si>
    <t>1998259</t>
  </si>
  <si>
    <t>Fira del Camp</t>
  </si>
  <si>
    <t>1998391</t>
  </si>
  <si>
    <t>Procés de selecció TAG, i creació de borsa de treball</t>
  </si>
  <si>
    <t>1493631</t>
  </si>
  <si>
    <t>Beques escola infantil 0-3 anys</t>
  </si>
  <si>
    <t>2402484</t>
  </si>
  <si>
    <t>Sol·licitud de Beca per a l'estudi per al foment de l'ocupació curs 2021-2022</t>
  </si>
  <si>
    <t>2306378</t>
  </si>
  <si>
    <t>Mercat Agroalimentari</t>
  </si>
  <si>
    <t>2447920</t>
  </si>
  <si>
    <t xml:space="preserve">Convocatòria relleu per jubiliació parcial y borsa de tècnic operatiu electricista. </t>
  </si>
  <si>
    <t>2861957</t>
  </si>
  <si>
    <t>Cultura - Fira del Llibre</t>
  </si>
  <si>
    <t>2083845</t>
  </si>
  <si>
    <t>Fires i mercats - Fira de Turisme</t>
  </si>
  <si>
    <t>2084540</t>
  </si>
  <si>
    <t>Mercat de Nit d'Alaior</t>
  </si>
  <si>
    <t>2451263</t>
  </si>
  <si>
    <t>Selecció de professor/a de llenguatge musical i creació de borsa de treball</t>
  </si>
  <si>
    <t>2404932</t>
  </si>
  <si>
    <t>Sol·licitud bonificació IBI per família nombrosa</t>
  </si>
  <si>
    <t>2839880</t>
  </si>
  <si>
    <t>Sol·licitud d'ajudes econòmiques individuals, temporals d'emergència social</t>
  </si>
  <si>
    <t>P0700200I_2.03</t>
  </si>
  <si>
    <t>Convocatòria constitució  borsa de treball de professors de l’escola de música de saxofon</t>
  </si>
  <si>
    <t>P07002007I_2.03</t>
  </si>
  <si>
    <t>Convocatòria plaça educador social</t>
  </si>
  <si>
    <t>P0700200I_2.03_1</t>
  </si>
  <si>
    <t>Procés selectiu per a constituir una borsa d'auxiliars administratius C2 per concurs</t>
  </si>
  <si>
    <t>2094966</t>
  </si>
  <si>
    <t>Soŀlicitud d'ajuda per a APIMAs</t>
  </si>
  <si>
    <t>1522925</t>
  </si>
  <si>
    <t>Subvencions - Sol·licitud de subvencions per a Activitats Esportives i Esportistes</t>
  </si>
  <si>
    <t>2894007</t>
  </si>
  <si>
    <t>Subvencions - Sol·licitud subvenció directa</t>
  </si>
  <si>
    <t>P07002007I_1.01</t>
  </si>
  <si>
    <t>Declaració Responsable  en matèria de dinamització turística municipi FITUR 2022</t>
  </si>
  <si>
    <t>P0700200I_2.03_3</t>
  </si>
  <si>
    <t>Procés selectiu de personal electricista</t>
  </si>
  <si>
    <t>P0700200I_2.03_2</t>
  </si>
  <si>
    <t>Procés selectiu per a constituir una borsa d'administratius C1 per concurs</t>
  </si>
  <si>
    <t>2511306</t>
  </si>
  <si>
    <t>Subvencions - Justificació de subvencions per a la rehabilitació de façanes</t>
  </si>
  <si>
    <t>2241955</t>
  </si>
  <si>
    <t>Fires i mercats - Soŀlicitud Mercat de Nadal 2022</t>
  </si>
  <si>
    <t>1493732</t>
  </si>
  <si>
    <t>Vehicles - Exempció de l'impost de vehicles de tracció mecànica per a persones amb discapacitat</t>
  </si>
  <si>
    <t>2895664</t>
  </si>
  <si>
    <t>Convocatòria i bases per 5 places  de Policia Local, de la OPO 2022</t>
  </si>
  <si>
    <t>P0700200I_2.06.00</t>
  </si>
  <si>
    <t xml:space="preserve"> Ajuts destinats a paliar els efectes de la Covid -19 en els sectors econòmics 2021</t>
  </si>
  <si>
    <t>2404929</t>
  </si>
  <si>
    <t>Procés selectiu per cobrir, de manera interina, el lloc de treball d'interventor municipal</t>
  </si>
  <si>
    <t>4.03.03</t>
  </si>
  <si>
    <t>Sol·licitud de bonificació de l'IBI per família nombrosa</t>
  </si>
  <si>
    <t>P0700200I_3.10.01</t>
  </si>
  <si>
    <t>Subvencions concurrència competitiva esportives i esportistes</t>
  </si>
  <si>
    <t>P0700200I_2.06</t>
  </si>
  <si>
    <t>Contratación administrativa pública</t>
  </si>
  <si>
    <t>P0700200I_3.07.02_01</t>
  </si>
  <si>
    <t>Beques d'accés escoleta infantil</t>
  </si>
  <si>
    <t>P0700200I_3.05.02</t>
  </si>
  <si>
    <t>Targeta d'armes de 4ª categoria</t>
  </si>
  <si>
    <t>3.00.01</t>
  </si>
  <si>
    <t>Concesió directe de subvencions</t>
  </si>
  <si>
    <t>2136274</t>
  </si>
  <si>
    <t>Adjudicació de parcel.les de l'hort social</t>
  </si>
  <si>
    <t>P0700200I_3.07.01</t>
  </si>
  <si>
    <t>Subvencions concurrència competitiva beneficoassistencials</t>
  </si>
  <si>
    <t>P0700200I_2.04.01_3</t>
  </si>
  <si>
    <t>Borsa de Treball cap tècnic operatiu cultura</t>
  </si>
  <si>
    <t>P0700200I_3.07.02</t>
  </si>
  <si>
    <t>Concessió d'ajuts d'emergència social</t>
  </si>
  <si>
    <t>2260927</t>
  </si>
  <si>
    <t>Selecció de 2 policies funcionari de carrera</t>
  </si>
  <si>
    <t>2082999</t>
  </si>
  <si>
    <t>Procés d'elecció de jutge de pau</t>
  </si>
  <si>
    <t>P0700200I_3.05.06</t>
  </si>
  <si>
    <t>Sol·licitud de renovació de lloc al mercat de Cala en Porter i al Mercat de Nit d'Alaior</t>
  </si>
  <si>
    <t>P0700200I_4.03.04</t>
  </si>
  <si>
    <t>Exempció IVTM per persones discapacitades</t>
  </si>
  <si>
    <t>2299307</t>
  </si>
  <si>
    <t>Borsa de tècnic de desenvolupament local</t>
  </si>
  <si>
    <t>2279305</t>
  </si>
  <si>
    <t>Altes i gestió de voluntaris de protecció civil</t>
  </si>
  <si>
    <t>2214810</t>
  </si>
  <si>
    <t>Alta o modificació de dades en el padró d'habitants</t>
  </si>
  <si>
    <t>P0700200I_3.08.01_2</t>
  </si>
  <si>
    <t>Beques a l'estudi per al foment de l'ocupació</t>
  </si>
  <si>
    <t>P0700200I_3.21.24</t>
  </si>
  <si>
    <t>Sol·licitud i justificació ajuts rehabilitació façanes</t>
  </si>
  <si>
    <t>P0700200I_2.04.01_2</t>
  </si>
  <si>
    <t>Convocatòria de selecció de personal borsa de treball (TAG) y (TAE) llicenciat en dret</t>
  </si>
  <si>
    <t>2299306</t>
  </si>
  <si>
    <t xml:space="preserve">Borsa de cap tècnic operatiu àrea cultura </t>
  </si>
  <si>
    <t>2263136</t>
  </si>
  <si>
    <t>Borsa treballadores familiars</t>
  </si>
  <si>
    <t>1515504</t>
  </si>
  <si>
    <t>Sancionador infraccions trànsit</t>
  </si>
  <si>
    <t>P0700200I_3.08.01_1</t>
  </si>
  <si>
    <t>Sol·licitud de targeta ciutadana per a estudiants majors de 16 anys a Mallorca</t>
  </si>
  <si>
    <t>P0700200I_3.08.01</t>
  </si>
  <si>
    <t>Subvencions concurrència competitiva APIMAS</t>
  </si>
  <si>
    <t>3.06.04_animals</t>
  </si>
  <si>
    <t>Llicència tinença animals potencialment perillosos</t>
  </si>
  <si>
    <t>P0700200I_3.08</t>
  </si>
  <si>
    <t>Procés d'admisió i matrícula escola infantil Es Pouet</t>
  </si>
  <si>
    <t>2.04.01</t>
  </si>
  <si>
    <t>Selecció de personal arquitecte superior</t>
  </si>
  <si>
    <t>2413933</t>
  </si>
  <si>
    <t>Procediment contractació EBAP</t>
  </si>
  <si>
    <t>2901473</t>
  </si>
  <si>
    <t>Conv. del proceso para cubrir 135 plazas de la categoría de policía del cuerpo de policías locales</t>
  </si>
  <si>
    <t>2450369</t>
  </si>
  <si>
    <t>Borsa extraordinària de la categoria de policia</t>
  </si>
  <si>
    <t>2451369</t>
  </si>
  <si>
    <t>Proveïment llocs de treball de personal funcionari de carrera de la CAIB</t>
  </si>
  <si>
    <t>2414973</t>
  </si>
  <si>
    <t>BOLSA DE PERSONAL LABORAL DE LIMPIEZA</t>
  </si>
  <si>
    <t>2095212</t>
  </si>
  <si>
    <t>Convocatòries de proves selectives per a l'ingrés al cos FS, esc, San, Esp, MT</t>
  </si>
  <si>
    <t>2095255</t>
  </si>
  <si>
    <t>Convocatòria per a l'ingrés al CFS de l'Administració de CAIB, esc. san., esp. vet.</t>
  </si>
  <si>
    <t>2086789</t>
  </si>
  <si>
    <t>Cos Subaltern</t>
  </si>
  <si>
    <t>2086791</t>
  </si>
  <si>
    <t>CFS Eng. Industrial</t>
  </si>
  <si>
    <t>2086796</t>
  </si>
  <si>
    <t>Con. proves selec. per a l'ingréscos FS de l'Admin. de la CAIB, escala científ., espec. química</t>
  </si>
  <si>
    <t>2095214</t>
  </si>
  <si>
    <t>CFS Recercai desenvolupament</t>
  </si>
  <si>
    <t>2086975</t>
  </si>
  <si>
    <t>CFS Humanistica i CS</t>
  </si>
  <si>
    <t>2095211</t>
  </si>
  <si>
    <t>CFS Ciencies ambientals</t>
  </si>
  <si>
    <t>2095171</t>
  </si>
  <si>
    <t>Convocatòria de proves selectives al CFS esc. rec., des. inn. especialitat recerca</t>
  </si>
  <si>
    <t>2095215</t>
  </si>
  <si>
    <t>Conv. de proves al cos facultatiu superior de l'Administració de la CAIB, esc. hum. esp. psi</t>
  </si>
  <si>
    <t>2095210</t>
  </si>
  <si>
    <t>CFS Geologia</t>
  </si>
  <si>
    <t>2093145</t>
  </si>
  <si>
    <t xml:space="preserve"> Convocatòria de proves selectives al cos auxiliar de l'Administració general de la CAIB</t>
  </si>
  <si>
    <t>2093143</t>
  </si>
  <si>
    <t>Convoc. de proves selectives al cos sup, escala d'intervenció, de l'Administració. gral de la CAIB</t>
  </si>
  <si>
    <t>2095189</t>
  </si>
  <si>
    <t>CFS Medicina</t>
  </si>
  <si>
    <t>295213</t>
  </si>
  <si>
    <t>CFS Eng Camins Canals i Ports</t>
  </si>
  <si>
    <t>2086793</t>
  </si>
  <si>
    <t>Convocatòria de proves selectives al cos superior de l'Administració general de la CAIB</t>
  </si>
  <si>
    <t>CONC16</t>
  </si>
  <si>
    <t>Provisió de llocs de feina del personal funcionari 2016.</t>
  </si>
  <si>
    <t>2093144</t>
  </si>
  <si>
    <t>Cos subaltern reserva 2%</t>
  </si>
  <si>
    <t>2086795</t>
  </si>
  <si>
    <t>Convocatòria de proves selectives al cos de gestió de l'Administració general de la CAIB</t>
  </si>
  <si>
    <t>2086794</t>
  </si>
  <si>
    <t>CFS Enginyer Agronom</t>
  </si>
  <si>
    <t>2086788</t>
  </si>
  <si>
    <t>CFS Arquitectura</t>
  </si>
  <si>
    <t>2093146</t>
  </si>
  <si>
    <t>Convocatòria de proves selectives al cos administratiu de l'Administració general de la CAIB</t>
  </si>
  <si>
    <t>2095256</t>
  </si>
  <si>
    <t>Convocatòria proves selectives per a l'ingrés al CFS de la CAIB, esc. cient. esp.t farm</t>
  </si>
  <si>
    <t>2094087</t>
  </si>
  <si>
    <t>CFS Informació i comunicació</t>
  </si>
  <si>
    <t>288054</t>
  </si>
  <si>
    <t>CFS Biologia</t>
  </si>
  <si>
    <t>2351314</t>
  </si>
  <si>
    <t>Borses ext. per cobrir places vacants de l'escala de prevenció de riscs laborals del CFS i del CFT</t>
  </si>
  <si>
    <t>2351217</t>
  </si>
  <si>
    <t>Borsa ext pl vac CFT, esc. Cientificotècnica, esp. pilot de 2ona de la marina mercant per a Mallorca</t>
  </si>
  <si>
    <t>EBAP_BORSES</t>
  </si>
  <si>
    <t>Procesos de la EBAP, de selección de personal al servicio de la CAIB</t>
  </si>
  <si>
    <t>2339653</t>
  </si>
  <si>
    <t>Borsa int, pl vac CFT, esc hum i ciènc soc, espe treball social, Mallorca, Menorca i Eivissa</t>
  </si>
  <si>
    <t>2315743</t>
  </si>
  <si>
    <t>Borsa CFT, esc arx, mus, biblio i doc, esp cons i rest de doc gràfics, per a l’illa de Mallorca</t>
  </si>
  <si>
    <t>EBAP_BOR_COND14</t>
  </si>
  <si>
    <t>Borsa ext. per cobrir places vac. del cos f. escala de mecànica i conducció, a Menorca i Eivissa.</t>
  </si>
  <si>
    <t>EBAP_BOR_ATLAB14</t>
  </si>
  <si>
    <t>Borsa ext CAF, escala de suport prof esp, especialitat ajudant tècnic de laboratori, a Eivissa.</t>
  </si>
  <si>
    <t>EBAP_BOR_INF14</t>
  </si>
  <si>
    <t>Borsa CFT Escala de Tecnologies de la informació i telecomunicacions, especialitat informàtica.</t>
  </si>
  <si>
    <t>EBAP_CURS_SUBINSP_14</t>
  </si>
  <si>
    <t>Curs d'aptitud per accedir a la categoria de subinspector de policia local.</t>
  </si>
  <si>
    <t>EBAP_BOR_CAPNAU14</t>
  </si>
  <si>
    <t>Convocatòria borsa CFS capità de la marina mercant o llic. en nàutica i transport marítim.</t>
  </si>
  <si>
    <t>EBAP_BOR_EDSOC14</t>
  </si>
  <si>
    <t>Convocatòria borsa CFT Educació social.</t>
  </si>
  <si>
    <t>EBAP_BOR_FARVET14</t>
  </si>
  <si>
    <t>Convocatòria borses CFS Farmàcia i Veterinària.</t>
  </si>
  <si>
    <t>EBAP_BOR_ECCP14</t>
  </si>
  <si>
    <t>Convocatòria borsa CFS enginyer/a de camins, canals i ports.</t>
  </si>
  <si>
    <t>EBAP_BOR_FIS14</t>
  </si>
  <si>
    <t>Convocatòria borsa CFT Fisioteràpia.</t>
  </si>
  <si>
    <t>2319911</t>
  </si>
  <si>
    <t>Borsa ext caràcter d'int, CFT, escala arxius, museus, bib i doc, esp cons i rest d'arq per a Menorca</t>
  </si>
  <si>
    <t>2295198</t>
  </si>
  <si>
    <t>Borsa CFT, escala, arxius, museus, bibl i doc esp. Arxius i museus per a l'illa de Mallorca</t>
  </si>
  <si>
    <t>2408896</t>
  </si>
  <si>
    <t>Convocatòria concurs borsa extraordinària auxiliar CAIB</t>
  </si>
  <si>
    <t>P0702000A_001</t>
  </si>
  <si>
    <t>Consulta de datos de vehículos y conductores</t>
  </si>
  <si>
    <t>P0702900B_003</t>
  </si>
  <si>
    <t>Concesión de ayudas sociales de urgente necesidad</t>
  </si>
  <si>
    <t>P0702900B_004</t>
  </si>
  <si>
    <t>Consulta dades TGSS Subvencions</t>
  </si>
  <si>
    <t>P0702900B_001</t>
  </si>
  <si>
    <t>Sancionador trànsit</t>
  </si>
  <si>
    <t>P0702900B_CONTRACT</t>
  </si>
  <si>
    <t>Contractació pública</t>
  </si>
  <si>
    <t>P0703600G_005</t>
  </si>
  <si>
    <t>Sol·licitud d'ingrés a l'Agrupació de Voluntaris de Protecció Civil de Marratxí</t>
  </si>
  <si>
    <t>P0703600G_006</t>
  </si>
  <si>
    <t>Concessió d'ajudes a persones usuàries de Serveis Socials</t>
  </si>
  <si>
    <t>P0703600G_003</t>
  </si>
  <si>
    <t>Provisió de llocs de treball de funcionaris pertanyents a la Policia Local</t>
  </si>
  <si>
    <t>P0703600G_001</t>
  </si>
  <si>
    <t>Denúncies per infracció de trànsit</t>
  </si>
  <si>
    <t>P0703600G_002</t>
  </si>
  <si>
    <t xml:space="preserve"> Llicència administrativa d'animals de raça</t>
  </si>
  <si>
    <t>SVDR_20230208_001863</t>
  </si>
  <si>
    <t>Ayuda económica para paliar los efectos de la crisis económica en las familias de Mallorca</t>
  </si>
  <si>
    <t>Q0700448D_TPSUBVPM</t>
  </si>
  <si>
    <t>Tramitació i pagament subvencions individuals persones majors</t>
  </si>
  <si>
    <t>SJA01</t>
  </si>
  <si>
    <t>Adjudicació dels procediments de contractació pública</t>
  </si>
  <si>
    <t>VPRER</t>
  </si>
  <si>
    <t>Valoració de persones en risc d'exclusió residencial</t>
  </si>
  <si>
    <t>SIJ</t>
  </si>
  <si>
    <t>Sol·licitud incapacitació judicial</t>
  </si>
  <si>
    <t>Q0700448D_AEIPD</t>
  </si>
  <si>
    <t>Ajudes econòmiques individuals per a les persones amb discapacitat</t>
  </si>
  <si>
    <t>Q0700448D_VESPD</t>
  </si>
  <si>
    <t>Valoració, avaluació i seguiment de persones amb discapacitat</t>
  </si>
  <si>
    <t>SVDA_20171030_00098</t>
  </si>
  <si>
    <t>Família nombrosa, verificacio de dades de residència</t>
  </si>
  <si>
    <t>Q0700448D_RCPAPD</t>
  </si>
  <si>
    <t>Reconeixement de la condició de ca d'assistència de persones amb discapacitat</t>
  </si>
  <si>
    <t>Q0700448D_TPSUBVSS</t>
  </si>
  <si>
    <t>Tramitació i pagament de subvencions en matèria de serveis socials</t>
  </si>
  <si>
    <t>RH01</t>
  </si>
  <si>
    <t>Comprovació inexistència delictes sexuals per a llocs de treball amb contacte amb menors</t>
  </si>
  <si>
    <t>SGE01</t>
  </si>
  <si>
    <t>Tramitació de pagament de factures</t>
  </si>
  <si>
    <t>Q0700448D_VASPCPM</t>
  </si>
  <si>
    <t>Valoració, assignació i seguiment de plaça en un centre de persones de majors</t>
  </si>
  <si>
    <t>RMI01</t>
  </si>
  <si>
    <t>Renda Mínima d'Inserció, tramitació de la prestació</t>
  </si>
  <si>
    <t>FNM01</t>
  </si>
  <si>
    <t>Famílies nombroses, obtenció i renovació del títol</t>
  </si>
  <si>
    <t>SVDA_20221129_001833</t>
  </si>
  <si>
    <t>Ajuda econòmica per a pal·liar els efectes de la crisi econòmica en les famílies de Mallorca (INE)</t>
  </si>
  <si>
    <t>Q0700448D_AECEFM</t>
  </si>
  <si>
    <t>Q0700448D_PSEP</t>
  </si>
  <si>
    <t>Procesos selectivos de estabilización del personal</t>
  </si>
  <si>
    <t>Q0700448D_OPIMAS</t>
  </si>
  <si>
    <t>Oferta d' ocupació i processos de selecció de personal a l'IMAS</t>
  </si>
  <si>
    <t>Q0700448D_VARTAM</t>
  </si>
  <si>
    <t>Valoració de requisits per a la tramitació de la sol·licitud d'adopció de menors</t>
  </si>
  <si>
    <t>Q0700448D_ACFAP</t>
  </si>
  <si>
    <t>Comprovació de requisits per a l'acolliment familiars de menors</t>
  </si>
  <si>
    <t>ACF01</t>
  </si>
  <si>
    <t>Acolliments Familiars</t>
  </si>
  <si>
    <t>Q0700448D_MPRM</t>
  </si>
  <si>
    <t>Mesures de protecció en relació a menors</t>
  </si>
  <si>
    <t>Q0700448D_ACVMA</t>
  </si>
  <si>
    <t>Comprovació de requisits per la prestació d'activitats de voluntariat amb menors acollits</t>
  </si>
  <si>
    <t>P0700100A_001</t>
  </si>
  <si>
    <t>Infraccions</t>
  </si>
  <si>
    <t>P0702700F_001</t>
  </si>
  <si>
    <t>Antecedents penals per a l'otenció de llicència animals potencialment perillosos</t>
  </si>
  <si>
    <t>P0702700F_CONTRACT</t>
  </si>
  <si>
    <t>Contractes del Sector Públic</t>
  </si>
  <si>
    <t>P0702700F_002</t>
  </si>
  <si>
    <t>Subvenció per a l'adquisició de llibres de text o material</t>
  </si>
  <si>
    <t>2315215</t>
  </si>
  <si>
    <t>Subvenció per garantir la continuitat del teixit associatiu de les persones majors i tercera edat</t>
  </si>
  <si>
    <t>P0102700F-006</t>
  </si>
  <si>
    <t>SUBVENCIONS EN CONCURRENCIA NO COMPETITIVA ESCOLES D'ESTIU</t>
  </si>
  <si>
    <t>P0102700F-005</t>
  </si>
  <si>
    <t>Subvenció entitats socials, tercera edat, oci i joventud, i escoles d'estiu</t>
  </si>
  <si>
    <t>2315330</t>
  </si>
  <si>
    <t>INFRACCIONS DE TRÀNSIT</t>
  </si>
  <si>
    <t>P0702700F_004</t>
  </si>
  <si>
    <t>Subvencions per autònoms, comerços i empreses afectades pel COVID-19 "Inca Reactiva"</t>
  </si>
  <si>
    <t>P0702700F_003</t>
  </si>
  <si>
    <t>Prestación del Servicio de Teleasistencia Domiciliaria del Ayuntamiento de Inca</t>
  </si>
  <si>
    <t>Q0700448D_AEUSAPIS</t>
  </si>
  <si>
    <t>Ajuda econòmica d'urgència social de suport als processos d'inserció social</t>
  </si>
  <si>
    <t>Q0700448D_PEUSAPRMI</t>
  </si>
  <si>
    <t>Prestació econòmica d'urgència social, antics perceptors renda mínima insercció</t>
  </si>
  <si>
    <t>S0733001B_PADOPACOG</t>
  </si>
  <si>
    <t>Adopcions i Acolliment Familiar</t>
  </si>
  <si>
    <t>S0733001B_001</t>
  </si>
  <si>
    <t>Liquidació serveis Hospital Residència assistida</t>
  </si>
  <si>
    <t xml:space="preserve"> CIE_CONTR_PERS</t>
  </si>
  <si>
    <t xml:space="preserve">Contractació personal </t>
  </si>
  <si>
    <t>S0733001B_SUBV_001</t>
  </si>
  <si>
    <t>Procediment de Subvencions</t>
  </si>
  <si>
    <t>CIE_CAPPAC</t>
  </si>
  <si>
    <t xml:space="preserve">Convocatoria para la obtención de la acreditación profesional del personal de admisión y control </t>
  </si>
  <si>
    <t>CONT_AAPP</t>
  </si>
  <si>
    <t>PROCEDIMIENTO DE CONTRACTACION DE LAS ADMINISTRACIONES PUBLICAS</t>
  </si>
  <si>
    <t>Contractació Administrativa</t>
  </si>
  <si>
    <t>P0700300G_005</t>
  </si>
  <si>
    <t>Sol·licitud parades mercat</t>
  </si>
  <si>
    <t>P0700300G_001</t>
  </si>
  <si>
    <t>Convocatoria de ayudas universitarias 2020-2021</t>
  </si>
  <si>
    <t>P0700300G_003</t>
  </si>
  <si>
    <t>Ayudas para estudiantes de Erasmus Plus 2021</t>
  </si>
  <si>
    <t>P0700300G_SUBVENCION</t>
  </si>
  <si>
    <t>ALCUDIA_SUBVENCIONS</t>
  </si>
  <si>
    <t>P0700300G_SA01</t>
  </si>
  <si>
    <t>Llicència de tinença d'animals perillosos</t>
  </si>
  <si>
    <t>P0700300G_BS03</t>
  </si>
  <si>
    <t>Tarjeta de estacionamiento para personas de movilidad reducida</t>
  </si>
  <si>
    <t>P0700300G_BS02</t>
  </si>
  <si>
    <t>Servicio de teleasistencia</t>
  </si>
  <si>
    <t>P0700300G_BS10</t>
  </si>
  <si>
    <t>Prestación económica destinada a garantizar ingresos a familias que lo necesitan</t>
  </si>
  <si>
    <t>P0700300G_ACTINSPEC</t>
  </si>
  <si>
    <t>Actes d’inspecció</t>
  </si>
  <si>
    <t>P0700300G_BS06</t>
  </si>
  <si>
    <t>Arrelament social</t>
  </si>
  <si>
    <t>P0700300G_SEL_PERS</t>
  </si>
  <si>
    <t>Sel·lecció de personal</t>
  </si>
  <si>
    <t>P0700300G_BS08</t>
  </si>
  <si>
    <t>Dinar a domicili</t>
  </si>
  <si>
    <t>P0700300G_CONTRAC</t>
  </si>
  <si>
    <t>P0700300G_BS04</t>
  </si>
  <si>
    <t>Centre d'estades diürnes</t>
  </si>
  <si>
    <t>P0704000I_006</t>
  </si>
  <si>
    <t>Subvencions Justícia Social, Feminisme i LGTBI</t>
  </si>
  <si>
    <t>P0704000I_005</t>
  </si>
  <si>
    <t>Consulta de datos para la gestión de expedientes sancionadores en materia de trafico</t>
  </si>
  <si>
    <t>P0704000I_003</t>
  </si>
  <si>
    <t>Consulta de dades per a gestió tributària de l'impost de vehicles i taxa grua</t>
  </si>
  <si>
    <t>P0704000I_ANT</t>
  </si>
  <si>
    <t>Consulta antecedentes para trabajadores area Benestar social y menores</t>
  </si>
  <si>
    <t>P0704000I_ANIMPERILL</t>
  </si>
  <si>
    <t>SOL•LICITUD DE LLICÈNCIES D’ANIMALS PERILLOSOS</t>
  </si>
  <si>
    <t>P0704000I_008</t>
  </si>
  <si>
    <t>Procediment d'adjudicació d'habitatges de propietat municipal</t>
  </si>
  <si>
    <t>P0704000I_BENESTSOC</t>
  </si>
  <si>
    <t>Atención personas/familias con vulnerabilidad social para acceso a recursos y prestaciones</t>
  </si>
  <si>
    <t>P0704000I_CONTRACTAC</t>
  </si>
  <si>
    <t>Procediment genèric per Contractació subministraments i serveis</t>
  </si>
  <si>
    <t>P0704000I_CONSUVESCI</t>
  </si>
  <si>
    <t xml:space="preserve">Convocatòria subvencions del Patronat Municipal Escoles Infants. Bo escolar </t>
  </si>
  <si>
    <t>P0704000I_007</t>
  </si>
  <si>
    <t>Renovació i noves autoritzacions parades mercats municipals temporals i fires</t>
  </si>
  <si>
    <t>P0704000I_EXENPREPU</t>
  </si>
  <si>
    <t>Exenció de preu públic</t>
  </si>
  <si>
    <t>P0704000I_002</t>
  </si>
  <si>
    <t>Exempció de l'impost de vehicles</t>
  </si>
  <si>
    <t>P0704000I_SUBVENC</t>
  </si>
  <si>
    <t>Procediment genèric per subvencions</t>
  </si>
  <si>
    <t>AJPALMA_TARJ_CIUTADA</t>
  </si>
  <si>
    <t>OBTENCIÓ DE PERFIL PER TARGETA CIUTADANA</t>
  </si>
  <si>
    <t>AJPALMA_TRSU</t>
  </si>
  <si>
    <t>BONIFICACIÓ DE LA QUOTA TAXA DE SERVEIS TRACTAMENT RESIDUS SÒLIDS URBANS (TRSU)</t>
  </si>
  <si>
    <t>AJPALMA_IBI</t>
  </si>
  <si>
    <t>BONIFICACIÓ DE LA QUOTA DE L’IMPOST SOBRE BÉNS IMMOBLES (IBI)</t>
  </si>
  <si>
    <t xml:space="preserve">APA-SUB-VEI  </t>
  </si>
  <si>
    <t>SOL·LICITUD DE SUBVENCIÓ PER A AAVV</t>
  </si>
  <si>
    <t>P0704000I_016</t>
  </si>
  <si>
    <t>Tramitació, intervenció, mediació i resolució de demandes socials en matèria d’habitatge</t>
  </si>
  <si>
    <t>P0704000I_ANTIDESNON</t>
  </si>
  <si>
    <t>Convocatòria subvencions lloguer joves Palma</t>
  </si>
  <si>
    <t>2944690</t>
  </si>
  <si>
    <t>Premis Iempren 2023</t>
  </si>
  <si>
    <t>2984861</t>
  </si>
  <si>
    <t>Consultoria cheques 2023</t>
  </si>
  <si>
    <t>2406896</t>
  </si>
  <si>
    <t>Convocatòria Xecs</t>
  </si>
  <si>
    <t>2857504</t>
  </si>
  <si>
    <t>Convocatòria Xecs 2022</t>
  </si>
  <si>
    <t>2405157</t>
  </si>
  <si>
    <t>Premis Icape 2020-21</t>
  </si>
  <si>
    <t>2842027</t>
  </si>
  <si>
    <t>Convocatòria Premis Iempren 2021-2022</t>
  </si>
  <si>
    <t>1934235</t>
  </si>
  <si>
    <t>Idigital ajuts 2020-2021</t>
  </si>
  <si>
    <t>2276894</t>
  </si>
  <si>
    <t>Linea de financiación industrial ISBA-IDI 2020</t>
  </si>
  <si>
    <t>3695778</t>
  </si>
  <si>
    <t>Linea de financiación industrial ISBA-IDI 2019</t>
  </si>
  <si>
    <t>3279480</t>
  </si>
  <si>
    <t>Linea de financiación industrial ISBA-IDI 2018</t>
  </si>
  <si>
    <t>Q5755018H_3560689</t>
  </si>
  <si>
    <t>Convocatòria per al disseny de plans de transformació digital</t>
  </si>
  <si>
    <t>688091</t>
  </si>
  <si>
    <t>Convocatòria del Concurs de Premis Icape</t>
  </si>
  <si>
    <t>2354189</t>
  </si>
  <si>
    <t>Certamen de Vídeo de Medi Ambient Carnet Jove 2020</t>
  </si>
  <si>
    <t>2509155</t>
  </si>
  <si>
    <t>Premis Carnet Jove per a Projectes d'Autoocupació Carnet Jove 2021</t>
  </si>
  <si>
    <t>2328489</t>
  </si>
  <si>
    <t>Premis Carnet Jove per a Projectes d'Autoocupació i ajudes per iniciar l'activitat</t>
  </si>
  <si>
    <t>Q0700516H_3563962</t>
  </si>
  <si>
    <t xml:space="preserve"> Emissió del Carnet Jove no financer</t>
  </si>
  <si>
    <t>Q0700516H_ARTJOVE</t>
  </si>
  <si>
    <t>Inscripcions Art Jove</t>
  </si>
  <si>
    <t>Q0700516H_INSCAMPE</t>
  </si>
  <si>
    <t>Inscripcions campaments d'estiu</t>
  </si>
  <si>
    <t>P0701100J_AC_063</t>
  </si>
  <si>
    <t>Subvenciones de Participación Ciudadana para entidades municipales</t>
  </si>
  <si>
    <t>P0701100J_AC_055</t>
  </si>
  <si>
    <t>Ajudes per a la realització de mobilitat erasmus+</t>
  </si>
  <si>
    <t>P0701100J_AC_054</t>
  </si>
  <si>
    <t>Ajudes per a la realització de les proves d'accés a estudis de cicles formatius</t>
  </si>
  <si>
    <t>P0701100J_AC_030</t>
  </si>
  <si>
    <t>Subvencions a esportistes individuals del municipi de Calvià</t>
  </si>
  <si>
    <t>P0701100J_AC_031</t>
  </si>
  <si>
    <t>Abonats als serveis de l'ICE</t>
  </si>
  <si>
    <t>P0701100J_AC_015</t>
  </si>
  <si>
    <t>Concessió d'ajudes al lloguer d'habitatge per a joves</t>
  </si>
  <si>
    <t>P0701100J_AC_014</t>
  </si>
  <si>
    <t>Concessió de subvencions per a la rehabilitació d'edificis, habitatges i locals comercials</t>
  </si>
  <si>
    <t>P0701100J_AC_008</t>
  </si>
  <si>
    <t>Prestació Econòmica Ajuda Inici Escolar</t>
  </si>
  <si>
    <t>P0701100J_CONTRACT</t>
  </si>
  <si>
    <t>Procediment de contractació administrativa</t>
  </si>
  <si>
    <t>P0701100J_AC_001</t>
  </si>
  <si>
    <t>Acceso y uso de infraestructuras y servicios del Centro Empresarial de Calvià</t>
  </si>
  <si>
    <t>P0701100J_AC_011</t>
  </si>
  <si>
    <t>Processos selectius d'empleats públics</t>
  </si>
  <si>
    <t>P0701100J_AC_009</t>
  </si>
  <si>
    <t>Ajudes Econòmiques per a Persones en Risc d'Exclusió Social</t>
  </si>
  <si>
    <t>P0701100J_AC_052</t>
  </si>
  <si>
    <t>Concessió de subvenció per al foment de la reactivació econòmica</t>
  </si>
  <si>
    <t>P0701100J_AC_051</t>
  </si>
  <si>
    <t>BONIFICACIÓ FAMÍLIA NOMBROSA IMPOST BÉNS IMMOBLES</t>
  </si>
  <si>
    <t>P0701100J_AC_048</t>
  </si>
  <si>
    <t>SOL·LICITUD D'AJUDA COVID-19 BONIFICACIÓ ESCOLETA</t>
  </si>
  <si>
    <t>P0701100J_AC_050</t>
  </si>
  <si>
    <t>Baixa d'activitat permament</t>
  </si>
  <si>
    <t>P0701100J_AC_038</t>
  </si>
  <si>
    <t>Licencia de publicidad aérea</t>
  </si>
  <si>
    <t>P0701100J_AC_041</t>
  </si>
  <si>
    <t>Actividad itinerante en dominio público</t>
  </si>
  <si>
    <t xml:space="preserve"> P0701100J_AC_039</t>
  </si>
  <si>
    <t>Licencia de Pub Crawling</t>
  </si>
  <si>
    <t>P0701100J_AC_018</t>
  </si>
  <si>
    <t>Concessió de la Llicència d'armes</t>
  </si>
  <si>
    <t>P0701100J_AC_019</t>
  </si>
  <si>
    <t>Animals potencialment perillosos</t>
  </si>
  <si>
    <t>P0701100J_AC_020</t>
  </si>
  <si>
    <t>Tala d'arbres en jardins privats</t>
  </si>
  <si>
    <t>P0701100J_AC_006</t>
  </si>
  <si>
    <t>Prestacions d'informació, orientació, assessorament i derivació</t>
  </si>
  <si>
    <t>P0701100J_AC_004</t>
  </si>
  <si>
    <t>Prestacions econòmiques per a la cobertura de necessitats bàsiques</t>
  </si>
  <si>
    <t>P0701100J SEGURETAT</t>
  </si>
  <si>
    <t>Sancionador multes trànsit</t>
  </si>
  <si>
    <t>P0701100J_AC_010</t>
  </si>
  <si>
    <t>Processos selectius d'empleats públics - Policia Local</t>
  </si>
  <si>
    <t>P0701100J_AC_005</t>
  </si>
  <si>
    <t>Prestacions Domiciliàries</t>
  </si>
  <si>
    <t>P0701100J_AC_046</t>
  </si>
  <si>
    <t>Cesión de uso de locales municipales</t>
  </si>
  <si>
    <t>P0701100J_AC_032</t>
  </si>
  <si>
    <t>Subvencions a entitats esportives del municipi de Calvià</t>
  </si>
  <si>
    <t>P0701100J_AC_021</t>
  </si>
  <si>
    <t>Regulació horts urbans</t>
  </si>
  <si>
    <t>P0701100J_AC_037</t>
  </si>
  <si>
    <t>Licencia de publicidad dinámica</t>
  </si>
  <si>
    <t>P0701100J_AC_013</t>
  </si>
  <si>
    <t>Habitatge d'Emergència Social</t>
  </si>
  <si>
    <t>P0701100J_AC_012</t>
  </si>
  <si>
    <t>Ajudes Socials Empleats públics de l'Ajuntament</t>
  </si>
  <si>
    <t>P0701100J_AC_049</t>
  </si>
  <si>
    <t>Subvenciones Aulas de Verano 2020</t>
  </si>
  <si>
    <t>P0701100J_AC_034</t>
  </si>
  <si>
    <t>Transmisión de licencias de autotaxi</t>
  </si>
  <si>
    <t>P0701100J_AC_040</t>
  </si>
  <si>
    <t>Autorización de la renovación anual del precinto inicial del equipo limitador registrador</t>
  </si>
  <si>
    <t>P0701100J_AC_035</t>
  </si>
  <si>
    <t>Transmisión de derechos funerarios (INTER VIVOS)</t>
  </si>
  <si>
    <t>P0701100J_AC_024</t>
  </si>
  <si>
    <t>Drets funeraris</t>
  </si>
  <si>
    <t>P0701100J_AC_027</t>
  </si>
  <si>
    <t>Transmissió de drets funeraris (MORTIS CAUSA)</t>
  </si>
  <si>
    <t>P0701100J_AC_026</t>
  </si>
  <si>
    <t>Sol·licitud participació prova aptitud de conductor MPAL Auto-Taxi</t>
  </si>
  <si>
    <t>P0701100J_AC_016</t>
  </si>
  <si>
    <t>Concessió d'ajudes al lloguer d'habitatge a Calvià</t>
  </si>
  <si>
    <t>P0701100J_AC_007</t>
  </si>
  <si>
    <t>Informe d'Arrelament</t>
  </si>
  <si>
    <t>P0701100J_AC_028</t>
  </si>
  <si>
    <t>Sol·licitud Targeta ORA/ACIRE</t>
  </si>
  <si>
    <t>P0701100J_AC_003</t>
  </si>
  <si>
    <t>Renda Mínima d'Inserció</t>
  </si>
  <si>
    <t>P0701100J_AC_047</t>
  </si>
  <si>
    <t>Subvencions per a activitats esportives i d'oci (Consell)</t>
  </si>
  <si>
    <t>P0701100J_AC_044</t>
  </si>
  <si>
    <t>Baja de la instalación de una actividad permanente</t>
  </si>
  <si>
    <t>P0701100J_AC_042</t>
  </si>
  <si>
    <t>Declaración responsable de cambio de titularidad</t>
  </si>
  <si>
    <t>P0701100J_AC_043</t>
  </si>
  <si>
    <t>Comunicación de cambio de titularidad</t>
  </si>
  <si>
    <t>P0701100J_AC_036</t>
  </si>
  <si>
    <t>Autorización de precinto inicial del equipo limitador registrador sonométrico</t>
  </si>
  <si>
    <t>P0701100J_AC_033</t>
  </si>
  <si>
    <t>Altes i modificacions de padró municipal</t>
  </si>
  <si>
    <t xml:space="preserve">P0701100J_AC_017 </t>
  </si>
  <si>
    <t>Bonificacions de les quotes municipals de les escoles d'Educació Infantil municipals</t>
  </si>
  <si>
    <t>P0701100J_AC_002</t>
  </si>
  <si>
    <t>Targeta municipal de Família Nombrosa</t>
  </si>
  <si>
    <t>P0701100J_AC_057</t>
  </si>
  <si>
    <t>Ajudes econòmiques per a cursar estudis universitaris de grau</t>
  </si>
  <si>
    <t>P0701100J_AC_056</t>
  </si>
  <si>
    <t>Ajudes econòmiques per a cursar estudis de cicles formatius.</t>
  </si>
  <si>
    <t xml:space="preserve"> P0701100J_AC_066</t>
  </si>
  <si>
    <t xml:space="preserve"> Subvencions aules d'estiu </t>
  </si>
  <si>
    <t>P0701100J_AC_068</t>
  </si>
  <si>
    <t>Exención pago de refuerzo educativo secundaria CREC</t>
  </si>
  <si>
    <t>P0701100J_AC_067</t>
  </si>
  <si>
    <t>Exención pago de refuerzo educativo REIP</t>
  </si>
  <si>
    <t>P0701100J_AC_058</t>
  </si>
  <si>
    <t>Ajudes econòmiques per a cursar estudis de màster universitari</t>
  </si>
  <si>
    <t>P0701100J_AC_065</t>
  </si>
  <si>
    <t>Procesos selectivos IMEB de empleados públicos</t>
  </si>
  <si>
    <t>P0701100J_AC_053</t>
  </si>
  <si>
    <t>Ajudes per a la realització de les proves d'accés a la universitat per majors</t>
  </si>
  <si>
    <t>P0701100J_AC_062</t>
  </si>
  <si>
    <t xml:space="preserve"> Adjudicació de pisos d'emergència social i habitatges socials</t>
  </si>
  <si>
    <t>P0701100J_AC_061</t>
  </si>
  <si>
    <t>AJUTS AUTÒNOMS EXTRAORDINARI COVID</t>
  </si>
  <si>
    <t>P0701100J_AC_069</t>
  </si>
  <si>
    <t>Autorizacion de venta ambulante o no sedentaria</t>
  </si>
  <si>
    <t>P0701100J_AC_064</t>
  </si>
  <si>
    <t>AYUDAS DIRECTAS AL SECTOR PRODUCTIVO CRISIS COVID-19</t>
  </si>
  <si>
    <t xml:space="preserve">P0701100J_AC_060 </t>
  </si>
  <si>
    <t>EXENCIÓN AL IVTM (DISCAPACIDAD)</t>
  </si>
  <si>
    <t>P0701100J_AC_059</t>
  </si>
  <si>
    <t>Tramitació interna expedients IVTM</t>
  </si>
  <si>
    <t>A07251895_CONTRACT</t>
  </si>
  <si>
    <t>Consulta</t>
  </si>
  <si>
    <t>P0704000I_013</t>
  </si>
  <si>
    <t>Procediment de subvencions d'ajudes a la rehabilitació de vivendes</t>
  </si>
  <si>
    <t>P0704000I_014</t>
  </si>
  <si>
    <t>Procediment de contractació del Patronat Municipal de l'Habitatge</t>
  </si>
  <si>
    <t>PACT_EXPUSU</t>
  </si>
  <si>
    <t xml:space="preserve">Situació demandants laboral  </t>
  </si>
  <si>
    <t>PACT_CONT</t>
  </si>
  <si>
    <t>Contractació Pública-Obligacions AET-SS</t>
  </si>
  <si>
    <t>P0704000I_017</t>
  </si>
  <si>
    <t>Sol·licitud targeta d'armes de 4a categoria</t>
  </si>
  <si>
    <t>PROTECCIO CIVIL</t>
  </si>
  <si>
    <t xml:space="preserve">Gestió de voluntariat de Protecció Civil </t>
  </si>
  <si>
    <t>P0704000I_009</t>
  </si>
  <si>
    <t>Ingreso función pública, reingreso servicio activo y rehabilitación relación de servicio</t>
  </si>
  <si>
    <t>P0704000I_010</t>
  </si>
  <si>
    <t>Provisión puestos trabajo, atribución funciones o realización actividades contacto habitual menores.</t>
  </si>
  <si>
    <t>P0704000I_011</t>
  </si>
  <si>
    <t>Procedimiento de selección y provisión de personal</t>
  </si>
  <si>
    <t>1632339</t>
  </si>
  <si>
    <t>EXPEDIENTS SANCIONADORS EN MATERIA TRANSIT</t>
  </si>
  <si>
    <t>P0702300E_001</t>
  </si>
  <si>
    <t>CONSULTA DE DATOS PARA LA GESTIÓN DE EXPEDIENTES SANCIONADORES EN MATERIA DE TRÁFICO DE CONDUCTORES</t>
  </si>
  <si>
    <t>2987899</t>
  </si>
  <si>
    <t>Subvencions per a fer costat a la producció i coproducció d'obres audiovisuals per a l'any 2023</t>
  </si>
  <si>
    <t>2987900</t>
  </si>
  <si>
    <t>Subvencions per a fer costat a la promoció exterior de projectes audiovisuals per a l'any 2023t</t>
  </si>
  <si>
    <t>2987896</t>
  </si>
  <si>
    <t>Convocatòria de subvencions per donar suport a projectes culturals per a l'any 2023</t>
  </si>
  <si>
    <t>2987898</t>
  </si>
  <si>
    <t>Subvencions per afavorir modernització, innovació i desenvolupament d'indústries culturals 2023</t>
  </si>
  <si>
    <t>2870635</t>
  </si>
  <si>
    <t>Conv. de subv.per a donar suport a la promoció exterior de projectes audiov. 2022</t>
  </si>
  <si>
    <t>2651153</t>
  </si>
  <si>
    <t>Conv, subv. per a donar suport als projectes d'inversió en infraest. escèniques i musicals de les IB</t>
  </si>
  <si>
    <t>2870634</t>
  </si>
  <si>
    <t xml:space="preserve"> Conv. subv. a les inv. que afavoreixin la modern, la innov.i el desenv. tecnològic del ICIB</t>
  </si>
  <si>
    <t>2870633</t>
  </si>
  <si>
    <t>Convocatòria de subvencions per a donar suport a projectes culturals per a l'any 2022</t>
  </si>
  <si>
    <t>2894750</t>
  </si>
  <si>
    <t xml:space="preserve">Conv. pública de subvencions per a donar suport a les sales d'exhibició cinematogràfica </t>
  </si>
  <si>
    <t>2897827</t>
  </si>
  <si>
    <t>Conv. de subv. per a donar suport a la producció i coproducció d'obres audiov. 2022</t>
  </si>
  <si>
    <t>P0704700D_001</t>
  </si>
  <si>
    <t>Consulta de sancions d'un conductor</t>
  </si>
  <si>
    <t>SVDDGTCONDUCTORSANC</t>
  </si>
  <si>
    <t>Consulta de sanciones de un conductor.</t>
  </si>
  <si>
    <t>P0702200G_DGT</t>
  </si>
  <si>
    <t>CONSULTA DGT</t>
  </si>
  <si>
    <t>P0702200G_CONTRACT</t>
  </si>
  <si>
    <t>P0703800C_001</t>
  </si>
  <si>
    <t>DGT</t>
  </si>
  <si>
    <t>P0705900I_001</t>
  </si>
  <si>
    <t>Infraccions de trànsit</t>
  </si>
  <si>
    <t xml:space="preserve">P0705400J_00A </t>
  </si>
  <si>
    <t xml:space="preserve">CONVOCATORIA DEPORTES 2023 </t>
  </si>
  <si>
    <t>P0705400J_00B</t>
  </si>
  <si>
    <t xml:space="preserve">CONVOCATORIA CEIPS 2023 </t>
  </si>
  <si>
    <t>SVDSCDDWS01</t>
  </si>
  <si>
    <t>DISCAPACIDAD FAMILIA NUMEROSA</t>
  </si>
  <si>
    <t>P0705400J_00C</t>
  </si>
  <si>
    <t>CONVOCATORIA CULTURA POPULAR 2023</t>
  </si>
  <si>
    <t>P0706500F_001</t>
  </si>
  <si>
    <t>Consulta sanciones de un conductor y de datos de vehículos para sanciones</t>
  </si>
  <si>
    <t>P0701200H_001</t>
  </si>
  <si>
    <t>S0711001H_DGPISUBV</t>
  </si>
  <si>
    <t>S0711001H_SUBINDUS17</t>
  </si>
  <si>
    <t>Ajuts d'inversió per a la modernit. de l'estruct.  Product. i tecnol. de l'activitat indust. 2017</t>
  </si>
  <si>
    <t>DGIE-SUBVGRALS</t>
  </si>
  <si>
    <t xml:space="preserve">Subvencions Generals de la Direcció General d'Indústria i Energia </t>
  </si>
  <si>
    <t>2981271</t>
  </si>
  <si>
    <t>Ajudes per entitats privades no lucrtives que ajudin a pal·liar la pobresa energètica durant 2022-24</t>
  </si>
  <si>
    <t>2844233</t>
  </si>
  <si>
    <t>Subv. para el fom. de la Inv.el estudio y la difus.de result. de proyect. de Inv. en Serv.Soc. 22-23</t>
  </si>
  <si>
    <t>2861875</t>
  </si>
  <si>
    <t>Subvencions de la Consellera d'Afers Socials per finançar inversions a entitats d'acció social</t>
  </si>
  <si>
    <t>3004391</t>
  </si>
  <si>
    <t>Subv. a entit. Priv. sense anim de lucre, progr. d’acolliment person. Refug. D’Ucraïna 23-24</t>
  </si>
  <si>
    <t>2889306</t>
  </si>
  <si>
    <t>Prest. econ. per a la cob. de nec. bàsiques a menors d’edat procedents d’Ucraïna</t>
  </si>
  <si>
    <t>1993076</t>
  </si>
  <si>
    <t>Pensión no contributiva de Invalidez (PNC) 2021</t>
  </si>
  <si>
    <t>1993073</t>
  </si>
  <si>
    <t>Pensió no contributiva de Jubilació (PNC) 2021</t>
  </si>
  <si>
    <t>S0711001H_3022733</t>
  </si>
  <si>
    <t>Convocatòria de subvencions destinades a entitats sense ànim de lucre</t>
  </si>
  <si>
    <t>1476900</t>
  </si>
  <si>
    <t>Informe d'Esforços d'Integració</t>
  </si>
  <si>
    <t>1477508</t>
  </si>
  <si>
    <t>Informe d'escolarització de menors a càrrec</t>
  </si>
  <si>
    <t>513770</t>
  </si>
  <si>
    <t>DGPSS_SUBV</t>
  </si>
  <si>
    <t>Concesió de Subvencions</t>
  </si>
  <si>
    <t>DGPSS_RENTSOCGARANT</t>
  </si>
  <si>
    <t>Llei de renda social garantida de les Illes Balears</t>
  </si>
  <si>
    <t>CFSS_HOST_MAR</t>
  </si>
  <si>
    <t>Règim d'utilització dels serveis de l'hostatgeria de la Casa del Mar</t>
  </si>
  <si>
    <t>3004395</t>
  </si>
  <si>
    <t>Ajudes per entitats de voluntariat de les IB per despeses d'assegurances corresponents del 2022</t>
  </si>
  <si>
    <t>2868320</t>
  </si>
  <si>
    <t>Convoc. d'ajudes a les entitats de voluntariat de les IB per a atendre les despeses d'assegurances</t>
  </si>
  <si>
    <t>2402552</t>
  </si>
  <si>
    <t>Conv. d'ajudes a les entitats de voluntariat de les IB per a afrontar les despeses d'assegurances</t>
  </si>
  <si>
    <t>2447526</t>
  </si>
  <si>
    <t>Convocatòria pública dels "Premis Autonòmics Voluntariat IB 2021"</t>
  </si>
  <si>
    <t>DGRIAE_REG_ASOC</t>
  </si>
  <si>
    <t>Registro de Asociaciones</t>
  </si>
  <si>
    <t>2631926</t>
  </si>
  <si>
    <t>Reclamació contra resolucions d'accés a la informació pública</t>
  </si>
  <si>
    <t>2510091</t>
  </si>
  <si>
    <t>Presentacio de documentacio justificativa per a subvencions en materia de residus</t>
  </si>
  <si>
    <t>2636985</t>
  </si>
  <si>
    <t>Subvencions per al foment d'instal·lacions d'energia solar dirigida a empreses</t>
  </si>
  <si>
    <t>2637169</t>
  </si>
  <si>
    <t>Subvencions per al foment d'instal·lacions d'energia solar dirigida a particulars</t>
  </si>
  <si>
    <t>208186</t>
  </si>
  <si>
    <t>Registre d'empreses de Joc de Illes Balears</t>
  </si>
  <si>
    <t>2886619</t>
  </si>
  <si>
    <t>Conv. ajudes per a secundar i fomentar ocupació i competitivitat cooperatives i microcop.</t>
  </si>
  <si>
    <t>2894573</t>
  </si>
  <si>
    <t>Conv. d'ajudes per al foment i la dif. de l'econ. social i per al suport a l'assoc. de cooperatives</t>
  </si>
  <si>
    <t>2892603</t>
  </si>
  <si>
    <t>Conv. d'ajudes pers. treb. per compte propi o autòn. titulars d'aut. de transp.públic de mercaderies</t>
  </si>
  <si>
    <t>2841263</t>
  </si>
  <si>
    <t>Convoc. d’ajuts segona oportun. treball. Autòn. o per compte propi transf. Econom. Verda i digital.</t>
  </si>
  <si>
    <t>SVDA_20220301_001679</t>
  </si>
  <si>
    <t>Ajudes a prom. l'ocup. Autòn. per la transf. produc. cap a una EV i digital, amb el finan. de la UE</t>
  </si>
  <si>
    <t>2739275</t>
  </si>
  <si>
    <t>225116</t>
  </si>
  <si>
    <t>Ajuts al fom. i la dif. de l'econ. i al sup. de l'assoc. de coop. de soc. lab. i emp. d'inserc. 2019</t>
  </si>
  <si>
    <t>2894565</t>
  </si>
  <si>
    <t>Conv. d'ajudes per a la promoció de l'ocupació i la millora de la competitivitat de cooperatives</t>
  </si>
  <si>
    <t>2451785</t>
  </si>
  <si>
    <t>Ajudes per a projec. d'intern. de les empr, assoc. i clústers de les IB afectades per la Covid-19</t>
  </si>
  <si>
    <t>2448929</t>
  </si>
  <si>
    <t>Conv. per a concedir ajudes púb. mitjançant el foment de l'ec.social a empreses d'inserció COVID-19</t>
  </si>
  <si>
    <t>2448718</t>
  </si>
  <si>
    <t>Conv. per la difusió de l'econ. social i a l'assoc. de coop., de soc. laborals i d'emp. d'inserció</t>
  </si>
  <si>
    <t>2306449</t>
  </si>
  <si>
    <t>Ajuts per a l'activ. per compte propi i consol. el proj. d'autoocup. dels autòn. afectats COVID19</t>
  </si>
  <si>
    <t>2894572</t>
  </si>
  <si>
    <t>Conv. per mitjà del foment de l’ec.social i mant.dels llocs de treb. de les emp.d’inserció</t>
  </si>
  <si>
    <t>SVDA_20220307_001681</t>
  </si>
  <si>
    <t>SVDR_20220819_001785</t>
  </si>
  <si>
    <t>2448710</t>
  </si>
  <si>
    <t>Convocatòria d'ajudes per a promoció empro i millora competitivitat de coop.microcoop. i s.laboral</t>
  </si>
  <si>
    <t>235161</t>
  </si>
  <si>
    <t>Ajuts a fom. l’econ. Soc. per mitj. prom. de l’ocup. i la mill. de la comp. de coop.  soc. lab. 2018</t>
  </si>
  <si>
    <t>2398897</t>
  </si>
  <si>
    <t>Ajuts comp. Instal. de sist. de vent. i purif. d'aire per reduir contag. per COVID-19 a bars i rest.</t>
  </si>
  <si>
    <t>S0711001H_REGJOC_001</t>
  </si>
  <si>
    <t>2345907</t>
  </si>
  <si>
    <t>Ajuts públics destinats a promocionar l'ocupació autònoma</t>
  </si>
  <si>
    <t>DGCE_AJUAUT_2013</t>
  </si>
  <si>
    <t>AJUDES AUTÒNOMS 2013</t>
  </si>
  <si>
    <t>DGCE_AJUCOOP_2013</t>
  </si>
  <si>
    <t>Convocatòria d'ajudes cooperativa 2013.</t>
  </si>
  <si>
    <t>DGCE_AUT_JUEG</t>
  </si>
  <si>
    <t>Autoritzacions administratives en  de Joc i apostes</t>
  </si>
  <si>
    <t>DGCE_SUBVGRALS</t>
  </si>
  <si>
    <t>Subvencions de la DG Comerç i Empresa.</t>
  </si>
  <si>
    <t>2407682</t>
  </si>
  <si>
    <t>Autorització/ renovació d'una secció de dietètica i nutrició d'oficina de farmàcia</t>
  </si>
  <si>
    <t>207932</t>
  </si>
  <si>
    <t>Autorització de nomenament de farmacèutic regent d'oficina de farmàcia</t>
  </si>
  <si>
    <t>2398294</t>
  </si>
  <si>
    <t>Comunicació d'exempció d'elaboració de formules magistrals i preparats d'oficina de farmàcia</t>
  </si>
  <si>
    <t>207963</t>
  </si>
  <si>
    <t>Comunicació d'obres d'oficina de farmàcia</t>
  </si>
  <si>
    <t>207959</t>
  </si>
  <si>
    <t>Autorització per al trasllat provisional d'una oficina de farmàcia</t>
  </si>
  <si>
    <t>207948</t>
  </si>
  <si>
    <t>Autorització de tancament temporal d'oficina de farmàcia</t>
  </si>
  <si>
    <t>207935</t>
  </si>
  <si>
    <t>Autorització de cessament de farmacèutic substitut/a d'oficina de farmàcia</t>
  </si>
  <si>
    <t>207946</t>
  </si>
  <si>
    <t>Comunicació d'ampliació d'horari d'oficines de farmàcia</t>
  </si>
  <si>
    <t>207958</t>
  </si>
  <si>
    <t>Autorització per al trasllat definitiu d'una oficina de farmàcia</t>
  </si>
  <si>
    <t>208234</t>
  </si>
  <si>
    <t>Comunicació d'alta de farmacèutic adjunt d'oficina de farmàcia</t>
  </si>
  <si>
    <t>207965</t>
  </si>
  <si>
    <t>Autoritz./renov. d'un servei de farmàcia en centre de CA, MA de treball MP SS de i CIV de l'emb.</t>
  </si>
  <si>
    <t>207962</t>
  </si>
  <si>
    <t>Autorització d'obres de modificació d'oficina de farmàcia</t>
  </si>
  <si>
    <t>207951</t>
  </si>
  <si>
    <t>Autorització de servei de farmàcia / dipòsit de medicaments d'atenció primària</t>
  </si>
  <si>
    <t>207944</t>
  </si>
  <si>
    <t>Autorització d'exempció de serveis d'urgències d'oficina de farmàcia</t>
  </si>
  <si>
    <t>207961</t>
  </si>
  <si>
    <t>Autorització de transmissió "mortis causa" d'oficina de farmàcia</t>
  </si>
  <si>
    <t>207952</t>
  </si>
  <si>
    <t>Autorització / renovació de servei de farmàcia en un centre hospitalari</t>
  </si>
  <si>
    <t>207936</t>
  </si>
  <si>
    <t>Autorització d'anàlisis clíniques d'oficina de farmàcia</t>
  </si>
  <si>
    <t>207950</t>
  </si>
  <si>
    <t>Autorització d'obertura i funcionament d'oficines de farmàcia</t>
  </si>
  <si>
    <t>208235</t>
  </si>
  <si>
    <t>Comunicació de baixa de farmacèutic adjunt d'oficina de farmàcia</t>
  </si>
  <si>
    <t>208232</t>
  </si>
  <si>
    <t>Comunicació anual d'horaris i vacances d'oficina de farmàcia</t>
  </si>
  <si>
    <t>207947</t>
  </si>
  <si>
    <t>Comunicació de modificació d'horari d'oficines de farmàcia</t>
  </si>
  <si>
    <t>207933</t>
  </si>
  <si>
    <t>Autorització / Renovació d'una secció d'òptica d'oficina de farmàcia</t>
  </si>
  <si>
    <t>2352263</t>
  </si>
  <si>
    <t>Aplicació de l'índex corrector del marge de dispensació de les oficines de farmàcia</t>
  </si>
  <si>
    <t>207937</t>
  </si>
  <si>
    <t>Autorització de cessament de farmacèutic/a regent d'oficina de farmàcia</t>
  </si>
  <si>
    <t>207954</t>
  </si>
  <si>
    <t>Autorització / renovació d'un servei de farmàcia en un centre sociosanitari o penitenciari</t>
  </si>
  <si>
    <t>207953</t>
  </si>
  <si>
    <t>Autorització / renovació de dipòsit de medicaments en un centre hospitalari</t>
  </si>
  <si>
    <t>207960</t>
  </si>
  <si>
    <t>Autorització de transmissió "intervius" d'oficina de farmàcia</t>
  </si>
  <si>
    <t>207966</t>
  </si>
  <si>
    <t>Aut. d'un dipòsit de medic. en un centre de cirurg. amb mútues d'accid. de treball i malalt. profes</t>
  </si>
  <si>
    <t>207934</t>
  </si>
  <si>
    <t>Autorització de nomenament de farmacèutic substitut d'oficina de farmàcia</t>
  </si>
  <si>
    <t>2407389</t>
  </si>
  <si>
    <t>Autorització / renovació d'una secció d'ortopèdia d'oficina de farmàcia</t>
  </si>
  <si>
    <t>2508419</t>
  </si>
  <si>
    <t>Autorit./renov i/o mod. d'adscripció de nivell de formulació magistral d'oficina de farmàcia</t>
  </si>
  <si>
    <t>207956</t>
  </si>
  <si>
    <t>Autorització de tancament definitiu d'oficina de farmàcia</t>
  </si>
  <si>
    <t>207945</t>
  </si>
  <si>
    <t>Autorització de reducció d'horari mínim d'oficines de farmàcia</t>
  </si>
  <si>
    <t>207938</t>
  </si>
  <si>
    <t>Autorització / Renovació elaboració de fórmules magistrals a tercers</t>
  </si>
  <si>
    <t>207949</t>
  </si>
  <si>
    <t>Autorització de local per a noves oficines de farmàcia</t>
  </si>
  <si>
    <t>207957</t>
  </si>
  <si>
    <t>Autorització d'una farmaciola farmacèutica</t>
  </si>
  <si>
    <t>595856</t>
  </si>
  <si>
    <t>Comunicacions sobre distribució i venda de productes sanitaris</t>
  </si>
  <si>
    <t>CS_MCAUPREV</t>
  </si>
  <si>
    <t>Mesures cautelars i preventives.</t>
  </si>
  <si>
    <t>CS_VIGAMO</t>
  </si>
  <si>
    <t>Procediment de vigilància i amonestació.</t>
  </si>
  <si>
    <t>CSALUT_CONCFARM</t>
  </si>
  <si>
    <t>Concurs Farmacia</t>
  </si>
  <si>
    <t>2982999</t>
  </si>
  <si>
    <t>Ajudes desplaç. per a estud. Univers. IB emp. a Mca. que cursen estudis univ.a la UE curs 2022-2023</t>
  </si>
  <si>
    <t>2983275</t>
  </si>
  <si>
    <t>Ajudes comp. a l'alumnat de IB que participa en prog. de mobil. per a cursar estudis universitaris</t>
  </si>
  <si>
    <t>SVDR_20230313_001884</t>
  </si>
  <si>
    <t>SVDR_20230314_001885</t>
  </si>
  <si>
    <t>SVXX_20230705_001969</t>
  </si>
  <si>
    <t>Ajudes desplaç. per a alumnes de les IB que cursen estudis oficials d'enseny. art. sup.a la UE 22-23</t>
  </si>
  <si>
    <t>3016240</t>
  </si>
  <si>
    <t>2984750</t>
  </si>
  <si>
    <t>Ajudes de promoció de l'excel·lència per alumnes que finalitzaren estudis de grau al curs 2021-22</t>
  </si>
  <si>
    <t>2413930</t>
  </si>
  <si>
    <t>Ajudes d'allotj. per a foment. la integ. dels estud.de UIB de IB a la vida del campus 2021</t>
  </si>
  <si>
    <t>2408828</t>
  </si>
  <si>
    <t>Ajudes compl. mob. per a cursar els estudis univ. a la UE per a alumnes de les IB el curs 2020-202</t>
  </si>
  <si>
    <t>SVDR_20190924_001259</t>
  </si>
  <si>
    <t>Ajudes d'allotj. fom. la int. de nous estud. de la UIB a la vida acad. del camp. 2020-2021 (Res.UIB)</t>
  </si>
  <si>
    <t>2279967</t>
  </si>
  <si>
    <t>SVDA_20220512_001730</t>
  </si>
  <si>
    <t>2408243</t>
  </si>
  <si>
    <t>Convocatòria ajudes desplaçament estudiants universitaris empadronats a Mallorca curso 2020-2021</t>
  </si>
  <si>
    <t>SVDA_20210825_001573</t>
  </si>
  <si>
    <t xml:space="preserve">Ajudes d'allotj. per a fomentar la integ. dels nous est.de la UIB a la vida del campus 2022-2023 </t>
  </si>
  <si>
    <t>2843104</t>
  </si>
  <si>
    <t>2841667</t>
  </si>
  <si>
    <t>Convocatòria ajudis desplaçament estudiants universitaris empadronats a Mallorca curso 2021-2022</t>
  </si>
  <si>
    <t>SVDA_20151214_000737</t>
  </si>
  <si>
    <t>Convocatoria ayudas promoción excelencia académica</t>
  </si>
  <si>
    <t>3714949</t>
  </si>
  <si>
    <t>Convocatoria ayudas desplazamiento alumnos enseñanzas artísticas superiores 2018 - 2019</t>
  </si>
  <si>
    <t>1768288</t>
  </si>
  <si>
    <t>Ajudes d'allotjament per fomentar la integració dels nous estudiants de la UIB curs 2018-2019</t>
  </si>
  <si>
    <t>3289408</t>
  </si>
  <si>
    <t>Ajudes universitàries de mobilitat i de desplaçament 2017-2018</t>
  </si>
  <si>
    <t>S0711001H_2901032</t>
  </si>
  <si>
    <t>Convocatòria ajudes mobilitat i desplaçament alumnes Balears 2016-2017</t>
  </si>
  <si>
    <t>2279551</t>
  </si>
  <si>
    <t>Convocatòria ajudes mobilitat 2019-2020</t>
  </si>
  <si>
    <t>SVDR_20200806_001402</t>
  </si>
  <si>
    <t>2279353</t>
  </si>
  <si>
    <t>Convocatòria ajudes desplaçament alumnes empadronats a Mallorca 2019 - 2020</t>
  </si>
  <si>
    <t>SVDA_20200826_001406</t>
  </si>
  <si>
    <t>3722082</t>
  </si>
  <si>
    <t>Convocatoria ajudes mobilitat i desplaçament alumnes Balears 2018-2019</t>
  </si>
  <si>
    <t>SVDR_20180725_001088</t>
  </si>
  <si>
    <t>Ajuts de prom. de l'Excel. acad. alumnes que hagin finalit. els estudis oficials de grau 2018-2019</t>
  </si>
  <si>
    <t>3358839</t>
  </si>
  <si>
    <t>Ajudes alumnes dels IB per a cursar part dels estudis Univ. en qualsevol país de la UE 2018-2019</t>
  </si>
  <si>
    <t>2279820</t>
  </si>
  <si>
    <t>SVDA_20200626_001388</t>
  </si>
  <si>
    <t>SVDA_20160628_000788</t>
  </si>
  <si>
    <t>Ajudes compl. mob. per a cursar els estudis univ. a la UE per a alumnes de les IB el curs 2020-2021</t>
  </si>
  <si>
    <t>UGE_SUB_INPERINV</t>
  </si>
  <si>
    <t>Subvencions per incorporar personal investigador al sistema de ciència de les Illes Balears</t>
  </si>
  <si>
    <t>UGE_AYU_AUXC</t>
  </si>
  <si>
    <t>Ajuts per a auxiliars de conversa</t>
  </si>
  <si>
    <t>UGE_AYU_DESPEURPIRME</t>
  </si>
  <si>
    <t>Ajuts de desplaçament per a alumnat universitari i projecció exterior del sistema universitari</t>
  </si>
  <si>
    <t>UGE_AYU_DESALARTSUP</t>
  </si>
  <si>
    <t>Ajuts de desplaçament per a alumnat d’ensenyaments artístics superiors</t>
  </si>
  <si>
    <t>UGE_AYU_ACCESPINV</t>
  </si>
  <si>
    <t>Ajuts per dur a terme accions especials de recerca, desenvolupament tecnològic i innovació</t>
  </si>
  <si>
    <t>UGE_AYU_GRUPPRECOMP</t>
  </si>
  <si>
    <t>Ajuts de l’eix programàtic de recerca per donar suport a grups d’investigació del sistema d’innovaci</t>
  </si>
  <si>
    <t>UGE_AYU_FORPERINV</t>
  </si>
  <si>
    <t>Ajuts per formar personal investigador</t>
  </si>
  <si>
    <t>SVDR_20150619_000688</t>
  </si>
  <si>
    <t>Ajudes desplaçament 2014-2015</t>
  </si>
  <si>
    <t>UGE_AYU_FORPROCORLO</t>
  </si>
  <si>
    <t>Ajuts per dur a terme programes d’FP Bàsica que poden desenvolupar les entitats locals</t>
  </si>
  <si>
    <t>UGE_SUB_AGREINCLUS</t>
  </si>
  <si>
    <t>Concessió d’ajuts per a agrupacions empresarials innovadores i clústers de les Illes Balears,</t>
  </si>
  <si>
    <t>UGE_AYU_PYMESNOLUCR</t>
  </si>
  <si>
    <t>Ajuts per a pimes i agrupacions sense  ànim de lucre que facin activitats de recerca</t>
  </si>
  <si>
    <t>UGE_AYU_DOCTEMPR</t>
  </si>
  <si>
    <t>Ajuts per a doctorats empresarials</t>
  </si>
  <si>
    <t>UGE_AYU_COFININCINV</t>
  </si>
  <si>
    <t>Ajuts per la incorporació al sistema de ciència i tecnologia: contractes Ramon y Cajal-M. Servet</t>
  </si>
  <si>
    <t>CEU_BOLFUNCINTDOC</t>
  </si>
  <si>
    <t>Borses d'aspirants a funcionaris interins docents</t>
  </si>
  <si>
    <t>CTEUGE_CONTR</t>
  </si>
  <si>
    <t>Procediments de contractació.</t>
  </si>
  <si>
    <t>CTiEUAC_CONTR</t>
  </si>
  <si>
    <t>Contractació Administrativa UAC Conselleria Turisme i Esports</t>
  </si>
  <si>
    <t>VCIRT_UGE_SUB</t>
  </si>
  <si>
    <t>Tramits expedients Subvencions</t>
  </si>
  <si>
    <t>CTCI_SUBV</t>
  </si>
  <si>
    <t>Subvenciones UGE - Conselleria de Treball, Comerç i Industria</t>
  </si>
  <si>
    <t>2986144</t>
  </si>
  <si>
    <t>Convocatòria d'ajudes per a actuacions de foment de l'ús de la llengua catalana per a l'any 2023</t>
  </si>
  <si>
    <t>2987870</t>
  </si>
  <si>
    <t>Ajudes per als mitjans de comunicació en llengua catalana a les Illes Balears per al 2023</t>
  </si>
  <si>
    <t>2414993</t>
  </si>
  <si>
    <t>Premi Aina Moll</t>
  </si>
  <si>
    <t>2869981</t>
  </si>
  <si>
    <t>2407272</t>
  </si>
  <si>
    <t>Convocatòria d'ajudes per a mitjans de comunicació en llengua catalana</t>
  </si>
  <si>
    <t>2407271</t>
  </si>
  <si>
    <t>Convocatòria d'ajuts per a actuacions de foment de l'ús de la llengua catalana</t>
  </si>
  <si>
    <t>2891208</t>
  </si>
  <si>
    <t>Convocatòria d'ajuts per als mitjans de comunicació en llengua catalana per a l'any 2022</t>
  </si>
  <si>
    <t>2860158</t>
  </si>
  <si>
    <t>Convocatòria d'ajuts per a actuacions de foment de l'ús de la llengua catalana any 2022</t>
  </si>
  <si>
    <t>2096889</t>
  </si>
  <si>
    <t>Convocatòria de ajudes destinades a la premsa diària escrita en llengua catalana en las IB</t>
  </si>
  <si>
    <t>S0711001H_INSPROVCAT</t>
  </si>
  <si>
    <t>Inscripció a les proves de català</t>
  </si>
  <si>
    <t>S0711001H_3390845</t>
  </si>
  <si>
    <t>Ajudes destinades a la premsa de caràcter local i a la de temàtica especialitzada escrites en català</t>
  </si>
  <si>
    <t>S0711001H_3399983</t>
  </si>
  <si>
    <t xml:space="preserve"> Ajudes per a actuacions de foment de l'ús de la llengua catalana</t>
  </si>
  <si>
    <t>S0711001H_3003555</t>
  </si>
  <si>
    <t>Premi a la millor campanya publicitària en llengua catalana a les Illes Balears durant l'any 2017</t>
  </si>
  <si>
    <t>2302100</t>
  </si>
  <si>
    <t>Convoc. pública d'ajudes destinades als mitjans de comunicació en llengua catalana a les IB.</t>
  </si>
  <si>
    <t>2312577</t>
  </si>
  <si>
    <t>Homolog. estudis de llengua catalana educ. Secund. Obligat.i el batx. cursats a Cat. i la Com. Val.</t>
  </si>
  <si>
    <t>S0711001H_3482384</t>
  </si>
  <si>
    <t xml:space="preserve">Convoc. pública d'ajudes destinades als mitjans de comunicació audiovisuals en llengua catalana </t>
  </si>
  <si>
    <t>S0711001H_3484541</t>
  </si>
  <si>
    <t>Conv. d'ajudes per al foment de l'ús del català en les federacions i els clubs esportius 2018</t>
  </si>
  <si>
    <t>S0711001H_3020050</t>
  </si>
  <si>
    <t>Conv. d'ajuts destinats a la premsa local i a la de temàtica especialit. en cat. a les IB en 2017</t>
  </si>
  <si>
    <t>2322378</t>
  </si>
  <si>
    <t>Inscripció a la bossa d'examinadors col·lab. de les proves per a l'obtenció dels certif. de cat.</t>
  </si>
  <si>
    <t>2311917</t>
  </si>
  <si>
    <t>Convocatòria pública d'ajudes per a actuacions de foment de l'ús de la llengua catalana</t>
  </si>
  <si>
    <t>2094166</t>
  </si>
  <si>
    <t>Convoc. d'ajuts destinats a la premsa local i a la de temàtica especial. escrites en català a les IB</t>
  </si>
  <si>
    <t>2086790</t>
  </si>
  <si>
    <t>Convocatòria pública d'ajuts per a actuacions de foment de l'ús de la llengua catalana</t>
  </si>
  <si>
    <t>2087046</t>
  </si>
  <si>
    <t>Convoc.  d'ajudes per als mitjans de comun. audiovisual que emeten en llengua catalana a les IB</t>
  </si>
  <si>
    <t>S0711001H_3398962</t>
  </si>
  <si>
    <t>Ajudes destinades a la premsa diària escrita en llengua catalana en les Illes Balears</t>
  </si>
  <si>
    <t xml:space="preserve"> S0711001H_3003534</t>
  </si>
  <si>
    <t xml:space="preserve"> Convocatòria pública d'ajudes per a actuacions de foment de l'ús de la llengua catalana</t>
  </si>
  <si>
    <t>S0711001H_3003543</t>
  </si>
  <si>
    <t xml:space="preserve"> Convocatòria pública d'ajuts destinats a la premsa escrita en llengua catalana a les Illes Balears</t>
  </si>
  <si>
    <t xml:space="preserve"> Contractació IBISEC</t>
  </si>
  <si>
    <t xml:space="preserve"> Expedient públic IBISEC</t>
  </si>
  <si>
    <t>202342</t>
  </si>
  <si>
    <t xml:space="preserve">NFORME SOBRE TITULARIDAD Y DATOS DEL VEHÍCULO </t>
  </si>
  <si>
    <t>2401020</t>
  </si>
  <si>
    <t>Sol·licitud d'història clínica</t>
  </si>
  <si>
    <t>2074312</t>
  </si>
  <si>
    <t>Reintegrament de despeses per trasllat del malalts (IbSalut)</t>
  </si>
  <si>
    <t>2074309</t>
  </si>
  <si>
    <t>Reintegrament de despeses per l'adquisició de material ortoprotètic(Ibsalut)</t>
  </si>
  <si>
    <t>1305422</t>
  </si>
  <si>
    <t>Facturació a tercers obligats al pagament de Soguritat Social</t>
  </si>
  <si>
    <t>1998476</t>
  </si>
  <si>
    <t>Selección de personal estatutario fijo</t>
  </si>
  <si>
    <t>216283</t>
  </si>
  <si>
    <t xml:space="preserve">Programa d'Atenció Dental Infantil (PADI) </t>
  </si>
  <si>
    <t>2084634</t>
  </si>
  <si>
    <t>Reintegrament de despeses en cas de defunció per trasllat del</t>
  </si>
  <si>
    <t>1998474</t>
  </si>
  <si>
    <t>Selección de personal estatutario temporal (Bolsa Única)</t>
  </si>
  <si>
    <t>P0702600H_MAM_01</t>
  </si>
  <si>
    <t>Procedimientos, trámites y consultas de Medio Ambiente</t>
  </si>
  <si>
    <t>P0702600H_MA_01</t>
  </si>
  <si>
    <t>Solicitud huertos ecosociales de la finca de Can Tomeu del municipio de Eivissa</t>
  </si>
  <si>
    <t>P0702600H_PH_01</t>
  </si>
  <si>
    <t>Becas, ayudas y subvenciones de Patrimonio Histórico del Ayuntamiento de Eivissa</t>
  </si>
  <si>
    <t>P0702600H_SUB_00_001</t>
  </si>
  <si>
    <t>Ajudes per a autònoms i petites empreses del municipi d'Eivissa</t>
  </si>
  <si>
    <t>TEST-PADRO</t>
  </si>
  <si>
    <t>Consulta als serveis de padró</t>
  </si>
  <si>
    <t>P0702600H_RH-02</t>
  </si>
  <si>
    <t>Selección y contratación de personal</t>
  </si>
  <si>
    <t>P0702600H_JOV_02</t>
  </si>
  <si>
    <t>Ayudas para estudiantes de Grado y Formación Profesional</t>
  </si>
  <si>
    <t>SVDCCAACPCWS01</t>
  </si>
  <si>
    <t>Servicio de estar al corriente de pago con la CAIB para contrataciones</t>
  </si>
  <si>
    <t>P0702600H_BSO_01</t>
  </si>
  <si>
    <t>Solicitud de acceso a servicios del área de promoción de la autonomía personal y dependencia</t>
  </si>
  <si>
    <t>SNT-03</t>
  </si>
  <si>
    <t>Llicència i Registre d’animals potencialment perillosos</t>
  </si>
  <si>
    <t>P0702600H_SANCTRAF_1</t>
  </si>
  <si>
    <t>Sanciones Tráfico</t>
  </si>
  <si>
    <t>P0702600H_PAD-09_001</t>
  </si>
  <si>
    <t>Padrón - Baja a Instancia de Parte del Padrón Municipal por Inscripción Indebida</t>
  </si>
  <si>
    <t>P0702600H_TM-09_001</t>
  </si>
  <si>
    <t>Pruebas de aptitud para la obtención del permiso municipal de autotaxi</t>
  </si>
  <si>
    <t>P0702600H_JOV_03</t>
  </si>
  <si>
    <t>Subvenciones para la concesión de ayudas al alquiler de vivienda para jóvenes</t>
  </si>
  <si>
    <t>P0702600H_JOV_01</t>
  </si>
  <si>
    <t>Bases y solicitud premio mejor expediente académico</t>
  </si>
  <si>
    <t>P0702600H_PAD-01_001</t>
  </si>
  <si>
    <t>Padrón - Alta o Cambio de Domicilio en el Padrón Municipal de Habitantes</t>
  </si>
  <si>
    <t>P0702600H_RH-01</t>
  </si>
  <si>
    <t>Contratación personal (policía local)</t>
  </si>
  <si>
    <t>CLT-01</t>
  </si>
  <si>
    <t>Subvencions en matèria de cultura</t>
  </si>
  <si>
    <t>CON-00</t>
  </si>
  <si>
    <t>FES-05</t>
  </si>
  <si>
    <t>Sol.licitud de parades de venda de Mercat Eivissa Medieval</t>
  </si>
  <si>
    <t>FES-02</t>
  </si>
  <si>
    <t>Mercat de Nadal d'Artesania</t>
  </si>
  <si>
    <t>ESP-01</t>
  </si>
  <si>
    <t>Subvencions en matèria d'Esports</t>
  </si>
  <si>
    <t>EDC-02</t>
  </si>
  <si>
    <t>Subvencions per l'adquisició de llibres de text</t>
  </si>
  <si>
    <t>STS-12</t>
  </si>
  <si>
    <t>Subvencions en matèria de Benestar Social</t>
  </si>
  <si>
    <t>RH-00</t>
  </si>
  <si>
    <t>Contractació personal per treballar amb menors</t>
  </si>
  <si>
    <t>COM-01</t>
  </si>
  <si>
    <t>Mercat artesanal del Port, ses Figueretes i Plaça del Parc</t>
  </si>
  <si>
    <t>PC-02</t>
  </si>
  <si>
    <t>Subvencions en matèria de Participació Ciutadana</t>
  </si>
  <si>
    <t>P0702600H_VIV_01</t>
  </si>
  <si>
    <t>Ayudas al alquiler de vivienda del Ayuntamiento de Eivissa</t>
  </si>
  <si>
    <t>P0704100G_001</t>
  </si>
  <si>
    <t>Tramitació sancions de trànsit de l'Ajuntament de Petra</t>
  </si>
  <si>
    <t>P0705200D_001</t>
  </si>
  <si>
    <t>Providencias de apremio, embargo y vehículos</t>
  </si>
  <si>
    <t>P0705200D-VEHICLES</t>
  </si>
  <si>
    <t>Sancions de trànsit</t>
  </si>
  <si>
    <t>P0705200D_CONTRACT</t>
  </si>
  <si>
    <t>P0705200D_Personal</t>
  </si>
  <si>
    <t>Expedients de contractació de personal</t>
  </si>
  <si>
    <t>P0705200D-SUBV</t>
  </si>
  <si>
    <t>Expedients de subvencions</t>
  </si>
  <si>
    <t>P0705200D_SANC_PL</t>
  </si>
  <si>
    <t>Sancions trànsit</t>
  </si>
  <si>
    <t>P0705200D_SUBV</t>
  </si>
  <si>
    <t>Expedients de subvencions-2020</t>
  </si>
  <si>
    <t>Procediment de recaptació tramitat per l'Agència Tributària de les Illes Balears</t>
  </si>
  <si>
    <t>2413388</t>
  </si>
  <si>
    <t>Recepció de declaracions i documentació justificativa Ajudes Covid-19 RDL 5/2021</t>
  </si>
  <si>
    <t>RECA_EJEC_INSS</t>
  </si>
  <si>
    <t>Procediment de recaptació</t>
  </si>
  <si>
    <t>RECA_620_EJEC_SANC</t>
  </si>
  <si>
    <t>Procediment d'aplicació de tributs i col·laboració en la gestió de recursos públics</t>
  </si>
  <si>
    <t>P0705500G_001</t>
  </si>
  <si>
    <t>Tramitación de expedientes de infracciones de tráfico</t>
  </si>
  <si>
    <t>P0705500G_TIP_008</t>
  </si>
  <si>
    <t>Sol·licitud de plaça en un centre de dia</t>
  </si>
  <si>
    <t>TIP-047</t>
  </si>
  <si>
    <t>Sol.licitud d'autorització de venda en mercats temporals o fires</t>
  </si>
  <si>
    <t>TIP-206</t>
  </si>
  <si>
    <t>Sol·licitud d'autorització de venda en mercats setmanals</t>
  </si>
  <si>
    <t>FA01</t>
  </si>
  <si>
    <t>FACTURES (factures i proveidors)</t>
  </si>
  <si>
    <t>CO02</t>
  </si>
  <si>
    <t>AUTORITZACIO (per ocupació domini public marítim terrestre)</t>
  </si>
  <si>
    <t>CO1</t>
  </si>
  <si>
    <t>CONTRACTACIÓ (contractes administratius)</t>
  </si>
  <si>
    <t>AJSMARG_TIP_006</t>
  </si>
  <si>
    <t>Ajudes no tècniques</t>
  </si>
  <si>
    <t>AJSMARG_TIP_059</t>
  </si>
  <si>
    <t>Renda mínima</t>
  </si>
  <si>
    <t>MAR-006</t>
  </si>
  <si>
    <t>Subvencions. Concessió en règim de concurrència competitiva</t>
  </si>
  <si>
    <t>TIP-005</t>
  </si>
  <si>
    <t>Subvencions. Concessió Directe</t>
  </si>
  <si>
    <t>1632381</t>
  </si>
  <si>
    <t>ALTA, BAJA Y MODIFICACION PADRON FISCAL IMPUESTO VEHICULOS TRACCION MECANICA</t>
  </si>
  <si>
    <t>2891902</t>
  </si>
  <si>
    <t>Procés estabilització concurs oposició de FEA  d’immunologia</t>
  </si>
  <si>
    <t>2891493</t>
  </si>
  <si>
    <t>Procés estabilització concurs oposició de FEA de  cirurgia general i aparell digestiu</t>
  </si>
  <si>
    <t>2890935</t>
  </si>
  <si>
    <t>Procés estabilització concurs extraordinari de FEA  d’hematologia i hemoteràpia</t>
  </si>
  <si>
    <t>2889350</t>
  </si>
  <si>
    <t>Procés estabilització concurs oposició d’infermer  /infermera d’urgències a l’atenció primària</t>
  </si>
  <si>
    <t>2891505</t>
  </si>
  <si>
    <t>Procés estabilització concurs oposició de  FEA de farmàcia hospitalària</t>
  </si>
  <si>
    <t>2891556</t>
  </si>
  <si>
    <t>Procés estabilització concurs oposició de  FEA en pediatria i puericultura d’atenció primària</t>
  </si>
  <si>
    <t>2891121</t>
  </si>
  <si>
    <t>Procés estabilització c.e.  tècnic/tècnica de gestió de sistemes i tecnologies de la  informació</t>
  </si>
  <si>
    <t>2891500</t>
  </si>
  <si>
    <t>- Procés estabilització c.o. d’infermer  obstetricoginecològic/infermera obstetricoginecològica</t>
  </si>
  <si>
    <t>2891153</t>
  </si>
  <si>
    <t>Procés estabilització c.e. de tècnic  mitjà s/t mitjana sanitària en cures auxiliars  d’infermeria</t>
  </si>
  <si>
    <t>2891557</t>
  </si>
  <si>
    <t>Procés estabilització concurs oposició de personal  tècnic titulat de grau mitjà</t>
  </si>
  <si>
    <t>2891539</t>
  </si>
  <si>
    <t>Procés estabilització concurs oposició de  metge/metgessa de família en equip d’atenció primària</t>
  </si>
  <si>
    <t>2891522</t>
  </si>
  <si>
    <t>Procés estabilització concurs oposició d’enginyer  tècnic /enginyera tècnica industrial</t>
  </si>
  <si>
    <t>2891901</t>
  </si>
  <si>
    <t>Procés estabilització concurs oposició de FEA de  radiodiagnòstic</t>
  </si>
  <si>
    <t>2890971</t>
  </si>
  <si>
    <t>Procés estabilització concurs extraordinari de FEA de  radiodiagnòstic</t>
  </si>
  <si>
    <t>2891494</t>
  </si>
  <si>
    <t>Proceso de estabilización concurso oposición de FEA de cirugía maxilofacial del Ib-Salut</t>
  </si>
  <si>
    <t>2891116</t>
  </si>
  <si>
    <t>Proceso de estabilización concurso extraordinario de Pintor/pintora del Ib-Salut</t>
  </si>
  <si>
    <t>2891108</t>
  </si>
  <si>
    <t>Proceso de estabilización concurso extraordinario de Peluquero/peluquera del Ib-Salut</t>
  </si>
  <si>
    <t>2891090</t>
  </si>
  <si>
    <t>Proceso de estabilización concurso extraordinario de Mecánico/mecánica del Ib-Salut</t>
  </si>
  <si>
    <t>2891106</t>
  </si>
  <si>
    <t>Proceso de estabilización concurso extraordinario de Limpiador/limpiadora del Ib-Salut</t>
  </si>
  <si>
    <t>2890931</t>
  </si>
  <si>
    <t>Proceso de estabilización concurso extraordinario de FEA de farmacia hospitalaria del Ib-Salut</t>
  </si>
  <si>
    <t>2830119</t>
  </si>
  <si>
    <t>Proceso de estabilización concurso extraordinario de FEA de bioquímica clínica del Ib-Salut</t>
  </si>
  <si>
    <t>2890979</t>
  </si>
  <si>
    <t>Proceso de estabilización C.E. de FEA de anestesiología y reanimación del Ib-Salut</t>
  </si>
  <si>
    <t>2890964</t>
  </si>
  <si>
    <t>Proceso de estabilización C.E Facultativo/a especialista en pediatría/puericultura a.p.Ib-Salut</t>
  </si>
  <si>
    <t>2891488</t>
  </si>
  <si>
    <t>Proceso de estabilización concurso oposición de Celador/celadora del Ib-Salut</t>
  </si>
  <si>
    <t>2890879</t>
  </si>
  <si>
    <t>Proceso de estabilización concurso extraordinario de Electricista del Ib-Salut</t>
  </si>
  <si>
    <t>2890859</t>
  </si>
  <si>
    <t>Proceso de estabilización concurso extraordinario de Conductor/conductora del Ib-Salut</t>
  </si>
  <si>
    <t>2890976</t>
  </si>
  <si>
    <t>Procés estabilització concurs  extraordinari de FEA d’urologia</t>
  </si>
  <si>
    <t>2891152</t>
  </si>
  <si>
    <t>Procés esta. concurs  extraordinari de tècnic/tècnica superior  especialista en radiodiagnòstic</t>
  </si>
  <si>
    <t>2891903</t>
  </si>
  <si>
    <t>Procés estabilització concurs  oposició de FEA d’urologia</t>
  </si>
  <si>
    <t>2891110</t>
  </si>
  <si>
    <t>Procés estabilització concurs extraordinari de personal tècnic  titulat superior en biologia</t>
  </si>
  <si>
    <t>38206</t>
  </si>
  <si>
    <t>Proceso de estabilización concurso oposición de Telefonista del Ib-Salut</t>
  </si>
  <si>
    <t>2891911</t>
  </si>
  <si>
    <t>2890873</t>
  </si>
  <si>
    <t>Proceso de estabilización concurso oposición de Pinche del Ib-Salut</t>
  </si>
  <si>
    <t>2891120</t>
  </si>
  <si>
    <t>Proceso de estabilización concurso extraordinario de Telefonista del Ib-Salut</t>
  </si>
  <si>
    <t>2890861</t>
  </si>
  <si>
    <t>Proceso de estabilización concurso extraordinario de Pinche del Ib-Salut</t>
  </si>
  <si>
    <t>2890896</t>
  </si>
  <si>
    <t>Proceso de estabilización C.E.de FEA de dermatología médico-quirúrgica y venereología del Ib-Salut</t>
  </si>
  <si>
    <t>2890977</t>
  </si>
  <si>
    <t>Proceso de estabilización concurso extraordinario de FEA de anatomía patológica del Ib-Salut</t>
  </si>
  <si>
    <t>2890858</t>
  </si>
  <si>
    <t>Proceso de estabilización concurso extraordinario de Cocinero/cocinera del Ib-Salut</t>
  </si>
  <si>
    <t>2891082</t>
  </si>
  <si>
    <t>Proceso de estabilización concurso extraordinario de Enfermero/a de urgencias en la a.p. Ib-Salut</t>
  </si>
  <si>
    <t>2891081</t>
  </si>
  <si>
    <t>Proceso de estabilización concurso extraordinario de Enfermero/a de salud mental del Ib-Salut</t>
  </si>
  <si>
    <t>2890875</t>
  </si>
  <si>
    <t>Proceso de estabilización concurso extraordinario de Delineante del Ib-Salut</t>
  </si>
  <si>
    <t>2891072</t>
  </si>
  <si>
    <t>Procés d'estabilització concurso extraordinari de grup tècnic</t>
  </si>
  <si>
    <t>2891071</t>
  </si>
  <si>
    <t xml:space="preserve">Procés d'estabilització concurso extraordinari de grup de gestió de la funció administrativa </t>
  </si>
  <si>
    <t>2891070</t>
  </si>
  <si>
    <t>Procés d'estabilització concurso extraordinari de Grup auxiliar administratiu del Ib-Salut</t>
  </si>
  <si>
    <t>2891068</t>
  </si>
  <si>
    <t>Procés d'estabilització concurso extraordinari de Grup administratiu de la funció administrativa</t>
  </si>
  <si>
    <t>2891509</t>
  </si>
  <si>
    <t>Procés d'estabilització concurs oposició de grup auxiliar administratiu del Ib-Salut</t>
  </si>
  <si>
    <t>2891084</t>
  </si>
  <si>
    <t>Procés d'estabilització concurso extraordinari d'Infermer/infermera del Ib-Salut</t>
  </si>
  <si>
    <t>2891914</t>
  </si>
  <si>
    <t>Procés estabilització concurs oposició de terapeuta  ocupacional</t>
  </si>
  <si>
    <t>2891547</t>
  </si>
  <si>
    <t>Procés estabilització concurs oposició  d’odontoestomatòleg/odontoestomatòloga</t>
  </si>
  <si>
    <t>2891113</t>
  </si>
  <si>
    <t>Procés estabilització concurs extraordinari de personal tècnic no titulat</t>
  </si>
  <si>
    <t>2890857</t>
  </si>
  <si>
    <t>Procés estabilització concurs extraordinari de  bugader/bugadera</t>
  </si>
  <si>
    <t>2891551</t>
  </si>
  <si>
    <t>Procés estabilització concurs oposició de FEA  d’oncologia radioteràpica</t>
  </si>
  <si>
    <t>2891530</t>
  </si>
  <si>
    <t>Procés estabilització concurs oposició de FEA de  medicina preventiva i salut pública</t>
  </si>
  <si>
    <t>2891527</t>
  </si>
  <si>
    <t>Procés estabilització concurs oposició de FEA de  medicina intensiva</t>
  </si>
  <si>
    <t>2891526</t>
  </si>
  <si>
    <t>Procés estabilització concurs oposició de FEA de  medicina del treball</t>
  </si>
  <si>
    <t>2891065</t>
  </si>
  <si>
    <t>Procés estabilització concurs extraordinari de fuster/  fustera</t>
  </si>
  <si>
    <t>2890862</t>
  </si>
  <si>
    <t>Procés estabilització concurs extraordinari  d’arquitecte/arquitecta</t>
  </si>
  <si>
    <t>2891502</t>
  </si>
  <si>
    <t>2891560</t>
  </si>
  <si>
    <t>Procés estabilització concurs oposició de  FEA de pneumologia</t>
  </si>
  <si>
    <t>2891117</t>
  </si>
  <si>
    <t>Procés estabilització concurs extraordinari de psicòleg clínic/psicòloga clínica</t>
  </si>
  <si>
    <t>2891112</t>
  </si>
  <si>
    <t>Procés estabilització concurs extraordinari de personal tècnic titulat de grau mitjà</t>
  </si>
  <si>
    <t>2891104</t>
  </si>
  <si>
    <t>Procés estabilització concurs extraordinari de  metge/metgessa d’urgències a l’atenció primària</t>
  </si>
  <si>
    <t>2891542</t>
  </si>
  <si>
    <t>Procés estabilització concurs extraordinari de  metge/metgessa d’urgència hospitalària</t>
  </si>
  <si>
    <t>2891538</t>
  </si>
  <si>
    <t>Procés estabilització concurs oposició de  metge/metgessa d’admissió i documentació clínica</t>
  </si>
  <si>
    <t>2930152</t>
  </si>
  <si>
    <t>Procés estabilització concurs extraordinari de  metge/metgessa d’admissió i documentació clínica</t>
  </si>
  <si>
    <t>2891516</t>
  </si>
  <si>
    <t>Procés d'estabilització concurs oposició de grup tècnic</t>
  </si>
  <si>
    <t>2891904</t>
  </si>
  <si>
    <t>Procés estabilització c.o. tècnic/tècnica de gestió de sistemes i tecnologies de la  informació</t>
  </si>
  <si>
    <t>2891124</t>
  </si>
  <si>
    <t>Procés estabilització concurs  extraordinari de tècnic/tècnica superior  especialista en laboratori</t>
  </si>
  <si>
    <t>2891548</t>
  </si>
  <si>
    <t>Proceso de estabilización concurso oposición de FEA de oftalmología del Ib-Salut</t>
  </si>
  <si>
    <t>2891498</t>
  </si>
  <si>
    <t>Proceso de estabilización concurso oposición de Electricista del Ib-Salut</t>
  </si>
  <si>
    <t>2891107</t>
  </si>
  <si>
    <t>Proceso de estabilización C.E. de Operador/operadora máquina de imprimir del Ib-Salut</t>
  </si>
  <si>
    <t>2891066</t>
  </si>
  <si>
    <t>Proceso de estabilización concurso extraordinario de Gobernante/gobernanta del Ib-Salut</t>
  </si>
  <si>
    <t>2891063</t>
  </si>
  <si>
    <t>Proceso de estabilización concurso extraordinario de Fotógrafo/fotógrafa del IBSALUT</t>
  </si>
  <si>
    <t>2890891</t>
  </si>
  <si>
    <t>Proceso de estabilización C.E. de FEA de cirugía plástica y reparadora del Ib-Salut</t>
  </si>
  <si>
    <t>2890884</t>
  </si>
  <si>
    <t>Proceso de estabilización concurso extraordinario de FEA de cirugía maxilofacial del Ib-Salut</t>
  </si>
  <si>
    <t>2891060</t>
  </si>
  <si>
    <t>Proceso de estabilización C.E.Farmacéutico/a de área de atención primaria del Ib-Salut</t>
  </si>
  <si>
    <t>2891908</t>
  </si>
  <si>
    <t>Procés estabilització c.o.tècnic mitjà  s/t mitjana sanitària en cures auxiliars d’infermeria</t>
  </si>
  <si>
    <t>2891907</t>
  </si>
  <si>
    <t>Procés estabilització concurs  oposició de tècnic/tècnica superior especialista  en radiodiagnòstic</t>
  </si>
  <si>
    <t>2891906</t>
  </si>
  <si>
    <t>Procés estabilització concurs  oposició de tècnic/tècnica superior especialista  en laborato</t>
  </si>
  <si>
    <t>2891550</t>
  </si>
  <si>
    <t>Procés estabilització concurs  oposició de FEA d’oncologia mèdica</t>
  </si>
  <si>
    <t>2891499</t>
  </si>
  <si>
    <t xml:space="preserve"> Procés estabilització concurs  oposició de FEA d’endocrinologia i nutrició</t>
  </si>
  <si>
    <t>2891496</t>
  </si>
  <si>
    <t>Procés estabilització concurs  oposicio de FEA de dermatologia mèdico?quirúrgica i venereologia</t>
  </si>
  <si>
    <t>2890883</t>
  </si>
  <si>
    <t>Procés estabilització concurs  extraordinari de FEA de cardiologia</t>
  </si>
  <si>
    <t>2891501</t>
  </si>
  <si>
    <t>Procés estabilització concurs oposició d’infermer/infermera de  salut mental</t>
  </si>
  <si>
    <t>2891520</t>
  </si>
  <si>
    <t>Procés estabilització concurs oposició d’higienista dental d’àrea a  l’atenció primària</t>
  </si>
  <si>
    <t>2891151</t>
  </si>
  <si>
    <t>Procés estabilització concurs extraordinari de tècnic especialista  en documentació sanitària</t>
  </si>
  <si>
    <t>2890834</t>
  </si>
  <si>
    <t>Procés estabilització concurs oposició de FEA d’aparell digestiu</t>
  </si>
  <si>
    <t>2890962</t>
  </si>
  <si>
    <t>Proceso de estabilización concurso extraordinario de FEA de otorrinolaringología del Ib-Salut</t>
  </si>
  <si>
    <t>2890949</t>
  </si>
  <si>
    <t>Proceso de estabilización concurso extraordinario de FEA de neurología del Ib-Salut</t>
  </si>
  <si>
    <t>2890960</t>
  </si>
  <si>
    <t>Proceso de estabilización concurso extraordinario de FEA de oncología médica del Ib-Salut</t>
  </si>
  <si>
    <t>2890944</t>
  </si>
  <si>
    <t>Proceso de estabilización C.E. de FEA de microbiología y parasitología del Ib-Salut</t>
  </si>
  <si>
    <t>2890938</t>
  </si>
  <si>
    <t>Proceso de estabilización C.E. de FEA de medicina física y rehabilitación del Ib-Salut</t>
  </si>
  <si>
    <t>2891114</t>
  </si>
  <si>
    <t>Procés d'estabilització concurs extraordinari de Paleta del Ib-Salut</t>
  </si>
  <si>
    <t>2891508</t>
  </si>
  <si>
    <t>Procés d'estabilització concurs oposició del grup de gestió del Ib-Salut</t>
  </si>
  <si>
    <t>2891507</t>
  </si>
  <si>
    <t>Procés d'estabilització concurs oposició de grup administratiu del Ib-Salut</t>
  </si>
  <si>
    <t>2891554</t>
  </si>
  <si>
    <t>Procés estabilització concurs oposició d’òptic/òptica  optometrista</t>
  </si>
  <si>
    <t>2944333</t>
  </si>
  <si>
    <t>Procés estabilització concurs oposició de FEA de  traumatologia i cirurgia ortopèdica</t>
  </si>
  <si>
    <t>2891491</t>
  </si>
  <si>
    <t>- Procés estabilització concurs oposició de FEA de  cirurgia cardiovascular</t>
  </si>
  <si>
    <t>2889585</t>
  </si>
  <si>
    <t>Procés estabilització concurs oposició de FEA  d’anàlisis cliníques</t>
  </si>
  <si>
    <t>2891119</t>
  </si>
  <si>
    <t>Procés estabilització concurs extraordinari de FEA de  psicòleg/psicòloga d’atenció primària</t>
  </si>
  <si>
    <t>2891109</t>
  </si>
  <si>
    <t>Procés estabilització concurs extraordinari de personal tècnic titulat superior en psicologia</t>
  </si>
  <si>
    <t>2891105</t>
  </si>
  <si>
    <t>Procés estabilització concurs extraordinari de  monitor/ monitora</t>
  </si>
  <si>
    <t>2890967</t>
  </si>
  <si>
    <t>Procés estabilització concurs extraordinari de FEA de pediatria</t>
  </si>
  <si>
    <t>2891545</t>
  </si>
  <si>
    <t>Procés estabilització concurs oposició de  FEA d’obstetrícia i ginecologia</t>
  </si>
  <si>
    <t>2889606</t>
  </si>
  <si>
    <t>Procés estabilització concurs oposició de  FEA d’anestesiologia i reanimació</t>
  </si>
  <si>
    <t>2891909</t>
  </si>
  <si>
    <t>Procés estabilització c.o. tècnic/tècnica superior en sistemes i tecnologies de la  informació</t>
  </si>
  <si>
    <t>2890957</t>
  </si>
  <si>
    <t>Proceso de estabilización concurso extraordinario de FEA de oftalmología del Ib-Salut</t>
  </si>
  <si>
    <t>2891544</t>
  </si>
  <si>
    <t>Proceso de estabilización concurso oposición de FEA de neurología del Ib-Salut</t>
  </si>
  <si>
    <t>2891543</t>
  </si>
  <si>
    <t>Proceso de estabilización concurso oposición de FEA de microbiología y parasitología del Ib-Salut</t>
  </si>
  <si>
    <t>2890881</t>
  </si>
  <si>
    <t>Procés estabilització concurs extraordinari d’enginyer/  enginyera superior</t>
  </si>
  <si>
    <t>2891088</t>
  </si>
  <si>
    <t>Procés estabilització concurs extraordinari de  llanterner/llanternera</t>
  </si>
  <si>
    <t>2890972</t>
  </si>
  <si>
    <t>Procés estabilització concurs extraordinari de FEA de  radiofísica hospitalària</t>
  </si>
  <si>
    <t>2930119</t>
  </si>
  <si>
    <t>Procés estabilització concurs extraordinari de FEA de  bioquímica clínica</t>
  </si>
  <si>
    <t>2891555</t>
  </si>
  <si>
    <t>Procés estabilització concurs oposició de  FEA de pediatria</t>
  </si>
  <si>
    <t>2891561</t>
  </si>
  <si>
    <t xml:space="preserve"> Procés estabilització concurs oposició de psicòleg  clínic/psicòloga clínica</t>
  </si>
  <si>
    <t>2906785</t>
  </si>
  <si>
    <t>Procés estabilització concurs oposició de FEA de  metge/metgessa d’urgències a l’atenció primària</t>
  </si>
  <si>
    <t>2891531</t>
  </si>
  <si>
    <t>Procés estabilització concurs oposició de  metge/metgessa d’urgència hospitalària</t>
  </si>
  <si>
    <t>2890882</t>
  </si>
  <si>
    <t xml:space="preserve"> Procés estabilització concurs extraordinari d’enginyer  tècnic /enginyera tècnica industrial</t>
  </si>
  <si>
    <t>2891558</t>
  </si>
  <si>
    <t>Procés estabilització concurs oposició de personal tècnic titulat  superior en biologia</t>
  </si>
  <si>
    <t>2891089</t>
  </si>
  <si>
    <t>Procés estabilització concurs extraordinari de logopeda</t>
  </si>
  <si>
    <t>2890930</t>
  </si>
  <si>
    <t>Proceso de estabilización concurso extraordinario de FEA de endocrinología y nutrición del Ib-Salut</t>
  </si>
  <si>
    <t>2891059</t>
  </si>
  <si>
    <t>Proceso de estabilización C.E.de FEA de anestesiología y reanimación del Ib-Salut</t>
  </si>
  <si>
    <t>2930117</t>
  </si>
  <si>
    <t>Proceso de estabilización concurso extraordinario de Dietista-nutricionista del Ib-Salut</t>
  </si>
  <si>
    <t>2891156</t>
  </si>
  <si>
    <t>Proceso de estabilización concurso extraordinario de Celador/celadora del Ib-Salut</t>
  </si>
  <si>
    <t>2891080</t>
  </si>
  <si>
    <t>Proceso de estabilización concurso extraordinario de Enfermero/a obstétrico-ginecológico Ib-Salut</t>
  </si>
  <si>
    <t>2891915</t>
  </si>
  <si>
    <t>Procés estabilització concurs oposició de  treballador/treballadora social</t>
  </si>
  <si>
    <t>2891563</t>
  </si>
  <si>
    <t>Procés estabilització concurs oposició de FEA de  psiquiatria</t>
  </si>
  <si>
    <t>2890792</t>
  </si>
  <si>
    <t>Procés estabilització concurs oposició de FEA  d’angiologia i cirurgia vascular</t>
  </si>
  <si>
    <t>2891123</t>
  </si>
  <si>
    <t>Procés estabilització c.e. de  tècnic/tècnica superior especialista en anatomia patològica</t>
  </si>
  <si>
    <t>2891122</t>
  </si>
  <si>
    <t>Procés estabilització concurs extraordinari de  tècnic/tècnica de salut pública a l’atenció primària</t>
  </si>
  <si>
    <t>2890860</t>
  </si>
  <si>
    <t>Procés estabilització concurs extraordinari de  calefactor/ calefactora</t>
  </si>
  <si>
    <t>2890955</t>
  </si>
  <si>
    <t>Procés estabilització concurs extraordinari de FEA d’obstetrícia i ginecologia</t>
  </si>
  <si>
    <t>2891529</t>
  </si>
  <si>
    <t>Procés estabilització concurs oposició de  FEA de medicina interna</t>
  </si>
  <si>
    <t>2891503</t>
  </si>
  <si>
    <t>Procés estabilització concurs oposició de  farmacèutic/farmacèutica d’àrea d’atenció primària</t>
  </si>
  <si>
    <t>2930161</t>
  </si>
  <si>
    <t>Procés estabilització c.e.de tècnic/tècnica superior en sistemes i tecnologies de la  informació</t>
  </si>
  <si>
    <t>2890876</t>
  </si>
  <si>
    <t>Procés estabilització concurs  oposició de FEA de cardiologia</t>
  </si>
  <si>
    <t>2889605</t>
  </si>
  <si>
    <t>Procés estabilització concurs  oposició de FEA d’anatomia patològica</t>
  </si>
  <si>
    <t>2891497</t>
  </si>
  <si>
    <t>Procés estabilització concurs  oposició de dietista-nutricionista</t>
  </si>
  <si>
    <t>2891506</t>
  </si>
  <si>
    <t>Procés estabilització concurs oposició de fisioterapeuta</t>
  </si>
  <si>
    <t>2893137</t>
  </si>
  <si>
    <t>Procés estabilització concurs extraordinari de fisioterapeuta</t>
  </si>
  <si>
    <t>2891524</t>
  </si>
  <si>
    <t>- Procés estabilització concurs oposició de logopeda</t>
  </si>
  <si>
    <t>2891073</t>
  </si>
  <si>
    <t>Procés estabilització concurs extraordinari d’higienista dental  d’àrea a l’atenció primària</t>
  </si>
  <si>
    <t>2891905</t>
  </si>
  <si>
    <t>Procés estabilització concurs oposició de tècnic especialista en  documentació sanitària</t>
  </si>
  <si>
    <t>2890968</t>
  </si>
  <si>
    <t>Proceso de estabilización concurso extraordinario de FEA de neumología del Ib-Salut</t>
  </si>
  <si>
    <t>2890941</t>
  </si>
  <si>
    <t>Proceso de estabilización concurso extraordinario de FEA de medicina interna del Ib-Salut</t>
  </si>
  <si>
    <t>2890946</t>
  </si>
  <si>
    <t>Proceso de estabilización concurso extraordinario de FEA de nefrología del Ib-Salut</t>
  </si>
  <si>
    <t>2891091</t>
  </si>
  <si>
    <t>Proceso de estabilización C.E. Médico/médica de familia en equipo de atención primaria del Ib-Salut</t>
  </si>
  <si>
    <t>2891111</t>
  </si>
  <si>
    <t>Proceso de estabilización concurso extraordinario de Peón del Ib-Salut</t>
  </si>
  <si>
    <t>P0706100E_001</t>
  </si>
  <si>
    <t>P0704200E_001</t>
  </si>
  <si>
    <t>Consulta de datos de vehículos y de conductores para sanciones</t>
  </si>
  <si>
    <t>0601_0602</t>
  </si>
  <si>
    <t>Consulta de dades personal per obres</t>
  </si>
  <si>
    <t>0110</t>
  </si>
  <si>
    <t>Estar al corrent de les oligacions tributàries i seg social</t>
  </si>
  <si>
    <t>0810</t>
  </si>
  <si>
    <t>Consultes Pinbal Policia Local</t>
  </si>
  <si>
    <t>P0706300A_001</t>
  </si>
  <si>
    <t>1802981</t>
  </si>
  <si>
    <t>Sancionador de trafico</t>
  </si>
  <si>
    <t>2981479</t>
  </si>
  <si>
    <t>Convocatòria del procés d'estabilització per places de personal laboral de l'IEB. Concurs de mèrits</t>
  </si>
  <si>
    <t>2354194</t>
  </si>
  <si>
    <t>Convoc. plaça  de tècnic de grau superior</t>
  </si>
  <si>
    <t>IEB_CONV_SUBV_CULT</t>
  </si>
  <si>
    <t>Convocatòria Subvencions Cultura</t>
  </si>
  <si>
    <t>P0701600I_001</t>
  </si>
  <si>
    <t>SVDR_20230317_001890</t>
  </si>
  <si>
    <t>Ayudas para realizar actividades deportivas federadas</t>
  </si>
  <si>
    <t>2982954</t>
  </si>
  <si>
    <t>Ayudas económicas a Personas Jóvenes Emancipadas de Mallorca</t>
  </si>
  <si>
    <t>2983107</t>
  </si>
  <si>
    <t>SVDR_20230227_001875</t>
  </si>
  <si>
    <t>Ayudas económicas a personas jóvenes emancipadas de Mallorca</t>
  </si>
  <si>
    <t>S0711002F_005</t>
  </si>
  <si>
    <t>Recopilació de dades per a les inspeccions en matèria turística</t>
  </si>
  <si>
    <t>SVDA_20180604_001058</t>
  </si>
  <si>
    <t xml:space="preserve">Processos Participatius convocats pel Consell de Mallorca </t>
  </si>
  <si>
    <t>S0711002F_001</t>
  </si>
  <si>
    <t>Verificar inexistència antecedents delictes sexuals exercici professions</t>
  </si>
  <si>
    <t xml:space="preserve">S0711002F_002 </t>
  </si>
  <si>
    <t>Procés selectiu provisió places de bomber-a conductor-a de personal funcionari del Servei de Bombers</t>
  </si>
  <si>
    <t>2936876</t>
  </si>
  <si>
    <t>Validació de poders notarials</t>
  </si>
  <si>
    <t xml:space="preserve">2930064 </t>
  </si>
  <si>
    <t>Processos selectius d'estabilització del Consell Insular de Mallorca</t>
  </si>
  <si>
    <t>S0711002F_004</t>
  </si>
  <si>
    <t>S0711002F_38995</t>
  </si>
  <si>
    <t>Procedimiento para la obtención de la Targeta Personas Mayores</t>
  </si>
  <si>
    <t>S0711002F_PSCPCIM</t>
  </si>
  <si>
    <t>Processos Selectius cobertura personal CIM que impliquen contacte habitual amb menors</t>
  </si>
  <si>
    <t>S0711002F_PPINTILAB</t>
  </si>
  <si>
    <t>Processos selectius cobertura personal interí i laboral CIM</t>
  </si>
  <si>
    <t>S0711002F_EXTAXSELEC</t>
  </si>
  <si>
    <t>Exempció pagament taxa serveis selecció personal</t>
  </si>
  <si>
    <t>S0711002F_ADONESVG</t>
  </si>
  <si>
    <t>Ajud per a dones víctimes de la violència de gènere</t>
  </si>
  <si>
    <t>S0711002F_CONCOMSERV</t>
  </si>
  <si>
    <t>Convocatòria processos comissions serveis CIM</t>
  </si>
  <si>
    <t>003SSCon</t>
  </si>
  <si>
    <t>Abonament a contractistes</t>
  </si>
  <si>
    <t>002SSCont</t>
  </si>
  <si>
    <t>Adjudicació de contractes</t>
  </si>
  <si>
    <t>001SSSubv</t>
  </si>
  <si>
    <t>Subvencions i ajudes públiques</t>
  </si>
  <si>
    <t>004ASSCont</t>
  </si>
  <si>
    <t>Comprovació i alta seguretat social</t>
  </si>
  <si>
    <t>001CAMB AUT</t>
  </si>
  <si>
    <t>Control accés espectacles públics</t>
  </si>
  <si>
    <t>009 CADAST_CIM</t>
  </si>
  <si>
    <t>Execució legislació patrimonial</t>
  </si>
  <si>
    <t>008 CADAST_CIM</t>
  </si>
  <si>
    <t>Inspecció de caça</t>
  </si>
  <si>
    <t>007 CADAST_CIM</t>
  </si>
  <si>
    <t>Tramitació vedats de caça, terrenys cinegètics i no cinegètics</t>
  </si>
  <si>
    <t>P0705700C_001</t>
  </si>
  <si>
    <t>Infracciones de tráfico</t>
  </si>
  <si>
    <t>CTCI_CONTRACT</t>
  </si>
  <si>
    <t>Contractació UAC</t>
  </si>
  <si>
    <t>S0711002F_ACRETITCB</t>
  </si>
  <si>
    <t>Acreditació Titularitat Compte Bancari</t>
  </si>
  <si>
    <t>P0705800A_001</t>
  </si>
  <si>
    <t>Tramitació d’Infraccions</t>
  </si>
  <si>
    <t>ID Solicitud</t>
  </si>
  <si>
    <t>nom proc</t>
  </si>
  <si>
    <t xml:space="preserve"> </t>
  </si>
  <si>
    <t>Buscar DIR3 de PINBAL con PROCID de PinbalAdmin</t>
  </si>
  <si>
    <t>OrganID</t>
  </si>
  <si>
    <t>Acreditacions del personal de control d'accés i d'ambient intern de les activitats d'espectacles públics i recreatives</t>
  </si>
  <si>
    <t>Abonaments a contractistes</t>
  </si>
  <si>
    <t>Comprovació d´afiliació i alta ss ss.</t>
  </si>
  <si>
    <t>Inspeccions de caça</t>
  </si>
  <si>
    <t>Execució legislació de patrimoni</t>
  </si>
  <si>
    <t>Protecció de Menors</t>
  </si>
  <si>
    <t>Adopció Nacional</t>
  </si>
  <si>
    <t>Adopció Internacional</t>
  </si>
  <si>
    <t>Acogimiento Familiar</t>
  </si>
  <si>
    <t>Inscripció de carnisseries i establiments de venda a la menuda de carns i derivats</t>
  </si>
  <si>
    <t>110</t>
  </si>
  <si>
    <t>1157291</t>
  </si>
  <si>
    <t>Sol·licitud de Certificat de Deute al meu Favor</t>
  </si>
  <si>
    <t>Sanidad Mortuoria, autorización de traslados de cadáveres y de restos cadavéricos.</t>
  </si>
  <si>
    <t>Sanidad Mortuoria: autorización de incineraciones de cadáveres y de restos cadavéricos.</t>
  </si>
  <si>
    <t>Sanidad Mortuoria: autorización de embalsamamiento, conservación transitoria y otras prácticas sobre cadáveres y restos cadavéricos.</t>
  </si>
  <si>
    <t>Sanidad Mortuoria: autorización de exhumaciones de cadáveres y restos cadavéricos.</t>
  </si>
  <si>
    <t>Sanidad Mortuoria: autorización de inhumaciones de cadáveres y restos cadavéricos.</t>
  </si>
  <si>
    <t>Piscinas: expedición carnets de socorrista de piscinas y de mantenimiento de piscinas.</t>
  </si>
  <si>
    <t>Piscinas: homologación de la formación del personal socorrista de los establecimientos de alojamientos turísticos y los de uso colectivo general.</t>
  </si>
  <si>
    <t>Piscinas: emisión de duplicados de carnets de socorrista de piscinas y de mantenimiento de piscinas.</t>
  </si>
  <si>
    <t>Biocidas de uso ambiental y a la Industria Alimentaria: Expedición carnets de los aplicadores</t>
  </si>
  <si>
    <t>Biocidas de uso ambiental y en la Industria Alimentaria: homologación de empresas y entidades para impartir cursos de capacitación para realizar tratamientos con biocidas de uso ambiental y en la industria alimentaria.</t>
  </si>
  <si>
    <t>Facturació a tercers obligats al pagament o als usuaris sense dret a assistència sanitària de la Seguretat Social(IbSalut)</t>
  </si>
  <si>
    <t>Inscripció de forns i altres establiments minoristes elaboradors de productes derivats de la farina</t>
  </si>
  <si>
    <t>Inscripció d´altres establiments minoristes d´aliments</t>
  </si>
  <si>
    <t>Comunicació prèvia per a la Inscripció en el Registre general Sanitari d´empreses alimentàries i aliments d´origen no animal</t>
  </si>
  <si>
    <t>Inscripció en el RGS d´empreses alimentàries i aliments d´origen animal</t>
  </si>
  <si>
    <t>Inscripció de restaurants, cafeteries, bars i similars</t>
  </si>
  <si>
    <t>Denúncies en matèria de seguretat alimentària</t>
  </si>
  <si>
    <t>Registro de Contratistas: modificación de la inscripción</t>
  </si>
  <si>
    <t>Registro de Contratistas: actualización bienal de la inscripción</t>
  </si>
  <si>
    <t>Registro de Contratistas: nueva inscripción para caducidad</t>
  </si>
  <si>
    <t>Informe de Esfuerzos de Integración</t>
  </si>
  <si>
    <t>Vehículos - Exención del impuesto de vehículos de tracción mecánica para personas con discapacidad</t>
  </si>
  <si>
    <t>1501</t>
  </si>
  <si>
    <t>Beques de residència</t>
  </si>
  <si>
    <t>Registre d´explotacions ramaderes.</t>
  </si>
  <si>
    <t>1515438</t>
  </si>
  <si>
    <t>Convocatòria borsa professor musica (saxofon)</t>
  </si>
  <si>
    <t>1515501</t>
  </si>
  <si>
    <t>Inmovilización y retirada de vehículos de la vía pública</t>
  </si>
  <si>
    <t>Procediment sancionador de les infraccions de tràsit</t>
  </si>
  <si>
    <t>Solicitud de subvenciones para Actividades Deportivas y Deportistas</t>
  </si>
  <si>
    <t>Autorització de funcionament d´un establiment sanitari</t>
  </si>
  <si>
    <t>Autorització de funcionament d´un centre sanitari amb internament.</t>
  </si>
  <si>
    <t>Renovació de l´autorització de funcionament d´un centre sanitari sense internament.</t>
  </si>
  <si>
    <t>Renovació de l´autorització de funcionament d´un establiment sanitari.</t>
  </si>
  <si>
    <t>Autorització de funcionament d´una unitat mòbil d´assistència sanitària</t>
  </si>
  <si>
    <t>Reconeixement d´interès sanitari.</t>
  </si>
  <si>
    <t>Registre de transportistes</t>
  </si>
  <si>
    <t>Expedients sancionadors en matèria de tràfic i transport</t>
  </si>
  <si>
    <t>Alta, baixa i modificació padró fiscal imposat vehicles tracció mecànica</t>
  </si>
  <si>
    <t>Reclamaciones Económico Administrativas</t>
  </si>
  <si>
    <t>Ajuts sobre el foment de l´ocupació de les persones amb discapacitat</t>
  </si>
  <si>
    <t>Prestación para adquirir productos de primera necesidad (Tarjeta Básica)</t>
  </si>
  <si>
    <t>Concesión ayudas para el diseño de planes transformación Idigital 2020</t>
  </si>
  <si>
    <t>Ajuts per a les unitats de suport a l´activitat professional en el marc dels serveis d´ajust personal i social dels centres especials d´ocupació</t>
  </si>
  <si>
    <t>Ajuts destinats a mantenir els llocs de treball de persones amb discapacitat en centres especials d´ocupació</t>
  </si>
  <si>
    <t>Pensión no contributiva de Jubilación (PNC)</t>
  </si>
  <si>
    <t>Pensión no contributiva de Invalidez (PNC)</t>
  </si>
  <si>
    <t>Solicitud Feria del Campo</t>
  </si>
  <si>
    <t>Selecció de personal estatutari temporal (borsa única)</t>
  </si>
  <si>
    <t>Selección personal estatutario fijo</t>
  </si>
  <si>
    <t>Selecció de personal</t>
  </si>
  <si>
    <t>INFORME SOBRE TITULARIDAD Y DATOS DEL VEHÍCULO</t>
  </si>
  <si>
    <t>203050</t>
  </si>
  <si>
    <t>Practicas con menores de edad</t>
  </si>
  <si>
    <t>Ajuts destinats a la integració laboral de persones amb discapacitat en centres especials d´ocupació</t>
  </si>
  <si>
    <t>Reintegrament de despeses per l'adquisició de material ortoprotètic</t>
  </si>
  <si>
    <t>Reintegrament de despeses per trasllat dels malalts</t>
  </si>
  <si>
    <t>207792</t>
  </si>
  <si>
    <t>Registro de agrupaciones de defensa sanitaria ganadera (ADSG)</t>
  </si>
  <si>
    <t>Autorización de nombramiento de farmacéutico regent de oficina de farmacia</t>
  </si>
  <si>
    <t>Autorización / Renovación de una sección de óptica de oficina de farmacia</t>
  </si>
  <si>
    <t>Autorización de nombramiento de farmacéutico sustituto de oficina de farmacia</t>
  </si>
  <si>
    <t>Autorización de cese de farmacéutico sustituto/a de oficina de farmacia</t>
  </si>
  <si>
    <t>Autorización de análisis clínicos de oficina de farmacia</t>
  </si>
  <si>
    <t>Autorización de cese de farmacéutico/a regente de oficina de farmacia</t>
  </si>
  <si>
    <t>Autorización elaboración de fórmulas magistrales a terceros.</t>
  </si>
  <si>
    <t>Autorización de exención de servicios de urgencias de oficina de farmacia</t>
  </si>
  <si>
    <t>Autorización de reducción de horario mínimo de oficinas de farmacia</t>
  </si>
  <si>
    <t>Comunicación de ampliación de horario de oficinas de farmacia</t>
  </si>
  <si>
    <t>Comunicación de modificación de horario de oficinas de farmacia</t>
  </si>
  <si>
    <t>Autorización de cierre temporal de oficina de farmacia</t>
  </si>
  <si>
    <t>Autorización de local para nuevas oficinas de farmacia</t>
  </si>
  <si>
    <t>Autorización de apertura y funcionamiento de oficinas de farmacia</t>
  </si>
  <si>
    <t>Autorización de servicio de farmacia / depósito de medicamentos de atención primaria</t>
  </si>
  <si>
    <t>Autorización / renovación de servicio de farmacia en un centro hospitalario</t>
  </si>
  <si>
    <t>Autorización / renovación de depósito de medicamentos en un centro hospitalario</t>
  </si>
  <si>
    <t>Autorización / renovación de un servicio de farmacia en un centro sociosanitario o penitenciario</t>
  </si>
  <si>
    <t>Autorización de cierre definitivo de oficina de farmacia</t>
  </si>
  <si>
    <t>Autorización de un botiquín farmacéutico</t>
  </si>
  <si>
    <t>Autorización para el traslado definitivo de una oficina de farmacia</t>
  </si>
  <si>
    <t>Autorización para el traslado provisional de una oficina de farmacia</t>
  </si>
  <si>
    <t>Autorización de obras de modificación de oficina de farmacia</t>
  </si>
  <si>
    <t>Comunicación de obras de oficina de farmacia</t>
  </si>
  <si>
    <t>Autorización / renovación de un servicio de farmacia en un centro de cirugía ambulatoria, mutuas de accidentes de trabajo y enfermedades profesionales de la seguridad social y centros de interrupción voluntaria del embarazo</t>
  </si>
  <si>
    <t>Autorización de un depósito de medicamentos en un centro de cirugía ambulatoria, mutuas de accidentes de trabajo y enfermedades profesionales de la seguridad social y centros de interrupción voluntari</t>
  </si>
  <si>
    <t>Registre de demandants d'habitatges protegits</t>
  </si>
  <si>
    <t>Comunicación anual de horarios y vacaciones de oficina de farmacia</t>
  </si>
  <si>
    <t>Comunicación de alta de farmacéutico adjunto de oficina de farmacia</t>
  </si>
  <si>
    <t>Comunicación de baja de farmacéutico adjunto de oficina de farmacia</t>
  </si>
  <si>
    <t>2082568</t>
  </si>
  <si>
    <t>Ajudes excepcionals per a la reparació dels danys ocasionats i les pèrdues produïdes en empreses, professionals i treballadors per compte propi i aliè per les pluges intenses i inundacions a la comarc</t>
  </si>
  <si>
    <t>Sol·licitud de participació en el procés d'elecció de jutge/ssa</t>
  </si>
  <si>
    <t>PROCEDIMENT D'INSCRIPCIÓ EN EL REGISTRE PÚBLIC DE PERSONES FORMADORES PER IMPARTIR ACCIONS FORMATIVES CONDUENTS A L'OBTENCIÓ DE CERTIFICATS DE PROFESSIONALITATDE LA CAIB</t>
  </si>
  <si>
    <t>Reintegrament de despeses en cas de defunció per trasllat del pacient.</t>
  </si>
  <si>
    <t>Ayudas destinadas a promover la implantación de herramientas TIC y procesos basados en TIC para mejorar la gestión empresarial</t>
  </si>
  <si>
    <t>Convocatoria de subvenciones para entidades locales para proyectos de igualdad, prevención e intervención ante las violencias machistas para los años 2019 y 2020</t>
  </si>
  <si>
    <t>2085634</t>
  </si>
  <si>
    <t>Permís municipal de conductor de taxi</t>
  </si>
  <si>
    <t>2085789</t>
  </si>
  <si>
    <t>Servei d'Atenció Primerenca</t>
  </si>
  <si>
    <t>Convocatòria de proves selectives per a l'ingrés al cos facultatiu superior de l'Administració de la Comunitat Autònoma de les Illes Balears, escala d'arquitectura</t>
  </si>
  <si>
    <t>Convocatòria de proves selectives al Cos subaltern de l'Administració general de la Caib</t>
  </si>
  <si>
    <t>Convocatòria de proves selectives per a l'ingrés al cos facultatiu superior de l'Administració de la Comunitat Autònoma de les Illes Balears, escala d'enginyeria, especialitat enginyeria industrial</t>
  </si>
  <si>
    <t>Convocatoria de pruebas selectivas al cuerpo superior de la Administración general de la Comunidad Autónoma de las Illes Balears</t>
  </si>
  <si>
    <t>Convocatòria de proves selectives per a l'ingrés al cos facultatiu superior de l'Administració de la Comunitat Autònoma de les Illes Balears, escala d'enginyeria, especialitat enginyeria agrònoma</t>
  </si>
  <si>
    <t>Convocatòria de proves selectives per a l'ingrésal cos FS de l'Administració de la CAIB, escala científica, especialitat química</t>
  </si>
  <si>
    <t>2086797</t>
  </si>
  <si>
    <t>Procedimiento de contratación centralizada</t>
  </si>
  <si>
    <t>Convocatòria de proves selectives per a l'ingrés al cos facultatiu superior de l'Administració de la Comunitat Autònoma de les Illes Balears, escala humanística i de ciències socials, especialitat ass</t>
  </si>
  <si>
    <t>Convocatoria de ayudas para los medios de comunicación audiovisual que emiten en lengua catalana en las Islas Baleares</t>
  </si>
  <si>
    <t>Convocatòria de proves selectives al cos superior, escala d'intervenció, de l'Administració general de la CAIB</t>
  </si>
  <si>
    <t>Convocatòria de proves selectives al cos subaltern reserva del 2% de l'Administració general de la Comunitat Autònoma de les Illes Balears</t>
  </si>
  <si>
    <t>Convocatòria de proves selectives al cos auxiliar de l'Administració general de la CAIB</t>
  </si>
  <si>
    <t>Convocatòria de proves selectives per a l'ingrés al cos facultatiu superior de l'Administració de la Comunitat Autònoma de les Illes Balears, escala de tecnologies de la informació i telecomunicacions</t>
  </si>
  <si>
    <t>Solicitud de ayuda para APIMAs</t>
  </si>
  <si>
    <t>Convocatòria de proves selectives per a l'ingrésal cos facultatiu superior de l'Administració de la Comunitat Autònoma de les Illes Balears, escala sanitària, especialitat medicina</t>
  </si>
  <si>
    <t>Convocatòria de proves selectives per a l'ingrésal cos facultatiu superior de l'Administració de la Comunitat Autònoma de les Illes Balears, escala científica, especialitat geologia</t>
  </si>
  <si>
    <t>Convocatòria de proves selectives per a l'ingrés, pel torn lliure al cos facultatiu superior de l'Administració de la Comunitat Autònoma de les Illes Balears, escala científica, espciències ambientals</t>
  </si>
  <si>
    <t>Convocatòria de proves selectives per a l'ingrés al cos facultatiu superior de l'Administració de la Caib, escala de recerca, desenvolupament i innovació, especialit</t>
  </si>
  <si>
    <t>Convocatòria de proves per a l'ingrés al cos facultatiu superior de l'Administració de la CAIB, esc. hum. esp. psi</t>
  </si>
  <si>
    <t>Ajuts públics per fomentar l´ocupació de persones que pertanyen a col·lectius prioritaris</t>
  </si>
  <si>
    <t>Adjudicació de parcel·les de l'Hort social</t>
  </si>
  <si>
    <t>Atenció sanitària en matèria de salut bucodental a la població de 6 a 15 anys de les IB en el marc del Programa d'Atenció Dental Infantil (PADI)</t>
  </si>
  <si>
    <t>2180046</t>
  </si>
  <si>
    <t>Ajudes d'allotjament per a fomentar la integració dels nous estudiants de la UIB a la vida acadèmica del campus universitari durant el curs 2019-2020</t>
  </si>
  <si>
    <t>Alta o modificació de dades al padró municipal d'habitants</t>
  </si>
  <si>
    <t>Procedimiento restingido</t>
  </si>
  <si>
    <t>Procedimiento negociado sin publicidad</t>
  </si>
  <si>
    <t>Asociación para la innovación</t>
  </si>
  <si>
    <t>Diálogo Competitivo</t>
  </si>
  <si>
    <t>Consurso de proyectos</t>
  </si>
  <si>
    <t>Procedimiento de licitación con negociación</t>
  </si>
  <si>
    <t>2238233</t>
  </si>
  <si>
    <t>RECLAMACIÓN DE INGRESOS INDEBIDOS</t>
  </si>
  <si>
    <t>Reclamación de responsabilidad patrimonial por el funcionamiento de la Administración</t>
  </si>
  <si>
    <t>Convocatòria per a l'adjudicació dels habitatges vacants a les Illes Balears en règim d'arrendament</t>
  </si>
  <si>
    <t>Ferias y mercados - Solicitud Mercado de Navidad 2022</t>
  </si>
  <si>
    <t>Prestacions d'acció social a favor del personal docent no universitari de les Illes Balears, per fills menors de 18 anys</t>
  </si>
  <si>
    <t>224973</t>
  </si>
  <si>
    <t>Procediment sancionador en matèria d’espais de rellevància ambiental</t>
  </si>
  <si>
    <t>224995</t>
  </si>
  <si>
    <t>Procediment sancionador en matèria de forests</t>
  </si>
  <si>
    <t>Convocatòria per concedir ajuts públics destinats al foment i la difusió de l'economia i al suport de l'associacionisme de cooperatives, de societats laborals i d'empreses d'inserció. Any 2019</t>
  </si>
  <si>
    <t>Procés selectiu per a cobrir com a personal funcionari de carrera 2 places vacants de la categoria de policia local</t>
  </si>
  <si>
    <t>Borsa per a la contractació de professionals de la categoria de treball familiar</t>
  </si>
  <si>
    <t>227221</t>
  </si>
  <si>
    <t>Ajuts públics destinats a promocionar l'ocupació autònoma 2018-2019</t>
  </si>
  <si>
    <t>Línea IDI/ISBA 2020</t>
  </si>
  <si>
    <t>Altes i gestió de voluntaris de l'agrupació municipal de protecció Civil</t>
  </si>
  <si>
    <t>Ajudes de promoció de l'Excel·lència acadèmica dels alumnes universitaris que hagin finalitzan els estudis oficials de grau durant el curs acadèmic 2018-2019</t>
  </si>
  <si>
    <t>Ajudes d'allotjament per fomentar la integració dels nous estudiants de la UIB a la vida acadèmica del campus universitari durant el curs 2020- 2021 (Residència UIB)</t>
  </si>
  <si>
    <t>Concurs per constituir una borsa extraordinària per cobrir amb caràcter d´interinitat places vacants del cos facultatiu tècnic, escala, arxius, museus, biblioteques i documentació esp. Arxius i museus per a l´illa de Mallorca.</t>
  </si>
  <si>
    <t>Certificat de competència en benestar animal per al personal que fa la matança i les operacions connexes en els escorxadors de les Illes Balears</t>
  </si>
  <si>
    <t>Bolsa de jefe técnico operativo del área de cultura</t>
  </si>
  <si>
    <t>Bolsa de técnico/a de desarrollo local</t>
  </si>
  <si>
    <t>2299310</t>
  </si>
  <si>
    <t>Proceso de admisión EI, EP y ESO 2020-2021 con firma</t>
  </si>
  <si>
    <t>Proceso admisión a Bachillerato 2020-2021. Identificado por cl@ve o usuario</t>
  </si>
  <si>
    <t>Procés d'adscripció a EP, ESO i ed. especial 2020-2021. Tràmit sense signatura.</t>
  </si>
  <si>
    <t>Procés d'adscripció a Bachillerat 2020-2021. Trámit sense signar</t>
  </si>
  <si>
    <t>2301231</t>
  </si>
  <si>
    <t>Procés d'admissió 1r cicle d'infantil. Tràmit sense signatura.</t>
  </si>
  <si>
    <t>Convocatoria pública de ayudas destinadas a los medios de comunicación en lengua catalana en las Islas Baleares</t>
  </si>
  <si>
    <t>Ferias y Mercados - Solicitud Mercado Agroalimentario</t>
  </si>
  <si>
    <t>2306386</t>
  </si>
  <si>
    <t>2306392</t>
  </si>
  <si>
    <t>2306396</t>
  </si>
  <si>
    <t>Procediment sancionador en matèria de sanitat vegetal</t>
  </si>
  <si>
    <t>Ayudas para reiniciar o continuar la actividad por cuenta propia y consolidar el proyecto de autoempleo de los autónomos afectados directamente por el COVID-19.</t>
  </si>
  <si>
    <t>2308442</t>
  </si>
  <si>
    <t>Proceso de admisión EI, EP y ESO 2020-2021 sin firma.</t>
  </si>
  <si>
    <t>Subvencions per al foment i suport a la igualtat d'oportunitats, prevenció i erradicació de la violència masclista.</t>
  </si>
  <si>
    <t>2309350</t>
  </si>
  <si>
    <t>Concesión de ayudas económicas para la activación y mejora de la calidad comercial</t>
  </si>
  <si>
    <t>Ajudes pel procediment de concurs, amb caràcter d'urgència, per a la sostenibilitat de les indústries culturals en el marc de la situació d'emergència de salut pública provocada per la pandèmia de COVID-19</t>
  </si>
  <si>
    <t>Homologació dels estudis de llengua catalana de l'educació secundària obligatòria i el batxillerat cursats a Catalunya i a la Comunitat Valenciana</t>
  </si>
  <si>
    <t>Modificación de contrato público</t>
  </si>
  <si>
    <t>Prórroga del plazo de ejecución de un contrato público</t>
  </si>
  <si>
    <t>Cesión de contrato público</t>
  </si>
  <si>
    <t>2315452</t>
  </si>
  <si>
    <t>Concurs per constituir una borsa extraordinària per cobrir, amb caràcter d´interinitat, places vacants del CFT, escala arxius, museus, biblioteques i documentació, esp conservació i restauració de documents gràfics per a Mallorca</t>
  </si>
  <si>
    <t>Concurso para constituir una bolsa extraordinaria para cubrir con caracter de interinidad, plazas vacantes del CFT, escala de archivos, museos, bibliotecas y documentación, esp conservación y restauración arqueológica, para Menorca</t>
  </si>
  <si>
    <t>Subvencions directes a les cambres de comerç de les Illes Balears per a finançar serveis d'assessorament a dones per a la creació d'empreses</t>
  </si>
  <si>
    <t>Procedimiento sancionador por incumplimiento de las disposiciones dictadas en matèria de COVID-19.</t>
  </si>
  <si>
    <t>Procedimiento sancionador por incumplimiento de las disposiciones dictadas en materia de COVID-19</t>
  </si>
  <si>
    <t>Convocatòria de subvencions amb l'objecte de finançar especialitats formatives adreçades a treballadors preferentment desocupats</t>
  </si>
  <si>
    <t>Subvenció nominativa per a finançar el postgrau «Especialista Universitari en Dret Antidiscriminatori i Pràctica Jurídica, amb perspectiva de gènere»</t>
  </si>
  <si>
    <t>Sol·licitud d'excedència voluntària per a la cura de familiars per al personal laboral al servei de la CAIB</t>
  </si>
  <si>
    <t>Concurs per constituir una borsa extraordinària per cobrir, amb caràcter d'interinitat, places vacants del CFT, escala humanística i de ciències socials, especialitat treball social, per a les illes de Mallorca, Menorca i Eivissa</t>
  </si>
  <si>
    <t>2340741</t>
  </si>
  <si>
    <t>Convocatòria ajudes mobilitat i desplaçament alumnes Balears 2015-2016</t>
  </si>
  <si>
    <t>Convocatoria de subvenciones SOIB JOVEN Itinerarios integrales de inserción 2021/2022 cofinanciada por el FSE en el marco del Programa Operativo de garantía juvenil</t>
  </si>
  <si>
    <t>Convocatoria de subvenciones SOIB Itinerarios integrales de inserción 2021/2022 cofinanciada por el FSE</t>
  </si>
  <si>
    <t>Concurs per constituir una borsa extr. per cobrir, amb caràcter d'interinitat, places vacants del CFT, esc. cientificotècnica, esp. pilot de segona de la marina mercant, per a Mallorca, de l'Administració especial de la CAIB</t>
  </si>
  <si>
    <t>Concurs per constituir unes borses extraordinàries per cobrir, amb caràcter d'interinitat, places vacants de l'escala de prevenció de riscs laborals del CFS i del CFT de l'Administració especial de la CAIB</t>
  </si>
  <si>
    <t>Convocatòria per concedir ajuts públics destinats a fomentar l’economia social per mitjà de la promoció de l’ocupació i la millora de la competitivitat de cooperatives i societats laborals. Any 2018</t>
  </si>
  <si>
    <t>Aplicación del índice corrector del margen de dispensación de las oficinas de farmacia</t>
  </si>
  <si>
    <t>CONVOCATORIA DE AYUDAS PARA EL TRANSPORTE PÚBLICO POR CARRETERA DE VIAJEROS Y MERCANCÍAS</t>
  </si>
  <si>
    <t>Resolución del director del Instituto de Estudios Baleáricos por la que se convoca un proceso selectivo para cubrir, temporalmente, una plaza vacante de puesto base de técnico de grado superior</t>
  </si>
  <si>
    <t>Comunicación de exención de elaboración de formulas magistrales y preparados de oficina de farmacia</t>
  </si>
  <si>
    <t>Ajuts per la compra i/o instal·lació de sistemes de ventilació i purificació d'aire per reduir els contagis per la COVID-19 a bars i restaurants</t>
  </si>
  <si>
    <t>Solicitud de historia clínica</t>
  </si>
  <si>
    <t>240120</t>
  </si>
  <si>
    <t>Solicitud de Historia Clinica</t>
  </si>
  <si>
    <t>Ayudas 2020 rehabilitación de edificios y viviendas incluidos en ARRU DE Maó</t>
  </si>
  <si>
    <t>2402017</t>
  </si>
  <si>
    <t>Convocatòria per a cobrir, temporalment, una plaça vacant d'un posat base de tècnic de grau superior (traducció i interpretació)</t>
  </si>
  <si>
    <t>Solicitud de Beca para el estudio para el fomento de la ocupación curso 2021-2022</t>
  </si>
  <si>
    <t>Convocatoria de ayudas a las entidades de voluntariado de las Illes Balears para afrontar los gastos de seguros</t>
  </si>
  <si>
    <t>Subvenciones nominativas del Instituto Balear de la Mujer correspondientes al año 2021</t>
  </si>
  <si>
    <t>Bonificación IVTM vehículo bajo impacto ambiental</t>
  </si>
  <si>
    <t>BONIFICACIÓN SISTEMAS APROVECHAMIENTO TÉRMICO</t>
  </si>
  <si>
    <t>Selección y bolsa interventor municipal</t>
  </si>
  <si>
    <t>IBI - Bonificación del impuesto de bienes inmuebles por familia numerosa</t>
  </si>
  <si>
    <t>REDUCCIÓ TAXA AIGUA 70% PER TARIFA DOMÈSTICA</t>
  </si>
  <si>
    <t>EXEMPCIÓ PAGAMENT I.V.T.M. PER A VEHICLES HISTÒRICS</t>
  </si>
  <si>
    <t>EXEMPCIÓ DE L’IVTM PER TRACTAR-SE DE VEHICLES I MAQUINÀRIA AGRÍCOLA</t>
  </si>
  <si>
    <t>Exempció pagament I.V.T.M. per a persones amb discapacitat</t>
  </si>
  <si>
    <t>Convocatoria Premis Icape</t>
  </si>
  <si>
    <t>Subvenciones para el fomento y apoyo a la igualdad de oportunidades, prevención y erradicación de la violencia machista</t>
  </si>
  <si>
    <t>Convocatoria ayudas cheques</t>
  </si>
  <si>
    <t>Obtención de los indicadores comunes de ejecución y de resultados para su comunicación al Organismo Intermedio de la ayuda del Fondo Social Europeo</t>
  </si>
  <si>
    <t>Convocatoria de ayudas para actuaciones de fomento del uso de la lengua catalana</t>
  </si>
  <si>
    <t>Convocatoria de ayudas para medios de comunicación en lengua catalana</t>
  </si>
  <si>
    <t>Autorización / renovación de una sección de ortopedia de oficina de farmacia</t>
  </si>
  <si>
    <t>Proceso de adscripción de EP, ESO y Ed. Especial 2021-2022. Trámite anónimo</t>
  </si>
  <si>
    <t>Proceso de adscripción de Bachillerato 2021-2022. Trámite autenticado</t>
  </si>
  <si>
    <t>Proceso de adscripción de Bachillerato 2021-2022. Trámite anónimo</t>
  </si>
  <si>
    <t>Autorización/ renovación de una sección de dietética y nutrición de oficina de farmacia</t>
  </si>
  <si>
    <t>Procéso de admisión del segundo ciclo de EI, EP, ESO y Ed. Especial 2021-2022. Trámite autenticado</t>
  </si>
  <si>
    <t>Convocatoria de subvenciones para entidades locales para proyectos de igualdad, prevención e intervención ante las violencias machistas para los años 2021 y 2022</t>
  </si>
  <si>
    <t>Proceso de admisión de Bachillerato 2021-2022 del alumnado que cumple los requisitos en junio o que está pendiente de homologación. Trámite autenticado</t>
  </si>
  <si>
    <t>Proceso de admisión de Bachillerato 2021-2022 del alumnado que cumple los requisitos en junio o que está pendiente de homologación. Trámite anónimo</t>
  </si>
  <si>
    <t>Proceso de admisión del segundo ciclo de EI, EP, ESO y Ed. Especial 2021-2022. Trámite anónimo</t>
  </si>
  <si>
    <t>Proceso de admisión de Bachillerato 2021-2022 del alumnado que cumple los requisitos en septiembre. Trámite autenticado</t>
  </si>
  <si>
    <t>Proceso de admisión de Bachillerato 2021-2022 del alumnado que cumple los requisitos en septiembre. Trámite anónimo</t>
  </si>
  <si>
    <t>Ayudas complementarias de movilidad para cursar parte de los estudios universitarios en la Unión Europea para alumnos de las Illes Balears durante el curso académico 2020-2021</t>
  </si>
  <si>
    <t>Convocatoria concurs borsa extraordinaria auxiliar CAIB</t>
  </si>
  <si>
    <t>2409879</t>
  </si>
  <si>
    <t>Ayudas de promoción de la excelencia académica del alumnado universitario que haya finalizado estudios oficiales de grado en cualquier universidad española durante el curso académico 2019-2020</t>
  </si>
  <si>
    <t>Reconocimiento del grado de discapacidad y de dependencia</t>
  </si>
  <si>
    <t>Ayudas de alojamiento para fomentar la integración de los nuevos estudiantes de la Universidad de les Illes Balears a la vida académica del campus universitario que inician sus estudios el curso 2021-</t>
  </si>
  <si>
    <t>CONVOCATORIA SUBVENCIONES SOIB DONA 2021</t>
  </si>
  <si>
    <t>Procedimento contractación EBAP</t>
  </si>
  <si>
    <t>Ayudas del año 2021 para la rehabilitación de edificios y viviendas dentro del ARRU de Ciudadela</t>
  </si>
  <si>
    <t>Convocatoria de subvenciones SOIB REACTIVA 2021</t>
  </si>
  <si>
    <t>Premio Aina Moll</t>
  </si>
  <si>
    <t>Convocatòria borsa de personal laboral no permanent de la categoria professional d'auxiliar tècnic educatiu</t>
  </si>
  <si>
    <t>2442263</t>
  </si>
  <si>
    <t>Procedimiento de contrato menor del SOIB</t>
  </si>
  <si>
    <t>Convocatoria y Pruebas de Selección por Concurso de (Personal Laboral) - Para la cobertura de una plaza de técnico operativo electricista con contrato de relevo al 75% de jornada</t>
  </si>
  <si>
    <t>Prácticas de alumnos matriculados en universidades del Estado sin convenio específico de colaboración en centros educativos de las Illes Balears</t>
  </si>
  <si>
    <t>Convocatoria subvenciones para dar apoyo a las inversiones que favorecen la modernización, la innovación y el desarrollo tecnológico de las Industrias Culturales y Creativas de las Illes Balears</t>
  </si>
  <si>
    <t>Subvenciones para la creación y cofinanciación de proyectos de I+D+I de Agrupaciones Empresariales Innovadoras (AEI) de las Illes Balears para los años 2021, 2022 y 2023</t>
  </si>
  <si>
    <t>Resolución del consejero de Modelo Económico, Turismo y Trabajo de 2 de agosto de 2021 se aprueba la convocatoria de ayudas para promoción empleo y mejora competitividad de coop.microcoop. y s.laboral</t>
  </si>
  <si>
    <t>Convocatoria de ayudas para el fomento y la difusión de la economía social y para el apoyo al asociacionismo de cooperativas, de sociedades laborales y de empresas de inserción</t>
  </si>
  <si>
    <t>convocatoria para conceder ayudas públicas mediante el fomento de la economía social y del apoyo al mantenimiento de los puestos de trabajo de las empresas de inserción COVID-19</t>
  </si>
  <si>
    <t>ProveIment llocs de treball de personal funcionari de carrera de la CAIB</t>
  </si>
  <si>
    <t>Ayudas para proyectos de internacionalización de las empresas, asociaciones y clústeres de las Islas Baleares afectadas por la Covid-19</t>
  </si>
  <si>
    <t>Convocatoria de subvenciones para dar apoyo a la producción y coproducción de obras audiovisuales para el año 2021</t>
  </si>
  <si>
    <t>Ayudas del año 2021 para la rehabilitación de edificios y viviendas incluidos dentro del ARRU del casco antiguo de Sant Lluís, Binifadet y ses Barraques</t>
  </si>
  <si>
    <t>Autorización / renovación y/o modificación de adscripción de nivel de formulación magistral de oficina de farmacia</t>
  </si>
  <si>
    <t>Premios Carnet Jove para Proyectos de Autoempleo Carnet Jove 2021</t>
  </si>
  <si>
    <t>Presentació de documentació justificativa per a subvencions en matèria de residus</t>
  </si>
  <si>
    <t>2511305</t>
  </si>
  <si>
    <t>Ajuts destinats a paliar els efectes de la Covid -19 en els sectors econòmics 2021</t>
  </si>
  <si>
    <t>Subvenciones - Justificación de subvenciones para la rehabilitación de fachadas</t>
  </si>
  <si>
    <t>2512194</t>
  </si>
  <si>
    <t>Procedimiento de adjudicación de las viviendas propiedad de IBAVI en todas las Islas Baleares, en régimen de alquiler, para personas menores de 35 años</t>
  </si>
  <si>
    <t>2512679 CANCELADA SOL·LICITUD</t>
  </si>
  <si>
    <t>Convocatoria bolsa extraordinaria CFT fisioterapia Eivissa</t>
  </si>
  <si>
    <t>2566695</t>
  </si>
  <si>
    <t>Decl. Resp. para la firma del convenio de colab. Aj. Alaior y el empresariado en materia de dinam. turist. del municipio. Fitut 2022</t>
  </si>
  <si>
    <t>2583668</t>
  </si>
  <si>
    <t>Convocatoria pruebas selectivas facultativo auxiliar de apoyo 2% discapacidad intelectual</t>
  </si>
  <si>
    <t>Subvencions per al foment d'intal·lacions d'energia solar fotovoltaica per a autoconsum dirigida a empreses</t>
  </si>
  <si>
    <t>Subvencions per al foment d'instal·lacions d'energia solar fotovoltaica per autoconsumo dirigida a particulars</t>
  </si>
  <si>
    <t>Convocatoria, por el procedimiento de tramitación anticipada de gasto, de las subvenciones para apoyar los proyectos de inversión en infraestructuras escénicas y musicales de las Illes Balears en el m</t>
  </si>
  <si>
    <t>Ayudas destinadas a promocionar el empleo autónomo para abordar el reto demográfico y facilitar la transformación productiva hacia una economía verde y digital, con la financiación de la Unión Europea</t>
  </si>
  <si>
    <t>2751859</t>
  </si>
  <si>
    <t>Notificació de posada en el mercat de complements alimentaris i/o modificació</t>
  </si>
  <si>
    <t>Proceso de adscripción de EP, ESO y Ed. Especial 2022-2023.</t>
  </si>
  <si>
    <t>Convocatoria de premios extraordinarios de Formación Professional de grado superior</t>
  </si>
  <si>
    <t>Ayudas del año 2021 para la rehabilitación de viviendas y edificios incluidos dentro del área de regeneración y renovación urbana de Sineu</t>
  </si>
  <si>
    <t>Servicios sociales - Solicitud de ayudas económicas individuales, temporales de emergencia social</t>
  </si>
  <si>
    <t>2841232</t>
  </si>
  <si>
    <t>Ferias y Mercados - Solicitud Mercado Ambulante del núcleo urbano de Alaior</t>
  </si>
  <si>
    <t>Convocatoria de ayudas por una segunda oportunidad de los trabajadores autónomos o por cuenta propio para facilitar la transformación productiva hacia una economía verde y digital con la financiación</t>
  </si>
  <si>
    <t>Convocatoria ayudes desplazamiento estudiantes universitarios empadronados en Mallorca curso 2021-2022</t>
  </si>
  <si>
    <t>Convocatoria Premios Iempren 2021-2022</t>
  </si>
  <si>
    <t>2842028</t>
  </si>
  <si>
    <t>Ayudas complementarias de movilidad para cursar parte de los estudios universitarios en la Unión Europea para alumnos de las Illes Balears durante el curso académico 2021-2022</t>
  </si>
  <si>
    <t>Subvención nominativa de la Dirección general de Innovación</t>
  </si>
  <si>
    <t>2843049</t>
  </si>
  <si>
    <t>Ayudas de promoción de la excelencia académica del alumnado universitario que haya finalizado estudios oficiales de grado en cualquier universidad española durante el curso académico 2020-2021</t>
  </si>
  <si>
    <t>Ayudas de alojamiento para fomentar la integración de los nuevos estudiantes de la UIB a la vida académica del campus universitario durante el curso 2022-2023 (Residencia UIB)</t>
  </si>
  <si>
    <t>Proceso de adscripción de Bachillerato 2022-2023.</t>
  </si>
  <si>
    <t>Solicitud de admisión en centros sostenidos con fondos públicos: Acceso a las enseñanzas de educación infantil, educación primaria, educación secundaria obligatoria y educación especial para el curso 2022-2023.</t>
  </si>
  <si>
    <t>Solicitud de admisión en centros sostenidos con fondos públicos: Acceso a las enseñanzas de bachillerato para el curso 2022-2023.</t>
  </si>
  <si>
    <t>Proceso de Admisión 0-3 curso 2022-2023</t>
  </si>
  <si>
    <t>Ayudas para cubrir las comisiones por apertura y de estudio, los intereses y el coste del aval de ISBA, SGR, de operaciones de financiación de inversiones productivas y de liquidez (convocatoria 2022)</t>
  </si>
  <si>
    <t>Consultoria cheques 2022</t>
  </si>
  <si>
    <t>Subvención para la mejora de ICTs en edificios - PLAN UNICO EDIFICIOS</t>
  </si>
  <si>
    <t>AUTORITZACIÓ D’ÚS PRIVATIU DE PARCEL·LES DELS HORTS URBANS ECOLÒGICS MUNICIPALS</t>
  </si>
  <si>
    <t>Convocatòria d'ajuts per a actuacions de foment de l'ús de la llengua catalana per a l'any 2022</t>
  </si>
  <si>
    <t>Subvención transformación de flotas (Plan de Recuperación, Transformación y Resiliencia - financiado por la Unión Europea «Next Generation EU»)</t>
  </si>
  <si>
    <t>Resolución de la consejera de Asuntos Sociales y Deportes por la que se aprueba la convocatoria de subvenciones destinadas a entidades del tercer sector de acción social para financiar las inversiones</t>
  </si>
  <si>
    <t>2868307</t>
  </si>
  <si>
    <t>Ajuts per a l’alumnat i professorat de Cicles Formatius de Grau Mitjà associats a la impartició del Pla de Reforç en Llengües Estrangeres</t>
  </si>
  <si>
    <t>Resolución de la consejera de Asuntos Sociales y Deportes por la que se aprueba la convocatoria de subvenciones destinadas a la mejora de la accesibilidad de infraestructuras y equipamientos de las en</t>
  </si>
  <si>
    <t>Convocatoria de ayudas a las entidades de voluntariado de las Illes Balears para atender los gastos de seguros</t>
  </si>
  <si>
    <t>Ayudas de desplazamiento para alumnos de las Illes Balears que cursan estudios oficiales de enseñanzas artísticas superiores en la Unión Europea (UE-27) durante el año académico 2021-2022</t>
  </si>
  <si>
    <t>Convocatoria de subvenciones para apoyar proyectos culturales para el año 2022</t>
  </si>
  <si>
    <t>Convocatoria subvenciones para apoyar las inversiones que favorezcan la modernización, la innovación y el desarrollo tecnológico de las industrias culturales y creativas de las Illes Balears para el a</t>
  </si>
  <si>
    <t>Convocatoria de subvenciones para apoyar la promoción exterior de proyectos audiovisuales para el año 2022</t>
  </si>
  <si>
    <t>Provisión de puestos de trabajo de personal laboral fijo de la CAIB</t>
  </si>
  <si>
    <t>2874492</t>
  </si>
  <si>
    <t>Gestión del personal municipal</t>
  </si>
  <si>
    <t>Bonos digitales</t>
  </si>
  <si>
    <t>Registro de operadores</t>
  </si>
  <si>
    <t>Convocatòria de proves selectives per a l'ingrés, pel torn lliure, al cos facultatiu superior de l'Administració de la CAIB, escala científica, especialitat biologia</t>
  </si>
  <si>
    <t>Resolución del consejero de Modelo Económico, Turismo y Trabajo de 8 de junio de 2022 por la que se aprueba la convocatoria ayudas para apoyar y fomentar empleo y competitividad cooperativas y microco</t>
  </si>
  <si>
    <t>2887158</t>
  </si>
  <si>
    <t>Convocatoria bolsa profesionales en Trabajo Familiar</t>
  </si>
  <si>
    <t>2887612</t>
  </si>
  <si>
    <t>Convocatoria para la adjudicación de viviendas de la promoción 23 H Santanyí en régimen de arrendamiento</t>
  </si>
  <si>
    <t>2888404  PROCEDIMENT ANUL·LAT</t>
  </si>
  <si>
    <t>Convocatoria Bolsa profesor/a, director/a Escuela Municipal de Música de Alaior</t>
  </si>
  <si>
    <t>Ayudas escolarización 0-3 curso 2022-23</t>
  </si>
  <si>
    <t>Ayudas individualizadas de comedor curso escolar 2022-2023</t>
  </si>
  <si>
    <t>Prestacions econòmiques per a la cobertura de necessitats bàsiques de les persones sol·licitants de protecció internacional i menors d’edat procedents d'Ucraïna</t>
  </si>
  <si>
    <t>Proceso de estabilización concurso oposición de Enfermero/enfermera del Ib-Salut</t>
  </si>
  <si>
    <t>Proceso de estabilización concurso oposición de FEA de análisis clínicos del Ib-Salut</t>
  </si>
  <si>
    <t>Proceso de estabilización concurso oposición de FEA de anatomía patológica del Ib-Salut</t>
  </si>
  <si>
    <t>Proceso de estabilización concurso oposición de FEA de anestesia y reanimación del Ib-Salut</t>
  </si>
  <si>
    <t>Proceso de estabilización concurso oposición de FEA de angiologia y cirugía vascular del Ib-Salut</t>
  </si>
  <si>
    <t>Proceso de estabilización concurso oposición de FEA de aparato digestivo del Ib-Salut</t>
  </si>
  <si>
    <t>Proceso de estabilización concurso extraordinario de Lavandero/lavandera del Ib-Salut</t>
  </si>
  <si>
    <t>Proceso de estabilización concurso extraordinario de Calefactor/calefactora del Ib-Salut</t>
  </si>
  <si>
    <t>Proceso de estabilización concurso extraordinario de Arquitecto/arquitecta del Ib-Salut</t>
  </si>
  <si>
    <t>2890874</t>
  </si>
  <si>
    <t>Proceso de estabilización concurso oposición de FEA de bioquímica clínica del Ib-Salut</t>
  </si>
  <si>
    <t>Proceso de estabilización concurso oposición de FEA de cardiología del Ib-Salut</t>
  </si>
  <si>
    <t>Proceso de estabilización concurso extraordinario de Ingeniero/ingeniera superior del Ib-Salut</t>
  </si>
  <si>
    <t>Proceso de estabilización concurso extraordinario de Ingeniero técnico/ ingeniera técnica industrial del Ib-Salut</t>
  </si>
  <si>
    <t>Proceso de estabilización concurso extraordinario de FEA de cardiología del Ib-Salut</t>
  </si>
  <si>
    <t>Proceso de estabilización concurso extraordinario de FEA de cirugía plástica y reparadora del Ib-Salut</t>
  </si>
  <si>
    <t>Proceso de estabilización concurso extraordinario de FEA de dermatología médico-quirúrgica y venereología del Ib-Salut</t>
  </si>
  <si>
    <t>Proceso de estabilización concurso extraordinario de FEA de hematología y hemoterapia del Ib-Salut</t>
  </si>
  <si>
    <t>Proceso de estabilización concurso extraordinario de FEA de medicina física y rehabilitación del Ib-Salut</t>
  </si>
  <si>
    <t>Proceso de estabilización concurso extraordinario de FEA de microbiología y parasitología del Ib-Salut</t>
  </si>
  <si>
    <t>Proceso de estabilización concurso extraordinario de FEA de obstetricia y ginecología del Ib-Salut</t>
  </si>
  <si>
    <t>Proceso de estabilización concurso extraordinario de Facultativo/facultativa especialista en pediatría y puericultura de área de equipo de atención primaria del Ib-Salut</t>
  </si>
  <si>
    <t>Proceso de estabilización concurso extraordinario de FEA de pediatría del Ib-Salut</t>
  </si>
  <si>
    <t>Proceso de estabilización concurso extraordinario de FEA de radiodiagnóstico del Ib-Salut</t>
  </si>
  <si>
    <t>Proceso de estabilización concurso extraordinario de FEA de radiofísica hospitalaria del Ib-Salut</t>
  </si>
  <si>
    <t>Proceso de estabilización concurso extraordinario de FEA de urología del Ib-Salut</t>
  </si>
  <si>
    <t>Proceso de estabilización concurso extraordinario de FEA de anestesiología y reanimación del Ib-Salut</t>
  </si>
  <si>
    <t>Proceso de estabilización concurso extraordinario de FEA de aparato digestivo del IB-Salut</t>
  </si>
  <si>
    <t>Proceso de estabilización concurso extraordinario de Farmacéutico/farmacéutica de área de atención primaria del Ib-Salut</t>
  </si>
  <si>
    <t>Proceso de estabilización concurso extraordinario de Carpintero/carpintera del Ib-Salut</t>
  </si>
  <si>
    <t>Proceso de estabilización concurso extraordinario de Grupo administrativo de la función administrativa</t>
  </si>
  <si>
    <t>Proceso de estabilización concurso extraordinario de Grupo auxiliar administrativo de la función administrativa del Ib-Salut</t>
  </si>
  <si>
    <t>Proceso de estabilización concurso extraordinario de grupo de gestión de la función administrativa</t>
  </si>
  <si>
    <t>Proceso de estabilización concurso extraordinario de grupo técnico de la función administrativa</t>
  </si>
  <si>
    <t>Proceso de estabilización concurso extraordinario de Higienista dental de área a la atención primaria del Ib-Salut</t>
  </si>
  <si>
    <t>Proceso de estabilización concurso extraordinario de Enfermero obstétrico-ginecológico/enfermera obstétrico-ginecológica del Ib-Salut</t>
  </si>
  <si>
    <t>Proceso de estabilización concurso extraordinario de Enfermero/enfermera de salud mental del Ib-Salut</t>
  </si>
  <si>
    <t>Proceso de estabilización concurso extraordinario de Enfermero/enfermera de urgencias en la atención primaria del Ib-Salut</t>
  </si>
  <si>
    <t>Proceso de estabilización concurso extraordinario de Enfermero/enfermera del Ib-Salut</t>
  </si>
  <si>
    <t>Proceso de estabilización concurso extraordinario de Fontanero/fontanera del Ib-Salut</t>
  </si>
  <si>
    <t>Proceso de estabilización concurso extraordinario de Logopeda del Ib-Salut</t>
  </si>
  <si>
    <t>Proceso de estabilización concurso extraordinario de Médico/médica de familia en equipo de atención primaria del Ib-Salut</t>
  </si>
  <si>
    <t>Proceso de estabilización concurso extraordinario de Médico/médica de urgencias en la atención primaria del Ib-Salut</t>
  </si>
  <si>
    <t>Proceso de estabilización concurso extraordinario de Monitor/monitora del Ib-Salut</t>
  </si>
  <si>
    <t>Proceso de estabilización concurso extraordinario de Operador/operadora máquina de imprimir del Ib-Salut</t>
  </si>
  <si>
    <t>Proceso de estabilización concurso extraordinario de Personal técnico titulado superior en psicología del Ib-Salut</t>
  </si>
  <si>
    <t>Proceso de estabilización concurso extraordinario de Personal Técnico titulado superior en biología del Ib-Salut</t>
  </si>
  <si>
    <t>Proceso de estabilización concurso extraordinario de Personal Técnico no titulado del Ib-Salut</t>
  </si>
  <si>
    <t>Proceso de estabilización concurso extraordinario de Albañil del Ib-Salut</t>
  </si>
  <si>
    <t>Proceso de estabilización concurso extraordinario de Psicólogo clínico/psicóloga clínica del Ib-Salut</t>
  </si>
  <si>
    <t>Proceso de estabilización concurso extraordinario de Psicólogo/psicóloga de atención primaria del Ib-Salut</t>
  </si>
  <si>
    <t>Proceso de estabilización concurso extraordinario de Técnico/técnica de gestión de sistemas y tecnologías de la información del Ib-Salut</t>
  </si>
  <si>
    <t>Proceso de estabilización concurso extraordinario de Técnico/técnica de salud pública en la atención primaria del Ib-Salut</t>
  </si>
  <si>
    <t>Proceso de estabilización concurso extraordinario de Técnico/técnica superior especialista en anatomía patológica del Ib-Salut</t>
  </si>
  <si>
    <t>Proceso de estabilización concurso extraordinario de Técnico/técnica superior especialista en laboratorio del Ib-Salut</t>
  </si>
  <si>
    <t>Proceso de estabilización concurso extraordinario de Técnico/Tècnica especialista en documentación sanitaria del Ib-Salut</t>
  </si>
  <si>
    <t>Proceso de estabilización concurso extraordinario de Técnico/técnica superior especialista en radiodiagnóstico del Ib-Salut</t>
  </si>
  <si>
    <t>Proceso de estabilización concurso extraordinario de Técnico medio sanitario / técnica media sanitaria en cuidados auxiliares de enfermería del Ib-Salut</t>
  </si>
  <si>
    <t>Proceso de estabilización concurso oposición de FEA de cirugía cardiovascular del Ib-Salut</t>
  </si>
  <si>
    <t>Proceso de estabilización concurso oposición de FEA de cirugía general y del aparato digestivo del Ib-Salut</t>
  </si>
  <si>
    <t>Proceso de estabilización concurso oposición de FEA de dermatología medicoquirúrgica y venereología del Ib-Salut</t>
  </si>
  <si>
    <t>Proceso de estabilización concurso oposición de Dietista-nutricionista del Ib-Salut</t>
  </si>
  <si>
    <t>Proceso de estabilización concurso oposición de FEA de endocrinología y nutrición del Ib-Salut</t>
  </si>
  <si>
    <t>Proceso de estabilización concurso oposición de Enfermero obstetricoginecológico/enfermera obstetricoginecológica del Ib-Salut</t>
  </si>
  <si>
    <t>Proceso de estabilización concurso oposición de Enfermero/enfermera de salud mental del Ib-Salut</t>
  </si>
  <si>
    <t>Proceso de estabilización concurso oposición de Enfermero/enfermera de urgencias en atención primaria del Ib-Salut</t>
  </si>
  <si>
    <t>Proceso de estabilización concurso oposición de Farmacéutico/farmacéutica de área de atención primaria del Ib-Salut</t>
  </si>
  <si>
    <t>Proceso de estabilización concurso oposición de FEA de farmacia hospitalaria del Ib-Salut</t>
  </si>
  <si>
    <t>Proceso de estabilización concurso oposición de Fisioterapeuta del Ib-Salut</t>
  </si>
  <si>
    <t>Proceso de estabilización concurso oposición de grupo administrativo de la función administrativa del Ib-Salut</t>
  </si>
  <si>
    <t>Proceso de estabilización concurso oposición del grupo de gestión de la función administrativa del Ib-Salut</t>
  </si>
  <si>
    <t>Proceso de estabilización concurso oposición de grupo auxiliar administrativo de la función administrativa del Ib-Salut</t>
  </si>
  <si>
    <t>Proceso de estabilización concurso oposición de grupo técnico de la función administrativa</t>
  </si>
  <si>
    <t>Proceso de estabilización concurso oposición de Higienista dental de área en la atención primaria del Ib-Salut</t>
  </si>
  <si>
    <t>Proceso de estabilización concurso oposición de Ingeniero técnico / ingeniera técnica industrial del Ib-Salut</t>
  </si>
  <si>
    <t>Proceso de estabilización concurso oposición de Logopeda del Ib-Salut</t>
  </si>
  <si>
    <t>Proceso de estabilización concurso oposición de FEA de medicina del trabajo del Ib-Salut</t>
  </si>
  <si>
    <t>Proceso de estabilización concurso oposición de FEA de medicina intensiva del Ib-Salut</t>
  </si>
  <si>
    <t>Proceso de estabilización concurso oposición de FEA de medicina interna del Ib-Salut</t>
  </si>
  <si>
    <t>Proceso de estabilización concurso oposición de FEA de medicina preventiva y salud pública del Ib-Salut</t>
  </si>
  <si>
    <t>Proceso de estabilización concurso oposición de Médico/médica de urgencia hospitalaria del Ib-Salut</t>
  </si>
  <si>
    <t>Proceso de estabilización concurso oposición de Médico/médica de admisión y documentación clínica del Ib-Salut</t>
  </si>
  <si>
    <t>Proceso de estabilización concurso oposición de Médico/médica de familia en equipo de atención primaria del Ib-Salut</t>
  </si>
  <si>
    <t>Proceso de estabilización concurso extraordinario de Médico/médica de urgencia hospitalaria del Ib-Salut</t>
  </si>
  <si>
    <t>Proceso de estabilización concurso oposición de FEA de obstetricia y ginecología del Ib-Salut</t>
  </si>
  <si>
    <t>Proceso de estabilización concurso oposición de Odontoestomatólogo/odontoestomatóloga del Ib-Salut</t>
  </si>
  <si>
    <t>Proceso de estabilización concurso oposición de FEA de oncología médica del Ib-Salut</t>
  </si>
  <si>
    <t>Proceso de estabilización concurso oposición de FEA de oncología radioteràpica del Ib-Salut</t>
  </si>
  <si>
    <t>Proceso de estabilización concurso oposición de Óptico/óptica optometrista del Ib-Salut</t>
  </si>
  <si>
    <t>Proceso de estabilización concurso oposición de FEA de pediatría del Ib-Salut</t>
  </si>
  <si>
    <t>Proceso de estabilización concurso oposición de Facultativo/facultativa especialista en pediatría y puericultura de área de equipo de atención primaria del Ib-Salut</t>
  </si>
  <si>
    <t>Proceso de estabilización concurso oposición de Personal técnico de grado medio del Ib-Salut</t>
  </si>
  <si>
    <t>Proceso de estabilización concurso oposición de Personal técnico superior titulado en biología del Ib-Salut</t>
  </si>
  <si>
    <t>Proceso de estabilización concurso oposición de FEA de neumología del Ib-Salut</t>
  </si>
  <si>
    <t>Proceso de estabilización concurso oposición de Psicólogo clínico / psicóloga clínica del Ib-Salut</t>
  </si>
  <si>
    <t>Proceso de estabilización concurso oposición de FEA de psiquiatría del Ib-Salut</t>
  </si>
  <si>
    <t>Proceso de estabilización concurso oposición de FEA de radiodiagnóstico del Ib-Salut</t>
  </si>
  <si>
    <t>Proceso de estabilización concurso oposición de FEA de inmunología del Ib-Salut</t>
  </si>
  <si>
    <t>Proceso de estabilización concurso oposición de FEA de urología del Ib-Salut</t>
  </si>
  <si>
    <t>Proceso de estabilización concurso oposición de Técnico/técnica de gestión de sistemas y tecnologías de la información del Ib-Salut</t>
  </si>
  <si>
    <t>Proceso de estabilización concurso oposición de Técnico/técnica superior especialista en documentación sanitaria del Ib-Salut</t>
  </si>
  <si>
    <t>Proceso de estabilización concurso oposición de Técnico/técnica superior especialista en laboratorio del Ib-Salut</t>
  </si>
  <si>
    <t>Proceso de estabilización concurso oposición de Técnico/técnica superior especialista en radiodiagnóstico del Ib-Salut</t>
  </si>
  <si>
    <t>Proceso de estabilización concurso oposición de Técnico medio sanitario / técnica media sanitaria en curas auxiliares de enfermería del Ib-Salut</t>
  </si>
  <si>
    <t>Proceso de estabilización concurso oposición de Técnico/técnica superior en sistemas y tecnologías de la información del Ib-Salut</t>
  </si>
  <si>
    <t>Proceso de estabilización concurso oposición de Terapeuta ocupacional del Ib-Salut</t>
  </si>
  <si>
    <t>Proceso de estabilización concurso oposición de Trabajador/trabajadora social del Ib-Salut</t>
  </si>
  <si>
    <t>Resolución del consejero por la cual se aprueba la convocatoria de ayudas para las personas trabajadoras por cuenta propia o autónomos titulares de autorización de transporte público de mercancias</t>
  </si>
  <si>
    <t>Ayudas para financiar proyectos de mejora de la eficiencia energética de la envolvente térmica de alojamientos turísticos (MRR)</t>
  </si>
  <si>
    <t>2893046</t>
  </si>
  <si>
    <t>Convocatoria selección para constituir Bolsa de TAE, Arquitecto Técnico (A2)</t>
  </si>
  <si>
    <t>Proceso de estabilización concurso extraordinario de Fisioterapeuta del Ib-Salut</t>
  </si>
  <si>
    <t>Convocatoria de subvenciones para la realización de cursos, jornadas, seminarios, conferencias y otras actividades formativas en el ámbito de los servicios sociales para los años 2022 y 2023</t>
  </si>
  <si>
    <t>ajudes per al sector del transport públic per carretera de mercaderies per l’increment del preu de l'energia</t>
  </si>
  <si>
    <t>AYUDAS ECONÓMICAS PARA EMPRESAS QUE CONTRATEN ALUMNOS DE CICLOS FORMATIVOS DE FP EN LA MODALIDAD DUAL INTENSIVA</t>
  </si>
  <si>
    <t>2893422</t>
  </si>
  <si>
    <t>Ajudes de promoció de l'excel·lència acadèmica per a alumnes que hagin finalitzat estudis oficials d'ensenyaments artístics superiors durant el curs acadèmic 2020-2021</t>
  </si>
  <si>
    <t>Solicitud de subvención directa</t>
  </si>
  <si>
    <t>Resolución del conseller de Modelo Económico, Turismo y Trabajo por la que se aprueba la convocatoria de ayudas para la promoción de la ocupación y la mejora de la competitividad de cooperativas</t>
  </si>
  <si>
    <t>Resolución del consejero de Modelo Económico, Turismo y Trabajo, de 27 de junio de 2022 por la que se aprueba la convocatoria para conceder ayudas públicas mediante el fomento de la economía social</t>
  </si>
  <si>
    <t>Resolución del consejero de Modelo Económico, Turismo y Trabajo por la que se aprueba la convocatoria de ayudas para el fomento y la difusión de la economía social y para el apoyo al asociacionismo de</t>
  </si>
  <si>
    <t>Convocatoria pública de subvenciones para apoyar las salas de exhibición cinematográfica de las Illes Balears, en el marco del Plan de Recuperación, Transformación y Resiliencia (financiado por la Uni</t>
  </si>
  <si>
    <t>Bolsa de letrado/a funcionario/a interino/a mediante sistema de concurso-oposición</t>
  </si>
  <si>
    <t>Ayudas dirigidas al funcionamiento de agrupaciones empresariales innovadoras de las Illes Balears</t>
  </si>
  <si>
    <t>Convocatoria y bases del procedimiento selectivo para cubrir 5 places de la categoria de Policia local, en ejecución de la OPO 2022</t>
  </si>
  <si>
    <t>Subvención para la compra de mecanismos de elevación de camas</t>
  </si>
  <si>
    <t>Ayudas para la conectividad en centros públicos de referencia</t>
  </si>
  <si>
    <t>Convocatoria de subvenciones para apoyar la producción y coproducción de obras audiovisuales para el año 2022</t>
  </si>
  <si>
    <t>onvocatoria del proceso selectivo unificado para cubrir 135 plazas de la categoría de policía del cuerpo de policías locales</t>
  </si>
  <si>
    <t>Subvención para financiar proyectos para la sustitución de instalaciones térmicas por otras que empleen fuentes de energía que reduzcan el impacto medioambiental</t>
  </si>
  <si>
    <t>Subvención para financiar la elaboración de los Planes de circularidad de alojamientos turísticos previstos en el capítulo II del título V de la Ley 8/2012.</t>
  </si>
  <si>
    <t>Ayudas para la realización de actividades extraescolares por contribuir a la conciliación de la vida familiar, laboral y personal de las IB</t>
  </si>
  <si>
    <t>Proceso de estabilización concurso oposición de Médico/médica de urgencias en atención primaria del Ib-Salut</t>
  </si>
  <si>
    <t>2927433</t>
  </si>
  <si>
    <t>FERIA DE NAVIDAD 2022</t>
  </si>
  <si>
    <t>Convocatoria del proceso excepcional de estabilización por concurso extraordinario de méritos de personal laboral (IBAVI)</t>
  </si>
  <si>
    <t>Convocatoria para la adjudicación de viviendas intergeneracionales propiedad del IBAVI en Mallorca y Menorca en régimen de arrendamiento</t>
  </si>
  <si>
    <t>Convocatoria para la adjudicación en régimen de arrendamiento de 36 viviendas de la promoción 42 h del municipio de Son Servera</t>
  </si>
  <si>
    <t>Convocatoria para la adjudicación en régimen de arrendamiento de 19 viviendas de la promoción 22 h Villafranca</t>
  </si>
  <si>
    <t>2930064</t>
  </si>
  <si>
    <t>Procesos selectivos de estabilización del Consejo Insular de Mallorca</t>
  </si>
  <si>
    <t>Proceso de estabilización concurso extraordinario de Médico/médica de admisión y documentación clínica del Ib-Salut</t>
  </si>
  <si>
    <t>Proceso de estabilización concurso extraordinario de Técnico/técnica superior en sistemas y tecnologías de la información del Ib-Salut</t>
  </si>
  <si>
    <t>2930276</t>
  </si>
  <si>
    <t>Procedimiento de selección de personal funcionario</t>
  </si>
  <si>
    <t>Validación de poderes notariales</t>
  </si>
  <si>
    <t>Proceso de estabilización concurso oposición de FEA de traumatología y cirugía ortopèdica del Ib-Salut</t>
  </si>
  <si>
    <t>Convocatoria premios Iempren 2023</t>
  </si>
  <si>
    <t>Ayudas para los procesos de internacionalización de las microempresas, pymes, asociaciones y clústeres de las Islas Baleares</t>
  </si>
  <si>
    <t>Convocatòria de proves selectives per a l'ingrés al cos facultatiu superior de l'Administració de la Comunitat Autònoma de les Illes Balears, esc. d'enginyeria, esp. enginyeria camins,canals i ports</t>
  </si>
  <si>
    <t>Resolución de la consejera de Asuntos Sociales y Deportes por la que se aprueba la convocatoria de subvenciones destinadas a financiar las obras de reforma y/u obra nueva de centros de servicios socia</t>
  </si>
  <si>
    <t>Convocatoria para la participación FITUR</t>
  </si>
  <si>
    <t>Subvención directa a favor de la PLAVIB para el proyecto singular en materia de voluntariado 2023</t>
  </si>
  <si>
    <t>Subvención directa a favor de la Universidad de les Illes Balears (UIB) para el proyecto singular en materia de voluntariado 2023</t>
  </si>
  <si>
    <t>Convocatoria de premios extraordinarios de Formación Profesional de Grado Superior</t>
  </si>
  <si>
    <t>2963267</t>
  </si>
  <si>
    <t>Solicitud de subvención a las asociaciones de carácter social por la convocatoria de 2022</t>
  </si>
  <si>
    <t>2965034</t>
  </si>
  <si>
    <t>Convocatoria para la adjudicación en régimen de arrendamiento de 6 viviendas de la promoción 6 h Santa Eugenia</t>
  </si>
  <si>
    <t>Convocatoria del proceso de estabilización por concurso oposición para cubrir las plazas de personal laboral del Instituto de Estudios Baleáricos</t>
  </si>
  <si>
    <t>Convocatoria del proceso de estabilización por concurso extraordinario de méritos para cubrir las plazas de personal laboral del Instituto de Estudios Baleáricos</t>
  </si>
  <si>
    <t>Ayudas de desplazamiento para estudiantes universitarios de las Illes Balears empadronados en Mallorca que cursan estudios universitarios en la Unión Europea (UE-27) el curs académic 2022-2023</t>
  </si>
  <si>
    <t>Proceso de admisión 0-3 curso 2023-2024</t>
  </si>
  <si>
    <t>Ayudas complementarias para alumnos de las Illes Balears que cursan estudios universitarios oficiales en cualquier país de la Unión Europea (UE-27) y participan en programas institucionales de movilid</t>
  </si>
  <si>
    <t>Proceso de adscripción de EP, ESO y Ed. Especial 2023-2024.</t>
  </si>
  <si>
    <t>Proceso de adscripción de Bachillerato 2023-2024.</t>
  </si>
  <si>
    <t>Concesió directa de subvencions</t>
  </si>
  <si>
    <t>Sol·licitud de llicència per a la tinença d'animals potencialment perillosos</t>
  </si>
  <si>
    <t>Sol·licitut de la targeta del tacógrafo digital</t>
  </si>
  <si>
    <t>Línea de Financiación Industrial ISBA-IDI 2018</t>
  </si>
  <si>
    <t>3320748</t>
  </si>
  <si>
    <t>Convocatòria ajudes de promoció de l’excel·lència acadèmica dels alumnes universitaris</t>
  </si>
  <si>
    <t>Línia de finançament industrial ISBA-IDI 2019</t>
  </si>
  <si>
    <t>3748491</t>
  </si>
  <si>
    <t>3754745</t>
  </si>
  <si>
    <t>Convocatòria ajudes promoció excel·lència acadèmica d'estudis oficials d'ensenyaments artístics any 2016-2017 i 2017-2018</t>
  </si>
  <si>
    <t>Sol·licitud de bonificació del IBI per família nombrosa</t>
  </si>
  <si>
    <t>4074251</t>
  </si>
  <si>
    <t>Comunicación de cesión de derechos de Crédito mediante endoso</t>
  </si>
  <si>
    <t>4100010</t>
  </si>
  <si>
    <t>Prova lliure de batxillerat per a persones majors de 20 anys</t>
  </si>
  <si>
    <t>Reconocimiento y seguimiento de pensiones de jubilació y discapacidad de la Seguridad Social, en la modalidad no contributiva</t>
  </si>
  <si>
    <t>ayudas de movilidad para estudiantes de formación profesional del sistema educativo que cursan los estudios en un centro público de las Illes Balears de una isla diferente a la de residencia correspon</t>
  </si>
  <si>
    <t>575970</t>
  </si>
  <si>
    <t>Autorización de almacenes de distribución de medicamentos de uso humano</t>
  </si>
  <si>
    <t>576002</t>
  </si>
  <si>
    <t>Cambio de titular de almacén de medicamento de uso humano.</t>
  </si>
  <si>
    <t>576047</t>
  </si>
  <si>
    <t>Traslado de almacén de distribución de medicamentos de uso humano.</t>
  </si>
  <si>
    <t>576054</t>
  </si>
  <si>
    <t>Autorizar el cierre de almacenes de distribución de medicamentos y productos sanitarios.</t>
  </si>
  <si>
    <t>576617</t>
  </si>
  <si>
    <t>Autorización de almacén / detallista de medicamentos de uso veterinario</t>
  </si>
  <si>
    <t>584982</t>
  </si>
  <si>
    <t>Solicitud de autorización para crear un depósito de medicamentos a un centro sociosanitario.</t>
  </si>
  <si>
    <t>Clasificación empresarial</t>
  </si>
  <si>
    <t>Autorització de funcionament d´un centre sanitari sense internament.</t>
  </si>
  <si>
    <t>Renovació de l´autorització de funcionament d´un centre sanitari amb internament.</t>
  </si>
  <si>
    <t>Comunicaciones sobre distribución y venta de productos sanitarios</t>
  </si>
  <si>
    <t>601</t>
  </si>
  <si>
    <t>Sol·licitud de llicència d’obra menor</t>
  </si>
  <si>
    <t>602</t>
  </si>
  <si>
    <t>Sol·licitud de llicència d’obra major</t>
  </si>
  <si>
    <t>Convocatòria Concurs de Premis Icape</t>
  </si>
  <si>
    <t>692319</t>
  </si>
  <si>
    <t>Convocatòria de subvencions per dur a terme projectes d'intervenció, recerca i publicacions de caràcter innovador en matèria de joventut en l'àmbit de les Illes Balears, corresponents a l'exercici 2019</t>
  </si>
  <si>
    <t>810</t>
  </si>
  <si>
    <t>Consulta de dades personals</t>
  </si>
  <si>
    <t>Registro de Contratistas: primera inscripción</t>
  </si>
  <si>
    <t>Contractació Pública</t>
  </si>
  <si>
    <t>Acolliment temporal de menors i voluntariat</t>
  </si>
  <si>
    <t>Adscripció de personal eventual i alts càrrecs</t>
  </si>
  <si>
    <t>Adscripció temporal de personal</t>
  </si>
  <si>
    <t>Adscripció de personal extern en comissió de serveis</t>
  </si>
  <si>
    <t>AFE-TAX-FEM</t>
  </si>
  <si>
    <t>Ordenanza reguladora de la tasa para la recogida y eliminación de basura domiciliaria</t>
  </si>
  <si>
    <t>AJALG_CINEANTDELSEX</t>
  </si>
  <si>
    <t>Consulta de Inexistencia de antecedentes por delitos sexuales</t>
  </si>
  <si>
    <t>IMPOST SOBRE BÉNS IMMOBLES PER A FAMÍLIES NOMBROSES (IBI)</t>
  </si>
  <si>
    <t>Tarjeta ciutadana</t>
  </si>
  <si>
    <t>TAXA SERVEIS TRACTAMENT RESIDUS SÒLIDS URBANS</t>
  </si>
  <si>
    <t>Renda mínima d´inserció</t>
  </si>
  <si>
    <t>Expedient de contractació</t>
  </si>
  <si>
    <t>APA-SUB-VEI</t>
  </si>
  <si>
    <t>Ayudas al exterior en materia de cooperación al desarrollo y solidaridad internacional</t>
  </si>
  <si>
    <t>Contractació Conselleria Agricultura</t>
  </si>
  <si>
    <t>Competències d´inspecció i vigilància en matèria d´aigües</t>
  </si>
  <si>
    <t>Competències d´inspecció i vigilància en matèria d´espais naturals protegits.</t>
  </si>
  <si>
    <t>Competències d´inspecció i vigilància genèrica.</t>
  </si>
  <si>
    <t>Competències d´inspecció i vigilància en matèria de monts.</t>
  </si>
  <si>
    <t>Registre d´establiments d´alimentació animal</t>
  </si>
  <si>
    <t>Subvencions Conselleria Agricultura</t>
  </si>
  <si>
    <t>CFSS_RECDEPEN          (COD.SIA 208066)</t>
  </si>
  <si>
    <t>Reconeixement del grau de dependència i el dret a les prestacions del Sistema</t>
  </si>
  <si>
    <t>CFSS_VALDISC (207840)</t>
  </si>
  <si>
    <t>Contractació Central de Contractació</t>
  </si>
  <si>
    <t>Contractació administrativa</t>
  </si>
  <si>
    <t>Subvencions.</t>
  </si>
  <si>
    <t>Convocatoria para la obtención de la acreditación profesional del personal de admisión y control de ambiente interno en las actividades de espectáculos públicos y recreativas de las Islas</t>
  </si>
  <si>
    <t>CIE_CONTR_PERS</t>
  </si>
  <si>
    <t>Contractació personal</t>
  </si>
  <si>
    <t>Convocatòria borses feines</t>
  </si>
  <si>
    <t>Borsa de feina cuiner</t>
  </si>
  <si>
    <t>Borsa de feina educador social</t>
  </si>
  <si>
    <t>Borsa de feina auxiliar cuidador discapacitat</t>
  </si>
  <si>
    <t>CIME_OP</t>
  </si>
  <si>
    <t>Oposicions places oferta pública</t>
  </si>
  <si>
    <t>Subvencions en matèria de Cultura</t>
  </si>
  <si>
    <t>CO2</t>
  </si>
  <si>
    <t>Autorización</t>
  </si>
  <si>
    <t>CODSVDA_GBA_20131008</t>
  </si>
  <si>
    <t>Procediment proves INE</t>
  </si>
  <si>
    <t>CODSVDR_GBA_20121107 (Procediment prova)(pre-produccio)</t>
  </si>
  <si>
    <t>Mercat artesanal del Port, ses Figueretes i plaça del Parc.</t>
  </si>
  <si>
    <t>Contractació Ajuntament d´Eivissa</t>
  </si>
  <si>
    <t>Provisió de llocs de treball del personal funcionari 2016</t>
  </si>
  <si>
    <t>Concessió de subvencions</t>
  </si>
  <si>
    <t>Cont_aapp</t>
  </si>
  <si>
    <t>Procediment de Contractació de les Administracions Públiques</t>
  </si>
  <si>
    <t>CONTR</t>
  </si>
  <si>
    <t>Contratación Administrativa</t>
  </si>
  <si>
    <t>Subvencions per a la rehabilitació d’habitatges</t>
  </si>
  <si>
    <t>Mesures cautelars i preventives</t>
  </si>
  <si>
    <t>Procediment de vigilància i amonestació</t>
  </si>
  <si>
    <t>Subvenciones UGE</t>
  </si>
  <si>
    <t>Procedimientos de contratación</t>
  </si>
  <si>
    <t>Concesión subvenciones deportes</t>
  </si>
  <si>
    <t>Contractació UAC Turisme</t>
  </si>
  <si>
    <t>Curs d´actualització normativa en matèria de consum</t>
  </si>
  <si>
    <t>DEP01</t>
  </si>
  <si>
    <t>Ordenació de pagaments i emissió de rebuts</t>
  </si>
  <si>
    <t>Adhesió serveis Subvenció Autònoms 2013</t>
  </si>
  <si>
    <t>Adhesió serveis Subvenció Cooperatives</t>
  </si>
  <si>
    <t>Autoritzacions administratives de Joc i apostes</t>
  </si>
  <si>
    <t>Subvencions de la DG de Comerç i Empresa</t>
  </si>
  <si>
    <t>DGEIJ_CONJOV</t>
  </si>
  <si>
    <t>Subvencions Generals</t>
  </si>
  <si>
    <t>Lley de renda social garantida de les Illes Balears</t>
  </si>
  <si>
    <t>Registre d'Associacions</t>
  </si>
  <si>
    <t>Registre de càncer de Mallorca</t>
  </si>
  <si>
    <t>Procedimiento  de devolución de garantías o depósitos</t>
  </si>
  <si>
    <t>Concurso bolsa extraordinaria para cubrir plazas vacantes del CAF, escala de apoyo profesional especializado, especialidad ayudante técnico de laboratorio, en Eivissa.</t>
  </si>
  <si>
    <t>Convocatoria bolsa CFS capitán/capitana de la marina mercante o licenciatura en náutica y transporte marítimo.</t>
  </si>
  <si>
    <t>Concurso bolsa extraordinaria para cubrir plazas vacantes del cuerpo facultativo, escala de mecánica y conducción, en Menorca y Eivissa.</t>
  </si>
  <si>
    <t>Convocatoria bolsa CFS ingeniero/a de caminos, canales i puertos.</t>
  </si>
  <si>
    <t>Convocatoria bolsa CFT Educación social.</t>
  </si>
  <si>
    <t>Convocatoria bolsas CFS Farmacia y Veterinaria.</t>
  </si>
  <si>
    <t>Convocatoria bolsa CFT Fisioterapia.</t>
  </si>
  <si>
    <t>Convocatòria borsa CFT Escala de Tecnologies de la informació i telecomunicacions, especialitat informàtica.</t>
  </si>
  <si>
    <t>Convocatòria curs d´aptitud per accedir a la categoria de subinspector de policia local</t>
  </si>
  <si>
    <t>Escolaritzacio Obligatoria</t>
  </si>
  <si>
    <t>Subvencions per l’adquisició de llibres de text</t>
  </si>
  <si>
    <t>Subvencions en matèria de esports</t>
  </si>
  <si>
    <t>Subvencions en matèria d´Esports</t>
  </si>
  <si>
    <t>FA1</t>
  </si>
  <si>
    <t>Facturas</t>
  </si>
  <si>
    <t>Mercat de Nadal d´Artesania</t>
  </si>
  <si>
    <t>Sol·licitud de parades de venda al Mercat Eivissa Medieval</t>
  </si>
  <si>
    <t>FMN01</t>
  </si>
  <si>
    <t>Família nombrosa</t>
  </si>
  <si>
    <t>Procediment de contractació administrativa fogaiba</t>
  </si>
  <si>
    <t>Procediment de contractació personal laboral</t>
  </si>
  <si>
    <t>Registre d´explotacions agràries de les Illes Balears</t>
  </si>
  <si>
    <t>Subvencions Europees fons FEAGA, FEADER, FEP i FEMP i subvencions estatals i autonòmiques tramitades per FOGAIBA</t>
  </si>
  <si>
    <t>G07905342_CONTRACT</t>
  </si>
  <si>
    <t>Contractació IBISEC</t>
  </si>
  <si>
    <t>Expedient públic IBISEC</t>
  </si>
  <si>
    <t>Tramitació contractes administratius</t>
  </si>
  <si>
    <t>Targeta sanitària Revisió Dades de BBDD del Servei (1)</t>
  </si>
  <si>
    <t>Tramitació de Targeta Sanitària (2)</t>
  </si>
  <si>
    <t>J01-PAU-001</t>
  </si>
  <si>
    <t>Matrícula de la prova de batxillerat per a l’accés a la Universitat (PBAU)</t>
  </si>
  <si>
    <t>J03-MAT-01</t>
  </si>
  <si>
    <t>Matrícula d'estudis oficials de Grau o Màster</t>
  </si>
  <si>
    <t>MAR – 006</t>
  </si>
  <si>
    <t>Subvenciones. Concesión en régimen de concurrencia competitiva.</t>
  </si>
  <si>
    <t>Mediación familiar</t>
  </si>
  <si>
    <t>Ordenació de pagaments i domiciliació de rebuts</t>
  </si>
  <si>
    <t>P0700001A_001</t>
  </si>
  <si>
    <t>P0700001A_002</t>
  </si>
  <si>
    <t>Recaptació de Tributs i taxes</t>
  </si>
  <si>
    <t>EDUCADOR SOCIAL</t>
  </si>
  <si>
    <t>Selección y bolsa auxiliares administrativos</t>
  </si>
  <si>
    <t>Selección y bolsa administrativos</t>
  </si>
  <si>
    <t>Selección personal electricista</t>
  </si>
  <si>
    <t>P0700200I_2.04.01.2</t>
  </si>
  <si>
    <t>Convocatoria de selecció de personal per borsa de treball (TAC) y (TAE llicenciat en Dret</t>
  </si>
  <si>
    <t>P0700200I_2.04.01.3</t>
  </si>
  <si>
    <t>Convocatoria de selección de personal para bolsa de trabajo de Técnico de cultura</t>
  </si>
  <si>
    <t>Expedients de contractació administrativa de l'Ajuntament d'Alaior</t>
  </si>
  <si>
    <t>P0700200I_3.01.24</t>
  </si>
  <si>
    <t>Sol·licitud i Justificació de Subvencions per a Rehabilitació i Restauració de façanes</t>
  </si>
  <si>
    <t>Targeta d'Armas de 4ª Categoria</t>
  </si>
  <si>
    <t>Solicitud puestos vacantes del Mercado Ambulante de Cala en Porter y Mercat de Nit de Alaior</t>
  </si>
  <si>
    <t>P0700200I_3.07.00</t>
  </si>
  <si>
    <t>Control i gestió del trànsit i de la seguretat pública per la Policia Local</t>
  </si>
  <si>
    <t>Sol·licitud i Justificació de subvencions per a Entitats Beneficoasistencials</t>
  </si>
  <si>
    <t>Solicitud de ayuda económica de emergencia Social</t>
  </si>
  <si>
    <t>Ajudes i beques per a l'accés dels fills/as de 0-3 anys a l'escola infantil de famílies amb dificultats econòmiques</t>
  </si>
  <si>
    <t>Procés d'admissió i matrícula escola infantil És Pouet</t>
  </si>
  <si>
    <t>Solicitud de Tarjeta Ciudadana para estudiantes en Mallorca</t>
  </si>
  <si>
    <t>Convocatòria de Beques a l'estudi per al foment de l'ocupació</t>
  </si>
  <si>
    <t>Sol·licitud i Justificació de subvencions per a Activitades Esportives i Esportistes</t>
  </si>
  <si>
    <t>Exempció del IVTM per persones discapacitades</t>
  </si>
  <si>
    <t>P0700300G_002</t>
  </si>
  <si>
    <t>Convocatoria de ayudas para estudiantes de bachillerato y ciclos formativos 2020-2021</t>
  </si>
  <si>
    <t>Convocatoria de ayudas para estudiantes de Erasmus Plus 2021</t>
  </si>
  <si>
    <t>P0700300G_004</t>
  </si>
  <si>
    <t>Licencia de actividades de comercio ambulante en la vía pública</t>
  </si>
  <si>
    <t>Sol.licitud parades mercat Alcúdia</t>
  </si>
  <si>
    <t>Actes Inspecció</t>
  </si>
  <si>
    <t>Servei de teleassistència</t>
  </si>
  <si>
    <t>Targeta d'estacionament per a persones de mobilitat reduïda</t>
  </si>
  <si>
    <t>Centre d'estada diürna</t>
  </si>
  <si>
    <t>Prestació econòmica destinada a garantir ingressos a famílies que ho necessiten</t>
  </si>
  <si>
    <t>Subvenciones</t>
  </si>
  <si>
    <t>P0700400E_001</t>
  </si>
  <si>
    <t>Concessió de subvenciones atorgades per l'Ajuntament</t>
  </si>
  <si>
    <t>Accés i ús d'infraestructures i serveis del Centre Empresarial de Calvià, del IFOC</t>
  </si>
  <si>
    <t>Targeta municipal de família nombrosa</t>
  </si>
  <si>
    <t>Renda mínima de inserció</t>
  </si>
  <si>
    <t>Prestacions domiciliàries</t>
  </si>
  <si>
    <t>Prestacions d'informació, orientació assessorament i derivació</t>
  </si>
  <si>
    <t>Informe d'arrelament</t>
  </si>
  <si>
    <t>Prestació econòmica ajuda inicio curs escolar</t>
  </si>
  <si>
    <t>Ajudes econòmiques per a persones en risc d'exclusió social</t>
  </si>
  <si>
    <t>Ajudes Socials Empleats públics de l'Ajuntament de Calvià</t>
  </si>
  <si>
    <t>Habitatge d'emergencia social</t>
  </si>
  <si>
    <t>Concessió d'ajudes al lloguer d'habitatge per a joves a Calvià.</t>
  </si>
  <si>
    <t>P0701100J_AC_017</t>
  </si>
  <si>
    <t>CONCESSIÓ DE LA LLICÈNCIA D'ARMES</t>
  </si>
  <si>
    <t>P0701100J_AC_022</t>
  </si>
  <si>
    <t>Seguiment subvencions i convenis</t>
  </si>
  <si>
    <t>P0701100J_AC_023</t>
  </si>
  <si>
    <t>Comprobación de identidad de interesados en procedimientos administrativos</t>
  </si>
  <si>
    <t>Drets funenaris</t>
  </si>
  <si>
    <t>P0701100J_AC_025</t>
  </si>
  <si>
    <t>Sol·licitud d'ocupació de via pública</t>
  </si>
  <si>
    <t>Sol·licitud participació prova aptitud de contuctor MPAL Auto-Taxi</t>
  </si>
  <si>
    <t>TRANSMISSIÓ DE DRETS FUNERARIS (MORTIS CAUSA)</t>
  </si>
  <si>
    <t>Sol·licitud tarjeta ORA / ACIRE</t>
  </si>
  <si>
    <t>P0701100J_AC_029</t>
  </si>
  <si>
    <t>Sol·licitud cuidadors de colònies felines</t>
  </si>
  <si>
    <t>SUBVENCIONS A ESPORTISTES INDIVIDUALS DEL MUNICIPI DE CALVIA</t>
  </si>
  <si>
    <t>ABONATS Als SERVEIS DE L'ICE</t>
  </si>
  <si>
    <t>SUBVENCIONS A ENTITATS ESPORTIVES DEL MUNICIPI DE CALVIA</t>
  </si>
  <si>
    <t>TRANSMISIÓN DE LICENCIA DE AUTOTAXI</t>
  </si>
  <si>
    <t>TRANSMISIÓN DE DERECHOS FUNERARIOS (INTER VIVOS)</t>
  </si>
  <si>
    <t>P0701100J_AC_039</t>
  </si>
  <si>
    <t>P0701100J_AC_045</t>
  </si>
  <si>
    <t>Retirada de embarcaciones varadas</t>
  </si>
  <si>
    <t>Subvencionis a famílies de Calvia per a activitats esportives i d'oci</t>
  </si>
  <si>
    <t>Subvencions aules d'estiu 2020</t>
  </si>
  <si>
    <t>Baixa d'activitat permamente</t>
  </si>
  <si>
    <t>BONIFICACIÓ FAMÍLIA NOMBROSA IMPOSAT BÉNS IMMOBLES</t>
  </si>
  <si>
    <t>Convocatòria d'ajudes per a la realització de les proves d'accés a la universitat per mayoresde 25, 40 i 45 anys</t>
  </si>
  <si>
    <t>Convocatòria d'ajudes per a la realització de les proves d'accés a estudis de cicles formatius de grau mitjà o grau superior de formació professional del sistema educatiu</t>
  </si>
  <si>
    <t>Convocatòria d'ajudes per a la realització de mobilitat erasmus+ (estudis de grau universitari)</t>
  </si>
  <si>
    <t>Convocatòria d'ajudes econòmiques per a cursar estudis de cicles formatius</t>
  </si>
  <si>
    <t>Convocatòria d'ajudes econòmiques per a cursar estudis universitaris de grau</t>
  </si>
  <si>
    <t>Convocatòria d'ajudes econòmiques per a cursar estudis de màster universitari</t>
  </si>
  <si>
    <t>TRAMITACIÓ INTERNA EXPEDIENTS IVTM</t>
  </si>
  <si>
    <t>P0701100J_AC_060</t>
  </si>
  <si>
    <t>Adjudicació de pisos d'emergència social i habitatges socials</t>
  </si>
  <si>
    <t>Procesos selectivos de empleados públicos</t>
  </si>
  <si>
    <t>P0701100J_AC_066</t>
  </si>
  <si>
    <t>Subvencionis aules d'estiu</t>
  </si>
  <si>
    <t>Autorización de venta ambulante o no sedentaria</t>
  </si>
  <si>
    <t>P0701100J_MULT</t>
  </si>
  <si>
    <t>SANCIONES A LOS CONDUCTORES POR INFRACCIONES DE TRÁFICO</t>
  </si>
  <si>
    <t>Consulta de datos de vehículos y titulares para obtener información con objeto de realizar labores policiales</t>
  </si>
  <si>
    <t>P0701500A_001</t>
  </si>
  <si>
    <t>Tinença d'animals potencialment perillosos</t>
  </si>
  <si>
    <t>P0701500A_PL001</t>
  </si>
  <si>
    <t>P0701500A_PL002</t>
  </si>
  <si>
    <t>P0701500A_PL003</t>
  </si>
  <si>
    <t>Consulta de datos de vehiculos y de conductores</t>
  </si>
  <si>
    <t>P0702600H-TM-10</t>
  </si>
  <si>
    <t>Solicitud de licencia temporal de autotaxi</t>
  </si>
  <si>
    <t>Sol·licitud d'accés a serveis de l'àrea de promoció de l'autonomia personal i dependència</t>
  </si>
  <si>
    <t>P0702600H_COM_02</t>
  </si>
  <si>
    <t>Subvenciones y ayudas en materia de comercio</t>
  </si>
  <si>
    <t>Bases i sol·licitud premi millor expedient acadèmic</t>
  </si>
  <si>
    <t>Ajudes per a estudiants de Grau i Formació Professional</t>
  </si>
  <si>
    <t>Subvencions per a la concessió d'ajudes al lloguer d'habitatge per a joves</t>
  </si>
  <si>
    <t>Padró - Alta o Canvi de Domicili en el Padró Municipal d'Habitants</t>
  </si>
  <si>
    <t>Padró - Baixa a instàncies de Part del Padró Municipal per Inscripció Indeguda</t>
  </si>
  <si>
    <t>Contractació Personal</t>
  </si>
  <si>
    <t>P0702600H_SANCTRAF_01</t>
  </si>
  <si>
    <t>Ayudas para autónomos y pequeñas empresas del municipio de Eivissa</t>
  </si>
  <si>
    <t>Proves d'aptitud per a l'obtenció del permís municipal de autotaxi</t>
  </si>
  <si>
    <t>P0702600H_TUR_01</t>
  </si>
  <si>
    <t>Subvenciones, ayudas y/o becas en materia de Turismo</t>
  </si>
  <si>
    <t>Animals Perillosos</t>
  </si>
  <si>
    <t>Concessió de subvenció de tributs. Tarifa reduïda per SMI del Servei d'Aigua potable</t>
  </si>
  <si>
    <t>Concessió de subvenció de tributs. Tarifa reduida de fems per SMI</t>
  </si>
  <si>
    <t>P0702700F_005</t>
  </si>
  <si>
    <t>Concenssió de subvenció de tributs. Bonificació IBI per familia nombrosa</t>
  </si>
  <si>
    <t>P0702700F_006</t>
  </si>
  <si>
    <t>Concessió de subvenció de tributs. Exempció IVTM per minusvalia</t>
  </si>
  <si>
    <t>P0702700F_007</t>
  </si>
  <si>
    <t>Concessió de subvenció de tributs. Subvencions activitats temps lliure</t>
  </si>
  <si>
    <t>P0702700F_008</t>
  </si>
  <si>
    <t>Concessió de subvenció de tributs. Subvencions per al foment</t>
  </si>
  <si>
    <t>P0702700F_009</t>
  </si>
  <si>
    <t>Concessió de subvenció de tributs. Suvencions associacions de veins</t>
  </si>
  <si>
    <t>Consulta dades DGP per a XPO</t>
  </si>
  <si>
    <t>P0702900B_002</t>
  </si>
  <si>
    <t>Consulta datos subvenciones</t>
  </si>
  <si>
    <t>P0703200F_002</t>
  </si>
  <si>
    <t>ATORGAMENT DE SUBVENCIONS</t>
  </si>
  <si>
    <t>LLICÈNCIA MUNICIPAL D’ANIMALS POTENCIALMENT PERILLOSOS</t>
  </si>
  <si>
    <t>P0703200F_004</t>
  </si>
  <si>
    <t>CONCESSIÓ LLICÈNCIES URBANÍSTIQUES</t>
  </si>
  <si>
    <t>P0703200F_005</t>
  </si>
  <si>
    <t>OTORGAMIENTO AUTORIZACIONES VENTA AMBULANTE</t>
  </si>
  <si>
    <t>P0703200F_006</t>
  </si>
  <si>
    <t>ATORGAMENT D’AUTORITZACIONS PEL SERVEI DE TRANSPORT URBÀ DE VIATGERS EN AUTOMÒBILS LLEUGERS AMB CONDUCTOR (TAXI)</t>
  </si>
  <si>
    <t>AUTORITZACIÓ LLICÈNCIES ACTIVITATS</t>
  </si>
  <si>
    <t>Reducció precio publico escuelas infantiles</t>
  </si>
  <si>
    <t>SUBVENCIONES DESTINADAS A REHABILITACIÓN DE FACHADAS Y/O MEJORAS EN ACCESIBILIDAD Y HABITABILIDAD. CAMPAÑA ‘MILLORANT CA TEVA, MILLORAM MAÓ’ AÑO 2020</t>
  </si>
  <si>
    <t>Sol·licitud d'autorització de venda en mercats setmanals anuals (Manacor i Porto Cristo)</t>
  </si>
  <si>
    <t>P0703300D_PERM_001</t>
  </si>
  <si>
    <t>Consulta d'historial permisos de conducció</t>
  </si>
  <si>
    <t>Expediente de concesión ayudas y subvenciones</t>
  </si>
  <si>
    <t>P0703300D_VEH_001</t>
  </si>
  <si>
    <t>Consulta de datos vehículos</t>
  </si>
  <si>
    <t>Licencia administrativa de animales de raza</t>
  </si>
  <si>
    <t>P0703600G_004</t>
  </si>
  <si>
    <t>Autorizaciones de terceros certificados corriente de pago</t>
  </si>
  <si>
    <t>Solicitud de ingreso en la Agrupación de Voluntarios de Protección Civil de Marratxí</t>
  </si>
  <si>
    <t>Concesión de ayudas a personas usuarias de Servicios Sociales</t>
  </si>
  <si>
    <t>Consulta de datos de vehiculos y conductores</t>
  </si>
  <si>
    <t>Mercados locales</t>
  </si>
  <si>
    <t>Subvenciones públicas</t>
  </si>
  <si>
    <t>ACCÉS DGT VIA PINBAL</t>
  </si>
  <si>
    <t>P0704000I_001</t>
  </si>
  <si>
    <t>Expedients sancionadors en matèria de trànsit</t>
  </si>
  <si>
    <t>P0704000I_004</t>
  </si>
  <si>
    <t>Consulta de datos para la gestión de expedientes sancionadores en materia de tráfico</t>
  </si>
  <si>
    <t>Abono de subvenciones de Juventud, Mayores, Migraciones y Cooperación Internacional y de Atención a Personas en Entornos de Prostitución</t>
  </si>
  <si>
    <t>Sol·licitud renovació i noves autoritzacions ocupació parades en mercats municipals temporals i fires</t>
  </si>
  <si>
    <t>Ingreso a la función pública, reingreso en el servicio activo y rehabilitación de la relación de servicio</t>
  </si>
  <si>
    <t>Provisión de puestos de trabajo, atribución de funciones o realización de actividades que impliquen contacto habitual con menores.</t>
  </si>
  <si>
    <t>P0704000I_012</t>
  </si>
  <si>
    <t>Procediment de Gestió i adjudicació d’Habitatges Socials de Propietat Municipal</t>
  </si>
  <si>
    <t>Procediment de subvencions d'ajudes a la rehabilitació.de vivendes</t>
  </si>
  <si>
    <t>P0704000I_015</t>
  </si>
  <si>
    <t>Procediment d'incorporació documental a l'expedient personal</t>
  </si>
  <si>
    <t>Solicitud tarjeta de armas de 4ª categoría.</t>
  </si>
  <si>
    <t>Sol·licitud de llicències d'animals perillosos</t>
  </si>
  <si>
    <t>Convocatoria de subvenciones al alquiler para jóvenes del municipio de Palma</t>
  </si>
  <si>
    <t>Valoració i atenció a les persones/famílies amb vulnerabilitat social per a l'accés a recursos i prestacions</t>
  </si>
  <si>
    <t>Convocatòria pública de subvencions del Patronat Municipal d’Escoles d’Infants de Palma: Bo escolar curs 2017-2018</t>
  </si>
  <si>
    <t>Contractació de subministraments i serveis</t>
  </si>
  <si>
    <t>Exención de precio público</t>
  </si>
  <si>
    <t>Tramitació d'Expedients de subvencions.</t>
  </si>
  <si>
    <t>infracciones de tráfico</t>
  </si>
  <si>
    <t>P0704200E_002</t>
  </si>
  <si>
    <t>SOLICITUD DE LICENCIA PARA LA TENENCIA De ANIMALES POTENCIALMENTE PELIGROSOS</t>
  </si>
  <si>
    <t>P0704800B_SUBVENC</t>
  </si>
  <si>
    <t>Pago de subvenciones</t>
  </si>
  <si>
    <t>Expedientes de contratación de personal</t>
  </si>
  <si>
    <t>Expedients sancionadors de tràfic</t>
  </si>
  <si>
    <t>P0705400J_001</t>
  </si>
  <si>
    <t>RECAUDACIÓN</t>
  </si>
  <si>
    <t>P0705400J_002</t>
  </si>
  <si>
    <t>GESTIÓN EXENCION IVTM</t>
  </si>
  <si>
    <t>P0705400J_003</t>
  </si>
  <si>
    <t>BONIFICACION IBI FAMILIA NUMEROSA</t>
  </si>
  <si>
    <t>Sol·licitud de plaça per a un centre de dia</t>
  </si>
  <si>
    <t>TRAMITACION DE INFRACCIONES</t>
  </si>
  <si>
    <t>PACT_CONTR</t>
  </si>
  <si>
    <t>Expedients d’usuaris: demandats d’ocupació i emprenedors</t>
  </si>
  <si>
    <t>Registro de Parejas Estables</t>
  </si>
  <si>
    <t>Trámits per a poder  consultar dades als efectes de expedients de contractacions</t>
  </si>
  <si>
    <t>Trámits per a poder  consultar dades als efectes de expedients de subvencions</t>
  </si>
  <si>
    <t>Procediment d´inscripció, modificació i baixa del registre d´embotelladors.</t>
  </si>
  <si>
    <t>Prov_Majors_25</t>
  </si>
  <si>
    <t>Matrícula per a la prova d'accés per als mes grans de 25/45 anys</t>
  </si>
  <si>
    <t>Q0700441I_CONTRACT</t>
  </si>
  <si>
    <t>Q0700441I_PROPUESTRA</t>
  </si>
  <si>
    <t>Provisió llocs de treball</t>
  </si>
  <si>
    <t>Q0700441I_SELPERFUNC</t>
  </si>
  <si>
    <t>Procediment de selecció de personal funcionari</t>
  </si>
  <si>
    <t>Comprovació de requisits per a l'acolliment temporal de menors</t>
  </si>
  <si>
    <t>Ayuda económica de urgencia social de apoyo a los procesos de inserción social</t>
  </si>
  <si>
    <t>Ofertas de Empleo Público del personal funcionario del IMAS años 2016 y 2017</t>
  </si>
  <si>
    <t>Prestación económica de urgencia social antiguos perceptores renta mínima inserción</t>
  </si>
  <si>
    <t>Reconocimiento de la condición de perro de asistencia de personas con discapacidad</t>
  </si>
  <si>
    <t>Q0700448D_SIJ</t>
  </si>
  <si>
    <t>Solicitud Incapacitación judicial</t>
  </si>
  <si>
    <t>Tramitació i pagament de subvencions individuals a persones majors de l'Institut Mallorquí d'Assumptes Socials</t>
  </si>
  <si>
    <t>Tramitación y pago de subvenciones en materia de servicios sociales</t>
  </si>
  <si>
    <t>Valoració, assignació i seguiment de plaça en un centre de persones majors</t>
  </si>
  <si>
    <t>Valoració, evaluació i seguiment de persones amb discapacitat</t>
  </si>
  <si>
    <t>Q0700448D_VPRER</t>
  </si>
  <si>
    <t>Valoración de personas en riesgo de exclusión residencial</t>
  </si>
  <si>
    <t>Emisión del Carnet Jove no financiero</t>
  </si>
  <si>
    <t>Q0700546E_001</t>
  </si>
  <si>
    <t>Procediment de contractació publica</t>
  </si>
  <si>
    <t>Q0700675B_CONTRACT</t>
  </si>
  <si>
    <t>Procediments de contractació</t>
  </si>
  <si>
    <t>Q0700676J_CAS</t>
  </si>
  <si>
    <t>Contractació administrativa Semilla</t>
  </si>
  <si>
    <t>Q0700719H_001</t>
  </si>
  <si>
    <t>Investigación</t>
  </si>
  <si>
    <t>Convenis</t>
  </si>
  <si>
    <t>Patrocinis per a realitzar contractes amb entitats privadas y convenis con entitats publiques</t>
  </si>
  <si>
    <t>Q5755018H_001_CONTR</t>
  </si>
  <si>
    <t>Contratación IDI</t>
  </si>
  <si>
    <t>Comprobación del requisito de inexistencia de delitos sexuales</t>
  </si>
  <si>
    <t>RH02</t>
  </si>
  <si>
    <t>Comprobació de requisits d'accés a la funció pública</t>
  </si>
  <si>
    <t>RMI01 (PROCEDIMENT CANCEL·LAT)</t>
  </si>
  <si>
    <t>Renda Mínima d'inserció</t>
  </si>
  <si>
    <t>S0703002J_3231</t>
  </si>
  <si>
    <t>Ajuts públics destinats al foment i la difusió de l'economia social per mitjà del suport a l'associacionisme de cooperatives i societats laborals</t>
  </si>
  <si>
    <t>S0711001H_2834047</t>
  </si>
  <si>
    <t>S0711001H_3003534</t>
  </si>
  <si>
    <t>Convocatòria pública d'ajuts destinats a la premsa escrita en llengua catalana a les Illes Balears</t>
  </si>
  <si>
    <t>Convocatòria d'ajuts destinats a la premsa local i a la de temàtica especialitzada escrites en català a les IB en 2017</t>
  </si>
  <si>
    <t>Convocatòria pública d'ajudes destinades a la premsa de caràcter local i a la de temàtica especialitzada escrites en català en les Illes Balears per a l'any 2018</t>
  </si>
  <si>
    <t>Resolució per la qual es convoquen ajudes destinades a la premsa diària escrita en llengua catalana en les Illes Balears</t>
  </si>
  <si>
    <t>Convocatòria pública d'ajudes destinades als mitjans de comunicació audiovisuals que emeten en llengua catalana en les Illes Balears</t>
  </si>
  <si>
    <t>Convocatòria d'ajudes per al foment de l'ús del català en l'àmbit de les federacions i els clubs esportius en les Illes Balears per a l'any 2018</t>
  </si>
  <si>
    <t>Ajuts públics per al foment de l'economia social per mitjà del suport al manteniment dels llocs de treball de les empreses d'inserció</t>
  </si>
  <si>
    <t>Ajudes socials per a les persones amb hemofília o altres coagulopaties congènites que hagin desenvolupat hepatitis C</t>
  </si>
  <si>
    <t>S0711001H_CONSUBVTD</t>
  </si>
  <si>
    <t>S0711001H_EXPSANC</t>
  </si>
  <si>
    <t>Expedients Sancionadors</t>
  </si>
  <si>
    <t>S0711001H_INSPMIN</t>
  </si>
  <si>
    <t>Inspeccions d'explotacions mineres en les Illes Balears</t>
  </si>
  <si>
    <t>S0711001H_REGJOC_001   *** CODI SIA 208186</t>
  </si>
  <si>
    <t>Ajuts destinats a promoure actuacions d'inversió per a la modernització de l'estructura productiva i tecnològica de l'activitat industrial per a l'any 2017</t>
  </si>
  <si>
    <t>Subvencions Servei d'Ocupació de les Illes Balears</t>
  </si>
  <si>
    <t>Verificación de inexistencia de antecedentes por delitos sexulaes para el ejercicio de profesiones en el Consell Insular</t>
  </si>
  <si>
    <t>S0711002F_002</t>
  </si>
  <si>
    <t>Proceso selectivo para la provisión de plazas de bombero-a conductor-a de personal funcionario del Servicio de Bombers del Consell de Mallorca</t>
  </si>
  <si>
    <t>S0711002F_003</t>
  </si>
  <si>
    <t>Acreditación titularidad cuenta bancaria</t>
  </si>
  <si>
    <t>Procesos Participativos convocados por el Consell de Mallorca</t>
  </si>
  <si>
    <t>Recopilación de datos para las inspecciones en materia turística</t>
  </si>
  <si>
    <t>Ajuda per a dones víctimes de la violència de gènere</t>
  </si>
  <si>
    <t>Convocatòria del procés de les comissions de serveis en el Consell de Mallorca</t>
  </si>
  <si>
    <t>S0711002F_EXEMPCIOTAXA</t>
  </si>
  <si>
    <t>Exempció pagament taxa pels serveis de selecció de personal</t>
  </si>
  <si>
    <t>Processos selectius per a la cobertura de personal interí i laboral en el Consell de Mallorca</t>
  </si>
  <si>
    <t>Processos selectius per a la cobertura de personal en el CIM</t>
  </si>
  <si>
    <t>Procediments d'adopció nacional i internacional i acolliment familiar</t>
  </si>
  <si>
    <t>Procediment Subvencions</t>
  </si>
  <si>
    <t>Función inspectora</t>
  </si>
  <si>
    <t>Procediment administratiu de constrenyiment (recaptació executiva)</t>
  </si>
  <si>
    <t>BECAS DEL CONSELL INSULAR DE MENORCA PARA LA REALIZACIÓN DE ESTUDIOS FUERA DE MENORCA</t>
  </si>
  <si>
    <t>Renda mínima de inserción (RMI)</t>
  </si>
  <si>
    <t>SOLICITUD DE AYUDA ECONÒMICA DE APOYO A SITUACIONES DE VULNERABILIDAD SOCIAL Y ECONÓMICA</t>
  </si>
  <si>
    <t>Solicitud de ayudas individ. de carácter económico a personas con depend. Reconod. Covid 19 (2021)</t>
  </si>
  <si>
    <t>Accions formatives convocatòria SOIB desocupats 2016-2018</t>
  </si>
  <si>
    <t>Títol de familia nombrosa</t>
  </si>
  <si>
    <t>Título de familia monoparental</t>
  </si>
  <si>
    <t>Habilitació de guies turístics de les Illes Balears</t>
  </si>
  <si>
    <t>Sancionadores de ordenación Turística</t>
  </si>
  <si>
    <t>Ajuts danys en habitatges a causa del cap de fibló 28 octubre 2018</t>
  </si>
  <si>
    <t>Ajudes per a la famílies per a activitats de temps lliure 3-16 anys (COVID)</t>
  </si>
  <si>
    <t>AYUDAS A LAS FAMILIAS Y LAS PERSONAS Y ENTIDADES ORGANIZADORAS DE ACTIVIDADES DE EDUCACIÓN EN EL TIEMPO LIBRE INFANTIL Y JUVENIL</t>
  </si>
  <si>
    <t>Ayudas Covid-19 jóvenes 16-30 años para el año 2020</t>
  </si>
  <si>
    <t>SOLICITUD DE AYUDAS PARA JÓVENES DE 18-30 AÑOS PARA ADQUIRIR EQUIPOS INFORMÁTICOS, FINANCIAR PERMISOS DE CONDUCCIÓN Y PARTICIPAR EN ACTIVIDADES FORMATIVAS</t>
  </si>
  <si>
    <t>AYUDAS PARA JOVENES DE 18-34 AÑOS QUE NECESITAN APOYO PARA ALQUILAR UNA VIVIENDA</t>
  </si>
  <si>
    <t>SOLICITUD DE PLAZAS EN LOS RECURSOS DE DISCAPACIDAD Y SALUD MENTAL</t>
  </si>
  <si>
    <t>SOLICITUD EXENCIÓN TASA COMEDOR CENTRO DE DÍA DE ATENCIÓN A LA SALUD MENTAL</t>
  </si>
  <si>
    <t>Oferta publica d'ocupació</t>
  </si>
  <si>
    <t>S0733002J_CON_001</t>
  </si>
  <si>
    <t>Contratación de personal laboral / nombramiento personal funcionario</t>
  </si>
  <si>
    <t>Un estiu per a créixer</t>
  </si>
  <si>
    <t>Selecció tècnics i esportistes IGA Menorca</t>
  </si>
  <si>
    <t>S0733002J_SUBV_001</t>
  </si>
  <si>
    <t>Ajuts i Subvencions</t>
  </si>
  <si>
    <t>SOLICITUD BONIFICACIÓN TASA RESIDENCIA Y CENTRO DE DÍA DE TREPUCÓ</t>
  </si>
  <si>
    <t>Tramitació expedients de Contractació</t>
  </si>
  <si>
    <t>Adjudicación de los procedimientos de contratación pública</t>
  </si>
  <si>
    <t>Llicència i Registre d'animals potencialment perillosos</t>
  </si>
  <si>
    <t>Procés d´inscripció, orientació i intermediació dels demandants d´ocupació a les oficines del SOIB</t>
  </si>
  <si>
    <t>Comprovació dels requisits específics dels docents que imparteixen els mòduls formatius dels certificats de professionalitat</t>
  </si>
  <si>
    <t>Acreditació/Inscripció registre de centres i entitats de formació</t>
  </si>
  <si>
    <t>Convocatòria per finançar accions formatives adreçades prioritàriament a treballadors desocupats</t>
  </si>
  <si>
    <t>Convocatòria per concedir subvencions públiques en l'ambit de la col·laboració amb òrgans de l'Administració General de l'Estat i els seus organismes autònoms amb seu a les Illes Balears</t>
  </si>
  <si>
    <t>Convocatòria formació per a col·lectius vulnerables</t>
  </si>
  <si>
    <t>Convocatòria per a la formació de treballadors prioritàriament ocupats</t>
  </si>
  <si>
    <t>Convocatòria d'ajunts per posar en pràctica processos d'inserció per a l'ocupació de col·lectius vulnerables</t>
  </si>
  <si>
    <t>Convocatòria per presentar projectes per a tallers d'ocupació</t>
  </si>
  <si>
    <t>Declaració d´excepcionalitat i adopció de mesures alternatives per al compliment de la quota de reserva a favor dels drets dels treballadors amb discapacitat</t>
  </si>
  <si>
    <t>Expedició de certificats de professionalitat</t>
  </si>
  <si>
    <t>Formació professional per a l'ocupació a centres propis</t>
  </si>
  <si>
    <t>STS_12</t>
  </si>
  <si>
    <t>Convocatòria d´ajuts i subvencions.</t>
  </si>
  <si>
    <t>Tarjeta de descuento de transportes</t>
  </si>
  <si>
    <t>TIP – 005</t>
  </si>
  <si>
    <t>Subvenciones. Concesión directa.</t>
  </si>
  <si>
    <t>TIP – 047</t>
  </si>
  <si>
    <t>Solicitud de autorización de venda en mercados temporales o ferias.</t>
  </si>
  <si>
    <t>TIP – 206</t>
  </si>
  <si>
    <t>Solicitud de autorización de venta en mercados semanales.</t>
  </si>
  <si>
    <t>Contractació UAC Conselleria Educació</t>
  </si>
  <si>
    <t>Concessió d’ajuts per dur a terme accions especials de recerca, desenvolupament tecnològic i innovació</t>
  </si>
  <si>
    <t>Concessió d’ajuts per la incorporació al sistema de ciència i tecnologia: contractes “Ramon y Cajal”-“M. Servet</t>
  </si>
  <si>
    <t>Ajuts individualitzats de menjador escolar per a alumnes que cursin estudis en centres docents no universitaris</t>
  </si>
  <si>
    <t>Concessió d’ajuts de l’eix programàtic de recerca per donar suport a grups d’investigació precompetitius del sistema d’innovació de les Illes Balears</t>
  </si>
  <si>
    <t>Ajuts per a pimes i agrupacions sense  ànim de lucre que facin activitats de recerca, desenvolupament tecnològic o innovació per a dur a terme accions en matèria de transferència del coneixement i activitats innovadores</t>
  </si>
  <si>
    <t>Concessió de subvencions per incorporar personal investigador al sistema de ciència de les Illes Balears</t>
  </si>
  <si>
    <t>Contractació Conselleria Salut</t>
  </si>
  <si>
    <t>Subvencions Conselleria Salut</t>
  </si>
  <si>
    <t>Contractació UGE Vicepresidència</t>
  </si>
  <si>
    <t>Subvencions UGE Vicecpresidència</t>
  </si>
  <si>
    <t>DIR3</t>
  </si>
  <si>
    <t>DIR3PARE</t>
  </si>
  <si>
    <t>50000</t>
  </si>
  <si>
    <t>Consorci Borsa Allotjament Turístics</t>
  </si>
  <si>
    <t>José Perotti Ballester</t>
  </si>
  <si>
    <t>50001</t>
  </si>
  <si>
    <t>Entitat Pública Empresarial de Telecomunicacions i Innovació de les Illes Balears (IBTEC)</t>
  </si>
  <si>
    <t>btugores@ibetec.caib.es</t>
  </si>
  <si>
    <t>V16541831</t>
  </si>
  <si>
    <t>DIR3 del CIF PINBAL</t>
  </si>
  <si>
    <t>CIF del DIR3 PINBAL</t>
  </si>
  <si>
    <t>Codi Proc.</t>
  </si>
  <si>
    <t>Nom de Procediment</t>
  </si>
  <si>
    <t>Departament</t>
  </si>
  <si>
    <t>Convocatoria de subvenciones destinadas a financiar gastos de funcionamiento de federaciones, confederaciones y uniones de entidades sin ánimo de lucro de ámbito suprainsular que llevan a cabo program</t>
  </si>
  <si>
    <t>Convocatoria de subvenciones para apoyar a la aceleración de las industrias culturales y creativas de las Islas Baleares. (Next Generation)</t>
  </si>
  <si>
    <t>Programa 4 (PRTR) Ayudas a las actuaciones de Mejora de la Eficiencia Energética de la Viviendas</t>
  </si>
  <si>
    <t>Programa 5 (PRTR). Ayudas elaboración libro del edificio y redacción de proyectos de rehabilitaciónde rehabilitació</t>
  </si>
  <si>
    <t>Proceso de selección por concurso de méritos para la constitución de una bolsa de trabajo de profesor/a de saxofón para la Escuela Municipal de Música para cubrir vacantes, bajas, excedencias y otros</t>
  </si>
  <si>
    <t>Subvenciones 2023 para actuaciones en el área de influencia socioeconómica del Parque Nacional Maritimoterrestre del Archipiélago de Cabrera con cargo al PRTR</t>
  </si>
  <si>
    <t>Resolución del consejero de Modelo Económico, Turismo y Trabajo por la cual se aprueba la convocatoria de ayudas para compensar las pérdidas de las personas trabajadoras autónomas que hayan suspendido</t>
  </si>
  <si>
    <t>Convocatoria de subvenciones para personas autónomas con licencia temporal de autotaxi con un contrato de renting de un vehículo de turismo destinado al transporte público de viajeros</t>
  </si>
  <si>
    <t>Ayudas de movilidad para estudiantes de formación profesional del sistema educativo que cursan los estudios en un centro público de una isla diferente a la isla de residencia en las IB para el curso 23-24</t>
  </si>
  <si>
    <t>Ayudas de alojamiento para estudiantes de la Universitat de las Illes Balears que inician sus estudios el curso académico 2023-2024 (Residencia UIB)</t>
  </si>
  <si>
    <t>Convocatoria de subvenciones destinadas a entidades privadas sin ánimo de lucro que desarrollan programas de acogida residencial de personas refugiadas del conflicto de Ucrania 2023-2024</t>
  </si>
  <si>
    <t>Ayudas Asocaciones Familias de Alumnos</t>
  </si>
  <si>
    <t>PREALTAS</t>
  </si>
  <si>
    <t>Proves d'integració amb el sistema de incidències CAID</t>
  </si>
  <si>
    <t>Proceso de selección de técnico de administración general (TAG), A1 en carácter de funcionario/a interino/ina y constitución de una bolsa de trabajo</t>
  </si>
  <si>
    <t>Pruebas selectivas del proceso unificado para cubrir determinadas plazas de la categoría de policía de los municipios de Menorca 2023</t>
  </si>
  <si>
    <t>Pruebas selectivas del proceso unificado para cubrir determinadas plazas de la categoría de policía de los municipios de Mallorca 2023</t>
  </si>
  <si>
    <t>Ayudas de desplazamiento para alumnos de las IB que cursan estudios oficiales de enseñanzas artísticas superiores a la Unión Europea 22-23</t>
  </si>
  <si>
    <t>Proceso de selección para la contratación con carácter laboral, temporal y a tiempo parcial de un/a profesor/a de lenguaje musical y creación de bolsa de trabajo para la Escuela de música municipal</t>
  </si>
  <si>
    <t>Resolución del consejero de Modelo Económico, Turismo y Trabajo de por la que se aprueba la convocatoria de ayudas para el fomento y la difusión de la economía social y para el apoyo al asociacionismo</t>
  </si>
  <si>
    <t>Resolución del consejero de Modelo Económico, Turismo y Trabajo, por la que se aprueba la convocatoria para conceder ayudas mediante fomento economía social y apoyo puestos trabajo empresas inserción</t>
  </si>
  <si>
    <t>Convocatoria de las subvenciones para apoyar a la producción y coproducción de obras audiovisuales para el año 2023</t>
  </si>
  <si>
    <t>Ayudas de alimentación</t>
  </si>
  <si>
    <t>Ayudas para compensar una parte de los gastos de cotización de las mujeres y las personas menores de 35 años residentes en las IB que inicien su actividad empresarial</t>
  </si>
  <si>
    <t>Resolución del Consejero de Modelo Económico, Turismo y Trabajo por la cual se aprueba la convocatoria de ayudas a empresas que realicen transporte privado de mercancías, y, estén de alta a la divisió</t>
  </si>
  <si>
    <t>Resolución del Conseller de Modelo Económico, Turismo y Trabajo por la que se aprueba la convocatoria de ayudas para la promoción de la ocupación y la mejora de la competitividad de cooperativas</t>
  </si>
  <si>
    <t>Subvenciones para apoyar a la promoción exterior de proyectos audiovisuales para el año 2023</t>
  </si>
  <si>
    <t>Convocatoria de subvenciones para apoyar a las inversiones que favorezcan la modernización, la innovación y el desarrollo tecnológico de las industrias culturales 2023</t>
  </si>
  <si>
    <t>Ayudas escolarización 0-3 2023-24</t>
  </si>
  <si>
    <t>Subvenciones para apoyar la movilidad en la proyección exterior de las actividades y de los proyectos que promuevan las diferentes manifestaciones del patrimonio cultural inmaterial de las Illes Balea</t>
  </si>
  <si>
    <t>Ayudas a las familias para el fomento de la educación no formal (3-17 años)</t>
  </si>
  <si>
    <t>Convocatoria de ayudas a las entidades de voluntariado de las Illes Balears para atender los gastos de seguros correspondientes al año 2022</t>
  </si>
  <si>
    <t>1VIVIENDA23RENT</t>
  </si>
  <si>
    <t>ALQUILER2023_RENTA</t>
  </si>
  <si>
    <t>SUBVENCION ALQUILER 2023 RENTA</t>
  </si>
  <si>
    <t>Procediment de contractació basada</t>
  </si>
  <si>
    <t>Subvenciones y aportaciones económicas para realizar actividades en materia de salud pública para el ejercicio 2023</t>
  </si>
  <si>
    <t>Convocatoria de subvenciones destinadas a entidades privadas sin ánimo de lucro que gestionan ayudas económicas para paliar la pobreza energética para los años 2022-2024</t>
  </si>
  <si>
    <t>Ayudas para la formación personal investigador FPI 2022</t>
  </si>
  <si>
    <t>Ayudas directas a empresarios y profesionales en respuesta a la pandemia de la Covid-19</t>
  </si>
  <si>
    <t>INFRACCIONES DE TRÁFICO</t>
  </si>
  <si>
    <t>Resolución del consejero de Fondos Europeos, Universidad y Cultura por la que se convocan ayudas destinadas a los medios de comunicación en lengua catalana en las Islas Baleares para el año 2023</t>
  </si>
  <si>
    <t>Convocatoria de ayudas para actuaciones de fomento del uso de la lengua catalana para el año 2023</t>
  </si>
  <si>
    <t>Ayudas para incorporar personal investigador al sistema de ciencia de las Islas Baleares contratos postdoctorales 2022</t>
  </si>
  <si>
    <t>Ayudas para cubrir las comisiones de apertura y estudio, intereses y coste del aval de sociedades de garantía recíproca para operaciones de financiación de inversiones productivas y de liquidez (2023)</t>
  </si>
  <si>
    <t>Procedimento sancionador en materia de dominio público hidráulico</t>
  </si>
  <si>
    <t>Ayudas de promoción de la excelencia académica para alumnos universitarios que hayan finalizado los estudios oficiales de grado durante el curso académico 2021-2022</t>
  </si>
  <si>
    <t>Ayudas para incorporar personal investigador al sistema de ciencia de las Islas Baleares, contratos postdoctorales 2021</t>
  </si>
  <si>
    <t>Ayudas para incorporar personal investigador al sistema de ciencia de las Islas Baleares, contratos postdoctorales 2020</t>
  </si>
  <si>
    <t>Programa 3 (PRTR). Ayudas para actuaciones de rehabilitación a nivel de edificio</t>
  </si>
  <si>
    <t>Cultura- Feria del Libro</t>
  </si>
  <si>
    <t>Ferias y Mercados - Solicitud Feria de Turismo de Menorca</t>
  </si>
  <si>
    <t>Renta Social Garantizada</t>
  </si>
  <si>
    <t>Convocatoria de subvenciones para el fomento de la investigación, el estudio y la difusión de resultados de proyectos de investigación en el ámbito de los servicios sociales para los años 2022 y 2023</t>
  </si>
  <si>
    <t>Convocatoria de subvenciones para apoyar a los proyectos de inversión en infraestructuras escénicas y musicales de las IB. Plan de Recuperación, Transformación y Resiliencia (financiado por la UE)</t>
  </si>
  <si>
    <t>Pensión no Contributiva de Jubilación (PNC)</t>
  </si>
  <si>
    <t>Pensión no Contributiva de Invalidez (PNC)</t>
  </si>
  <si>
    <t>Ferias y Mercados _Solicitud para Actividades Artísticas de calle</t>
  </si>
  <si>
    <t>Solicitud Mercado Ambulante de Cala en Porter</t>
  </si>
  <si>
    <t>subvenciones para posibilitar el acceso del alumnado de los centros docentes privados, privados concertados, escuelas infantiles municipales y escuelas infantiles de los consejos insulares, que estén</t>
  </si>
  <si>
    <t>Mercado Nocturno de Alaior</t>
  </si>
  <si>
    <t>Convocatoria ayudas para alumnos y profesores de CFGM asociados a la impartición del Plan Piloto de Refuerzo en Lenguas Extranjeras</t>
  </si>
  <si>
    <t>Convocatoria para la Adjudicación de 50 autorizaciones de alquiler de vehículos con conductor de ámbito insular y carácter temporal en la isla de Mallorca, para la temporada de 2023</t>
  </si>
  <si>
    <t>Acreditación profesional de personal de admisión y control de ambiente interno en las actividades de espectáculo públicos y recreativas</t>
  </si>
  <si>
    <t>Proceso de admisión de Bachillerato 2023-2024.</t>
  </si>
  <si>
    <t>Proceso de admisión del segundo ciclo de EI, EP, ESO y Ed. Especial 2023-2024.</t>
  </si>
  <si>
    <t>Consultoria Cheques 2023</t>
  </si>
  <si>
    <t>CONVOCATORIA CEIPS 2023</t>
  </si>
  <si>
    <t>Educación - Becas escuela infantil 0-3 años</t>
  </si>
  <si>
    <t>P0705400J_00A</t>
  </si>
  <si>
    <t>CONVOCATORIA DEPORTES 2023</t>
  </si>
  <si>
    <t>Convocatoria de ayudas de bonificación total del coste de las primeras matrículas y de reducción del 50 % del coste de las segundas matrículas para alumnos que, durante el año académico 2022-2023, cur</t>
  </si>
  <si>
    <t>subvencions per possibilitar accés de l'alumnat dels centres docents privats, concertats, esc.infantils municip. i esc. infantils dels Consells, autoritzats, a "Viu la Cultura" curs 2021-22</t>
  </si>
  <si>
    <t>Autorización de transmisión "intervivos" de oficina de farmacia</t>
  </si>
  <si>
    <t>Autorización de transmisión "mortis causa" de oficina de farmacia</t>
  </si>
  <si>
    <t>"Convocatoria pública de ayudas para actuaciones de fomento del uso de la lengua catalana"</t>
  </si>
  <si>
    <t>Resolución del consejero de Educación y Universidad de 5 de junio de 2019 por la que se convocan ayudas complementarias para alumnos de las Illes Balears que participan en programas institucionales de movilidad para cursar parte de los estudios universitarios en cualquier país de la Unión Europea (UE-28) durante el año académico 2018-2019</t>
  </si>
  <si>
    <t>Convocatòria per al disseny de plans de transformació digital, en el marc del programa "Digitalitza la teva indústria"</t>
  </si>
  <si>
    <t>123</t>
  </si>
  <si>
    <t>3590</t>
  </si>
  <si>
    <t>20953</t>
  </si>
  <si>
    <t>50415</t>
  </si>
  <si>
    <t>2841034</t>
  </si>
  <si>
    <t>50349</t>
  </si>
  <si>
    <t>3017169</t>
  </si>
  <si>
    <t>50210</t>
  </si>
  <si>
    <t>2887714</t>
  </si>
  <si>
    <t>50121</t>
  </si>
  <si>
    <t>208288</t>
  </si>
  <si>
    <t>37780</t>
  </si>
  <si>
    <t>174</t>
  </si>
  <si>
    <t>50211</t>
  </si>
  <si>
    <t>35362</t>
  </si>
  <si>
    <t>35242</t>
  </si>
  <si>
    <t>34639</t>
  </si>
  <si>
    <t>33803</t>
  </si>
  <si>
    <t>33716</t>
  </si>
  <si>
    <t>33653</t>
  </si>
  <si>
    <t>33291</t>
  </si>
  <si>
    <t>33041</t>
  </si>
  <si>
    <t>32985</t>
  </si>
  <si>
    <t>29421</t>
  </si>
  <si>
    <t>26199</t>
  </si>
  <si>
    <t>23414</t>
  </si>
  <si>
    <t>22946</t>
  </si>
  <si>
    <t>22910</t>
  </si>
  <si>
    <t>21564</t>
  </si>
  <si>
    <t>21449</t>
  </si>
  <si>
    <t>21257</t>
  </si>
  <si>
    <t>20600</t>
  </si>
  <si>
    <t>20012</t>
  </si>
  <si>
    <t>19849</t>
  </si>
  <si>
    <t>19229</t>
  </si>
  <si>
    <t>18118</t>
  </si>
  <si>
    <t>17448</t>
  </si>
  <si>
    <t>17036</t>
  </si>
  <si>
    <t>16993</t>
  </si>
  <si>
    <t>16967</t>
  </si>
  <si>
    <t>16864</t>
  </si>
  <si>
    <t>15825</t>
  </si>
  <si>
    <t>15727</t>
  </si>
  <si>
    <t>15669</t>
  </si>
  <si>
    <t>15663</t>
  </si>
  <si>
    <t>15031</t>
  </si>
  <si>
    <t>14982</t>
  </si>
  <si>
    <t>14964</t>
  </si>
  <si>
    <t>14500</t>
  </si>
  <si>
    <t>13942</t>
  </si>
  <si>
    <t>13728</t>
  </si>
  <si>
    <t>13499</t>
  </si>
  <si>
    <t>13486</t>
  </si>
  <si>
    <t>13477</t>
  </si>
  <si>
    <t>13378</t>
  </si>
  <si>
    <t>13302</t>
  </si>
  <si>
    <t>12234</t>
  </si>
  <si>
    <t>12168</t>
  </si>
  <si>
    <t>11240</t>
  </si>
  <si>
    <t>11223</t>
  </si>
  <si>
    <t>10841</t>
  </si>
  <si>
    <t>10549</t>
  </si>
  <si>
    <t>8846</t>
  </si>
  <si>
    <t>6372</t>
  </si>
  <si>
    <t>4379</t>
  </si>
  <si>
    <t>3656</t>
  </si>
  <si>
    <t>172</t>
  </si>
  <si>
    <t>151755</t>
  </si>
  <si>
    <t>170</t>
  </si>
  <si>
    <t>169</t>
  </si>
  <si>
    <t>29</t>
  </si>
  <si>
    <t>32</t>
  </si>
  <si>
    <t>33</t>
  </si>
  <si>
    <t>30</t>
  </si>
  <si>
    <t>31</t>
  </si>
  <si>
    <t>119</t>
  </si>
  <si>
    <t>50389</t>
  </si>
  <si>
    <t>3015138</t>
  </si>
  <si>
    <t>50377</t>
  </si>
  <si>
    <t>2941526</t>
  </si>
  <si>
    <t>50371</t>
  </si>
  <si>
    <t>2897425</t>
  </si>
  <si>
    <t>50354</t>
  </si>
  <si>
    <t>2857049</t>
  </si>
  <si>
    <t>50353</t>
  </si>
  <si>
    <t>3013456</t>
  </si>
  <si>
    <t>50352</t>
  </si>
  <si>
    <t>3016681</t>
  </si>
  <si>
    <t>50348</t>
  </si>
  <si>
    <t>2981269</t>
  </si>
  <si>
    <t>50311</t>
  </si>
  <si>
    <t>2986179</t>
  </si>
  <si>
    <t>50295</t>
  </si>
  <si>
    <t>50294</t>
  </si>
  <si>
    <t>3015170</t>
  </si>
  <si>
    <t>50286</t>
  </si>
  <si>
    <t>50285</t>
  </si>
  <si>
    <t>50280</t>
  </si>
  <si>
    <t>50279</t>
  </si>
  <si>
    <t>50271</t>
  </si>
  <si>
    <t>50270</t>
  </si>
  <si>
    <t>50257</t>
  </si>
  <si>
    <t>2986085</t>
  </si>
  <si>
    <t>50256</t>
  </si>
  <si>
    <t>2986183</t>
  </si>
  <si>
    <t>50243</t>
  </si>
  <si>
    <t>50242</t>
  </si>
  <si>
    <t>3014881</t>
  </si>
  <si>
    <t>50241</t>
  </si>
  <si>
    <t>2984321</t>
  </si>
  <si>
    <t>50240</t>
  </si>
  <si>
    <t>2986084</t>
  </si>
  <si>
    <t>50239</t>
  </si>
  <si>
    <t>2986181</t>
  </si>
  <si>
    <t>50238</t>
  </si>
  <si>
    <t>50237</t>
  </si>
  <si>
    <t>50236</t>
  </si>
  <si>
    <t>50235</t>
  </si>
  <si>
    <t>50232</t>
  </si>
  <si>
    <t>50227</t>
  </si>
  <si>
    <t>50226</t>
  </si>
  <si>
    <t>50224</t>
  </si>
  <si>
    <t>50214</t>
  </si>
  <si>
    <t>50213</t>
  </si>
  <si>
    <t>50212</t>
  </si>
  <si>
    <t>50209</t>
  </si>
  <si>
    <t>50206</t>
  </si>
  <si>
    <t>50205</t>
  </si>
  <si>
    <t>2930193</t>
  </si>
  <si>
    <t>50184</t>
  </si>
  <si>
    <t>2410830</t>
  </si>
  <si>
    <t>50183</t>
  </si>
  <si>
    <t>50182</t>
  </si>
  <si>
    <t>50181</t>
  </si>
  <si>
    <t>50180</t>
  </si>
  <si>
    <t>50179</t>
  </si>
  <si>
    <t>2930192</t>
  </si>
  <si>
    <t>50178</t>
  </si>
  <si>
    <t>50172</t>
  </si>
  <si>
    <t>50171</t>
  </si>
  <si>
    <t>50161</t>
  </si>
  <si>
    <t>50153</t>
  </si>
  <si>
    <t>2415087</t>
  </si>
  <si>
    <t>50152</t>
  </si>
  <si>
    <t>2312796</t>
  </si>
  <si>
    <t>50145</t>
  </si>
  <si>
    <t>50144</t>
  </si>
  <si>
    <t>50143</t>
  </si>
  <si>
    <t>50120</t>
  </si>
  <si>
    <t>50119</t>
  </si>
  <si>
    <t>50082</t>
  </si>
  <si>
    <t>50081</t>
  </si>
  <si>
    <t>50080</t>
  </si>
  <si>
    <t>50079</t>
  </si>
  <si>
    <t>50078</t>
  </si>
  <si>
    <t>50077</t>
  </si>
  <si>
    <t>50076</t>
  </si>
  <si>
    <t>50066</t>
  </si>
  <si>
    <t>50065</t>
  </si>
  <si>
    <t>50064</t>
  </si>
  <si>
    <t>50034</t>
  </si>
  <si>
    <t>50033</t>
  </si>
  <si>
    <t>50032</t>
  </si>
  <si>
    <t>50028</t>
  </si>
  <si>
    <t>50027</t>
  </si>
  <si>
    <t>50026</t>
  </si>
  <si>
    <t>50025</t>
  </si>
  <si>
    <t>50020</t>
  </si>
  <si>
    <t>50016</t>
  </si>
  <si>
    <t>50015</t>
  </si>
  <si>
    <t>50014</t>
  </si>
  <si>
    <t>50013</t>
  </si>
  <si>
    <t>50008</t>
  </si>
  <si>
    <t>40505</t>
  </si>
  <si>
    <t>40481</t>
  </si>
  <si>
    <t>40376</t>
  </si>
  <si>
    <t>40360</t>
  </si>
  <si>
    <t>40338</t>
  </si>
  <si>
    <t>40220</t>
  </si>
  <si>
    <t>40203</t>
  </si>
  <si>
    <t>40189</t>
  </si>
  <si>
    <t>40175</t>
  </si>
  <si>
    <t>40161</t>
  </si>
  <si>
    <t>40147</t>
  </si>
  <si>
    <t>40133</t>
  </si>
  <si>
    <t>40119</t>
  </si>
  <si>
    <t>40105</t>
  </si>
  <si>
    <t>40091</t>
  </si>
  <si>
    <t>40077</t>
  </si>
  <si>
    <t>40063</t>
  </si>
  <si>
    <t>40049</t>
  </si>
  <si>
    <t>40035</t>
  </si>
  <si>
    <t>40021</t>
  </si>
  <si>
    <t>40007</t>
  </si>
  <si>
    <t>39990</t>
  </si>
  <si>
    <t>39976</t>
  </si>
  <si>
    <t>39962</t>
  </si>
  <si>
    <t>39948</t>
  </si>
  <si>
    <t>39934</t>
  </si>
  <si>
    <t>39920</t>
  </si>
  <si>
    <t>39906</t>
  </si>
  <si>
    <t>39889</t>
  </si>
  <si>
    <t>39875</t>
  </si>
  <si>
    <t>39860</t>
  </si>
  <si>
    <t>39846</t>
  </si>
  <si>
    <t>39832</t>
  </si>
  <si>
    <t>39818</t>
  </si>
  <si>
    <t>39755</t>
  </si>
  <si>
    <t>39691</t>
  </si>
  <si>
    <t>39634</t>
  </si>
  <si>
    <t>39618</t>
  </si>
  <si>
    <t>39604</t>
  </si>
  <si>
    <t>39590</t>
  </si>
  <si>
    <t>39576</t>
  </si>
  <si>
    <t>39562</t>
  </si>
  <si>
    <t>39540</t>
  </si>
  <si>
    <t>39525</t>
  </si>
  <si>
    <t>39511</t>
  </si>
  <si>
    <t>39497</t>
  </si>
  <si>
    <t>39483</t>
  </si>
  <si>
    <t>39467</t>
  </si>
  <si>
    <t>39453</t>
  </si>
  <si>
    <t>39437</t>
  </si>
  <si>
    <t>39423</t>
  </si>
  <si>
    <t>39403</t>
  </si>
  <si>
    <t>39389</t>
  </si>
  <si>
    <t>39375</t>
  </si>
  <si>
    <t>39361</t>
  </si>
  <si>
    <t>39346</t>
  </si>
  <si>
    <t>39331</t>
  </si>
  <si>
    <t>39317</t>
  </si>
  <si>
    <t>39303</t>
  </si>
  <si>
    <t>39289</t>
  </si>
  <si>
    <t>39271</t>
  </si>
  <si>
    <t>39251</t>
  </si>
  <si>
    <t>39235</t>
  </si>
  <si>
    <t>39173</t>
  </si>
  <si>
    <t>39159</t>
  </si>
  <si>
    <t>39124</t>
  </si>
  <si>
    <t>39108</t>
  </si>
  <si>
    <t>39091</t>
  </si>
  <si>
    <t>39076</t>
  </si>
  <si>
    <t>39061</t>
  </si>
  <si>
    <t>39043</t>
  </si>
  <si>
    <t>39027</t>
  </si>
  <si>
    <t>39011</t>
  </si>
  <si>
    <t>38993</t>
  </si>
  <si>
    <t>38979</t>
  </si>
  <si>
    <t>38964</t>
  </si>
  <si>
    <t>38949</t>
  </si>
  <si>
    <t>38932</t>
  </si>
  <si>
    <t>38917</t>
  </si>
  <si>
    <t>38898</t>
  </si>
  <si>
    <t>38884</t>
  </si>
  <si>
    <t>38870</t>
  </si>
  <si>
    <t>38855</t>
  </si>
  <si>
    <t>38786</t>
  </si>
  <si>
    <t>38770</t>
  </si>
  <si>
    <t>38711</t>
  </si>
  <si>
    <t>38697</t>
  </si>
  <si>
    <t>38655</t>
  </si>
  <si>
    <t>38637</t>
  </si>
  <si>
    <t>38610</t>
  </si>
  <si>
    <t>38596</t>
  </si>
  <si>
    <t>38582</t>
  </si>
  <si>
    <t>38568</t>
  </si>
  <si>
    <t>38554</t>
  </si>
  <si>
    <t>38540</t>
  </si>
  <si>
    <t>38526</t>
  </si>
  <si>
    <t>38512</t>
  </si>
  <si>
    <t>38498</t>
  </si>
  <si>
    <t>38484</t>
  </si>
  <si>
    <t>38470</t>
  </si>
  <si>
    <t>38456</t>
  </si>
  <si>
    <t>38439</t>
  </si>
  <si>
    <t>38349</t>
  </si>
  <si>
    <t>38335</t>
  </si>
  <si>
    <t>38321</t>
  </si>
  <si>
    <t>38307</t>
  </si>
  <si>
    <t>38290</t>
  </si>
  <si>
    <t>38276</t>
  </si>
  <si>
    <t>38262</t>
  </si>
  <si>
    <t>38248</t>
  </si>
  <si>
    <t>38234</t>
  </si>
  <si>
    <t>38220</t>
  </si>
  <si>
    <t>38192</t>
  </si>
  <si>
    <t>38177</t>
  </si>
  <si>
    <t>38159</t>
  </si>
  <si>
    <t>38145</t>
  </si>
  <si>
    <t>38131</t>
  </si>
  <si>
    <t>38117</t>
  </si>
  <si>
    <t>38103</t>
  </si>
  <si>
    <t>38089</t>
  </si>
  <si>
    <t>38075</t>
  </si>
  <si>
    <t>38061</t>
  </si>
  <si>
    <t>38047</t>
  </si>
  <si>
    <t>38033</t>
  </si>
  <si>
    <t>37977</t>
  </si>
  <si>
    <t>37963</t>
  </si>
  <si>
    <t>37948</t>
  </si>
  <si>
    <t>37933</t>
  </si>
  <si>
    <t>37909</t>
  </si>
  <si>
    <t>37892</t>
  </si>
  <si>
    <t>37877</t>
  </si>
  <si>
    <t>37862</t>
  </si>
  <si>
    <t>37766</t>
  </si>
  <si>
    <t>37752</t>
  </si>
  <si>
    <t>37724</t>
  </si>
  <si>
    <t>37710</t>
  </si>
  <si>
    <t>37696</t>
  </si>
  <si>
    <t>37682</t>
  </si>
  <si>
    <t>37668</t>
  </si>
  <si>
    <t>37654</t>
  </si>
  <si>
    <t>37639</t>
  </si>
  <si>
    <t>37625</t>
  </si>
  <si>
    <t>37611</t>
  </si>
  <si>
    <t>37597</t>
  </si>
  <si>
    <t>37505</t>
  </si>
  <si>
    <t>37490</t>
  </si>
  <si>
    <t>37476</t>
  </si>
  <si>
    <t>37462</t>
  </si>
  <si>
    <t>37448</t>
  </si>
  <si>
    <t>37434</t>
  </si>
  <si>
    <t>37420</t>
  </si>
  <si>
    <t>37407</t>
  </si>
  <si>
    <t>37379</t>
  </si>
  <si>
    <t>37364</t>
  </si>
  <si>
    <t>36883</t>
  </si>
  <si>
    <t>36869</t>
  </si>
  <si>
    <t>36855</t>
  </si>
  <si>
    <t>36830</t>
  </si>
  <si>
    <t>36811</t>
  </si>
  <si>
    <t>36463</t>
  </si>
  <si>
    <t>36407</t>
  </si>
  <si>
    <t>36381</t>
  </si>
  <si>
    <t>36179</t>
  </si>
  <si>
    <t>35987</t>
  </si>
  <si>
    <t>35949</t>
  </si>
  <si>
    <t>35893</t>
  </si>
  <si>
    <t>35718</t>
  </si>
  <si>
    <t>35688</t>
  </si>
  <si>
    <t>35672</t>
  </si>
  <si>
    <t>35668</t>
  </si>
  <si>
    <t>35520</t>
  </si>
  <si>
    <t>35222</t>
  </si>
  <si>
    <t>35013</t>
  </si>
  <si>
    <t>34999</t>
  </si>
  <si>
    <t>34782</t>
  </si>
  <si>
    <t>34736</t>
  </si>
  <si>
    <t>34528</t>
  </si>
  <si>
    <t>34505</t>
  </si>
  <si>
    <t>34446</t>
  </si>
  <si>
    <t>34430</t>
  </si>
  <si>
    <t>34413</t>
  </si>
  <si>
    <t>34258</t>
  </si>
  <si>
    <t>34239</t>
  </si>
  <si>
    <t>34221</t>
  </si>
  <si>
    <t>34206</t>
  </si>
  <si>
    <t>34191</t>
  </si>
  <si>
    <t>34070</t>
  </si>
  <si>
    <t>34029</t>
  </si>
  <si>
    <t>34008</t>
  </si>
  <si>
    <t>33993</t>
  </si>
  <si>
    <t>33977</t>
  </si>
  <si>
    <t>33842</t>
  </si>
  <si>
    <t>33818</t>
  </si>
  <si>
    <t>33783</t>
  </si>
  <si>
    <t>33768</t>
  </si>
  <si>
    <t>33669</t>
  </si>
  <si>
    <t>33467</t>
  </si>
  <si>
    <t>33450</t>
  </si>
  <si>
    <t>33421</t>
  </si>
  <si>
    <t>33406</t>
  </si>
  <si>
    <t>33389</t>
  </si>
  <si>
    <t>33251</t>
  </si>
  <si>
    <t>33209</t>
  </si>
  <si>
    <t>33017</t>
  </si>
  <si>
    <t>32999</t>
  </si>
  <si>
    <t>32869</t>
  </si>
  <si>
    <t>32849</t>
  </si>
  <si>
    <t>32705</t>
  </si>
  <si>
    <t>32443</t>
  </si>
  <si>
    <t>32424</t>
  </si>
  <si>
    <t>32260</t>
  </si>
  <si>
    <t>32241</t>
  </si>
  <si>
    <t>32220</t>
  </si>
  <si>
    <t>31990</t>
  </si>
  <si>
    <t>31971</t>
  </si>
  <si>
    <t>31944</t>
  </si>
  <si>
    <t>31624</t>
  </si>
  <si>
    <t>31389</t>
  </si>
  <si>
    <t>31371</t>
  </si>
  <si>
    <t>31247</t>
  </si>
  <si>
    <t>30722</t>
  </si>
  <si>
    <t>30660</t>
  </si>
  <si>
    <t>30643</t>
  </si>
  <si>
    <t>30555</t>
  </si>
  <si>
    <t>30531</t>
  </si>
  <si>
    <t>30507</t>
  </si>
  <si>
    <t>30491</t>
  </si>
  <si>
    <t>30447</t>
  </si>
  <si>
    <t>30429</t>
  </si>
  <si>
    <t>30398</t>
  </si>
  <si>
    <t>30376</t>
  </si>
  <si>
    <t>30298</t>
  </si>
  <si>
    <t>30202</t>
  </si>
  <si>
    <t>30188</t>
  </si>
  <si>
    <t>30170</t>
  </si>
  <si>
    <t>30051</t>
  </si>
  <si>
    <t>30028</t>
  </si>
  <si>
    <t>30010</t>
  </si>
  <si>
    <t>29994</t>
  </si>
  <si>
    <t>29911</t>
  </si>
  <si>
    <t>29886</t>
  </si>
  <si>
    <t>29490</t>
  </si>
  <si>
    <t>29475</t>
  </si>
  <si>
    <t>29383</t>
  </si>
  <si>
    <t>29275</t>
  </si>
  <si>
    <t>29192</t>
  </si>
  <si>
    <t>29173</t>
  </si>
  <si>
    <t>29111</t>
  </si>
  <si>
    <t>29099</t>
  </si>
  <si>
    <t>29079</t>
  </si>
  <si>
    <t>28922</t>
  </si>
  <si>
    <t>28909</t>
  </si>
  <si>
    <t>28731</t>
  </si>
  <si>
    <t>28670</t>
  </si>
  <si>
    <t>28458</t>
  </si>
  <si>
    <t>28122</t>
  </si>
  <si>
    <t>28090</t>
  </si>
  <si>
    <t>27949</t>
  </si>
  <si>
    <t>27902</t>
  </si>
  <si>
    <t>27888</t>
  </si>
  <si>
    <t>27722</t>
  </si>
  <si>
    <t>27339</t>
  </si>
  <si>
    <t>27326</t>
  </si>
  <si>
    <t>26997</t>
  </si>
  <si>
    <t>26979</t>
  </si>
  <si>
    <t>26940</t>
  </si>
  <si>
    <t>26779</t>
  </si>
  <si>
    <t>26764</t>
  </si>
  <si>
    <t>26750</t>
  </si>
  <si>
    <t>26290</t>
  </si>
  <si>
    <t>26267</t>
  </si>
  <si>
    <t>26253</t>
  </si>
  <si>
    <t>26234</t>
  </si>
  <si>
    <t>26179</t>
  </si>
  <si>
    <t>26123</t>
  </si>
  <si>
    <t>26103</t>
  </si>
  <si>
    <t>26086</t>
  </si>
  <si>
    <t>25961</t>
  </si>
  <si>
    <t>25942</t>
  </si>
  <si>
    <t>25835</t>
  </si>
  <si>
    <t>25810</t>
  </si>
  <si>
    <t>25644</t>
  </si>
  <si>
    <t>25596</t>
  </si>
  <si>
    <t>25535</t>
  </si>
  <si>
    <t>25278</t>
  </si>
  <si>
    <t>25249</t>
  </si>
  <si>
    <t>25196</t>
  </si>
  <si>
    <t>25171</t>
  </si>
  <si>
    <t>25156</t>
  </si>
  <si>
    <t>25063</t>
  </si>
  <si>
    <t>24981</t>
  </si>
  <si>
    <t>24962</t>
  </si>
  <si>
    <t>24931</t>
  </si>
  <si>
    <t>24883</t>
  </si>
  <si>
    <t>24879</t>
  </si>
  <si>
    <t>24618</t>
  </si>
  <si>
    <t>24583</t>
  </si>
  <si>
    <t>24479</t>
  </si>
  <si>
    <t>24462</t>
  </si>
  <si>
    <t>24446</t>
  </si>
  <si>
    <t>19</t>
  </si>
  <si>
    <t>24266</t>
  </si>
  <si>
    <t>24088</t>
  </si>
  <si>
    <t>24061</t>
  </si>
  <si>
    <t>23986</t>
  </si>
  <si>
    <t>23974</t>
  </si>
  <si>
    <t>23962</t>
  </si>
  <si>
    <t>23950</t>
  </si>
  <si>
    <t>23938</t>
  </si>
  <si>
    <t>23926</t>
  </si>
  <si>
    <t>23914</t>
  </si>
  <si>
    <t>23890</t>
  </si>
  <si>
    <t>23878</t>
  </si>
  <si>
    <t>23858</t>
  </si>
  <si>
    <t>23826</t>
  </si>
  <si>
    <t>23813</t>
  </si>
  <si>
    <t>23798</t>
  </si>
  <si>
    <t>23775</t>
  </si>
  <si>
    <t>23760</t>
  </si>
  <si>
    <t>23745</t>
  </si>
  <si>
    <t>23730</t>
  </si>
  <si>
    <t>23715</t>
  </si>
  <si>
    <t>23700</t>
  </si>
  <si>
    <t>23683</t>
  </si>
  <si>
    <t>23667</t>
  </si>
  <si>
    <t>23320</t>
  </si>
  <si>
    <t>23303</t>
  </si>
  <si>
    <t>23282</t>
  </si>
  <si>
    <t>23261</t>
  </si>
  <si>
    <t>23245</t>
  </si>
  <si>
    <t>23229</t>
  </si>
  <si>
    <t>23213</t>
  </si>
  <si>
    <t>23197</t>
  </si>
  <si>
    <t>22929</t>
  </si>
  <si>
    <t>22870</t>
  </si>
  <si>
    <t>22853</t>
  </si>
  <si>
    <t>22792</t>
  </si>
  <si>
    <t>22769</t>
  </si>
  <si>
    <t>22749</t>
  </si>
  <si>
    <t>22703</t>
  </si>
  <si>
    <t>22535</t>
  </si>
  <si>
    <t>22513</t>
  </si>
  <si>
    <t>22492</t>
  </si>
  <si>
    <t>22451</t>
  </si>
  <si>
    <t>22431</t>
  </si>
  <si>
    <t>22411</t>
  </si>
  <si>
    <t>22391</t>
  </si>
  <si>
    <t>22351</t>
  </si>
  <si>
    <t>22331</t>
  </si>
  <si>
    <t>22311</t>
  </si>
  <si>
    <t>22291</t>
  </si>
  <si>
    <t>22271</t>
  </si>
  <si>
    <t>22231</t>
  </si>
  <si>
    <t>22210</t>
  </si>
  <si>
    <t>22190</t>
  </si>
  <si>
    <t>22170</t>
  </si>
  <si>
    <t>22149</t>
  </si>
  <si>
    <t>21956</t>
  </si>
  <si>
    <t>21937</t>
  </si>
  <si>
    <t>21900</t>
  </si>
  <si>
    <t>21880</t>
  </si>
  <si>
    <t>21860</t>
  </si>
  <si>
    <t>21840</t>
  </si>
  <si>
    <t>21820</t>
  </si>
  <si>
    <t>21800</t>
  </si>
  <si>
    <t>21780</t>
  </si>
  <si>
    <t>21760</t>
  </si>
  <si>
    <t>21740</t>
  </si>
  <si>
    <t>21720</t>
  </si>
  <si>
    <t>21700</t>
  </si>
  <si>
    <t>21660</t>
  </si>
  <si>
    <t>21640</t>
  </si>
  <si>
    <t>21610</t>
  </si>
  <si>
    <t>21422</t>
  </si>
  <si>
    <t>21382</t>
  </si>
  <si>
    <t>21366</t>
  </si>
  <si>
    <t>21174</t>
  </si>
  <si>
    <t>21118</t>
  </si>
  <si>
    <t>21101</t>
  </si>
  <si>
    <t>21045</t>
  </si>
  <si>
    <t>6028</t>
  </si>
  <si>
    <t>20975</t>
  </si>
  <si>
    <t>20964</t>
  </si>
  <si>
    <t>20934</t>
  </si>
  <si>
    <t>20910</t>
  </si>
  <si>
    <t>20888</t>
  </si>
  <si>
    <t>20772</t>
  </si>
  <si>
    <t>20749</t>
  </si>
  <si>
    <t>20731</t>
  </si>
  <si>
    <t>20711</t>
  </si>
  <si>
    <t>20691</t>
  </si>
  <si>
    <t>20563</t>
  </si>
  <si>
    <t>20552</t>
  </si>
  <si>
    <t>20417</t>
  </si>
  <si>
    <t>20402</t>
  </si>
  <si>
    <t>20385</t>
  </si>
  <si>
    <t>20362</t>
  </si>
  <si>
    <t>20342</t>
  </si>
  <si>
    <t>20243</t>
  </si>
  <si>
    <t>20220</t>
  </si>
  <si>
    <t>20101</t>
  </si>
  <si>
    <t>20075</t>
  </si>
  <si>
    <t>20061</t>
  </si>
  <si>
    <t>20025</t>
  </si>
  <si>
    <t>19991</t>
  </si>
  <si>
    <t>113</t>
  </si>
  <si>
    <t>135</t>
  </si>
  <si>
    <t>19782</t>
  </si>
  <si>
    <t>19774</t>
  </si>
  <si>
    <t>19752</t>
  </si>
  <si>
    <t>19738</t>
  </si>
  <si>
    <t>19685</t>
  </si>
  <si>
    <t>19590</t>
  </si>
  <si>
    <t>19576</t>
  </si>
  <si>
    <t>19549</t>
  </si>
  <si>
    <t>19488</t>
  </si>
  <si>
    <t>19460</t>
  </si>
  <si>
    <t>19442</t>
  </si>
  <si>
    <t>19428</t>
  </si>
  <si>
    <t>19412</t>
  </si>
  <si>
    <t>19377</t>
  </si>
  <si>
    <t>19296</t>
  </si>
  <si>
    <t>19271</t>
  </si>
  <si>
    <t>19260</t>
  </si>
  <si>
    <t>19207</t>
  </si>
  <si>
    <t>19197</t>
  </si>
  <si>
    <t>19174</t>
  </si>
  <si>
    <t>19161</t>
  </si>
  <si>
    <t>19002</t>
  </si>
  <si>
    <t>18988</t>
  </si>
  <si>
    <t>18972</t>
  </si>
  <si>
    <t>18951</t>
  </si>
  <si>
    <t>18927</t>
  </si>
  <si>
    <t>18909</t>
  </si>
  <si>
    <t>18878</t>
  </si>
  <si>
    <t>18860</t>
  </si>
  <si>
    <t>18840</t>
  </si>
  <si>
    <t>18772</t>
  </si>
  <si>
    <t>18753</t>
  </si>
  <si>
    <t>18736</t>
  </si>
  <si>
    <t>18719</t>
  </si>
  <si>
    <t>18702</t>
  </si>
  <si>
    <t>18678</t>
  </si>
  <si>
    <t>18673</t>
  </si>
  <si>
    <t>18555</t>
  </si>
  <si>
    <t>18539</t>
  </si>
  <si>
    <t>18469</t>
  </si>
  <si>
    <t>18457</t>
  </si>
  <si>
    <t>18434</t>
  </si>
  <si>
    <t>18369</t>
  </si>
  <si>
    <t>18310</t>
  </si>
  <si>
    <t>18265</t>
  </si>
  <si>
    <t>18223</t>
  </si>
  <si>
    <t>18211</t>
  </si>
  <si>
    <t>18161</t>
  </si>
  <si>
    <t>18145</t>
  </si>
  <si>
    <t>18129</t>
  </si>
  <si>
    <t>18097</t>
  </si>
  <si>
    <t>18044</t>
  </si>
  <si>
    <t>17975</t>
  </si>
  <si>
    <t>17965</t>
  </si>
  <si>
    <t>17952</t>
  </si>
  <si>
    <t>17939</t>
  </si>
  <si>
    <t>17869</t>
  </si>
  <si>
    <t>17850</t>
  </si>
  <si>
    <t>17837</t>
  </si>
  <si>
    <t>17758</t>
  </si>
  <si>
    <t>17738</t>
  </si>
  <si>
    <t>17716</t>
  </si>
  <si>
    <t>17706</t>
  </si>
  <si>
    <t>17569</t>
  </si>
  <si>
    <t>17536</t>
  </si>
  <si>
    <t>17516</t>
  </si>
  <si>
    <t>17506</t>
  </si>
  <si>
    <t>17430</t>
  </si>
  <si>
    <t>17420</t>
  </si>
  <si>
    <t>17414</t>
  </si>
  <si>
    <t>17374</t>
  </si>
  <si>
    <t>17350</t>
  </si>
  <si>
    <t>17227</t>
  </si>
  <si>
    <t>17204</t>
  </si>
  <si>
    <t>17102</t>
  </si>
  <si>
    <t>17094</t>
  </si>
  <si>
    <t>17086</t>
  </si>
  <si>
    <t>17080</t>
  </si>
  <si>
    <t>17074</t>
  </si>
  <si>
    <t>17068</t>
  </si>
  <si>
    <t>17048</t>
  </si>
  <si>
    <t>17011</t>
  </si>
  <si>
    <t>16977</t>
  </si>
  <si>
    <t>16836</t>
  </si>
  <si>
    <t>16830</t>
  </si>
  <si>
    <t>16801</t>
  </si>
  <si>
    <t>16792</t>
  </si>
  <si>
    <t>16782</t>
  </si>
  <si>
    <t>16772</t>
  </si>
  <si>
    <t>16679</t>
  </si>
  <si>
    <t>16659</t>
  </si>
  <si>
    <t>16646</t>
  </si>
  <si>
    <t>16562</t>
  </si>
  <si>
    <t>16438</t>
  </si>
  <si>
    <t>16426</t>
  </si>
  <si>
    <t>16335</t>
  </si>
  <si>
    <t>16328</t>
  </si>
  <si>
    <t>16313</t>
  </si>
  <si>
    <t>16306</t>
  </si>
  <si>
    <t>16280</t>
  </si>
  <si>
    <t>16247</t>
  </si>
  <si>
    <t>16244</t>
  </si>
  <si>
    <t>16179</t>
  </si>
  <si>
    <t>16148</t>
  </si>
  <si>
    <t>16141</t>
  </si>
  <si>
    <t>16122</t>
  </si>
  <si>
    <t>16093</t>
  </si>
  <si>
    <t>16058</t>
  </si>
  <si>
    <t>16052</t>
  </si>
  <si>
    <t>16041</t>
  </si>
  <si>
    <t>16036</t>
  </si>
  <si>
    <t>15872</t>
  </si>
  <si>
    <t>15866</t>
  </si>
  <si>
    <t>15858</t>
  </si>
  <si>
    <t>15849</t>
  </si>
  <si>
    <t>15841</t>
  </si>
  <si>
    <t>15796</t>
  </si>
  <si>
    <t>15790</t>
  </si>
  <si>
    <t>15770</t>
  </si>
  <si>
    <t>15755</t>
  </si>
  <si>
    <t>15740</t>
  </si>
  <si>
    <t>15687</t>
  </si>
  <si>
    <t>15679</t>
  </si>
  <si>
    <t>15673</t>
  </si>
  <si>
    <t>15650</t>
  </si>
  <si>
    <t>15597</t>
  </si>
  <si>
    <t>15584</t>
  </si>
  <si>
    <t>15578</t>
  </si>
  <si>
    <t>15563</t>
  </si>
  <si>
    <t>15459</t>
  </si>
  <si>
    <t>15449</t>
  </si>
  <si>
    <t>15436</t>
  </si>
  <si>
    <t>15427</t>
  </si>
  <si>
    <t>15409</t>
  </si>
  <si>
    <t>15391</t>
  </si>
  <si>
    <t>15378</t>
  </si>
  <si>
    <t>15361</t>
  </si>
  <si>
    <t>15336</t>
  </si>
  <si>
    <t>15320</t>
  </si>
  <si>
    <t>15303</t>
  </si>
  <si>
    <t>15285</t>
  </si>
  <si>
    <t>15254</t>
  </si>
  <si>
    <t>15232</t>
  </si>
  <si>
    <t>15223</t>
  </si>
  <si>
    <t>15208</t>
  </si>
  <si>
    <t>15195</t>
  </si>
  <si>
    <t>15190</t>
  </si>
  <si>
    <t>15168</t>
  </si>
  <si>
    <t>15153</t>
  </si>
  <si>
    <t>15129</t>
  </si>
  <si>
    <t>15127</t>
  </si>
  <si>
    <t>15115</t>
  </si>
  <si>
    <t>15081</t>
  </si>
  <si>
    <t>15068</t>
  </si>
  <si>
    <t>15053</t>
  </si>
  <si>
    <t>15027</t>
  </si>
  <si>
    <t>15007</t>
  </si>
  <si>
    <t>14951</t>
  </si>
  <si>
    <t>14935</t>
  </si>
  <si>
    <t>14924</t>
  </si>
  <si>
    <t>14551</t>
  </si>
  <si>
    <t>14535</t>
  </si>
  <si>
    <t>14522</t>
  </si>
  <si>
    <t>14497</t>
  </si>
  <si>
    <t>14449</t>
  </si>
  <si>
    <t>14427</t>
  </si>
  <si>
    <t>14415</t>
  </si>
  <si>
    <t>14399</t>
  </si>
  <si>
    <t>14355</t>
  </si>
  <si>
    <t>14348</t>
  </si>
  <si>
    <t>106</t>
  </si>
  <si>
    <t>14294</t>
  </si>
  <si>
    <t>14278</t>
  </si>
  <si>
    <t>14274</t>
  </si>
  <si>
    <t>14265</t>
  </si>
  <si>
    <t>14249</t>
  </si>
  <si>
    <t>14200</t>
  </si>
  <si>
    <t>3144</t>
  </si>
  <si>
    <t>14136</t>
  </si>
  <si>
    <t>14127</t>
  </si>
  <si>
    <t>14109</t>
  </si>
  <si>
    <t>14087</t>
  </si>
  <si>
    <t>14077</t>
  </si>
  <si>
    <t>14047</t>
  </si>
  <si>
    <t>14039</t>
  </si>
  <si>
    <t>14018</t>
  </si>
  <si>
    <t>14014</t>
  </si>
  <si>
    <t>13916</t>
  </si>
  <si>
    <t>13899</t>
  </si>
  <si>
    <t>13885</t>
  </si>
  <si>
    <t>13856</t>
  </si>
  <si>
    <t>13847</t>
  </si>
  <si>
    <t>13833</t>
  </si>
  <si>
    <t>13826</t>
  </si>
  <si>
    <t>13796</t>
  </si>
  <si>
    <t>13788</t>
  </si>
  <si>
    <t>13773</t>
  </si>
  <si>
    <t>13736</t>
  </si>
  <si>
    <t>13716</t>
  </si>
  <si>
    <t>13703</t>
  </si>
  <si>
    <t>13682</t>
  </si>
  <si>
    <t>13671</t>
  </si>
  <si>
    <t>13644</t>
  </si>
  <si>
    <t>13616</t>
  </si>
  <si>
    <t>13612</t>
  </si>
  <si>
    <t>13595</t>
  </si>
  <si>
    <t>13586</t>
  </si>
  <si>
    <t>13559</t>
  </si>
  <si>
    <t>13553</t>
  </si>
  <si>
    <t>13475</t>
  </si>
  <si>
    <t>13450</t>
  </si>
  <si>
    <t>13399</t>
  </si>
  <si>
    <t>13364</t>
  </si>
  <si>
    <t>13352</t>
  </si>
  <si>
    <t>13322</t>
  </si>
  <si>
    <t>13313</t>
  </si>
  <si>
    <t>13298</t>
  </si>
  <si>
    <t>13217</t>
  </si>
  <si>
    <t>13215</t>
  </si>
  <si>
    <t>13213</t>
  </si>
  <si>
    <t>13211</t>
  </si>
  <si>
    <t>13208</t>
  </si>
  <si>
    <t>13159</t>
  </si>
  <si>
    <t>13072</t>
  </si>
  <si>
    <t>13039</t>
  </si>
  <si>
    <t>12964</t>
  </si>
  <si>
    <t>12943</t>
  </si>
  <si>
    <t>12932</t>
  </si>
  <si>
    <t>12929</t>
  </si>
  <si>
    <t>12926</t>
  </si>
  <si>
    <t>12923</t>
  </si>
  <si>
    <t>12920</t>
  </si>
  <si>
    <t>12917</t>
  </si>
  <si>
    <t>12884</t>
  </si>
  <si>
    <t>12882</t>
  </si>
  <si>
    <t>12879</t>
  </si>
  <si>
    <t>12864</t>
  </si>
  <si>
    <t>12862</t>
  </si>
  <si>
    <t>12860</t>
  </si>
  <si>
    <t>12857</t>
  </si>
  <si>
    <t>12855</t>
  </si>
  <si>
    <t>12852</t>
  </si>
  <si>
    <t>12840</t>
  </si>
  <si>
    <t>12837</t>
  </si>
  <si>
    <t>12832</t>
  </si>
  <si>
    <t>12830</t>
  </si>
  <si>
    <t>12827</t>
  </si>
  <si>
    <t>12803</t>
  </si>
  <si>
    <t>12791</t>
  </si>
  <si>
    <t>12781</t>
  </si>
  <si>
    <t>3458</t>
  </si>
  <si>
    <t>12714</t>
  </si>
  <si>
    <t>12690</t>
  </si>
  <si>
    <t>12680</t>
  </si>
  <si>
    <t>12657</t>
  </si>
  <si>
    <t>12646</t>
  </si>
  <si>
    <t>12632</t>
  </si>
  <si>
    <t>12614</t>
  </si>
  <si>
    <t>12595</t>
  </si>
  <si>
    <t>12565</t>
  </si>
  <si>
    <t>12553</t>
  </si>
  <si>
    <t>12541</t>
  </si>
  <si>
    <t>12527</t>
  </si>
  <si>
    <t>12525</t>
  </si>
  <si>
    <t>12453</t>
  </si>
  <si>
    <t>12419</t>
  </si>
  <si>
    <t>12397</t>
  </si>
  <si>
    <t>12383</t>
  </si>
  <si>
    <t>12365</t>
  </si>
  <si>
    <t>12356</t>
  </si>
  <si>
    <t>12347</t>
  </si>
  <si>
    <t>12317</t>
  </si>
  <si>
    <t>12290</t>
  </si>
  <si>
    <t>12274</t>
  </si>
  <si>
    <t>12261</t>
  </si>
  <si>
    <t>12246</t>
  </si>
  <si>
    <t>12159</t>
  </si>
  <si>
    <t>12126</t>
  </si>
  <si>
    <t>12114</t>
  </si>
  <si>
    <t>12071</t>
  </si>
  <si>
    <t>12068</t>
  </si>
  <si>
    <t>12042</t>
  </si>
  <si>
    <t>12034</t>
  </si>
  <si>
    <t>12017</t>
  </si>
  <si>
    <t>11954</t>
  </si>
  <si>
    <t>11945</t>
  </si>
  <si>
    <t>11940</t>
  </si>
  <si>
    <t>11923</t>
  </si>
  <si>
    <t>11912</t>
  </si>
  <si>
    <t>11800</t>
  </si>
  <si>
    <t>11785</t>
  </si>
  <si>
    <t>11764</t>
  </si>
  <si>
    <t>11639</t>
  </si>
  <si>
    <t>11626</t>
  </si>
  <si>
    <t>11622</t>
  </si>
  <si>
    <t>11619</t>
  </si>
  <si>
    <t>11609</t>
  </si>
  <si>
    <t>11500</t>
  </si>
  <si>
    <t>11487</t>
  </si>
  <si>
    <t>11360</t>
  </si>
  <si>
    <t>11344</t>
  </si>
  <si>
    <t>11333</t>
  </si>
  <si>
    <t>11305</t>
  </si>
  <si>
    <t>11287</t>
  </si>
  <si>
    <t>11264</t>
  </si>
  <si>
    <t>11213</t>
  </si>
  <si>
    <t>11192</t>
  </si>
  <si>
    <t>11183</t>
  </si>
  <si>
    <t>11155</t>
  </si>
  <si>
    <t>11017</t>
  </si>
  <si>
    <t>10970</t>
  </si>
  <si>
    <t>10860</t>
  </si>
  <si>
    <t>10818</t>
  </si>
  <si>
    <t>10779</t>
  </si>
  <si>
    <t>10759</t>
  </si>
  <si>
    <t>10752</t>
  </si>
  <si>
    <t>10720</t>
  </si>
  <si>
    <t>10703</t>
  </si>
  <si>
    <t>10654</t>
  </si>
  <si>
    <t>10626</t>
  </si>
  <si>
    <t>10577</t>
  </si>
  <si>
    <t>10498</t>
  </si>
  <si>
    <t>10495</t>
  </si>
  <si>
    <t>10457</t>
  </si>
  <si>
    <t>10444</t>
  </si>
  <si>
    <t>10434</t>
  </si>
  <si>
    <t>10379</t>
  </si>
  <si>
    <t>10367</t>
  </si>
  <si>
    <t>10354</t>
  </si>
  <si>
    <t>10349</t>
  </si>
  <si>
    <t>10292</t>
  </si>
  <si>
    <t>10284</t>
  </si>
  <si>
    <t>10212</t>
  </si>
  <si>
    <t>10185</t>
  </si>
  <si>
    <t>10154</t>
  </si>
  <si>
    <t>10140</t>
  </si>
  <si>
    <t>10122</t>
  </si>
  <si>
    <t>10046</t>
  </si>
  <si>
    <t>9904</t>
  </si>
  <si>
    <t>9703</t>
  </si>
  <si>
    <t>9694</t>
  </si>
  <si>
    <t>9671</t>
  </si>
  <si>
    <t>9586</t>
  </si>
  <si>
    <t>9535</t>
  </si>
  <si>
    <t>9433</t>
  </si>
  <si>
    <t>9406</t>
  </si>
  <si>
    <t>9352</t>
  </si>
  <si>
    <t>9289</t>
  </si>
  <si>
    <t>8896</t>
  </si>
  <si>
    <t>8882</t>
  </si>
  <si>
    <t>8825</t>
  </si>
  <si>
    <t>8810</t>
  </si>
  <si>
    <t>8748</t>
  </si>
  <si>
    <t>8513</t>
  </si>
  <si>
    <t>8242</t>
  </si>
  <si>
    <t>7995</t>
  </si>
  <si>
    <t>Ayudas y subvenciones</t>
  </si>
  <si>
    <t>7728</t>
  </si>
  <si>
    <t>7717</t>
  </si>
  <si>
    <t>7701</t>
  </si>
  <si>
    <t>7682</t>
  </si>
  <si>
    <t>7672</t>
  </si>
  <si>
    <t>7630</t>
  </si>
  <si>
    <t>7584</t>
  </si>
  <si>
    <t>7576</t>
  </si>
  <si>
    <t>7413</t>
  </si>
  <si>
    <t>7398</t>
  </si>
  <si>
    <t>7395</t>
  </si>
  <si>
    <t>7392</t>
  </si>
  <si>
    <t>7114</t>
  </si>
  <si>
    <t>7048</t>
  </si>
  <si>
    <t>7044</t>
  </si>
  <si>
    <t>7016</t>
  </si>
  <si>
    <t>6943</t>
  </si>
  <si>
    <t>6915</t>
  </si>
  <si>
    <t>6866</t>
  </si>
  <si>
    <t>6851</t>
  </si>
  <si>
    <t>6760</t>
  </si>
  <si>
    <t>6569</t>
  </si>
  <si>
    <t>6564</t>
  </si>
  <si>
    <t>6559</t>
  </si>
  <si>
    <t>6524</t>
  </si>
  <si>
    <t>6512</t>
  </si>
  <si>
    <t>6508</t>
  </si>
  <si>
    <t>6505</t>
  </si>
  <si>
    <t>6496</t>
  </si>
  <si>
    <t>6442</t>
  </si>
  <si>
    <t>6435</t>
  </si>
  <si>
    <t>6431</t>
  </si>
  <si>
    <t>6396</t>
  </si>
  <si>
    <t>6360</t>
  </si>
  <si>
    <t>6344</t>
  </si>
  <si>
    <t>6335</t>
  </si>
  <si>
    <t>6302</t>
  </si>
  <si>
    <t>6285</t>
  </si>
  <si>
    <t>6268</t>
  </si>
  <si>
    <t>6250</t>
  </si>
  <si>
    <t>6234</t>
  </si>
  <si>
    <t>6190</t>
  </si>
  <si>
    <t>6170</t>
  </si>
  <si>
    <t>6143</t>
  </si>
  <si>
    <t>6135</t>
  </si>
  <si>
    <t>6118</t>
  </si>
  <si>
    <t>6087</t>
  </si>
  <si>
    <t>6084</t>
  </si>
  <si>
    <t>6072</t>
  </si>
  <si>
    <t>6064</t>
  </si>
  <si>
    <t>6060</t>
  </si>
  <si>
    <t>6044</t>
  </si>
  <si>
    <t>6006</t>
  </si>
  <si>
    <t>5976</t>
  </si>
  <si>
    <t>5936</t>
  </si>
  <si>
    <t>5917</t>
  </si>
  <si>
    <t>5814</t>
  </si>
  <si>
    <t>5776</t>
  </si>
  <si>
    <t>5748</t>
  </si>
  <si>
    <t>5731</t>
  </si>
  <si>
    <t>5603</t>
  </si>
  <si>
    <t>5586</t>
  </si>
  <si>
    <t>5322</t>
  </si>
  <si>
    <t>5299</t>
  </si>
  <si>
    <t>5282</t>
  </si>
  <si>
    <t>5269</t>
  </si>
  <si>
    <t>5251</t>
  </si>
  <si>
    <t>5233</t>
  </si>
  <si>
    <t>4968</t>
  </si>
  <si>
    <t>4963</t>
  </si>
  <si>
    <t>4957</t>
  </si>
  <si>
    <t>4949</t>
  </si>
  <si>
    <t>4795</t>
  </si>
  <si>
    <t>4792</t>
  </si>
  <si>
    <t>4789</t>
  </si>
  <si>
    <t>4770</t>
  </si>
  <si>
    <t>4679</t>
  </si>
  <si>
    <t>4653</t>
  </si>
  <si>
    <t>4642</t>
  </si>
  <si>
    <t>4610</t>
  </si>
  <si>
    <t>4581</t>
  </si>
  <si>
    <t>4574</t>
  </si>
  <si>
    <t>4564</t>
  </si>
  <si>
    <t>4521</t>
  </si>
  <si>
    <t>4503</t>
  </si>
  <si>
    <t>4489</t>
  </si>
  <si>
    <t>4487</t>
  </si>
  <si>
    <t>4475</t>
  </si>
  <si>
    <t>4465</t>
  </si>
  <si>
    <t>4453</t>
  </si>
  <si>
    <t>4367</t>
  </si>
  <si>
    <t>4359</t>
  </si>
  <si>
    <t>4306</t>
  </si>
  <si>
    <t>4294</t>
  </si>
  <si>
    <t>4274</t>
  </si>
  <si>
    <t>4224</t>
  </si>
  <si>
    <t>4197</t>
  </si>
  <si>
    <t>4187</t>
  </si>
  <si>
    <t>4164</t>
  </si>
  <si>
    <t>4154</t>
  </si>
  <si>
    <t>4071</t>
  </si>
  <si>
    <t>4067</t>
  </si>
  <si>
    <t>4057</t>
  </si>
  <si>
    <t>4033</t>
  </si>
  <si>
    <t>4029</t>
  </si>
  <si>
    <t>4021</t>
  </si>
  <si>
    <t>4017</t>
  </si>
  <si>
    <t>4014</t>
  </si>
  <si>
    <t>3996</t>
  </si>
  <si>
    <t>3993</t>
  </si>
  <si>
    <t>3971</t>
  </si>
  <si>
    <t>3947</t>
  </si>
  <si>
    <t>3912</t>
  </si>
  <si>
    <t>3903</t>
  </si>
  <si>
    <t>3879</t>
  </si>
  <si>
    <t>3875</t>
  </si>
  <si>
    <t>3847</t>
  </si>
  <si>
    <t>3838</t>
  </si>
  <si>
    <t>3747</t>
  </si>
  <si>
    <t>3707</t>
  </si>
  <si>
    <t>3687</t>
  </si>
  <si>
    <t>3681</t>
  </si>
  <si>
    <t>3647</t>
  </si>
  <si>
    <t>3621</t>
  </si>
  <si>
    <t>3615</t>
  </si>
  <si>
    <t>3599</t>
  </si>
  <si>
    <t>3570</t>
  </si>
  <si>
    <t>3530</t>
  </si>
  <si>
    <t>3464</t>
  </si>
  <si>
    <t>3432</t>
  </si>
  <si>
    <t>3417</t>
  </si>
  <si>
    <t>3323</t>
  </si>
  <si>
    <t>3318</t>
  </si>
  <si>
    <t>153712</t>
  </si>
  <si>
    <t>153711</t>
  </si>
  <si>
    <t>153710</t>
  </si>
  <si>
    <t>153709</t>
  </si>
  <si>
    <t>153708</t>
  </si>
  <si>
    <t>153707</t>
  </si>
  <si>
    <t>153705</t>
  </si>
  <si>
    <t>153704</t>
  </si>
  <si>
    <t>153703</t>
  </si>
  <si>
    <t>153702</t>
  </si>
  <si>
    <t>153701</t>
  </si>
  <si>
    <t>153700</t>
  </si>
  <si>
    <t>152752</t>
  </si>
  <si>
    <t>151774</t>
  </si>
  <si>
    <t>151773</t>
  </si>
  <si>
    <t>151772</t>
  </si>
  <si>
    <t>151771</t>
  </si>
  <si>
    <t>151770</t>
  </si>
  <si>
    <t>151769</t>
  </si>
  <si>
    <t>151768</t>
  </si>
  <si>
    <t>151767</t>
  </si>
  <si>
    <t>151766</t>
  </si>
  <si>
    <t>151765</t>
  </si>
  <si>
    <t>151764</t>
  </si>
  <si>
    <t>151763</t>
  </si>
  <si>
    <t>151762</t>
  </si>
  <si>
    <t>151761</t>
  </si>
  <si>
    <t>151760</t>
  </si>
  <si>
    <t>151759</t>
  </si>
  <si>
    <t>151758</t>
  </si>
  <si>
    <t>173</t>
  </si>
  <si>
    <t>151752</t>
  </si>
  <si>
    <t>151751</t>
  </si>
  <si>
    <t>151350</t>
  </si>
  <si>
    <t>39</t>
  </si>
  <si>
    <t>41</t>
  </si>
  <si>
    <t>76</t>
  </si>
  <si>
    <t>42</t>
  </si>
  <si>
    <t>53</t>
  </si>
  <si>
    <t>97</t>
  </si>
  <si>
    <t>44</t>
  </si>
  <si>
    <t>84</t>
  </si>
  <si>
    <t>46</t>
  </si>
  <si>
    <t>47</t>
  </si>
  <si>
    <t>49</t>
  </si>
  <si>
    <t>50</t>
  </si>
  <si>
    <t>51</t>
  </si>
  <si>
    <t>72</t>
  </si>
  <si>
    <t>52</t>
  </si>
  <si>
    <t>61</t>
  </si>
  <si>
    <t>55</t>
  </si>
  <si>
    <t>99</t>
  </si>
  <si>
    <t>54</t>
  </si>
  <si>
    <t>108</t>
  </si>
  <si>
    <t>57</t>
  </si>
  <si>
    <t>58</t>
  </si>
  <si>
    <t>69</t>
  </si>
  <si>
    <t>59</t>
  </si>
  <si>
    <t>56</t>
  </si>
  <si>
    <t>144</t>
  </si>
  <si>
    <t>145</t>
  </si>
  <si>
    <t>142</t>
  </si>
  <si>
    <t>143</t>
  </si>
  <si>
    <t>85</t>
  </si>
  <si>
    <t>60</t>
  </si>
  <si>
    <t>154</t>
  </si>
  <si>
    <t>62</t>
  </si>
  <si>
    <t>82</t>
  </si>
  <si>
    <t>95</t>
  </si>
  <si>
    <t>63</t>
  </si>
  <si>
    <t>71</t>
  </si>
  <si>
    <t>65</t>
  </si>
  <si>
    <t>64</t>
  </si>
  <si>
    <t>87</t>
  </si>
  <si>
    <t>91</t>
  </si>
  <si>
    <t>66</t>
  </si>
  <si>
    <t>67</t>
  </si>
  <si>
    <t>103</t>
  </si>
  <si>
    <t>68</t>
  </si>
  <si>
    <t>70</t>
  </si>
  <si>
    <t>86</t>
  </si>
  <si>
    <t>111</t>
  </si>
  <si>
    <t>112</t>
  </si>
  <si>
    <t>78</t>
  </si>
  <si>
    <t>114</t>
  </si>
  <si>
    <t>115</t>
  </si>
  <si>
    <t>88</t>
  </si>
  <si>
    <t>116</t>
  </si>
  <si>
    <t>139</t>
  </si>
  <si>
    <t>140</t>
  </si>
  <si>
    <t>141</t>
  </si>
  <si>
    <t>118</t>
  </si>
  <si>
    <t>120</t>
  </si>
  <si>
    <t>121</t>
  </si>
  <si>
    <t>122</t>
  </si>
  <si>
    <t>124</t>
  </si>
  <si>
    <t>125</t>
  </si>
  <si>
    <t>126</t>
  </si>
  <si>
    <t>127</t>
  </si>
  <si>
    <t>128</t>
  </si>
  <si>
    <t>83</t>
  </si>
  <si>
    <t>129</t>
  </si>
  <si>
    <t>130</t>
  </si>
  <si>
    <t>131</t>
  </si>
  <si>
    <t>109</t>
  </si>
  <si>
    <t>132</t>
  </si>
  <si>
    <t>133</t>
  </si>
  <si>
    <t>89</t>
  </si>
  <si>
    <t>134</t>
  </si>
  <si>
    <t>136</t>
  </si>
  <si>
    <t>98</t>
  </si>
  <si>
    <t>102</t>
  </si>
  <si>
    <t>137</t>
  </si>
  <si>
    <t>138</t>
  </si>
  <si>
    <t>146</t>
  </si>
  <si>
    <t>147</t>
  </si>
  <si>
    <t>148</t>
  </si>
  <si>
    <t>149</t>
  </si>
  <si>
    <t>150</t>
  </si>
  <si>
    <t>151</t>
  </si>
  <si>
    <t>152</t>
  </si>
  <si>
    <t>153</t>
  </si>
  <si>
    <t>155</t>
  </si>
  <si>
    <t>156</t>
  </si>
  <si>
    <t>157</t>
  </si>
  <si>
    <t>158</t>
  </si>
  <si>
    <t>90</t>
  </si>
  <si>
    <t>159</t>
  </si>
  <si>
    <t>160</t>
  </si>
  <si>
    <t>161</t>
  </si>
  <si>
    <t>162</t>
  </si>
  <si>
    <t>73</t>
  </si>
  <si>
    <t>163</t>
  </si>
  <si>
    <t>107</t>
  </si>
  <si>
    <t>164</t>
  </si>
  <si>
    <t>165</t>
  </si>
  <si>
    <t>166</t>
  </si>
  <si>
    <t>167</t>
  </si>
  <si>
    <t>168</t>
  </si>
  <si>
    <t>104</t>
  </si>
  <si>
    <t>175</t>
  </si>
  <si>
    <t>34</t>
  </si>
  <si>
    <t>77</t>
  </si>
  <si>
    <t>74</t>
  </si>
  <si>
    <t>80</t>
  </si>
  <si>
    <t>93</t>
  </si>
  <si>
    <t>101</t>
  </si>
  <si>
    <t>105</t>
  </si>
  <si>
    <t>81</t>
  </si>
  <si>
    <t>38</t>
  </si>
  <si>
    <t>4</t>
  </si>
  <si>
    <t>92</t>
  </si>
  <si>
    <t>6</t>
  </si>
  <si>
    <t>48</t>
  </si>
  <si>
    <t>7</t>
  </si>
  <si>
    <t>8</t>
  </si>
  <si>
    <t>75</t>
  </si>
  <si>
    <t>11</t>
  </si>
  <si>
    <t>94</t>
  </si>
  <si>
    <t>14</t>
  </si>
  <si>
    <t>16</t>
  </si>
  <si>
    <t>79</t>
  </si>
  <si>
    <t>96</t>
  </si>
  <si>
    <t>20</t>
  </si>
  <si>
    <t>21</t>
  </si>
  <si>
    <t>22</t>
  </si>
  <si>
    <t>100</t>
  </si>
  <si>
    <t>43</t>
  </si>
  <si>
    <t>24</t>
  </si>
  <si>
    <t>25</t>
  </si>
  <si>
    <t>26</t>
  </si>
  <si>
    <t>27</t>
  </si>
  <si>
    <t>28</t>
  </si>
  <si>
    <t>36</t>
  </si>
  <si>
    <t>37</t>
  </si>
  <si>
    <t>117</t>
  </si>
  <si>
    <t>Entitat NIF</t>
  </si>
  <si>
    <t>DG de Serveis Socials</t>
  </si>
  <si>
    <t>DG d'empresa autonomos y comercio</t>
  </si>
  <si>
    <t>DG de Salut Pública i Participació</t>
  </si>
  <si>
    <t>DG. de Desenvolupament Tecnològic</t>
  </si>
  <si>
    <t>Departamento adjudicación</t>
  </si>
  <si>
    <t>4313 Mercats Comerç ambulant</t>
  </si>
  <si>
    <t>Informàtica - Modernització</t>
  </si>
  <si>
    <t>Conselleria d'Afers Socials i Esports</t>
  </si>
  <si>
    <t>Secretaria</t>
  </si>
  <si>
    <t>DG de Primera Infància, Innovació i Comunitat Educativa</t>
  </si>
  <si>
    <t>Direcció General de Planificació, Ordenació i Centres</t>
  </si>
  <si>
    <t>DG PROMOC. ECON. EMPREN. I ECON. SOCIAL I CIRCULAR</t>
  </si>
  <si>
    <t>SOIB</t>
  </si>
  <si>
    <t>Registre de personal i informàtica</t>
  </si>
  <si>
    <t>DG d'Emergencia i Interior</t>
  </si>
  <si>
    <t>DG. de Política Lingüistica</t>
  </si>
  <si>
    <t>DG d'Espais Naturals i Biodiversitat</t>
  </si>
  <si>
    <t>DG. de Dependència</t>
  </si>
  <si>
    <t>Hisenda Innovació i Funció Pública - Dpto. Personal</t>
  </si>
  <si>
    <t>DG de Modernització i Administració Digital</t>
  </si>
  <si>
    <t>Subdirecció de pressupostos i Gestió de la despesa</t>
  </si>
  <si>
    <t>Conselleria d'Agricultura, Pesca i Alimentació</t>
  </si>
  <si>
    <t>Departament d'Informàtica</t>
  </si>
  <si>
    <t>Direcció-Gerencia</t>
  </si>
  <si>
    <t>Mobilitat i Serveis Urbans</t>
  </si>
  <si>
    <t>Medi Ambient i Transició Ecològica</t>
  </si>
  <si>
    <t>1320 Seguretat i ordre públic</t>
  </si>
  <si>
    <t>Direcció General d'Habitatge</t>
  </si>
  <si>
    <t>9200 Serveis de carácter general, administració general</t>
  </si>
  <si>
    <t>Serveis Generals</t>
  </si>
  <si>
    <t>Secretaria General</t>
  </si>
  <si>
    <t>Servei de Prestacions Sanitarias</t>
  </si>
  <si>
    <t>Servei de Control d'Empreses i Activitats Turístiques</t>
  </si>
  <si>
    <t>DG. de Política Industrial</t>
  </si>
  <si>
    <t>Recursos Humans i relacions laborals</t>
  </si>
  <si>
    <t>Servei de Serveis Socials</t>
  </si>
  <si>
    <t>Direcció General d''Arquitectura i Habitatge</t>
  </si>
  <si>
    <t>Servei de Salut ambiental</t>
  </si>
  <si>
    <t>Serveis de Prestacions Socials</t>
  </si>
  <si>
    <t>DG D'HABITATGE I ARQUITECTURA</t>
  </si>
  <si>
    <t>2.03 Gestió Personal</t>
  </si>
  <si>
    <t>DG de Medi Natural i Gestió Forestal</t>
  </si>
  <si>
    <t>DG de FP i Formació permanent del Professorat</t>
  </si>
  <si>
    <t>DG de Política Universitària i Recerca</t>
  </si>
  <si>
    <t>Conselleria d'Administracions Públiques i Modernització</t>
  </si>
  <si>
    <t>EBAP</t>
  </si>
  <si>
    <t>DG de Formació Professional i Ensenyaments Artístics Superiors</t>
  </si>
  <si>
    <t>DG. de Primera Infància, Innovació i Rercerca</t>
  </si>
  <si>
    <t>DG de Cultura</t>
  </si>
  <si>
    <t>DG de Participació, Transparència i Voluntariat</t>
  </si>
  <si>
    <t>Recaptació</t>
  </si>
  <si>
    <t>Direcció General de Política Universitària i Recerca</t>
  </si>
  <si>
    <t>DG del Tresor Política Financera i Patrimoni</t>
  </si>
  <si>
    <t>DG de Mobilitat i Transport Terrestre</t>
  </si>
  <si>
    <t>DG de Recursos Hídrics</t>
  </si>
  <si>
    <t>Cultura i festes</t>
  </si>
  <si>
    <t>Fires i Mercats</t>
  </si>
  <si>
    <t>DG de Planificació equipaments i formació</t>
  </si>
  <si>
    <t>Direcció General de Mobilitat i Transport Terrestre</t>
  </si>
  <si>
    <t>DG de Planificació, Ordenació i Centres</t>
  </si>
  <si>
    <t>Departament d'Intervenció</t>
  </si>
  <si>
    <t>Junta Superior de Hacienda de las Islas Baleares</t>
  </si>
  <si>
    <t>Ibsalut</t>
  </si>
  <si>
    <t>Oficina Jurídica</t>
  </si>
  <si>
    <t>DG d'Innovació</t>
  </si>
  <si>
    <t>DG de Turisme</t>
  </si>
  <si>
    <t>3231 funcionament centre educación infantil</t>
  </si>
  <si>
    <t>Alcaldia</t>
  </si>
  <si>
    <t>2310 Serveis Socials</t>
  </si>
  <si>
    <t>DG de Coordinació, Relacions amb el Parlament, Drets i Diversitat</t>
  </si>
  <si>
    <t>Gestió de subvencions</t>
  </si>
  <si>
    <t>Servei de Telecomunicacions</t>
  </si>
  <si>
    <t>Servei de Comunitat Educativa</t>
  </si>
  <si>
    <t>Servei d'Atenció al Ciutadà secció de prestacions</t>
  </si>
  <si>
    <t>DG d'Esports</t>
  </si>
  <si>
    <t>DG Agricultura, Ramaderia i Pesca</t>
  </si>
  <si>
    <t>COMERÇ I ACTIVITATS</t>
  </si>
  <si>
    <t>Direcció General de Formació Professional i Ensenyaments Artístics Superiors</t>
  </si>
  <si>
    <t>Carnet Jove de les Illes Balears</t>
  </si>
  <si>
    <t>Batlia</t>
  </si>
  <si>
    <t>DG d'Agricultura, Ramaderia i Desenvolupament Rural</t>
  </si>
  <si>
    <t>Seguridad Ciudadana</t>
  </si>
  <si>
    <t>Oficina antidesnonaments</t>
  </si>
  <si>
    <t>Institut Balear de la dona</t>
  </si>
  <si>
    <t>Servei de selecció i Provisió</t>
  </si>
  <si>
    <t>4314</t>
  </si>
  <si>
    <t>DG de Prestacions i Farmàcia</t>
  </si>
  <si>
    <t>DG. de Residus i Educació Ambiental</t>
  </si>
  <si>
    <t>Direcció de Coordinació Administrativa</t>
  </si>
  <si>
    <t>Departament de Presidencia</t>
  </si>
  <si>
    <t>Institut Municipal d'Educació i biblioteques</t>
  </si>
  <si>
    <t>Servei Jurídic</t>
  </si>
  <si>
    <t>Oficina d'Administració Electrònica</t>
  </si>
  <si>
    <t>Departament Contractació</t>
  </si>
  <si>
    <t>Secretaria General Educació i Formació Professional</t>
  </si>
  <si>
    <t>DG de Política Universitaria i d''Ensenyament Superior</t>
  </si>
  <si>
    <t>Comerç i promoció económica</t>
  </si>
  <si>
    <t>DG Política Lingüística</t>
  </si>
  <si>
    <t>Departament d'Habitatge (PMI)</t>
  </si>
  <si>
    <t>Servicio de Salud de las Islas Baleares</t>
  </si>
  <si>
    <t>Departamento de Participación Ciudadana</t>
  </si>
  <si>
    <t>Oficina d'Habitatge</t>
  </si>
  <si>
    <t>Institut de formació i ocupació de Calvià</t>
  </si>
  <si>
    <t>Departament de Secretaria</t>
  </si>
  <si>
    <t>Comerç</t>
  </si>
  <si>
    <t>SERVICIO GESTIÓN TRIBUTARIA</t>
  </si>
  <si>
    <t>DG d'Arquitectura i Rehabilitació</t>
  </si>
  <si>
    <t>Policia</t>
  </si>
  <si>
    <t>Institut de Qualificacions Professionals de les Illes Balears (IQPIB)</t>
  </si>
  <si>
    <t>DG. de Funció Pública i Administracions Públiques</t>
  </si>
  <si>
    <t>Serveis Econòmics</t>
  </si>
  <si>
    <t>Servei d'Ocupació de les Illes Balears</t>
  </si>
  <si>
    <t>Delegación de la presidencia para la cultura</t>
  </si>
  <si>
    <t>Institut Calvianer d'Esport</t>
  </si>
  <si>
    <t>Participación Juventud y Memoria Democrática</t>
  </si>
  <si>
    <t>Turisme i Litoral</t>
  </si>
  <si>
    <t>1350 Protecció Civil</t>
  </si>
  <si>
    <t>Programa de Atención Dental Infantil (PADI)</t>
  </si>
  <si>
    <t>Seguretat Ciudadana</t>
  </si>
  <si>
    <t>Secció d'Adopcions</t>
  </si>
  <si>
    <t>Targeta Sanitària</t>
  </si>
  <si>
    <t>Serveis Socials</t>
  </si>
  <si>
    <t>Servei de Consum i Mercats</t>
  </si>
  <si>
    <t>Gestió Tributaria</t>
  </si>
  <si>
    <t>Direcció General de Personal docent</t>
  </si>
  <si>
    <t>Departament de Coordinació i Modernització</t>
  </si>
  <si>
    <t>Ârea de Justicia Social, Feminisme i LGTBI</t>
  </si>
  <si>
    <t>Unitat administrativa de gestió de multas de trànsit</t>
  </si>
  <si>
    <t>Unitat TIC</t>
  </si>
  <si>
    <t>Servei de seguretat alimentària</t>
  </si>
  <si>
    <t>Governació</t>
  </si>
  <si>
    <t>Direcció Gerència</t>
  </si>
  <si>
    <t>DG. d'Agricultura i Ramaderia</t>
  </si>
  <si>
    <t>Servei d’Alumnes i Gestió Acadèmica</t>
  </si>
  <si>
    <t>Benestar i Drets Socials</t>
  </si>
  <si>
    <t>Dpto. de Serveis Generals. Servei de Ciutadania i Qualitat</t>
  </si>
  <si>
    <t>Calidad  y Atención Ciudadana</t>
  </si>
  <si>
    <t>Servei de Noves Tecnologies</t>
  </si>
  <si>
    <t>Qualitat</t>
  </si>
  <si>
    <t>IBASSAL</t>
  </si>
  <si>
    <t>DG de Desenvolumpament Tecnològic</t>
  </si>
  <si>
    <t>Direcció General Agricultura y Ganaderia</t>
  </si>
  <si>
    <t>UGE</t>
  </si>
  <si>
    <t>Direcció-Gerència</t>
  </si>
  <si>
    <t>Departament de Recursos Humans</t>
  </si>
  <si>
    <t>Ajuntament Santa Margalida</t>
  </si>
  <si>
    <t>Serveis Caràcter General</t>
  </si>
  <si>
    <t>Unitat de Contractació</t>
  </si>
  <si>
    <t>Institut Municipal de l'Esport</t>
  </si>
  <si>
    <t>Semilla EPE</t>
  </si>
  <si>
    <t>1522 Habitatge i urbanisme, conservació i rehabilitació de l'edificació</t>
  </si>
  <si>
    <t>Servei de la UDIT, ITV i el registre industrial</t>
  </si>
  <si>
    <t>Àrea de Benestar Social i Igualtat</t>
  </si>
  <si>
    <t>Servei de gestió de la Secretaria del Consell de Govern</t>
  </si>
  <si>
    <t>Servei Avaluació, Acreditació i Inspecció</t>
  </si>
  <si>
    <t>Servei de gestió de programes d''Ocupació 5</t>
  </si>
  <si>
    <t>DG. de Treball, Economía Social i Salut Laboral</t>
  </si>
  <si>
    <t>Patronat Municipal d'Escoles d'Infants</t>
  </si>
  <si>
    <t>3260 Educació, serveis complentaris d'Educació</t>
  </si>
  <si>
    <t>Institut de Seguretat Pública de les Illes Balears</t>
  </si>
  <si>
    <t>3270 Educació Foment de la convivència ciutadana</t>
  </si>
  <si>
    <t>3410 Esport, promoció i foment de l’esport</t>
  </si>
  <si>
    <t>Servei de seguiment administratiu de formació</t>
  </si>
  <si>
    <t>Serveis Socials - Protecció de Menors</t>
  </si>
  <si>
    <t>Servei de Persones amb discapacitat</t>
  </si>
  <si>
    <t>Unitat de Subvencions</t>
  </si>
  <si>
    <t>DG. d'Esports i Joventut</t>
  </si>
  <si>
    <t>Servei d'Atenció al Ciutadà</t>
  </si>
  <si>
    <t>Direcció General de Comerç i Empresa</t>
  </si>
  <si>
    <t>9320 Gestió del Sistema Tributari</t>
  </si>
  <si>
    <t>93 Administració financera i tributaria</t>
  </si>
  <si>
    <t>Servei de Dipositaria</t>
  </si>
  <si>
    <t>Departament d'Ordenació i Planificació Turística</t>
  </si>
  <si>
    <t>Servei de Joventut</t>
  </si>
  <si>
    <t>Servei de famílies</t>
  </si>
  <si>
    <t>Departament Sanitat</t>
  </si>
  <si>
    <t>Unitat administrativa de contractació</t>
  </si>
  <si>
    <t>DG. Participació i Transparència</t>
  </si>
  <si>
    <t>DG de formació del professional i formació del professorat</t>
  </si>
  <si>
    <t>Geréncia. Atenció ciutadana i centres comarcals</t>
  </si>
  <si>
    <t>Direcció General d''Energia i Canvi Climatic</t>
  </si>
  <si>
    <t>Unitat de Gestió Econòmica</t>
  </si>
  <si>
    <t>Servei d''Ordenació farmacèutica</t>
  </si>
  <si>
    <t>Secció de Recursos Humans</t>
  </si>
  <si>
    <t>Unidad Administrativa de contractació</t>
  </si>
  <si>
    <t>Servei entitats jurídiques</t>
  </si>
  <si>
    <t>Unitat de gestió Econòmica-administrativa</t>
  </si>
  <si>
    <t>Departament de relacions laborals</t>
  </si>
  <si>
    <t>Servei de subvencions</t>
  </si>
  <si>
    <t>Departament de Contractació</t>
  </si>
  <si>
    <t>Servei de desenvolupament</t>
  </si>
  <si>
    <t>Direcció Insular d'Atenció a la Dependència</t>
  </si>
  <si>
    <t>Unitat de Gestió Económica</t>
  </si>
  <si>
    <t>Servei d'assumptes generals</t>
  </si>
  <si>
    <t>Departament de Gestió Econòmica i Contractació</t>
  </si>
  <si>
    <t>Conselleria de Turisme i Esports</t>
  </si>
  <si>
    <t>Central de Contractació</t>
  </si>
  <si>
    <t>Conselleria de Salut - Servei d''educació Formació i Informació dels consumidors</t>
  </si>
  <si>
    <t>Direcció General de Medi Rural i Marí</t>
  </si>
  <si>
    <t>DG. Trebal i Salut Laboral</t>
  </si>
  <si>
    <t>Conselleria de Model Econòmic, Turisme i Treball</t>
  </si>
  <si>
    <t>UGE Conselleria de Presidència</t>
  </si>
  <si>
    <t>Àrea Juridica i de Contractació</t>
  </si>
  <si>
    <t>Servei d'agents de Medi Ambient</t>
  </si>
  <si>
    <t>Servei d''epidemiologia</t>
  </si>
  <si>
    <t>Servei de Ramaderia de la DG de Medi Rural i Marí</t>
  </si>
  <si>
    <t>Participació Ciutadana</t>
  </si>
  <si>
    <t>Secretaria Autonòmica</t>
  </si>
  <si>
    <t>Servei de Gestió Económica</t>
  </si>
  <si>
    <t>Servei de control de Mercat i Xarxa d''Aleta de Consum</t>
  </si>
  <si>
    <t>Servei d'Avaluació</t>
  </si>
  <si>
    <t>Centre base d''atenció a persones amb discapacitat i dependència</t>
  </si>
  <si>
    <t>Codi Proc</t>
  </si>
  <si>
    <t>CIF Pinbal</t>
  </si>
  <si>
    <t>false</t>
  </si>
  <si>
    <t>grupentitatid</t>
  </si>
  <si>
    <t>convenipmsbae</t>
  </si>
  <si>
    <r>
      <t>UPDATE</t>
    </r>
    <r>
      <rPr>
        <sz val="10"/>
        <color rgb="FFD4D4D4"/>
        <rFont val="Consolas"/>
        <family val="3"/>
      </rPr>
      <t xml:space="preserve"> pad_solicitud </t>
    </r>
    <r>
      <rPr>
        <sz val="10"/>
        <color rgb="FF569CD6"/>
        <rFont val="Consolas"/>
        <family val="3"/>
      </rPr>
      <t>SET</t>
    </r>
    <r>
      <rPr>
        <sz val="10"/>
        <color rgb="FFD4D4D4"/>
        <rFont val="Consolas"/>
        <family val="3"/>
      </rPr>
      <t xml:space="preserve"> organid=</t>
    </r>
    <r>
      <rPr>
        <sz val="10"/>
        <color rgb="FFCE9178"/>
        <rFont val="Consolas"/>
        <family val="3"/>
      </rPr>
      <t>'$ORGAN$'</t>
    </r>
    <r>
      <rPr>
        <sz val="10"/>
        <color rgb="FFD4D4D4"/>
        <rFont val="Consolas"/>
        <family val="3"/>
      </rPr>
      <t xml:space="preserve"> </t>
    </r>
    <r>
      <rPr>
        <sz val="10"/>
        <color rgb="FF569CD6"/>
        <rFont val="Consolas"/>
        <family val="3"/>
      </rPr>
      <t>WHERE</t>
    </r>
    <r>
      <rPr>
        <sz val="10"/>
        <color rgb="FFD4D4D4"/>
        <rFont val="Consolas"/>
        <family val="3"/>
      </rPr>
      <t xml:space="preserve"> solicitudid=</t>
    </r>
    <r>
      <rPr>
        <sz val="10"/>
        <color rgb="FFCE9178"/>
        <rFont val="Consolas"/>
        <family val="3"/>
      </rPr>
      <t>$SOLICITUDID$;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</si>
</sst>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indexed="8"/>
      <name val="Calibri"/>
      <family val="2"/>
      <scheme val="minor"/>
    </font>
    <font>
      <sz val="11"/>
      <name val="Dialog"/>
    </font>
    <font>
      <sz val="11"/>
      <color rgb="FF9C0006"/>
      <name val="Calibri"/>
      <family val="2"/>
      <scheme val="minor"/>
    </font>
    <font>
      <sz val="11"/>
      <color rgb="FF006100"/>
      <name val="Calibri"/>
      <family val="2"/>
      <scheme val="minor"/>
    </font>
    <font>
      <sz val="10"/>
      <color rgb="FF569CD6"/>
      <name val="Consolas"/>
      <family val="3"/>
    </font>
    <font>
      <sz val="10"/>
      <color rgb="FFD4D4D4"/>
      <name val="Consolas"/>
      <family val="3"/>
    </font>
    <font>
      <sz val="10"/>
      <color rgb="FFCE9178"/>
      <name val="Consolas"/>
      <family val="3"/>
    </font>
    <font>
      <sz val="11"/>
      <color rgb="FF3F3F76"/>
      <name val="Calibri"/>
      <family val="2"/>
      <scheme val="minor"/>
    </font>
    <font>
      <sz val="10"/>
      <name val="Arial"/>
    </font>
    <font>
      <sz val="10"/>
      <name val="Arial"/>
      <family val="2"/>
    </font>
  </fonts>
  <fills count="5">
    <fill>
      <patternFill patternType="none"/>
    </fill>
    <fill>
      <patternFill patternType="gray125"/>
    </fill>
    <fill>
      <patternFill patternType="solid">
        <fgColor rgb="FFFFC7CE"/>
      </patternFill>
    </fill>
    <fill>
      <patternFill patternType="solid">
        <fgColor rgb="FFC6EF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7" fillId="4" borderId="1" applyNumberFormat="0" applyAlignment="0" applyProtection="0"/>
    <xf numFmtId="0" fontId="8" fillId="0" borderId="0"/>
    <xf numFmtId="0" fontId="9" fillId="0" borderId="0"/>
  </cellStyleXfs>
  <cellXfs count="12">
    <xf numFmtId="0" fontId="0" fillId="0" borderId="0" xfId="0"/>
    <xf numFmtId="0" fontId="1" fillId="0" borderId="0" xfId="0" applyFont="1" applyAlignment="1">
      <alignment horizontal="right"/>
    </xf>
    <xf numFmtId="0" fontId="2" fillId="2" borderId="0" xfId="1"/>
    <xf numFmtId="49" fontId="0" fillId="0" borderId="0" xfId="0" applyNumberFormat="1"/>
    <xf numFmtId="0" fontId="3" fillId="3" borderId="0" xfId="2"/>
    <xf numFmtId="0" fontId="4" fillId="0" borderId="0" xfId="0" applyFont="1" applyAlignment="1">
      <alignment vertical="center"/>
    </xf>
    <xf numFmtId="0" fontId="8" fillId="0" borderId="0" xfId="4"/>
    <xf numFmtId="0" fontId="7" fillId="4" borderId="1" xfId="3"/>
    <xf numFmtId="0" fontId="3" fillId="3" borderId="0" xfId="2" applyAlignment="1">
      <alignment horizontal="right"/>
    </xf>
    <xf numFmtId="0" fontId="9" fillId="0" borderId="0" xfId="5"/>
    <xf numFmtId="0" fontId="9" fillId="0" borderId="1" xfId="5" applyBorder="1"/>
    <xf numFmtId="0" fontId="2" fillId="2" borderId="1" xfId="1" applyBorder="1"/>
  </cellXfs>
  <cellStyles count="6">
    <cellStyle name="Bueno" xfId="2" builtinId="26"/>
    <cellStyle name="Entrada" xfId="3" builtinId="20"/>
    <cellStyle name="Incorrecto" xfId="1" builtinId="27"/>
    <cellStyle name="Normal" xfId="0" builtinId="0"/>
    <cellStyle name="Normal 2" xfId="4"/>
    <cellStyle name="Normal 3" xfId="5"/>
  </cellStyles>
  <dxfs count="1">
    <dxf>
      <fill>
        <patternFill patternType="solid">
          <fgColor rgb="FFFFC7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3"/>
  <sheetViews>
    <sheetView topLeftCell="B1" workbookViewId="0">
      <pane ySplit="1" topLeftCell="A2" activePane="bottomLeft" state="frozen"/>
      <selection pane="bottomLeft" activeCell="G93" sqref="G93"/>
    </sheetView>
  </sheetViews>
  <sheetFormatPr baseColWidth="10" defaultColWidth="9.140625" defaultRowHeight="15"/>
  <cols>
    <col min="1" max="1" width="9" bestFit="1" customWidth="1"/>
    <col min="2" max="3" width="26.140625" bestFit="1" customWidth="1"/>
    <col min="4" max="4" width="9.85546875" bestFit="1" customWidth="1"/>
    <col min="5" max="5" width="10.7109375" bestFit="1" customWidth="1"/>
    <col min="6" max="6" width="11.85546875" bestFit="1" customWidth="1"/>
    <col min="7" max="7" width="43.85546875" bestFit="1" customWidth="1"/>
    <col min="8" max="8" width="8.28515625" bestFit="1" customWidth="1"/>
    <col min="9" max="9" width="11.140625" bestFit="1" customWidth="1"/>
    <col min="10" max="10" width="18.85546875" bestFit="1" customWidth="1"/>
    <col min="11" max="11" width="24.140625" bestFit="1" customWidth="1"/>
    <col min="12" max="12" width="15.42578125" bestFit="1" customWidth="1"/>
    <col min="13" max="13" width="11" bestFit="1" customWidth="1"/>
    <col min="14" max="14" width="10.85546875" bestFit="1" customWidth="1"/>
    <col min="15" max="15" width="16.28515625" bestFit="1" customWidth="1"/>
    <col min="16" max="16" width="13.1406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4</v>
      </c>
    </row>
    <row r="2" spans="1:17" ht="15" customHeight="1">
      <c r="A2" s="1">
        <v>7278</v>
      </c>
      <c r="B2" t="s">
        <v>15</v>
      </c>
      <c r="C2" t="s">
        <v>16</v>
      </c>
      <c r="D2" s="1">
        <v>1</v>
      </c>
      <c r="E2" t="s">
        <v>17</v>
      </c>
      <c r="F2" t="s">
        <v>18</v>
      </c>
      <c r="G2" t="s">
        <v>19</v>
      </c>
      <c r="H2" s="1">
        <v>0</v>
      </c>
      <c r="I2" s="1">
        <v>1</v>
      </c>
      <c r="J2" t="s">
        <v>20</v>
      </c>
      <c r="K2" t="s">
        <v>20</v>
      </c>
      <c r="L2" t="s">
        <v>21</v>
      </c>
      <c r="M2" t="s">
        <v>21</v>
      </c>
      <c r="N2" t="s">
        <v>21</v>
      </c>
      <c r="O2" t="s">
        <v>22</v>
      </c>
      <c r="P2" t="s">
        <v>17</v>
      </c>
      <c r="Q2" t="str">
        <f>VLOOKUP(E2,'Entitats PinbalAdmin'!D:D,1,FALSE)</f>
        <v>P5790005B</v>
      </c>
    </row>
    <row r="3" spans="1:17" ht="15" customHeight="1">
      <c r="A3" s="1">
        <v>36999</v>
      </c>
      <c r="B3" t="s">
        <v>23</v>
      </c>
      <c r="C3" t="s">
        <v>24</v>
      </c>
      <c r="D3" s="1">
        <v>1</v>
      </c>
      <c r="E3" t="s">
        <v>25</v>
      </c>
      <c r="F3" t="s">
        <v>26</v>
      </c>
      <c r="G3" t="s">
        <v>27</v>
      </c>
      <c r="H3" s="1">
        <v>2</v>
      </c>
      <c r="I3" s="1">
        <v>1</v>
      </c>
      <c r="J3" t="s">
        <v>28</v>
      </c>
      <c r="K3" t="s">
        <v>20</v>
      </c>
      <c r="L3" t="s">
        <v>21</v>
      </c>
      <c r="M3" t="s">
        <v>21</v>
      </c>
      <c r="N3" t="s">
        <v>21</v>
      </c>
      <c r="O3" t="s">
        <v>29</v>
      </c>
      <c r="P3" t="s">
        <v>25</v>
      </c>
      <c r="Q3" t="str">
        <f>VLOOKUP(E3,'Entitats PinbalAdmin'!D:D,1,FALSE)</f>
        <v>S0733001B</v>
      </c>
    </row>
    <row r="4" spans="1:17" ht="15" customHeight="1">
      <c r="A4" s="1">
        <v>513305</v>
      </c>
      <c r="B4" t="s">
        <v>30</v>
      </c>
      <c r="C4" t="s">
        <v>31</v>
      </c>
      <c r="D4" s="1">
        <v>1</v>
      </c>
      <c r="E4" t="s">
        <v>32</v>
      </c>
      <c r="F4" t="s">
        <v>33</v>
      </c>
      <c r="G4" t="s">
        <v>34</v>
      </c>
      <c r="H4" s="1">
        <v>0</v>
      </c>
      <c r="I4" s="1">
        <v>1</v>
      </c>
      <c r="J4" t="s">
        <v>20</v>
      </c>
      <c r="K4" t="s">
        <v>20</v>
      </c>
      <c r="L4" t="s">
        <v>21</v>
      </c>
      <c r="M4" t="s">
        <v>21</v>
      </c>
      <c r="N4" t="s">
        <v>21</v>
      </c>
      <c r="O4" t="s">
        <v>35</v>
      </c>
      <c r="P4" t="s">
        <v>32</v>
      </c>
      <c r="Q4" t="str">
        <f>VLOOKUP(E4,'Entitats PinbalAdmin'!D:D,1,FALSE)</f>
        <v>Q0700676J</v>
      </c>
    </row>
    <row r="5" spans="1:17" ht="15" customHeight="1">
      <c r="A5" s="1">
        <v>513324</v>
      </c>
      <c r="B5" t="s">
        <v>36</v>
      </c>
      <c r="C5" t="s">
        <v>37</v>
      </c>
      <c r="D5" s="1">
        <v>1</v>
      </c>
      <c r="E5" t="s">
        <v>38</v>
      </c>
      <c r="F5" t="s">
        <v>39</v>
      </c>
      <c r="G5" t="s">
        <v>40</v>
      </c>
      <c r="H5" s="1">
        <v>0</v>
      </c>
      <c r="I5" s="1">
        <v>4</v>
      </c>
      <c r="J5" t="s">
        <v>20</v>
      </c>
      <c r="K5" t="s">
        <v>41</v>
      </c>
      <c r="L5" t="s">
        <v>21</v>
      </c>
      <c r="M5" t="s">
        <v>21</v>
      </c>
      <c r="N5" t="s">
        <v>21</v>
      </c>
      <c r="O5" t="s">
        <v>42</v>
      </c>
      <c r="P5" t="s">
        <v>38</v>
      </c>
      <c r="Q5" t="str">
        <f>VLOOKUP(E5,'Entitats PinbalAdmin'!D:D,1,FALSE)</f>
        <v>Q5755018H</v>
      </c>
    </row>
    <row r="6" spans="1:17" ht="15" customHeight="1">
      <c r="A6" s="1">
        <v>639777</v>
      </c>
      <c r="B6" t="s">
        <v>43</v>
      </c>
      <c r="C6" t="s">
        <v>44</v>
      </c>
      <c r="D6" s="1">
        <v>1</v>
      </c>
      <c r="E6" t="s">
        <v>45</v>
      </c>
      <c r="F6" t="s">
        <v>45</v>
      </c>
      <c r="G6" t="s">
        <v>46</v>
      </c>
      <c r="H6" s="1">
        <v>0</v>
      </c>
      <c r="I6" s="1">
        <v>3</v>
      </c>
      <c r="J6" t="s">
        <v>20</v>
      </c>
      <c r="K6" t="s">
        <v>20</v>
      </c>
      <c r="L6" t="s">
        <v>21</v>
      </c>
      <c r="M6" t="s">
        <v>21</v>
      </c>
      <c r="N6" t="s">
        <v>21</v>
      </c>
      <c r="O6" t="s">
        <v>47</v>
      </c>
      <c r="P6" t="s">
        <v>45</v>
      </c>
      <c r="Q6" t="str">
        <f>VLOOKUP(E6,'Entitats PinbalAdmin'!D:D,1,FALSE)</f>
        <v>A07251895</v>
      </c>
    </row>
    <row r="7" spans="1:17" ht="15" customHeight="1">
      <c r="A7" s="1">
        <v>5462343</v>
      </c>
      <c r="B7" t="s">
        <v>48</v>
      </c>
      <c r="C7" t="s">
        <v>48</v>
      </c>
      <c r="D7" s="1">
        <v>1</v>
      </c>
      <c r="E7" t="s">
        <v>49</v>
      </c>
      <c r="F7" t="s">
        <v>50</v>
      </c>
      <c r="G7" t="s">
        <v>51</v>
      </c>
      <c r="H7" s="1">
        <v>0</v>
      </c>
      <c r="I7" s="1">
        <v>0</v>
      </c>
      <c r="J7" t="s">
        <v>41</v>
      </c>
      <c r="K7" t="s">
        <v>41</v>
      </c>
      <c r="L7" t="s">
        <v>21</v>
      </c>
      <c r="M7" t="s">
        <v>21</v>
      </c>
      <c r="N7" t="s">
        <v>21</v>
      </c>
      <c r="O7" t="s">
        <v>50</v>
      </c>
      <c r="P7" t="s">
        <v>49</v>
      </c>
      <c r="Q7" t="str">
        <f>VLOOKUP(E7,'Entitats PinbalAdmin'!D:D,1,FALSE)</f>
        <v>Q0700577J</v>
      </c>
    </row>
    <row r="8" spans="1:17" ht="15" customHeight="1">
      <c r="A8" s="1">
        <v>3167</v>
      </c>
      <c r="B8" t="s">
        <v>52</v>
      </c>
      <c r="C8" t="s">
        <v>53</v>
      </c>
      <c r="D8" s="1">
        <v>1</v>
      </c>
      <c r="E8" t="s">
        <v>54</v>
      </c>
      <c r="F8" t="s">
        <v>55</v>
      </c>
      <c r="G8" t="s">
        <v>56</v>
      </c>
      <c r="H8" s="1">
        <v>2</v>
      </c>
      <c r="I8" s="1">
        <v>1</v>
      </c>
      <c r="J8" t="s">
        <v>20</v>
      </c>
      <c r="K8" t="s">
        <v>20</v>
      </c>
      <c r="L8" t="s">
        <v>21</v>
      </c>
      <c r="M8" t="s">
        <v>21</v>
      </c>
      <c r="N8" t="s">
        <v>21</v>
      </c>
      <c r="O8" t="s">
        <v>57</v>
      </c>
      <c r="P8" t="s">
        <v>54</v>
      </c>
      <c r="Q8" t="str">
        <f>VLOOKUP(E8,'Entitats PinbalAdmin'!D:D,1,FALSE)</f>
        <v>S0711002F</v>
      </c>
    </row>
    <row r="9" spans="1:17" ht="15" customHeight="1">
      <c r="A9" s="1">
        <v>3171</v>
      </c>
      <c r="B9" t="s">
        <v>58</v>
      </c>
      <c r="C9" t="s">
        <v>59</v>
      </c>
      <c r="D9" s="1">
        <v>1</v>
      </c>
      <c r="E9" t="s">
        <v>60</v>
      </c>
      <c r="F9" t="s">
        <v>61</v>
      </c>
      <c r="G9" t="s">
        <v>62</v>
      </c>
      <c r="H9" s="1">
        <v>0</v>
      </c>
      <c r="I9" s="1">
        <v>1</v>
      </c>
      <c r="J9" t="s">
        <v>20</v>
      </c>
      <c r="K9" t="s">
        <v>20</v>
      </c>
      <c r="L9" t="s">
        <v>21</v>
      </c>
      <c r="M9" t="s">
        <v>21</v>
      </c>
      <c r="N9" t="s">
        <v>21</v>
      </c>
      <c r="O9" t="s">
        <v>63</v>
      </c>
      <c r="P9" t="s">
        <v>60</v>
      </c>
      <c r="Q9" t="str">
        <f>VLOOKUP(E9,'Entitats PinbalAdmin'!D:D,1,FALSE)</f>
        <v>Q0700448D</v>
      </c>
    </row>
    <row r="10" spans="1:17" ht="15" customHeight="1">
      <c r="A10" s="1">
        <v>22824</v>
      </c>
      <c r="B10" t="s">
        <v>64</v>
      </c>
      <c r="C10" t="s">
        <v>65</v>
      </c>
      <c r="D10" s="1">
        <v>1</v>
      </c>
      <c r="E10" t="s">
        <v>66</v>
      </c>
      <c r="F10" t="s">
        <v>67</v>
      </c>
      <c r="G10" t="s">
        <v>68</v>
      </c>
      <c r="H10" s="1">
        <v>3</v>
      </c>
      <c r="I10" s="1">
        <v>1</v>
      </c>
      <c r="J10" t="s">
        <v>28</v>
      </c>
      <c r="K10" t="s">
        <v>20</v>
      </c>
      <c r="L10" t="s">
        <v>21</v>
      </c>
      <c r="M10" t="s">
        <v>21</v>
      </c>
      <c r="N10" t="s">
        <v>21</v>
      </c>
      <c r="O10" t="s">
        <v>69</v>
      </c>
      <c r="P10" t="s">
        <v>66</v>
      </c>
      <c r="Q10" t="str">
        <f>VLOOKUP(E10,'Entitats PinbalAdmin'!D:D,1,FALSE)</f>
        <v>P0700200I</v>
      </c>
    </row>
    <row r="11" spans="1:17" ht="15" customHeight="1">
      <c r="A11" s="1">
        <v>72784</v>
      </c>
      <c r="B11" t="s">
        <v>70</v>
      </c>
      <c r="C11" t="s">
        <v>71</v>
      </c>
      <c r="D11" s="1">
        <v>1</v>
      </c>
      <c r="E11" t="s">
        <v>72</v>
      </c>
      <c r="F11" t="s">
        <v>73</v>
      </c>
      <c r="G11" t="s">
        <v>74</v>
      </c>
      <c r="H11" s="1">
        <v>0</v>
      </c>
      <c r="I11" s="1">
        <v>3</v>
      </c>
      <c r="J11" t="s">
        <v>20</v>
      </c>
      <c r="K11" t="s">
        <v>41</v>
      </c>
      <c r="L11" t="s">
        <v>21</v>
      </c>
      <c r="M11" t="s">
        <v>21</v>
      </c>
      <c r="N11" t="s">
        <v>21</v>
      </c>
      <c r="O11" t="s">
        <v>75</v>
      </c>
      <c r="P11" t="s">
        <v>72</v>
      </c>
      <c r="Q11" t="str">
        <f>VLOOKUP(E11,'Entitats PinbalAdmin'!D:D,1,FALSE)</f>
        <v>Q0700733I</v>
      </c>
    </row>
    <row r="12" spans="1:17" ht="15" customHeight="1">
      <c r="A12" s="1">
        <v>549715</v>
      </c>
      <c r="B12" t="s">
        <v>76</v>
      </c>
      <c r="C12" t="s">
        <v>77</v>
      </c>
      <c r="D12" s="1">
        <v>1</v>
      </c>
      <c r="E12" t="s">
        <v>78</v>
      </c>
      <c r="F12" t="s">
        <v>79</v>
      </c>
      <c r="G12" t="s">
        <v>80</v>
      </c>
      <c r="H12" s="1">
        <v>0</v>
      </c>
      <c r="I12" s="1">
        <v>1</v>
      </c>
      <c r="J12" t="s">
        <v>20</v>
      </c>
      <c r="K12" t="s">
        <v>20</v>
      </c>
      <c r="L12" t="s">
        <v>21</v>
      </c>
      <c r="M12" t="s">
        <v>21</v>
      </c>
      <c r="N12" t="s">
        <v>21</v>
      </c>
      <c r="O12" t="s">
        <v>81</v>
      </c>
      <c r="P12" t="s">
        <v>78</v>
      </c>
      <c r="Q12" t="str">
        <f>VLOOKUP(E12,'Entitats PinbalAdmin'!D:D,1,FALSE)</f>
        <v>G07905342</v>
      </c>
    </row>
    <row r="13" spans="1:17" ht="15" customHeight="1">
      <c r="A13" s="1">
        <v>957327</v>
      </c>
      <c r="B13" t="s">
        <v>82</v>
      </c>
      <c r="C13" t="s">
        <v>83</v>
      </c>
      <c r="D13" s="1">
        <v>1</v>
      </c>
      <c r="E13" t="s">
        <v>84</v>
      </c>
      <c r="F13" t="s">
        <v>85</v>
      </c>
      <c r="G13" t="s">
        <v>86</v>
      </c>
      <c r="H13" s="1">
        <v>0</v>
      </c>
      <c r="I13" s="1">
        <v>1</v>
      </c>
      <c r="J13" t="s">
        <v>20</v>
      </c>
      <c r="K13" t="s">
        <v>20</v>
      </c>
      <c r="L13" t="s">
        <v>21</v>
      </c>
      <c r="M13" t="s">
        <v>21</v>
      </c>
      <c r="N13" t="s">
        <v>21</v>
      </c>
      <c r="O13" t="s">
        <v>87</v>
      </c>
      <c r="P13" t="s">
        <v>84</v>
      </c>
      <c r="Q13" t="str">
        <f>VLOOKUP(E13,'Entitats PinbalAdmin'!D:D,1,FALSE)</f>
        <v>Q0700546E</v>
      </c>
    </row>
    <row r="14" spans="1:17" ht="15" customHeight="1">
      <c r="A14" s="1">
        <v>1318318</v>
      </c>
      <c r="B14" t="s">
        <v>88</v>
      </c>
      <c r="C14" t="s">
        <v>89</v>
      </c>
      <c r="D14" s="1">
        <v>1</v>
      </c>
      <c r="E14" t="s">
        <v>90</v>
      </c>
      <c r="F14" t="s">
        <v>91</v>
      </c>
      <c r="G14" t="s">
        <v>92</v>
      </c>
      <c r="H14" s="1">
        <v>0</v>
      </c>
      <c r="I14" s="1">
        <v>1</v>
      </c>
      <c r="J14" t="s">
        <v>20</v>
      </c>
      <c r="K14" t="s">
        <v>20</v>
      </c>
      <c r="L14" t="s">
        <v>21</v>
      </c>
      <c r="M14" t="s">
        <v>21</v>
      </c>
      <c r="N14" t="s">
        <v>21</v>
      </c>
      <c r="O14" t="s">
        <v>93</v>
      </c>
      <c r="P14" t="s">
        <v>90</v>
      </c>
      <c r="Q14" t="str">
        <f>VLOOKUP(E14,'Entitats PinbalAdmin'!D:D,1,FALSE)</f>
        <v>Q5750001I</v>
      </c>
    </row>
    <row r="15" spans="1:17" ht="15" customHeight="1">
      <c r="A15" s="1">
        <v>4426110</v>
      </c>
      <c r="B15" t="s">
        <v>94</v>
      </c>
      <c r="C15" t="s">
        <v>94</v>
      </c>
      <c r="D15" s="1">
        <v>1</v>
      </c>
      <c r="E15" t="s">
        <v>95</v>
      </c>
      <c r="F15" t="s">
        <v>96</v>
      </c>
      <c r="G15" t="s">
        <v>97</v>
      </c>
      <c r="H15" s="1">
        <v>0</v>
      </c>
      <c r="I15" s="1">
        <v>0</v>
      </c>
      <c r="J15" t="s">
        <v>41</v>
      </c>
      <c r="K15" t="s">
        <v>41</v>
      </c>
      <c r="L15" t="s">
        <v>21</v>
      </c>
      <c r="M15" t="s">
        <v>21</v>
      </c>
      <c r="N15" t="s">
        <v>21</v>
      </c>
      <c r="O15" t="s">
        <v>98</v>
      </c>
      <c r="P15" t="s">
        <v>95</v>
      </c>
      <c r="Q15" t="str">
        <f>VLOOKUP(E15,'Entitats PinbalAdmin'!D:D,1,FALSE)</f>
        <v>Q0700735D</v>
      </c>
    </row>
    <row r="16" spans="1:17" ht="15" customHeight="1">
      <c r="A16" s="1">
        <v>1</v>
      </c>
      <c r="B16" t="s">
        <v>99</v>
      </c>
      <c r="C16" t="s">
        <v>100</v>
      </c>
      <c r="D16" s="1">
        <v>1</v>
      </c>
      <c r="E16" t="s">
        <v>101</v>
      </c>
      <c r="F16" t="s">
        <v>13</v>
      </c>
      <c r="G16" t="s">
        <v>102</v>
      </c>
      <c r="H16" s="1">
        <v>1</v>
      </c>
      <c r="I16" s="1">
        <v>2</v>
      </c>
      <c r="J16" t="s">
        <v>41</v>
      </c>
      <c r="K16" t="s">
        <v>41</v>
      </c>
      <c r="L16" t="s">
        <v>21</v>
      </c>
      <c r="M16" t="s">
        <v>21</v>
      </c>
      <c r="N16" t="s">
        <v>21</v>
      </c>
      <c r="O16" t="s">
        <v>103</v>
      </c>
      <c r="P16" t="s">
        <v>101</v>
      </c>
      <c r="Q16" t="str">
        <f>VLOOKUP(E16,'Entitats PinbalAdmin'!D:D,1,FALSE)</f>
        <v>S0711001H</v>
      </c>
    </row>
    <row r="17" spans="1:17" ht="15" customHeight="1">
      <c r="A17" s="1">
        <v>2581</v>
      </c>
      <c r="B17" t="s">
        <v>104</v>
      </c>
      <c r="C17" t="s">
        <v>105</v>
      </c>
      <c r="D17" s="1">
        <v>1</v>
      </c>
      <c r="E17" t="s">
        <v>106</v>
      </c>
      <c r="F17" t="s">
        <v>107</v>
      </c>
      <c r="G17" t="s">
        <v>108</v>
      </c>
      <c r="H17" s="1">
        <v>2</v>
      </c>
      <c r="I17" s="1">
        <v>1</v>
      </c>
      <c r="J17" t="s">
        <v>109</v>
      </c>
      <c r="K17" t="s">
        <v>20</v>
      </c>
      <c r="L17" t="s">
        <v>21</v>
      </c>
      <c r="M17" t="s">
        <v>21</v>
      </c>
      <c r="N17" t="s">
        <v>21</v>
      </c>
      <c r="O17" t="s">
        <v>110</v>
      </c>
      <c r="P17" t="s">
        <v>106</v>
      </c>
      <c r="Q17" t="str">
        <f>VLOOKUP(E17,'Entitats PinbalAdmin'!D:D,1,FALSE)</f>
        <v>S0733002J</v>
      </c>
    </row>
    <row r="18" spans="1:17" ht="15" customHeight="1">
      <c r="A18" s="1">
        <v>135070</v>
      </c>
      <c r="B18" t="s">
        <v>111</v>
      </c>
      <c r="C18" t="s">
        <v>112</v>
      </c>
      <c r="D18" s="1">
        <v>1</v>
      </c>
      <c r="E18" t="s">
        <v>113</v>
      </c>
      <c r="F18" t="s">
        <v>114</v>
      </c>
      <c r="G18" t="s">
        <v>115</v>
      </c>
      <c r="H18" s="1">
        <v>3</v>
      </c>
      <c r="I18" s="1">
        <v>1</v>
      </c>
      <c r="J18" t="s">
        <v>41</v>
      </c>
      <c r="K18" t="s">
        <v>20</v>
      </c>
      <c r="L18" t="s">
        <v>21</v>
      </c>
      <c r="M18" t="s">
        <v>21</v>
      </c>
      <c r="N18" t="s">
        <v>21</v>
      </c>
      <c r="O18" t="s">
        <v>116</v>
      </c>
      <c r="P18" t="s">
        <v>113</v>
      </c>
      <c r="Q18" t="str">
        <f>VLOOKUP(E18,'Entitats PinbalAdmin'!D:D,1,FALSE)</f>
        <v>P0700100A</v>
      </c>
    </row>
    <row r="19" spans="1:17" ht="15" customHeight="1">
      <c r="A19" s="1">
        <v>1352993</v>
      </c>
      <c r="B19" t="s">
        <v>117</v>
      </c>
      <c r="C19" t="s">
        <v>118</v>
      </c>
      <c r="D19" s="1">
        <v>1</v>
      </c>
      <c r="E19" t="s">
        <v>119</v>
      </c>
      <c r="F19" t="s">
        <v>119</v>
      </c>
      <c r="G19" t="s">
        <v>120</v>
      </c>
      <c r="H19" s="1">
        <v>0</v>
      </c>
      <c r="I19" s="1">
        <v>1</v>
      </c>
      <c r="J19" t="s">
        <v>20</v>
      </c>
      <c r="K19" t="s">
        <v>20</v>
      </c>
      <c r="L19" t="s">
        <v>21</v>
      </c>
      <c r="M19" t="s">
        <v>21</v>
      </c>
      <c r="N19" t="s">
        <v>21</v>
      </c>
      <c r="O19" t="s">
        <v>121</v>
      </c>
      <c r="P19" t="s">
        <v>119</v>
      </c>
      <c r="Q19" t="str">
        <f>VLOOKUP(E19,'Entitats PinbalAdmin'!D:D,1,FALSE)</f>
        <v>G57357030</v>
      </c>
    </row>
    <row r="20" spans="1:17" ht="15" customHeight="1">
      <c r="A20" s="1">
        <v>4019852</v>
      </c>
      <c r="B20" t="s">
        <v>122</v>
      </c>
      <c r="C20" t="s">
        <v>122</v>
      </c>
      <c r="D20" s="1">
        <v>1</v>
      </c>
      <c r="E20" t="s">
        <v>123</v>
      </c>
      <c r="F20" t="s">
        <v>124</v>
      </c>
      <c r="G20" t="s">
        <v>125</v>
      </c>
      <c r="H20" s="1">
        <v>0</v>
      </c>
      <c r="I20" s="1">
        <v>0</v>
      </c>
      <c r="J20" t="s">
        <v>41</v>
      </c>
      <c r="K20" t="s">
        <v>41</v>
      </c>
      <c r="L20" t="s">
        <v>21</v>
      </c>
      <c r="M20" t="s">
        <v>21</v>
      </c>
      <c r="N20" t="s">
        <v>21</v>
      </c>
      <c r="O20" t="s">
        <v>126</v>
      </c>
      <c r="P20" t="s">
        <v>123</v>
      </c>
      <c r="Q20" t="str">
        <f>VLOOKUP(E20,'Entitats PinbalAdmin'!D:D,1,FALSE)</f>
        <v>S0733003H</v>
      </c>
    </row>
    <row r="21" spans="1:17" ht="15" customHeight="1">
      <c r="A21" s="1">
        <v>228896</v>
      </c>
      <c r="B21" t="s">
        <v>127</v>
      </c>
      <c r="C21" t="s">
        <v>128</v>
      </c>
      <c r="D21" s="1">
        <v>1</v>
      </c>
      <c r="E21" t="s">
        <v>129</v>
      </c>
      <c r="F21" t="s">
        <v>130</v>
      </c>
      <c r="G21" t="s">
        <v>131</v>
      </c>
      <c r="H21" s="1">
        <v>0</v>
      </c>
      <c r="I21" s="1">
        <v>2</v>
      </c>
      <c r="J21" t="s">
        <v>20</v>
      </c>
      <c r="K21" t="s">
        <v>20</v>
      </c>
      <c r="L21" t="s">
        <v>21</v>
      </c>
      <c r="M21" t="s">
        <v>21</v>
      </c>
      <c r="N21" t="s">
        <v>21</v>
      </c>
      <c r="O21" t="s">
        <v>132</v>
      </c>
      <c r="P21" t="s">
        <v>129</v>
      </c>
      <c r="Q21" t="str">
        <f>VLOOKUP(E21,'Entitats PinbalAdmin'!D:D,1,FALSE)</f>
        <v>Q5755004H</v>
      </c>
    </row>
    <row r="22" spans="1:17" ht="15" customHeight="1">
      <c r="A22" s="1">
        <v>264594</v>
      </c>
      <c r="B22" t="s">
        <v>133</v>
      </c>
      <c r="C22" t="s">
        <v>134</v>
      </c>
      <c r="D22" s="1">
        <v>1</v>
      </c>
      <c r="E22" t="s">
        <v>135</v>
      </c>
      <c r="F22" t="s">
        <v>136</v>
      </c>
      <c r="G22" t="s">
        <v>137</v>
      </c>
      <c r="H22" s="1">
        <v>0</v>
      </c>
      <c r="I22" s="1">
        <v>1</v>
      </c>
      <c r="J22" t="s">
        <v>20</v>
      </c>
      <c r="K22" t="s">
        <v>20</v>
      </c>
      <c r="L22" t="s">
        <v>21</v>
      </c>
      <c r="M22" t="s">
        <v>21</v>
      </c>
      <c r="N22" t="s">
        <v>21</v>
      </c>
      <c r="O22" t="s">
        <v>138</v>
      </c>
      <c r="P22" t="s">
        <v>135</v>
      </c>
      <c r="Q22" t="str">
        <f>VLOOKUP(E22,'Entitats PinbalAdmin'!D:D,1,FALSE)</f>
        <v>Q0700516H</v>
      </c>
    </row>
    <row r="23" spans="1:17" ht="15" customHeight="1">
      <c r="A23" s="1">
        <v>989710</v>
      </c>
      <c r="B23" t="s">
        <v>139</v>
      </c>
      <c r="C23" t="s">
        <v>140</v>
      </c>
      <c r="D23" s="1">
        <v>1</v>
      </c>
      <c r="E23" t="s">
        <v>141</v>
      </c>
      <c r="F23" t="s">
        <v>142</v>
      </c>
      <c r="G23" t="s">
        <v>143</v>
      </c>
      <c r="H23" s="1">
        <v>0</v>
      </c>
      <c r="I23" s="1">
        <v>1</v>
      </c>
      <c r="J23" t="s">
        <v>20</v>
      </c>
      <c r="K23" t="s">
        <v>20</v>
      </c>
      <c r="L23" t="s">
        <v>21</v>
      </c>
      <c r="M23" t="s">
        <v>21</v>
      </c>
      <c r="N23" t="s">
        <v>21</v>
      </c>
      <c r="O23" t="s">
        <v>144</v>
      </c>
      <c r="P23" t="s">
        <v>141</v>
      </c>
      <c r="Q23" t="str">
        <f>VLOOKUP(E23,'Entitats PinbalAdmin'!D:D,1,FALSE)</f>
        <v>Q0700499G</v>
      </c>
    </row>
    <row r="24" spans="1:17" ht="15" customHeight="1">
      <c r="A24" s="1">
        <v>2138332</v>
      </c>
      <c r="B24" t="s">
        <v>145</v>
      </c>
      <c r="C24" t="s">
        <v>145</v>
      </c>
      <c r="D24" s="1">
        <v>1</v>
      </c>
      <c r="E24" t="s">
        <v>146</v>
      </c>
      <c r="F24" t="s">
        <v>147</v>
      </c>
      <c r="G24" t="s">
        <v>148</v>
      </c>
      <c r="H24" s="1">
        <v>0</v>
      </c>
      <c r="I24" s="1">
        <v>0</v>
      </c>
      <c r="J24" t="s">
        <v>41</v>
      </c>
      <c r="K24" t="s">
        <v>41</v>
      </c>
      <c r="L24" t="s">
        <v>21</v>
      </c>
      <c r="M24" t="s">
        <v>21</v>
      </c>
      <c r="N24" t="s">
        <v>21</v>
      </c>
      <c r="O24" t="s">
        <v>149</v>
      </c>
      <c r="P24" t="s">
        <v>146</v>
      </c>
      <c r="Q24" t="str">
        <f>VLOOKUP(E24,'Entitats PinbalAdmin'!D:D,1,FALSE)</f>
        <v>Q0700452F</v>
      </c>
    </row>
    <row r="25" spans="1:17" ht="15" customHeight="1">
      <c r="A25" s="1">
        <v>421</v>
      </c>
      <c r="B25" t="s">
        <v>150</v>
      </c>
      <c r="C25" t="s">
        <v>151</v>
      </c>
      <c r="D25" s="1">
        <v>1</v>
      </c>
      <c r="E25" t="s">
        <v>152</v>
      </c>
      <c r="F25" t="s">
        <v>153</v>
      </c>
      <c r="G25" t="s">
        <v>154</v>
      </c>
      <c r="H25" s="1">
        <v>3</v>
      </c>
      <c r="I25" s="1">
        <v>1</v>
      </c>
      <c r="J25" t="s">
        <v>41</v>
      </c>
      <c r="K25" t="s">
        <v>20</v>
      </c>
      <c r="L25" t="s">
        <v>21</v>
      </c>
      <c r="M25" t="s">
        <v>21</v>
      </c>
      <c r="N25" t="s">
        <v>21</v>
      </c>
      <c r="O25" t="s">
        <v>155</v>
      </c>
      <c r="P25" t="s">
        <v>152</v>
      </c>
      <c r="Q25" t="e">
        <f>VLOOKUP(E25,'Entitats PinbalAdmin'!D:D,1,FALSE)</f>
        <v>#N/A</v>
      </c>
    </row>
    <row r="26" spans="1:17" ht="15" customHeight="1">
      <c r="A26" s="1">
        <v>422</v>
      </c>
      <c r="B26" t="s">
        <v>150</v>
      </c>
      <c r="C26" t="s">
        <v>156</v>
      </c>
      <c r="D26" s="1">
        <v>1</v>
      </c>
      <c r="E26" t="s">
        <v>157</v>
      </c>
      <c r="F26" t="s">
        <v>158</v>
      </c>
      <c r="G26" t="s">
        <v>159</v>
      </c>
      <c r="H26" s="1">
        <v>3</v>
      </c>
      <c r="I26" s="1">
        <v>1</v>
      </c>
      <c r="J26" t="s">
        <v>41</v>
      </c>
      <c r="K26" t="s">
        <v>20</v>
      </c>
      <c r="L26" t="s">
        <v>21</v>
      </c>
      <c r="M26" t="s">
        <v>21</v>
      </c>
      <c r="N26" t="s">
        <v>21</v>
      </c>
      <c r="O26" t="s">
        <v>160</v>
      </c>
      <c r="P26" t="s">
        <v>157</v>
      </c>
      <c r="Q26" t="e">
        <f>VLOOKUP(E26,'Entitats PinbalAdmin'!D:D,1,FALSE)</f>
        <v>#N/A</v>
      </c>
    </row>
    <row r="27" spans="1:17" ht="15" customHeight="1">
      <c r="A27" s="1">
        <v>423</v>
      </c>
      <c r="B27" t="s">
        <v>150</v>
      </c>
      <c r="C27" t="s">
        <v>161</v>
      </c>
      <c r="D27" s="1">
        <v>1</v>
      </c>
      <c r="E27" t="s">
        <v>162</v>
      </c>
      <c r="F27" t="s">
        <v>163</v>
      </c>
      <c r="G27" t="s">
        <v>164</v>
      </c>
      <c r="H27" s="1">
        <v>3</v>
      </c>
      <c r="I27" s="1">
        <v>1</v>
      </c>
      <c r="J27" t="s">
        <v>41</v>
      </c>
      <c r="K27" t="s">
        <v>20</v>
      </c>
      <c r="L27" t="s">
        <v>21</v>
      </c>
      <c r="M27" t="s">
        <v>21</v>
      </c>
      <c r="N27" t="s">
        <v>21</v>
      </c>
      <c r="O27" t="s">
        <v>165</v>
      </c>
      <c r="P27" t="s">
        <v>162</v>
      </c>
      <c r="Q27" t="str">
        <f>VLOOKUP(E27,'Entitats PinbalAdmin'!D:D,1,FALSE)</f>
        <v>P0700001A</v>
      </c>
    </row>
    <row r="28" spans="1:17" ht="15" customHeight="1">
      <c r="A28" s="1">
        <v>424</v>
      </c>
      <c r="B28" t="s">
        <v>150</v>
      </c>
      <c r="C28" t="s">
        <v>166</v>
      </c>
      <c r="D28" s="1">
        <v>1</v>
      </c>
      <c r="E28" t="s">
        <v>167</v>
      </c>
      <c r="F28" t="s">
        <v>168</v>
      </c>
      <c r="G28" t="s">
        <v>169</v>
      </c>
      <c r="H28" s="1">
        <v>3</v>
      </c>
      <c r="I28" s="1">
        <v>1</v>
      </c>
      <c r="J28" t="s">
        <v>41</v>
      </c>
      <c r="K28" t="s">
        <v>20</v>
      </c>
      <c r="L28" t="s">
        <v>21</v>
      </c>
      <c r="M28" t="s">
        <v>21</v>
      </c>
      <c r="N28" t="s">
        <v>21</v>
      </c>
      <c r="O28" t="s">
        <v>170</v>
      </c>
      <c r="P28" t="s">
        <v>167</v>
      </c>
      <c r="Q28" t="str">
        <f>VLOOKUP(E28,'Entitats PinbalAdmin'!D:D,1,FALSE)</f>
        <v>P0706600D</v>
      </c>
    </row>
    <row r="29" spans="1:17" ht="15" customHeight="1">
      <c r="A29" s="1">
        <v>425</v>
      </c>
      <c r="B29" t="s">
        <v>150</v>
      </c>
      <c r="C29" t="s">
        <v>171</v>
      </c>
      <c r="D29" s="1">
        <v>1</v>
      </c>
      <c r="E29" t="s">
        <v>172</v>
      </c>
      <c r="F29" t="s">
        <v>173</v>
      </c>
      <c r="G29" t="s">
        <v>174</v>
      </c>
      <c r="H29" s="1">
        <v>3</v>
      </c>
      <c r="I29" s="1">
        <v>1</v>
      </c>
      <c r="J29" t="s">
        <v>41</v>
      </c>
      <c r="K29" t="s">
        <v>20</v>
      </c>
      <c r="L29" t="s">
        <v>21</v>
      </c>
      <c r="M29" t="s">
        <v>21</v>
      </c>
      <c r="N29" t="s">
        <v>21</v>
      </c>
      <c r="O29" t="s">
        <v>175</v>
      </c>
      <c r="P29" t="s">
        <v>172</v>
      </c>
      <c r="Q29" t="e">
        <f>VLOOKUP(E29,'Entitats PinbalAdmin'!D:D,1,FALSE)</f>
        <v>#N/A</v>
      </c>
    </row>
    <row r="30" spans="1:17" ht="15" customHeight="1">
      <c r="A30" s="1">
        <v>426</v>
      </c>
      <c r="B30" t="s">
        <v>150</v>
      </c>
      <c r="C30" t="s">
        <v>176</v>
      </c>
      <c r="D30" s="1">
        <v>1</v>
      </c>
      <c r="E30" t="s">
        <v>177</v>
      </c>
      <c r="F30" t="s">
        <v>178</v>
      </c>
      <c r="G30" t="s">
        <v>179</v>
      </c>
      <c r="H30" s="1">
        <v>3</v>
      </c>
      <c r="I30" s="1">
        <v>2</v>
      </c>
      <c r="J30" t="s">
        <v>41</v>
      </c>
      <c r="K30" t="s">
        <v>20</v>
      </c>
      <c r="L30" t="s">
        <v>21</v>
      </c>
      <c r="M30" t="s">
        <v>21</v>
      </c>
      <c r="N30" t="s">
        <v>21</v>
      </c>
      <c r="O30" t="s">
        <v>180</v>
      </c>
      <c r="P30" t="s">
        <v>177</v>
      </c>
      <c r="Q30" t="str">
        <f>VLOOKUP(E30,'Entitats PinbalAdmin'!D:D,1,FALSE)</f>
        <v>P0704100G</v>
      </c>
    </row>
    <row r="31" spans="1:17" ht="15" customHeight="1">
      <c r="A31" s="1">
        <v>427</v>
      </c>
      <c r="B31" t="s">
        <v>150</v>
      </c>
      <c r="C31" t="s">
        <v>181</v>
      </c>
      <c r="D31" s="1">
        <v>1</v>
      </c>
      <c r="E31" t="s">
        <v>182</v>
      </c>
      <c r="F31" t="s">
        <v>183</v>
      </c>
      <c r="G31" t="s">
        <v>184</v>
      </c>
      <c r="H31" s="1">
        <v>3</v>
      </c>
      <c r="I31" s="1">
        <v>2</v>
      </c>
      <c r="J31" t="s">
        <v>41</v>
      </c>
      <c r="K31" t="s">
        <v>20</v>
      </c>
      <c r="L31" t="s">
        <v>21</v>
      </c>
      <c r="M31" t="s">
        <v>21</v>
      </c>
      <c r="N31" t="s">
        <v>21</v>
      </c>
      <c r="O31" t="s">
        <v>185</v>
      </c>
      <c r="P31" t="s">
        <v>182</v>
      </c>
      <c r="Q31" t="str">
        <f>VLOOKUP(E31,'Entitats PinbalAdmin'!D:D,1,FALSE)</f>
        <v>P0704200E</v>
      </c>
    </row>
    <row r="32" spans="1:17" ht="15" customHeight="1">
      <c r="A32" s="1">
        <v>428</v>
      </c>
      <c r="B32" t="s">
        <v>150</v>
      </c>
      <c r="C32" t="s">
        <v>186</v>
      </c>
      <c r="D32" s="1">
        <v>1</v>
      </c>
      <c r="E32" t="s">
        <v>187</v>
      </c>
      <c r="F32" t="s">
        <v>188</v>
      </c>
      <c r="G32" t="s">
        <v>189</v>
      </c>
      <c r="H32" s="1">
        <v>3</v>
      </c>
      <c r="I32" s="1">
        <v>1</v>
      </c>
      <c r="J32" t="s">
        <v>41</v>
      </c>
      <c r="K32" t="s">
        <v>20</v>
      </c>
      <c r="L32" t="s">
        <v>21</v>
      </c>
      <c r="M32" t="s">
        <v>21</v>
      </c>
      <c r="N32" t="s">
        <v>21</v>
      </c>
      <c r="O32" t="s">
        <v>190</v>
      </c>
      <c r="P32" t="s">
        <v>187</v>
      </c>
      <c r="Q32" t="str">
        <f>VLOOKUP(E32,'Entitats PinbalAdmin'!D:D,1,FALSE)</f>
        <v>P0704300C</v>
      </c>
    </row>
    <row r="33" spans="1:17" ht="15" customHeight="1">
      <c r="A33" s="1">
        <v>429</v>
      </c>
      <c r="B33" t="s">
        <v>150</v>
      </c>
      <c r="C33" t="s">
        <v>191</v>
      </c>
      <c r="D33" s="1">
        <v>1</v>
      </c>
      <c r="E33" t="s">
        <v>192</v>
      </c>
      <c r="F33" t="s">
        <v>193</v>
      </c>
      <c r="G33" t="s">
        <v>194</v>
      </c>
      <c r="H33" s="1">
        <v>3</v>
      </c>
      <c r="I33" s="1">
        <v>1</v>
      </c>
      <c r="J33" t="s">
        <v>41</v>
      </c>
      <c r="K33" t="s">
        <v>20</v>
      </c>
      <c r="L33" t="s">
        <v>21</v>
      </c>
      <c r="M33" t="s">
        <v>21</v>
      </c>
      <c r="N33" t="s">
        <v>21</v>
      </c>
      <c r="O33" t="s">
        <v>195</v>
      </c>
      <c r="P33" t="s">
        <v>192</v>
      </c>
      <c r="Q33" t="str">
        <f>VLOOKUP(E33,'Entitats PinbalAdmin'!D:D,1,FALSE)</f>
        <v>P0704400A</v>
      </c>
    </row>
    <row r="34" spans="1:17" ht="15" customHeight="1">
      <c r="A34" s="1">
        <v>430</v>
      </c>
      <c r="B34" t="s">
        <v>150</v>
      </c>
      <c r="C34" t="s">
        <v>196</v>
      </c>
      <c r="D34" s="1">
        <v>1</v>
      </c>
      <c r="E34" t="s">
        <v>197</v>
      </c>
      <c r="F34" t="s">
        <v>198</v>
      </c>
      <c r="G34" t="s">
        <v>199</v>
      </c>
      <c r="H34" s="1">
        <v>3</v>
      </c>
      <c r="I34" s="1">
        <v>1</v>
      </c>
      <c r="J34" t="s">
        <v>41</v>
      </c>
      <c r="K34" t="s">
        <v>20</v>
      </c>
      <c r="L34" t="s">
        <v>21</v>
      </c>
      <c r="M34" t="s">
        <v>21</v>
      </c>
      <c r="N34" t="s">
        <v>21</v>
      </c>
      <c r="O34" t="s">
        <v>200</v>
      </c>
      <c r="P34" t="s">
        <v>197</v>
      </c>
      <c r="Q34" t="str">
        <f>VLOOKUP(E34,'Entitats PinbalAdmin'!D:D,1,FALSE)</f>
        <v>P0704500H</v>
      </c>
    </row>
    <row r="35" spans="1:17" ht="15" customHeight="1">
      <c r="A35" s="1">
        <v>431</v>
      </c>
      <c r="B35" t="s">
        <v>150</v>
      </c>
      <c r="C35" t="s">
        <v>201</v>
      </c>
      <c r="D35" s="1">
        <v>1</v>
      </c>
      <c r="E35" t="s">
        <v>202</v>
      </c>
      <c r="F35" t="s">
        <v>203</v>
      </c>
      <c r="G35" t="s">
        <v>204</v>
      </c>
      <c r="H35" s="1">
        <v>3</v>
      </c>
      <c r="I35" s="1">
        <v>1</v>
      </c>
      <c r="J35" t="s">
        <v>41</v>
      </c>
      <c r="K35" t="s">
        <v>20</v>
      </c>
      <c r="L35" t="s">
        <v>21</v>
      </c>
      <c r="M35" t="s">
        <v>21</v>
      </c>
      <c r="N35" t="s">
        <v>21</v>
      </c>
      <c r="O35" t="s">
        <v>205</v>
      </c>
      <c r="P35" t="s">
        <v>202</v>
      </c>
      <c r="Q35" t="str">
        <f>VLOOKUP(E35,'Entitats PinbalAdmin'!D:D,1,FALSE)</f>
        <v>P0704700D</v>
      </c>
    </row>
    <row r="36" spans="1:17" ht="15" customHeight="1">
      <c r="A36" s="1">
        <v>432</v>
      </c>
      <c r="B36" t="s">
        <v>150</v>
      </c>
      <c r="C36" t="s">
        <v>206</v>
      </c>
      <c r="D36" s="1">
        <v>1</v>
      </c>
      <c r="E36" t="s">
        <v>207</v>
      </c>
      <c r="F36" t="s">
        <v>208</v>
      </c>
      <c r="G36" t="s">
        <v>209</v>
      </c>
      <c r="H36" s="1">
        <v>3</v>
      </c>
      <c r="I36" s="1">
        <v>1</v>
      </c>
      <c r="J36" t="s">
        <v>41</v>
      </c>
      <c r="K36" t="s">
        <v>20</v>
      </c>
      <c r="L36" t="s">
        <v>21</v>
      </c>
      <c r="M36" t="s">
        <v>21</v>
      </c>
      <c r="N36" t="s">
        <v>21</v>
      </c>
      <c r="O36" t="s">
        <v>210</v>
      </c>
      <c r="P36" t="s">
        <v>207</v>
      </c>
      <c r="Q36" t="str">
        <f>VLOOKUP(E36,'Entitats PinbalAdmin'!D:D,1,FALSE)</f>
        <v>P0704800B</v>
      </c>
    </row>
    <row r="37" spans="1:17" ht="15" customHeight="1">
      <c r="A37" s="1">
        <v>433</v>
      </c>
      <c r="B37" t="s">
        <v>150</v>
      </c>
      <c r="C37" t="s">
        <v>211</v>
      </c>
      <c r="D37" s="1">
        <v>1</v>
      </c>
      <c r="E37" t="s">
        <v>212</v>
      </c>
      <c r="F37" t="s">
        <v>213</v>
      </c>
      <c r="G37" t="s">
        <v>214</v>
      </c>
      <c r="H37" s="1">
        <v>3</v>
      </c>
      <c r="I37" s="1">
        <v>1</v>
      </c>
      <c r="J37" t="s">
        <v>41</v>
      </c>
      <c r="K37" t="s">
        <v>20</v>
      </c>
      <c r="L37" t="s">
        <v>21</v>
      </c>
      <c r="M37" t="s">
        <v>21</v>
      </c>
      <c r="N37" t="s">
        <v>21</v>
      </c>
      <c r="O37" t="s">
        <v>215</v>
      </c>
      <c r="P37" t="s">
        <v>212</v>
      </c>
      <c r="Q37" t="str">
        <f>VLOOKUP(E37,'Entitats PinbalAdmin'!D:D,1,FALSE)</f>
        <v>P0704900J</v>
      </c>
    </row>
    <row r="38" spans="1:17" ht="15" customHeight="1">
      <c r="A38" s="1">
        <v>434</v>
      </c>
      <c r="B38" t="s">
        <v>150</v>
      </c>
      <c r="C38" t="s">
        <v>216</v>
      </c>
      <c r="D38" s="1">
        <v>1</v>
      </c>
      <c r="E38" t="s">
        <v>217</v>
      </c>
      <c r="F38" t="s">
        <v>218</v>
      </c>
      <c r="G38" t="s">
        <v>219</v>
      </c>
      <c r="H38" s="1">
        <v>3</v>
      </c>
      <c r="I38" s="1">
        <v>2</v>
      </c>
      <c r="J38" t="s">
        <v>41</v>
      </c>
      <c r="K38" t="s">
        <v>20</v>
      </c>
      <c r="L38" t="s">
        <v>21</v>
      </c>
      <c r="M38" t="s">
        <v>21</v>
      </c>
      <c r="N38" t="s">
        <v>21</v>
      </c>
      <c r="O38" t="s">
        <v>220</v>
      </c>
      <c r="P38" t="s">
        <v>217</v>
      </c>
      <c r="Q38" t="str">
        <f>VLOOKUP(E38,'Entitats PinbalAdmin'!D:D,1,FALSE)</f>
        <v>P0705100F</v>
      </c>
    </row>
    <row r="39" spans="1:17" ht="15" customHeight="1">
      <c r="A39" s="1">
        <v>435</v>
      </c>
      <c r="B39" t="s">
        <v>150</v>
      </c>
      <c r="C39" t="s">
        <v>221</v>
      </c>
      <c r="D39" s="1">
        <v>1</v>
      </c>
      <c r="E39" t="s">
        <v>222</v>
      </c>
      <c r="F39" t="s">
        <v>223</v>
      </c>
      <c r="G39" t="s">
        <v>224</v>
      </c>
      <c r="H39" s="1">
        <v>3</v>
      </c>
      <c r="I39" s="1">
        <v>2</v>
      </c>
      <c r="J39" t="s">
        <v>41</v>
      </c>
      <c r="K39" t="s">
        <v>20</v>
      </c>
      <c r="L39" t="s">
        <v>21</v>
      </c>
      <c r="M39" t="s">
        <v>21</v>
      </c>
      <c r="N39" t="s">
        <v>21</v>
      </c>
      <c r="O39" t="s">
        <v>225</v>
      </c>
      <c r="P39" t="s">
        <v>222</v>
      </c>
      <c r="Q39" t="str">
        <f>VLOOKUP(E39,'Entitats PinbalAdmin'!D:D,1,FALSE)</f>
        <v>P0705200D</v>
      </c>
    </row>
    <row r="40" spans="1:17" ht="15" customHeight="1">
      <c r="A40" s="1">
        <v>436</v>
      </c>
      <c r="B40" t="s">
        <v>150</v>
      </c>
      <c r="C40" t="s">
        <v>226</v>
      </c>
      <c r="D40" s="1">
        <v>1</v>
      </c>
      <c r="E40" t="s">
        <v>227</v>
      </c>
      <c r="F40" t="s">
        <v>228</v>
      </c>
      <c r="G40" t="s">
        <v>229</v>
      </c>
      <c r="H40" s="1">
        <v>3</v>
      </c>
      <c r="I40" s="1">
        <v>2</v>
      </c>
      <c r="J40" t="s">
        <v>41</v>
      </c>
      <c r="K40" t="s">
        <v>20</v>
      </c>
      <c r="L40" t="s">
        <v>21</v>
      </c>
      <c r="M40" t="s">
        <v>21</v>
      </c>
      <c r="N40" t="s">
        <v>21</v>
      </c>
      <c r="O40" t="s">
        <v>230</v>
      </c>
      <c r="P40" t="s">
        <v>227</v>
      </c>
      <c r="Q40" t="str">
        <f>VLOOKUP(E40,'Entitats PinbalAdmin'!D:D,1,FALSE)</f>
        <v>P0705300B</v>
      </c>
    </row>
    <row r="41" spans="1:17" ht="15" customHeight="1">
      <c r="A41" s="1">
        <v>437</v>
      </c>
      <c r="B41" t="s">
        <v>150</v>
      </c>
      <c r="C41" t="s">
        <v>231</v>
      </c>
      <c r="D41" s="1">
        <v>1</v>
      </c>
      <c r="E41" t="s">
        <v>232</v>
      </c>
      <c r="F41" t="s">
        <v>233</v>
      </c>
      <c r="G41" t="s">
        <v>234</v>
      </c>
      <c r="H41" s="1">
        <v>3</v>
      </c>
      <c r="I41" s="1">
        <v>2</v>
      </c>
      <c r="J41" t="s">
        <v>41</v>
      </c>
      <c r="K41" t="s">
        <v>20</v>
      </c>
      <c r="L41" t="s">
        <v>21</v>
      </c>
      <c r="M41" t="s">
        <v>21</v>
      </c>
      <c r="N41" t="s">
        <v>21</v>
      </c>
      <c r="O41" t="s">
        <v>235</v>
      </c>
      <c r="P41" t="s">
        <v>232</v>
      </c>
      <c r="Q41" t="str">
        <f>VLOOKUP(E41,'Entitats PinbalAdmin'!D:D,1,FALSE)</f>
        <v>P0705400J</v>
      </c>
    </row>
    <row r="42" spans="1:17" ht="15" customHeight="1">
      <c r="A42" s="1">
        <v>438</v>
      </c>
      <c r="B42" t="s">
        <v>150</v>
      </c>
      <c r="C42" t="s">
        <v>236</v>
      </c>
      <c r="D42" s="1">
        <v>1</v>
      </c>
      <c r="E42" t="s">
        <v>237</v>
      </c>
      <c r="F42" t="s">
        <v>238</v>
      </c>
      <c r="G42" t="s">
        <v>239</v>
      </c>
      <c r="H42" s="1">
        <v>3</v>
      </c>
      <c r="I42" s="1">
        <v>1</v>
      </c>
      <c r="J42" t="s">
        <v>41</v>
      </c>
      <c r="K42" t="s">
        <v>20</v>
      </c>
      <c r="L42" t="s">
        <v>21</v>
      </c>
      <c r="M42" t="s">
        <v>21</v>
      </c>
      <c r="N42" t="s">
        <v>21</v>
      </c>
      <c r="O42" t="s">
        <v>240</v>
      </c>
      <c r="P42" t="s">
        <v>237</v>
      </c>
      <c r="Q42" t="str">
        <f>VLOOKUP(E42,'Entitats PinbalAdmin'!D:D,1,FALSE)</f>
        <v>P0705500G</v>
      </c>
    </row>
    <row r="43" spans="1:17" ht="15" customHeight="1">
      <c r="A43" s="1">
        <v>439</v>
      </c>
      <c r="B43" t="s">
        <v>150</v>
      </c>
      <c r="C43" t="s">
        <v>241</v>
      </c>
      <c r="D43" s="1">
        <v>1</v>
      </c>
      <c r="E43" t="s">
        <v>242</v>
      </c>
      <c r="F43" t="s">
        <v>243</v>
      </c>
      <c r="G43" t="s">
        <v>244</v>
      </c>
      <c r="H43" s="1">
        <v>3</v>
      </c>
      <c r="I43" s="1">
        <v>2</v>
      </c>
      <c r="J43" t="s">
        <v>41</v>
      </c>
      <c r="K43" t="s">
        <v>20</v>
      </c>
      <c r="L43" t="s">
        <v>21</v>
      </c>
      <c r="M43" t="s">
        <v>21</v>
      </c>
      <c r="N43" t="s">
        <v>21</v>
      </c>
      <c r="O43" t="s">
        <v>245</v>
      </c>
      <c r="P43" t="s">
        <v>242</v>
      </c>
      <c r="Q43" t="str">
        <f>VLOOKUP(E43,'Entitats PinbalAdmin'!D:D,1,FALSE)</f>
        <v>P0705600E</v>
      </c>
    </row>
    <row r="44" spans="1:17">
      <c r="A44" s="1">
        <v>440</v>
      </c>
      <c r="B44" t="s">
        <v>150</v>
      </c>
      <c r="C44" t="s">
        <v>246</v>
      </c>
      <c r="D44" s="1">
        <v>1</v>
      </c>
      <c r="E44" t="s">
        <v>247</v>
      </c>
      <c r="F44" t="s">
        <v>248</v>
      </c>
      <c r="G44" t="s">
        <v>249</v>
      </c>
      <c r="H44" s="1">
        <v>3</v>
      </c>
      <c r="I44" s="1">
        <v>2</v>
      </c>
      <c r="J44" t="s">
        <v>41</v>
      </c>
      <c r="K44" t="s">
        <v>20</v>
      </c>
      <c r="L44" t="s">
        <v>21</v>
      </c>
      <c r="M44" t="s">
        <v>21</v>
      </c>
      <c r="N44" t="s">
        <v>21</v>
      </c>
      <c r="O44" t="s">
        <v>250</v>
      </c>
      <c r="P44" t="s">
        <v>247</v>
      </c>
      <c r="Q44" t="e">
        <f>VLOOKUP(E44,'Entitats PinbalAdmin'!D:D,1,FALSE)</f>
        <v>#N/A</v>
      </c>
    </row>
    <row r="45" spans="1:17" ht="15" customHeight="1">
      <c r="A45" s="1">
        <v>441</v>
      </c>
      <c r="B45" t="s">
        <v>150</v>
      </c>
      <c r="C45" t="s">
        <v>251</v>
      </c>
      <c r="D45" s="1">
        <v>1</v>
      </c>
      <c r="E45" t="s">
        <v>252</v>
      </c>
      <c r="F45" t="s">
        <v>253</v>
      </c>
      <c r="G45" t="s">
        <v>254</v>
      </c>
      <c r="H45" s="1">
        <v>3</v>
      </c>
      <c r="I45" s="1">
        <v>1</v>
      </c>
      <c r="J45" t="s">
        <v>41</v>
      </c>
      <c r="K45" t="s">
        <v>20</v>
      </c>
      <c r="L45" t="s">
        <v>21</v>
      </c>
      <c r="M45" t="s">
        <v>21</v>
      </c>
      <c r="N45" t="s">
        <v>21</v>
      </c>
      <c r="O45" t="s">
        <v>255</v>
      </c>
      <c r="P45" t="s">
        <v>252</v>
      </c>
      <c r="Q45" t="str">
        <f>VLOOKUP(E45,'Entitats PinbalAdmin'!D:D,1,FALSE)</f>
        <v>P0705800A</v>
      </c>
    </row>
    <row r="46" spans="1:17" ht="15" customHeight="1">
      <c r="A46" s="1">
        <v>442</v>
      </c>
      <c r="B46" t="s">
        <v>150</v>
      </c>
      <c r="C46" t="s">
        <v>256</v>
      </c>
      <c r="D46" s="1">
        <v>1</v>
      </c>
      <c r="E46" t="s">
        <v>257</v>
      </c>
      <c r="F46" t="s">
        <v>258</v>
      </c>
      <c r="G46" t="s">
        <v>259</v>
      </c>
      <c r="H46" s="1">
        <v>3</v>
      </c>
      <c r="I46" s="1">
        <v>1</v>
      </c>
      <c r="J46" t="s">
        <v>41</v>
      </c>
      <c r="K46" t="s">
        <v>20</v>
      </c>
      <c r="L46" t="s">
        <v>21</v>
      </c>
      <c r="M46" t="s">
        <v>21</v>
      </c>
      <c r="N46" t="s">
        <v>21</v>
      </c>
      <c r="O46" t="s">
        <v>260</v>
      </c>
      <c r="P46" t="s">
        <v>257</v>
      </c>
      <c r="Q46" t="str">
        <f>VLOOKUP(E46,'Entitats PinbalAdmin'!D:D,1,FALSE)</f>
        <v>P0705900I</v>
      </c>
    </row>
    <row r="47" spans="1:17" ht="15" customHeight="1">
      <c r="A47" s="1">
        <v>443</v>
      </c>
      <c r="B47" t="s">
        <v>150</v>
      </c>
      <c r="C47" t="s">
        <v>261</v>
      </c>
      <c r="D47" s="1">
        <v>1</v>
      </c>
      <c r="E47" t="s">
        <v>262</v>
      </c>
      <c r="F47" t="s">
        <v>263</v>
      </c>
      <c r="G47" t="s">
        <v>264</v>
      </c>
      <c r="H47" s="1">
        <v>3</v>
      </c>
      <c r="I47" s="1">
        <v>1</v>
      </c>
      <c r="J47" t="s">
        <v>41</v>
      </c>
      <c r="K47" t="s">
        <v>20</v>
      </c>
      <c r="L47" t="s">
        <v>21</v>
      </c>
      <c r="M47" t="s">
        <v>21</v>
      </c>
      <c r="N47" t="s">
        <v>21</v>
      </c>
      <c r="O47" t="s">
        <v>265</v>
      </c>
      <c r="P47" t="s">
        <v>262</v>
      </c>
      <c r="Q47" t="e">
        <f>VLOOKUP(E47,'Entitats PinbalAdmin'!D:D,1,FALSE)</f>
        <v>#N/A</v>
      </c>
    </row>
    <row r="48" spans="1:17" ht="15" customHeight="1">
      <c r="A48" s="1">
        <v>444</v>
      </c>
      <c r="B48" t="s">
        <v>150</v>
      </c>
      <c r="C48" t="s">
        <v>266</v>
      </c>
      <c r="D48" s="1">
        <v>1</v>
      </c>
      <c r="E48" t="s">
        <v>267</v>
      </c>
      <c r="F48" t="s">
        <v>268</v>
      </c>
      <c r="G48" t="s">
        <v>269</v>
      </c>
      <c r="H48" s="1">
        <v>3</v>
      </c>
      <c r="I48" s="1">
        <v>2</v>
      </c>
      <c r="J48" t="s">
        <v>41</v>
      </c>
      <c r="K48" t="s">
        <v>20</v>
      </c>
      <c r="L48" t="s">
        <v>21</v>
      </c>
      <c r="M48" t="s">
        <v>21</v>
      </c>
      <c r="N48" t="s">
        <v>21</v>
      </c>
      <c r="O48" t="s">
        <v>270</v>
      </c>
      <c r="P48" t="s">
        <v>267</v>
      </c>
      <c r="Q48" t="str">
        <f>VLOOKUP(E48,'Entitats PinbalAdmin'!D:D,1,FALSE)</f>
        <v>P0706100E</v>
      </c>
    </row>
    <row r="49" spans="1:17" ht="15" customHeight="1">
      <c r="A49" s="1">
        <v>445</v>
      </c>
      <c r="B49" t="s">
        <v>150</v>
      </c>
      <c r="C49" t="s">
        <v>271</v>
      </c>
      <c r="D49" s="1">
        <v>1</v>
      </c>
      <c r="E49" t="s">
        <v>272</v>
      </c>
      <c r="F49" t="s">
        <v>273</v>
      </c>
      <c r="G49" t="s">
        <v>274</v>
      </c>
      <c r="H49" s="1">
        <v>3</v>
      </c>
      <c r="I49" s="1">
        <v>1</v>
      </c>
      <c r="J49" t="s">
        <v>41</v>
      </c>
      <c r="K49" t="s">
        <v>20</v>
      </c>
      <c r="L49" t="s">
        <v>21</v>
      </c>
      <c r="M49" t="s">
        <v>21</v>
      </c>
      <c r="N49" t="s">
        <v>21</v>
      </c>
      <c r="O49" t="s">
        <v>275</v>
      </c>
      <c r="P49" t="s">
        <v>272</v>
      </c>
      <c r="Q49" t="str">
        <f>VLOOKUP(E49,'Entitats PinbalAdmin'!D:D,1,FALSE)</f>
        <v>P0706200C</v>
      </c>
    </row>
    <row r="50" spans="1:17" ht="15" customHeight="1">
      <c r="A50" s="1">
        <v>446</v>
      </c>
      <c r="B50" t="s">
        <v>150</v>
      </c>
      <c r="C50" t="s">
        <v>150</v>
      </c>
      <c r="D50" s="1">
        <v>1</v>
      </c>
      <c r="E50" t="s">
        <v>276</v>
      </c>
      <c r="F50" t="s">
        <v>277</v>
      </c>
      <c r="G50" t="s">
        <v>278</v>
      </c>
      <c r="H50" s="1">
        <v>3</v>
      </c>
      <c r="I50" s="1">
        <v>1</v>
      </c>
      <c r="J50" t="s">
        <v>41</v>
      </c>
      <c r="K50" t="s">
        <v>41</v>
      </c>
      <c r="L50" t="s">
        <v>21</v>
      </c>
      <c r="M50" t="s">
        <v>21</v>
      </c>
      <c r="N50" t="s">
        <v>21</v>
      </c>
      <c r="O50" t="s">
        <v>279</v>
      </c>
      <c r="P50" t="s">
        <v>276</v>
      </c>
      <c r="Q50" t="e">
        <f>VLOOKUP(E50,'Entitats PinbalAdmin'!D:D,1,FALSE)</f>
        <v>#N/A</v>
      </c>
    </row>
    <row r="51" spans="1:17" ht="15" customHeight="1">
      <c r="A51" s="1">
        <v>447</v>
      </c>
      <c r="B51" t="s">
        <v>150</v>
      </c>
      <c r="C51" t="s">
        <v>280</v>
      </c>
      <c r="D51" s="1">
        <v>1</v>
      </c>
      <c r="E51" t="s">
        <v>281</v>
      </c>
      <c r="F51" t="s">
        <v>282</v>
      </c>
      <c r="G51" t="s">
        <v>283</v>
      </c>
      <c r="H51" s="1">
        <v>3</v>
      </c>
      <c r="I51" s="1">
        <v>1</v>
      </c>
      <c r="J51" t="s">
        <v>41</v>
      </c>
      <c r="K51" t="s">
        <v>20</v>
      </c>
      <c r="L51" t="s">
        <v>21</v>
      </c>
      <c r="M51" t="s">
        <v>21</v>
      </c>
      <c r="N51" t="s">
        <v>21</v>
      </c>
      <c r="O51" t="s">
        <v>284</v>
      </c>
      <c r="P51" t="s">
        <v>281</v>
      </c>
      <c r="Q51" t="str">
        <f>VLOOKUP(E51,'Entitats PinbalAdmin'!D:D,1,FALSE)</f>
        <v>P0706400I</v>
      </c>
    </row>
    <row r="52" spans="1:17" ht="15" customHeight="1">
      <c r="A52" s="1">
        <v>448</v>
      </c>
      <c r="B52" t="s">
        <v>150</v>
      </c>
      <c r="C52" t="s">
        <v>285</v>
      </c>
      <c r="D52" s="1">
        <v>1</v>
      </c>
      <c r="E52" t="s">
        <v>286</v>
      </c>
      <c r="F52" t="s">
        <v>287</v>
      </c>
      <c r="G52" t="s">
        <v>288</v>
      </c>
      <c r="H52" s="1">
        <v>3</v>
      </c>
      <c r="I52" s="1">
        <v>3</v>
      </c>
      <c r="J52" t="s">
        <v>41</v>
      </c>
      <c r="K52" t="s">
        <v>20</v>
      </c>
      <c r="L52" t="s">
        <v>21</v>
      </c>
      <c r="M52" t="s">
        <v>21</v>
      </c>
      <c r="N52" t="s">
        <v>21</v>
      </c>
      <c r="O52" t="s">
        <v>289</v>
      </c>
      <c r="P52" t="s">
        <v>286</v>
      </c>
      <c r="Q52" t="str">
        <f>VLOOKUP(E52,'Entitats PinbalAdmin'!D:D,1,FALSE)</f>
        <v>P0706500F</v>
      </c>
    </row>
    <row r="53" spans="1:17" ht="15" customHeight="1">
      <c r="A53" s="1">
        <v>449</v>
      </c>
      <c r="B53" t="s">
        <v>150</v>
      </c>
      <c r="C53" t="s">
        <v>290</v>
      </c>
      <c r="D53" s="1">
        <v>1</v>
      </c>
      <c r="E53" t="s">
        <v>291</v>
      </c>
      <c r="F53" t="s">
        <v>292</v>
      </c>
      <c r="G53" t="s">
        <v>293</v>
      </c>
      <c r="H53" s="1">
        <v>3</v>
      </c>
      <c r="I53" s="1">
        <v>2</v>
      </c>
      <c r="J53" t="s">
        <v>41</v>
      </c>
      <c r="K53" t="s">
        <v>20</v>
      </c>
      <c r="L53" t="s">
        <v>21</v>
      </c>
      <c r="M53" t="s">
        <v>21</v>
      </c>
      <c r="N53" t="s">
        <v>21</v>
      </c>
      <c r="O53" t="s">
        <v>294</v>
      </c>
      <c r="P53" t="s">
        <v>291</v>
      </c>
      <c r="Q53" t="str">
        <f>VLOOKUP(E53,'Entitats PinbalAdmin'!D:D,1,FALSE)</f>
        <v>P0700300G</v>
      </c>
    </row>
    <row r="54" spans="1:17" ht="15" customHeight="1">
      <c r="A54" s="1">
        <v>450</v>
      </c>
      <c r="B54" t="s">
        <v>150</v>
      </c>
      <c r="C54" t="s">
        <v>295</v>
      </c>
      <c r="D54" s="1">
        <v>1</v>
      </c>
      <c r="E54" t="s">
        <v>296</v>
      </c>
      <c r="F54" t="s">
        <v>297</v>
      </c>
      <c r="G54" t="s">
        <v>298</v>
      </c>
      <c r="H54" s="1">
        <v>3</v>
      </c>
      <c r="I54" s="1">
        <v>1</v>
      </c>
      <c r="J54" t="s">
        <v>41</v>
      </c>
      <c r="K54" t="s">
        <v>20</v>
      </c>
      <c r="L54" t="s">
        <v>21</v>
      </c>
      <c r="M54" t="s">
        <v>21</v>
      </c>
      <c r="N54" t="s">
        <v>21</v>
      </c>
      <c r="O54" t="s">
        <v>299</v>
      </c>
      <c r="P54" t="s">
        <v>296</v>
      </c>
      <c r="Q54" t="str">
        <f>VLOOKUP(E54,'Entitats PinbalAdmin'!D:D,1,FALSE)</f>
        <v>P0700400E</v>
      </c>
    </row>
    <row r="55" spans="1:17" ht="15" customHeight="1">
      <c r="A55" s="1">
        <v>451</v>
      </c>
      <c r="B55" t="s">
        <v>150</v>
      </c>
      <c r="C55" t="s">
        <v>300</v>
      </c>
      <c r="D55" s="1">
        <v>1</v>
      </c>
      <c r="E55" t="s">
        <v>301</v>
      </c>
      <c r="F55" t="s">
        <v>302</v>
      </c>
      <c r="G55" t="s">
        <v>303</v>
      </c>
      <c r="H55" s="1">
        <v>3</v>
      </c>
      <c r="I55" s="1">
        <v>1</v>
      </c>
      <c r="J55" t="s">
        <v>41</v>
      </c>
      <c r="K55" t="s">
        <v>20</v>
      </c>
      <c r="L55" t="s">
        <v>21</v>
      </c>
      <c r="M55" t="s">
        <v>21</v>
      </c>
      <c r="N55" t="s">
        <v>21</v>
      </c>
      <c r="O55" t="s">
        <v>304</v>
      </c>
      <c r="P55" t="s">
        <v>301</v>
      </c>
      <c r="Q55" t="str">
        <f>VLOOKUP(E55,'Entitats PinbalAdmin'!D:D,1,FALSE)</f>
        <v>P0700500B</v>
      </c>
    </row>
    <row r="56" spans="1:17" ht="15" customHeight="1">
      <c r="A56" s="1">
        <v>452</v>
      </c>
      <c r="B56" t="s">
        <v>150</v>
      </c>
      <c r="C56" t="s">
        <v>305</v>
      </c>
      <c r="D56" s="1">
        <v>1</v>
      </c>
      <c r="E56" t="s">
        <v>306</v>
      </c>
      <c r="F56" t="s">
        <v>307</v>
      </c>
      <c r="G56" t="s">
        <v>308</v>
      </c>
      <c r="H56" s="1">
        <v>3</v>
      </c>
      <c r="I56" s="1">
        <v>2</v>
      </c>
      <c r="J56" t="s">
        <v>41</v>
      </c>
      <c r="K56" t="s">
        <v>20</v>
      </c>
      <c r="L56" t="s">
        <v>21</v>
      </c>
      <c r="M56" t="s">
        <v>21</v>
      </c>
      <c r="N56" t="s">
        <v>21</v>
      </c>
      <c r="O56" t="s">
        <v>309</v>
      </c>
      <c r="P56" t="s">
        <v>306</v>
      </c>
      <c r="Q56" t="str">
        <f>VLOOKUP(E56,'Entitats PinbalAdmin'!D:D,1,FALSE)</f>
        <v>P0700600J</v>
      </c>
    </row>
    <row r="57" spans="1:17" ht="15" customHeight="1">
      <c r="A57" s="1">
        <v>453</v>
      </c>
      <c r="B57" t="s">
        <v>150</v>
      </c>
      <c r="C57" t="s">
        <v>310</v>
      </c>
      <c r="D57" s="1">
        <v>1</v>
      </c>
      <c r="E57" t="s">
        <v>311</v>
      </c>
      <c r="F57" t="s">
        <v>312</v>
      </c>
      <c r="G57" t="s">
        <v>313</v>
      </c>
      <c r="H57" s="1">
        <v>3</v>
      </c>
      <c r="I57" s="1">
        <v>1</v>
      </c>
      <c r="J57" t="s">
        <v>41</v>
      </c>
      <c r="K57" t="s">
        <v>20</v>
      </c>
      <c r="L57" t="s">
        <v>21</v>
      </c>
      <c r="M57" t="s">
        <v>21</v>
      </c>
      <c r="N57" t="s">
        <v>21</v>
      </c>
      <c r="O57" t="s">
        <v>314</v>
      </c>
      <c r="P57" t="s">
        <v>311</v>
      </c>
      <c r="Q57" t="str">
        <f>VLOOKUP(E57,'Entitats PinbalAdmin'!D:D,1,FALSE)</f>
        <v>P0700700H</v>
      </c>
    </row>
    <row r="58" spans="1:17" ht="15" customHeight="1">
      <c r="A58" s="1">
        <v>454</v>
      </c>
      <c r="B58" t="s">
        <v>150</v>
      </c>
      <c r="C58" t="s">
        <v>315</v>
      </c>
      <c r="D58" s="1">
        <v>1</v>
      </c>
      <c r="E58" t="s">
        <v>316</v>
      </c>
      <c r="F58" t="s">
        <v>317</v>
      </c>
      <c r="G58" t="s">
        <v>318</v>
      </c>
      <c r="H58" s="1">
        <v>3</v>
      </c>
      <c r="I58" s="1">
        <v>1</v>
      </c>
      <c r="J58" t="s">
        <v>41</v>
      </c>
      <c r="K58" t="s">
        <v>20</v>
      </c>
      <c r="L58" t="s">
        <v>21</v>
      </c>
      <c r="M58" t="s">
        <v>21</v>
      </c>
      <c r="N58" t="s">
        <v>21</v>
      </c>
      <c r="O58" t="s">
        <v>319</v>
      </c>
      <c r="P58" t="s">
        <v>316</v>
      </c>
      <c r="Q58" t="e">
        <f>VLOOKUP(E58,'Entitats PinbalAdmin'!D:D,1,FALSE)</f>
        <v>#N/A</v>
      </c>
    </row>
    <row r="59" spans="1:17" ht="15" customHeight="1">
      <c r="A59" s="1">
        <v>455</v>
      </c>
      <c r="B59" t="s">
        <v>150</v>
      </c>
      <c r="C59" t="s">
        <v>320</v>
      </c>
      <c r="D59" s="1">
        <v>1</v>
      </c>
      <c r="E59" t="s">
        <v>321</v>
      </c>
      <c r="F59" t="s">
        <v>322</v>
      </c>
      <c r="G59" t="s">
        <v>323</v>
      </c>
      <c r="H59" s="1">
        <v>3</v>
      </c>
      <c r="I59" s="1">
        <v>2</v>
      </c>
      <c r="J59" t="s">
        <v>41</v>
      </c>
      <c r="K59" t="s">
        <v>20</v>
      </c>
      <c r="L59" t="s">
        <v>21</v>
      </c>
      <c r="M59" t="s">
        <v>21</v>
      </c>
      <c r="N59" t="s">
        <v>21</v>
      </c>
      <c r="O59" t="s">
        <v>324</v>
      </c>
      <c r="P59" t="s">
        <v>321</v>
      </c>
      <c r="Q59" t="str">
        <f>VLOOKUP(E59,'Entitats PinbalAdmin'!D:D,1,FALSE)</f>
        <v>P0700900D</v>
      </c>
    </row>
    <row r="60" spans="1:17" ht="15" customHeight="1">
      <c r="A60" s="1">
        <v>456</v>
      </c>
      <c r="B60" t="s">
        <v>150</v>
      </c>
      <c r="C60" t="s">
        <v>325</v>
      </c>
      <c r="D60" s="1">
        <v>1</v>
      </c>
      <c r="E60" t="s">
        <v>326</v>
      </c>
      <c r="F60" t="s">
        <v>327</v>
      </c>
      <c r="G60" t="s">
        <v>328</v>
      </c>
      <c r="H60" s="1">
        <v>3</v>
      </c>
      <c r="I60" s="1">
        <v>1</v>
      </c>
      <c r="J60" t="s">
        <v>41</v>
      </c>
      <c r="K60" t="s">
        <v>20</v>
      </c>
      <c r="L60" t="s">
        <v>21</v>
      </c>
      <c r="M60" t="s">
        <v>21</v>
      </c>
      <c r="N60" t="s">
        <v>21</v>
      </c>
      <c r="O60" t="s">
        <v>329</v>
      </c>
      <c r="P60" t="s">
        <v>326</v>
      </c>
      <c r="Q60" t="e">
        <f>VLOOKUP(E60,'Entitats PinbalAdmin'!D:D,1,FALSE)</f>
        <v>#N/A</v>
      </c>
    </row>
    <row r="61" spans="1:17" ht="15" customHeight="1">
      <c r="A61" s="1">
        <v>457</v>
      </c>
      <c r="B61" t="s">
        <v>150</v>
      </c>
      <c r="C61" t="s">
        <v>330</v>
      </c>
      <c r="D61" s="1">
        <v>1</v>
      </c>
      <c r="E61" t="s">
        <v>331</v>
      </c>
      <c r="F61" t="s">
        <v>332</v>
      </c>
      <c r="G61" t="s">
        <v>333</v>
      </c>
      <c r="H61" s="1">
        <v>3</v>
      </c>
      <c r="I61" s="1">
        <v>2</v>
      </c>
      <c r="J61" t="s">
        <v>41</v>
      </c>
      <c r="K61" t="s">
        <v>20</v>
      </c>
      <c r="L61" t="s">
        <v>21</v>
      </c>
      <c r="M61" t="s">
        <v>21</v>
      </c>
      <c r="N61" t="s">
        <v>21</v>
      </c>
      <c r="O61" t="s">
        <v>334</v>
      </c>
      <c r="P61" t="s">
        <v>331</v>
      </c>
      <c r="Q61" t="str">
        <f>VLOOKUP(E61,'Entitats PinbalAdmin'!D:D,1,FALSE)</f>
        <v>P0701100J</v>
      </c>
    </row>
    <row r="62" spans="1:17" ht="15" customHeight="1">
      <c r="A62" s="1">
        <v>458</v>
      </c>
      <c r="B62" t="s">
        <v>150</v>
      </c>
      <c r="C62" t="s">
        <v>335</v>
      </c>
      <c r="D62" s="1">
        <v>1</v>
      </c>
      <c r="E62" t="s">
        <v>336</v>
      </c>
      <c r="F62" t="s">
        <v>337</v>
      </c>
      <c r="G62" t="s">
        <v>338</v>
      </c>
      <c r="H62" s="1">
        <v>3</v>
      </c>
      <c r="I62" s="1">
        <v>1</v>
      </c>
      <c r="J62" t="s">
        <v>41</v>
      </c>
      <c r="K62" t="s">
        <v>20</v>
      </c>
      <c r="L62" t="s">
        <v>21</v>
      </c>
      <c r="M62" t="s">
        <v>21</v>
      </c>
      <c r="N62" t="s">
        <v>21</v>
      </c>
      <c r="O62" t="s">
        <v>339</v>
      </c>
      <c r="P62" t="s">
        <v>336</v>
      </c>
      <c r="Q62" t="str">
        <f>VLOOKUP(E62,'Entitats PinbalAdmin'!D:D,1,FALSE)</f>
        <v>P0701200H</v>
      </c>
    </row>
    <row r="63" spans="1:17" ht="15" customHeight="1">
      <c r="A63" s="1">
        <v>459</v>
      </c>
      <c r="B63" t="s">
        <v>150</v>
      </c>
      <c r="C63" t="s">
        <v>340</v>
      </c>
      <c r="D63" s="1">
        <v>1</v>
      </c>
      <c r="E63" t="s">
        <v>341</v>
      </c>
      <c r="F63" t="s">
        <v>342</v>
      </c>
      <c r="G63" t="s">
        <v>343</v>
      </c>
      <c r="H63" s="1">
        <v>3</v>
      </c>
      <c r="I63" s="1">
        <v>1</v>
      </c>
      <c r="J63" t="s">
        <v>41</v>
      </c>
      <c r="K63" t="s">
        <v>20</v>
      </c>
      <c r="L63" t="s">
        <v>21</v>
      </c>
      <c r="M63" t="s">
        <v>21</v>
      </c>
      <c r="N63" t="s">
        <v>21</v>
      </c>
      <c r="O63" t="s">
        <v>344</v>
      </c>
      <c r="P63" t="s">
        <v>341</v>
      </c>
      <c r="Q63" t="str">
        <f>VLOOKUP(E63,'Entitats PinbalAdmin'!D:D,1,FALSE)</f>
        <v>P0701300F</v>
      </c>
    </row>
    <row r="64" spans="1:17" ht="15" customHeight="1">
      <c r="A64" s="1">
        <v>460</v>
      </c>
      <c r="B64" t="s">
        <v>150</v>
      </c>
      <c r="C64" t="s">
        <v>345</v>
      </c>
      <c r="D64" s="1">
        <v>1</v>
      </c>
      <c r="E64" t="s">
        <v>346</v>
      </c>
      <c r="F64" t="s">
        <v>347</v>
      </c>
      <c r="G64" t="s">
        <v>348</v>
      </c>
      <c r="H64" s="1">
        <v>3</v>
      </c>
      <c r="I64" s="1">
        <v>1</v>
      </c>
      <c r="J64" t="s">
        <v>41</v>
      </c>
      <c r="K64" t="s">
        <v>20</v>
      </c>
      <c r="L64" t="s">
        <v>21</v>
      </c>
      <c r="M64" t="s">
        <v>21</v>
      </c>
      <c r="N64" t="s">
        <v>21</v>
      </c>
      <c r="O64" t="s">
        <v>349</v>
      </c>
      <c r="P64" t="s">
        <v>346</v>
      </c>
      <c r="Q64" t="str">
        <f>VLOOKUP(E64,'Entitats PinbalAdmin'!D:D,1,FALSE)</f>
        <v>P0701400D</v>
      </c>
    </row>
    <row r="65" spans="1:17" ht="15" customHeight="1">
      <c r="A65" s="1">
        <v>461</v>
      </c>
      <c r="B65" t="s">
        <v>150</v>
      </c>
      <c r="C65" t="s">
        <v>350</v>
      </c>
      <c r="D65" s="1">
        <v>1</v>
      </c>
      <c r="E65" t="s">
        <v>351</v>
      </c>
      <c r="F65" t="s">
        <v>352</v>
      </c>
      <c r="G65" t="s">
        <v>353</v>
      </c>
      <c r="H65" s="1">
        <v>3</v>
      </c>
      <c r="I65" s="1">
        <v>1</v>
      </c>
      <c r="J65" t="s">
        <v>41</v>
      </c>
      <c r="K65" t="s">
        <v>20</v>
      </c>
      <c r="L65" t="s">
        <v>21</v>
      </c>
      <c r="M65" t="s">
        <v>21</v>
      </c>
      <c r="N65" t="s">
        <v>21</v>
      </c>
      <c r="O65" t="s">
        <v>354</v>
      </c>
      <c r="P65" t="s">
        <v>351</v>
      </c>
      <c r="Q65" t="str">
        <f>VLOOKUP(E65,'Entitats PinbalAdmin'!D:D,1,FALSE)</f>
        <v>P0701500A</v>
      </c>
    </row>
    <row r="66" spans="1:17" ht="15" customHeight="1">
      <c r="A66" s="1">
        <v>462</v>
      </c>
      <c r="B66" t="s">
        <v>150</v>
      </c>
      <c r="C66" t="s">
        <v>355</v>
      </c>
      <c r="D66" s="1">
        <v>1</v>
      </c>
      <c r="E66" t="s">
        <v>356</v>
      </c>
      <c r="F66" t="s">
        <v>357</v>
      </c>
      <c r="G66" t="s">
        <v>358</v>
      </c>
      <c r="H66" s="1">
        <v>3</v>
      </c>
      <c r="I66" s="1">
        <v>1</v>
      </c>
      <c r="J66" t="s">
        <v>41</v>
      </c>
      <c r="K66" t="s">
        <v>20</v>
      </c>
      <c r="L66" t="s">
        <v>21</v>
      </c>
      <c r="M66" t="s">
        <v>21</v>
      </c>
      <c r="N66" t="s">
        <v>21</v>
      </c>
      <c r="O66" t="s">
        <v>359</v>
      </c>
      <c r="P66" t="s">
        <v>356</v>
      </c>
      <c r="Q66" t="str">
        <f>VLOOKUP(E66,'Entitats PinbalAdmin'!D:D,1,FALSE)</f>
        <v>P0701600I</v>
      </c>
    </row>
    <row r="67" spans="1:17" ht="15" customHeight="1">
      <c r="A67" s="1">
        <v>463</v>
      </c>
      <c r="B67" t="s">
        <v>150</v>
      </c>
      <c r="C67" t="s">
        <v>360</v>
      </c>
      <c r="D67" s="1">
        <v>1</v>
      </c>
      <c r="E67" t="s">
        <v>361</v>
      </c>
      <c r="F67" t="s">
        <v>362</v>
      </c>
      <c r="G67" t="s">
        <v>363</v>
      </c>
      <c r="H67" s="1">
        <v>3</v>
      </c>
      <c r="I67" s="1">
        <v>1</v>
      </c>
      <c r="J67" t="s">
        <v>41</v>
      </c>
      <c r="K67" t="s">
        <v>20</v>
      </c>
      <c r="L67" t="s">
        <v>21</v>
      </c>
      <c r="M67" t="s">
        <v>21</v>
      </c>
      <c r="N67" t="s">
        <v>21</v>
      </c>
      <c r="O67" t="s">
        <v>364</v>
      </c>
      <c r="P67" t="s">
        <v>361</v>
      </c>
      <c r="Q67" t="str">
        <f>VLOOKUP(E67,'Entitats PinbalAdmin'!D:D,1,FALSE)</f>
        <v>P0701700G</v>
      </c>
    </row>
    <row r="68" spans="1:17" ht="15" customHeight="1">
      <c r="A68" s="1">
        <v>464</v>
      </c>
      <c r="B68" t="s">
        <v>150</v>
      </c>
      <c r="C68" t="s">
        <v>365</v>
      </c>
      <c r="D68" s="1">
        <v>1</v>
      </c>
      <c r="E68" t="s">
        <v>366</v>
      </c>
      <c r="F68" t="s">
        <v>367</v>
      </c>
      <c r="G68" t="s">
        <v>368</v>
      </c>
      <c r="H68" s="1">
        <v>3</v>
      </c>
      <c r="I68" s="1">
        <v>2</v>
      </c>
      <c r="J68" t="s">
        <v>41</v>
      </c>
      <c r="K68" t="s">
        <v>20</v>
      </c>
      <c r="L68" t="s">
        <v>21</v>
      </c>
      <c r="M68" t="s">
        <v>21</v>
      </c>
      <c r="N68" t="s">
        <v>21</v>
      </c>
      <c r="O68" t="s">
        <v>369</v>
      </c>
      <c r="P68" t="s">
        <v>366</v>
      </c>
      <c r="Q68" t="e">
        <f>VLOOKUP(E68,'Entitats PinbalAdmin'!D:D,1,FALSE)</f>
        <v>#N/A</v>
      </c>
    </row>
    <row r="69" spans="1:17" ht="15" customHeight="1">
      <c r="A69" s="1">
        <v>465</v>
      </c>
      <c r="B69" t="s">
        <v>150</v>
      </c>
      <c r="C69" t="s">
        <v>370</v>
      </c>
      <c r="D69" s="1">
        <v>1</v>
      </c>
      <c r="E69" t="s">
        <v>371</v>
      </c>
      <c r="F69" t="s">
        <v>372</v>
      </c>
      <c r="G69" t="s">
        <v>373</v>
      </c>
      <c r="H69" s="1">
        <v>3</v>
      </c>
      <c r="I69" s="1">
        <v>1</v>
      </c>
      <c r="J69" t="s">
        <v>41</v>
      </c>
      <c r="K69" t="s">
        <v>20</v>
      </c>
      <c r="L69" t="s">
        <v>21</v>
      </c>
      <c r="M69" t="s">
        <v>21</v>
      </c>
      <c r="N69" t="s">
        <v>21</v>
      </c>
      <c r="O69" t="s">
        <v>374</v>
      </c>
      <c r="P69" t="s">
        <v>371</v>
      </c>
      <c r="Q69" t="e">
        <f>VLOOKUP(E69,'Entitats PinbalAdmin'!D:D,1,FALSE)</f>
        <v>#N/A</v>
      </c>
    </row>
    <row r="70" spans="1:17" ht="15" customHeight="1">
      <c r="A70" s="1">
        <v>466</v>
      </c>
      <c r="B70" t="s">
        <v>150</v>
      </c>
      <c r="C70" t="s">
        <v>375</v>
      </c>
      <c r="D70" s="1">
        <v>1</v>
      </c>
      <c r="E70" t="s">
        <v>376</v>
      </c>
      <c r="F70" t="s">
        <v>377</v>
      </c>
      <c r="G70" t="s">
        <v>378</v>
      </c>
      <c r="H70" s="1">
        <v>3</v>
      </c>
      <c r="I70" s="1">
        <v>1</v>
      </c>
      <c r="J70" t="s">
        <v>41</v>
      </c>
      <c r="K70" t="s">
        <v>20</v>
      </c>
      <c r="L70" t="s">
        <v>21</v>
      </c>
      <c r="M70" t="s">
        <v>21</v>
      </c>
      <c r="N70" t="s">
        <v>21</v>
      </c>
      <c r="O70" t="s">
        <v>379</v>
      </c>
      <c r="P70" t="s">
        <v>376</v>
      </c>
      <c r="Q70" t="str">
        <f>VLOOKUP(E70,'Entitats PinbalAdmin'!D:D,1,FALSE)</f>
        <v>P0702000A</v>
      </c>
    </row>
    <row r="71" spans="1:17" ht="15" customHeight="1">
      <c r="A71" s="1">
        <v>467</v>
      </c>
      <c r="B71" t="s">
        <v>150</v>
      </c>
      <c r="C71" t="s">
        <v>380</v>
      </c>
      <c r="D71" s="1">
        <v>1</v>
      </c>
      <c r="E71" t="s">
        <v>381</v>
      </c>
      <c r="F71" t="s">
        <v>382</v>
      </c>
      <c r="G71" t="s">
        <v>383</v>
      </c>
      <c r="H71" s="1">
        <v>3</v>
      </c>
      <c r="I71" s="1">
        <v>1</v>
      </c>
      <c r="J71" t="s">
        <v>41</v>
      </c>
      <c r="K71" t="s">
        <v>20</v>
      </c>
      <c r="L71" t="s">
        <v>21</v>
      </c>
      <c r="M71" t="s">
        <v>21</v>
      </c>
      <c r="N71" t="s">
        <v>21</v>
      </c>
      <c r="O71" t="s">
        <v>384</v>
      </c>
      <c r="P71" t="s">
        <v>381</v>
      </c>
      <c r="Q71" t="str">
        <f>VLOOKUP(E71,'Entitats PinbalAdmin'!D:D,1,FALSE)</f>
        <v>P0702100I</v>
      </c>
    </row>
    <row r="72" spans="1:17" ht="15" customHeight="1">
      <c r="A72" s="1">
        <v>468</v>
      </c>
      <c r="B72" t="s">
        <v>150</v>
      </c>
      <c r="C72" t="s">
        <v>385</v>
      </c>
      <c r="D72" s="1">
        <v>1</v>
      </c>
      <c r="E72" t="s">
        <v>386</v>
      </c>
      <c r="F72" t="s">
        <v>387</v>
      </c>
      <c r="G72" t="s">
        <v>388</v>
      </c>
      <c r="H72" s="1">
        <v>3</v>
      </c>
      <c r="I72" s="1">
        <v>1</v>
      </c>
      <c r="J72" t="s">
        <v>41</v>
      </c>
      <c r="K72" t="s">
        <v>20</v>
      </c>
      <c r="L72" t="s">
        <v>21</v>
      </c>
      <c r="M72" t="s">
        <v>21</v>
      </c>
      <c r="N72" t="s">
        <v>21</v>
      </c>
      <c r="O72" t="s">
        <v>389</v>
      </c>
      <c r="P72" t="s">
        <v>386</v>
      </c>
      <c r="Q72" t="str">
        <f>VLOOKUP(E72,'Entitats PinbalAdmin'!D:D,1,FALSE)</f>
        <v>P0702200G</v>
      </c>
    </row>
    <row r="73" spans="1:17" ht="15" customHeight="1">
      <c r="A73" s="1">
        <v>469</v>
      </c>
      <c r="B73" t="s">
        <v>150</v>
      </c>
      <c r="C73" t="s">
        <v>390</v>
      </c>
      <c r="D73" s="1">
        <v>1</v>
      </c>
      <c r="E73" t="s">
        <v>391</v>
      </c>
      <c r="F73" t="s">
        <v>392</v>
      </c>
      <c r="G73" t="s">
        <v>393</v>
      </c>
      <c r="H73" s="1">
        <v>3</v>
      </c>
      <c r="I73" s="1">
        <v>1</v>
      </c>
      <c r="J73" t="s">
        <v>41</v>
      </c>
      <c r="K73" t="s">
        <v>20</v>
      </c>
      <c r="L73" t="s">
        <v>21</v>
      </c>
      <c r="M73" t="s">
        <v>21</v>
      </c>
      <c r="N73" t="s">
        <v>21</v>
      </c>
      <c r="O73" t="s">
        <v>394</v>
      </c>
      <c r="P73" t="s">
        <v>391</v>
      </c>
      <c r="Q73" t="str">
        <f>VLOOKUP(E73,'Entitats PinbalAdmin'!D:D,1,FALSE)</f>
        <v>P0702300E</v>
      </c>
    </row>
    <row r="74" spans="1:17" ht="15" customHeight="1">
      <c r="A74" s="1">
        <v>470</v>
      </c>
      <c r="B74" t="s">
        <v>150</v>
      </c>
      <c r="C74" t="s">
        <v>395</v>
      </c>
      <c r="D74" s="1">
        <v>1</v>
      </c>
      <c r="E74" t="s">
        <v>396</v>
      </c>
      <c r="F74" t="s">
        <v>397</v>
      </c>
      <c r="G74" t="s">
        <v>398</v>
      </c>
      <c r="H74" s="1">
        <v>2</v>
      </c>
      <c r="I74" s="1">
        <v>4</v>
      </c>
      <c r="J74" t="s">
        <v>41</v>
      </c>
      <c r="K74" t="s">
        <v>20</v>
      </c>
      <c r="L74" t="s">
        <v>21</v>
      </c>
      <c r="M74" t="s">
        <v>21</v>
      </c>
      <c r="N74" t="s">
        <v>21</v>
      </c>
      <c r="O74" t="s">
        <v>399</v>
      </c>
      <c r="P74" t="s">
        <v>396</v>
      </c>
      <c r="Q74" t="str">
        <f>VLOOKUP(E74,'Entitats PinbalAdmin'!D:D,1,FALSE)</f>
        <v>P0702400C</v>
      </c>
    </row>
    <row r="75" spans="1:17" ht="15" customHeight="1">
      <c r="A75" s="1">
        <v>471</v>
      </c>
      <c r="B75" t="s">
        <v>150</v>
      </c>
      <c r="C75" t="s">
        <v>400</v>
      </c>
      <c r="D75" s="1">
        <v>1</v>
      </c>
      <c r="E75" t="s">
        <v>401</v>
      </c>
      <c r="F75" t="s">
        <v>402</v>
      </c>
      <c r="G75" t="s">
        <v>403</v>
      </c>
      <c r="H75" s="1">
        <v>3</v>
      </c>
      <c r="I75" s="1">
        <v>1</v>
      </c>
      <c r="J75" t="s">
        <v>41</v>
      </c>
      <c r="K75" t="s">
        <v>20</v>
      </c>
      <c r="L75" t="s">
        <v>21</v>
      </c>
      <c r="M75" t="s">
        <v>21</v>
      </c>
      <c r="N75" t="s">
        <v>21</v>
      </c>
      <c r="O75" t="s">
        <v>404</v>
      </c>
      <c r="P75" t="s">
        <v>401</v>
      </c>
      <c r="Q75" t="e">
        <f>VLOOKUP(E75,'Entitats PinbalAdmin'!D:D,1,FALSE)</f>
        <v>#N/A</v>
      </c>
    </row>
    <row r="76" spans="1:17" ht="15" customHeight="1">
      <c r="A76" s="1">
        <v>472</v>
      </c>
      <c r="B76" t="s">
        <v>150</v>
      </c>
      <c r="C76" t="s">
        <v>405</v>
      </c>
      <c r="D76" s="1">
        <v>1</v>
      </c>
      <c r="E76" t="s">
        <v>406</v>
      </c>
      <c r="F76" t="s">
        <v>407</v>
      </c>
      <c r="G76" t="s">
        <v>408</v>
      </c>
      <c r="H76" s="1">
        <v>3</v>
      </c>
      <c r="I76" s="1">
        <v>2</v>
      </c>
      <c r="J76" t="s">
        <v>41</v>
      </c>
      <c r="K76" t="s">
        <v>20</v>
      </c>
      <c r="L76" t="s">
        <v>21</v>
      </c>
      <c r="M76" t="s">
        <v>21</v>
      </c>
      <c r="N76" t="s">
        <v>21</v>
      </c>
      <c r="O76" t="s">
        <v>409</v>
      </c>
      <c r="P76" t="s">
        <v>406</v>
      </c>
      <c r="Q76" t="str">
        <f>VLOOKUP(E76,'Entitats PinbalAdmin'!D:D,1,FALSE)</f>
        <v>P0702600H</v>
      </c>
    </row>
    <row r="77" spans="1:17" ht="15" customHeight="1">
      <c r="A77" s="1">
        <v>473</v>
      </c>
      <c r="B77" t="s">
        <v>150</v>
      </c>
      <c r="C77" t="s">
        <v>410</v>
      </c>
      <c r="D77" s="1">
        <v>1</v>
      </c>
      <c r="E77" t="s">
        <v>411</v>
      </c>
      <c r="F77" t="s">
        <v>412</v>
      </c>
      <c r="G77" t="s">
        <v>413</v>
      </c>
      <c r="H77" s="1">
        <v>3</v>
      </c>
      <c r="I77" s="1">
        <v>1</v>
      </c>
      <c r="J77" t="s">
        <v>41</v>
      </c>
      <c r="K77" t="s">
        <v>20</v>
      </c>
      <c r="L77" t="s">
        <v>21</v>
      </c>
      <c r="M77" t="s">
        <v>21</v>
      </c>
      <c r="N77" t="s">
        <v>21</v>
      </c>
      <c r="O77" t="s">
        <v>414</v>
      </c>
      <c r="P77" t="s">
        <v>411</v>
      </c>
      <c r="Q77" t="str">
        <f>VLOOKUP(E77,'Entitats PinbalAdmin'!D:D,1,FALSE)</f>
        <v>P0702700F</v>
      </c>
    </row>
    <row r="78" spans="1:17" ht="15" customHeight="1">
      <c r="A78" s="1">
        <v>474</v>
      </c>
      <c r="B78" t="s">
        <v>150</v>
      </c>
      <c r="C78" t="s">
        <v>415</v>
      </c>
      <c r="D78" s="1">
        <v>1</v>
      </c>
      <c r="E78" t="s">
        <v>416</v>
      </c>
      <c r="F78" t="s">
        <v>417</v>
      </c>
      <c r="G78" t="s">
        <v>418</v>
      </c>
      <c r="H78" s="1">
        <v>3</v>
      </c>
      <c r="I78" s="1">
        <v>1</v>
      </c>
      <c r="J78" t="s">
        <v>41</v>
      </c>
      <c r="K78" t="s">
        <v>20</v>
      </c>
      <c r="L78" t="s">
        <v>21</v>
      </c>
      <c r="M78" t="s">
        <v>21</v>
      </c>
      <c r="N78" t="s">
        <v>21</v>
      </c>
      <c r="O78" t="s">
        <v>419</v>
      </c>
      <c r="P78" t="s">
        <v>416</v>
      </c>
      <c r="Q78" t="str">
        <f>VLOOKUP(E78,'Entitats PinbalAdmin'!D:D,1,FALSE)</f>
        <v>P0702800D</v>
      </c>
    </row>
    <row r="79" spans="1:17" ht="15" customHeight="1">
      <c r="A79" s="1">
        <v>475</v>
      </c>
      <c r="B79" t="s">
        <v>150</v>
      </c>
      <c r="C79" t="s">
        <v>420</v>
      </c>
      <c r="D79" s="1">
        <v>1</v>
      </c>
      <c r="E79" t="s">
        <v>421</v>
      </c>
      <c r="F79" t="s">
        <v>422</v>
      </c>
      <c r="G79" t="s">
        <v>423</v>
      </c>
      <c r="H79" s="1">
        <v>3</v>
      </c>
      <c r="I79" s="1">
        <v>1</v>
      </c>
      <c r="J79" t="s">
        <v>41</v>
      </c>
      <c r="K79" t="s">
        <v>20</v>
      </c>
      <c r="L79" t="s">
        <v>21</v>
      </c>
      <c r="M79" t="s">
        <v>21</v>
      </c>
      <c r="N79" t="s">
        <v>21</v>
      </c>
      <c r="O79" t="s">
        <v>424</v>
      </c>
      <c r="P79" t="s">
        <v>421</v>
      </c>
      <c r="Q79" t="str">
        <f>VLOOKUP(E79,'Entitats PinbalAdmin'!D:D,1,FALSE)</f>
        <v>P0702900B</v>
      </c>
    </row>
    <row r="80" spans="1:17" ht="15" customHeight="1">
      <c r="A80" s="1">
        <v>476</v>
      </c>
      <c r="B80" t="s">
        <v>150</v>
      </c>
      <c r="C80" t="s">
        <v>425</v>
      </c>
      <c r="D80" s="1">
        <v>1</v>
      </c>
      <c r="E80" t="s">
        <v>426</v>
      </c>
      <c r="F80" t="s">
        <v>427</v>
      </c>
      <c r="G80" t="s">
        <v>428</v>
      </c>
      <c r="H80" s="1">
        <v>3</v>
      </c>
      <c r="I80" s="1">
        <v>2</v>
      </c>
      <c r="J80" t="s">
        <v>41</v>
      </c>
      <c r="K80" t="s">
        <v>20</v>
      </c>
      <c r="L80" t="s">
        <v>21</v>
      </c>
      <c r="M80" t="s">
        <v>21</v>
      </c>
      <c r="N80" t="s">
        <v>21</v>
      </c>
      <c r="O80" t="s">
        <v>429</v>
      </c>
      <c r="P80" t="s">
        <v>426</v>
      </c>
      <c r="Q80" t="e">
        <f>VLOOKUP(E80,'Entitats PinbalAdmin'!D:D,1,FALSE)</f>
        <v>#N/A</v>
      </c>
    </row>
    <row r="81" spans="1:17" ht="15" customHeight="1">
      <c r="A81" s="1">
        <v>477</v>
      </c>
      <c r="B81" t="s">
        <v>150</v>
      </c>
      <c r="C81" t="s">
        <v>430</v>
      </c>
      <c r="D81" s="1">
        <v>1</v>
      </c>
      <c r="E81" t="s">
        <v>431</v>
      </c>
      <c r="F81" t="s">
        <v>432</v>
      </c>
      <c r="G81" t="s">
        <v>433</v>
      </c>
      <c r="H81" s="1">
        <v>3</v>
      </c>
      <c r="I81" s="1">
        <v>2</v>
      </c>
      <c r="J81" t="s">
        <v>41</v>
      </c>
      <c r="K81" t="s">
        <v>20</v>
      </c>
      <c r="L81" t="s">
        <v>21</v>
      </c>
      <c r="M81" t="s">
        <v>21</v>
      </c>
      <c r="N81" t="s">
        <v>21</v>
      </c>
      <c r="O81" t="s">
        <v>434</v>
      </c>
      <c r="P81" t="s">
        <v>431</v>
      </c>
      <c r="Q81" t="str">
        <f>VLOOKUP(E81,'Entitats PinbalAdmin'!D:D,1,FALSE)</f>
        <v>P0703200F</v>
      </c>
    </row>
    <row r="82" spans="1:17" ht="15" customHeight="1">
      <c r="A82" s="1">
        <v>478</v>
      </c>
      <c r="B82" t="s">
        <v>150</v>
      </c>
      <c r="C82" t="s">
        <v>435</v>
      </c>
      <c r="D82" s="1">
        <v>1</v>
      </c>
      <c r="E82" t="s">
        <v>436</v>
      </c>
      <c r="F82" t="s">
        <v>437</v>
      </c>
      <c r="G82" t="s">
        <v>438</v>
      </c>
      <c r="H82" s="1">
        <v>3</v>
      </c>
      <c r="I82" s="1">
        <v>1</v>
      </c>
      <c r="J82" t="s">
        <v>41</v>
      </c>
      <c r="K82" t="s">
        <v>20</v>
      </c>
      <c r="L82" t="s">
        <v>21</v>
      </c>
      <c r="M82" t="s">
        <v>21</v>
      </c>
      <c r="N82" t="s">
        <v>21</v>
      </c>
      <c r="O82" t="s">
        <v>439</v>
      </c>
      <c r="P82" t="s">
        <v>436</v>
      </c>
      <c r="Q82" t="str">
        <f>VLOOKUP(E82,'Entitats PinbalAdmin'!D:D,1,FALSE)</f>
        <v>P0703300D</v>
      </c>
    </row>
    <row r="83" spans="1:17" ht="15" customHeight="1">
      <c r="A83" s="1">
        <v>479</v>
      </c>
      <c r="B83" t="s">
        <v>150</v>
      </c>
      <c r="C83" t="s">
        <v>440</v>
      </c>
      <c r="D83" s="1">
        <v>1</v>
      </c>
      <c r="E83" t="s">
        <v>441</v>
      </c>
      <c r="F83" t="s">
        <v>442</v>
      </c>
      <c r="G83" t="s">
        <v>443</v>
      </c>
      <c r="H83" s="1">
        <v>3</v>
      </c>
      <c r="I83" s="1">
        <v>1</v>
      </c>
      <c r="J83" t="s">
        <v>41</v>
      </c>
      <c r="K83" t="s">
        <v>20</v>
      </c>
      <c r="L83" t="s">
        <v>21</v>
      </c>
      <c r="M83" t="s">
        <v>21</v>
      </c>
      <c r="N83" t="s">
        <v>21</v>
      </c>
      <c r="O83" t="s">
        <v>444</v>
      </c>
      <c r="P83" t="s">
        <v>441</v>
      </c>
      <c r="Q83" t="e">
        <f>VLOOKUP(E83,'Entitats PinbalAdmin'!D:D,1,FALSE)</f>
        <v>#N/A</v>
      </c>
    </row>
    <row r="84" spans="1:17" ht="15" customHeight="1">
      <c r="A84" s="1">
        <v>480</v>
      </c>
      <c r="B84" t="s">
        <v>150</v>
      </c>
      <c r="C84" t="s">
        <v>445</v>
      </c>
      <c r="D84" s="1">
        <v>1</v>
      </c>
      <c r="E84" t="s">
        <v>446</v>
      </c>
      <c r="F84" t="s">
        <v>447</v>
      </c>
      <c r="G84" t="s">
        <v>448</v>
      </c>
      <c r="H84" s="1">
        <v>3</v>
      </c>
      <c r="I84" s="1">
        <v>1</v>
      </c>
      <c r="J84" t="s">
        <v>41</v>
      </c>
      <c r="K84" t="s">
        <v>20</v>
      </c>
      <c r="L84" t="s">
        <v>21</v>
      </c>
      <c r="M84" t="s">
        <v>21</v>
      </c>
      <c r="N84" t="s">
        <v>21</v>
      </c>
      <c r="O84" t="s">
        <v>449</v>
      </c>
      <c r="P84" t="s">
        <v>446</v>
      </c>
      <c r="Q84" t="str">
        <f>VLOOKUP(E84,'Entitats PinbalAdmin'!D:D,1,FALSE)</f>
        <v>P0703500I</v>
      </c>
    </row>
    <row r="85" spans="1:17" ht="15" customHeight="1">
      <c r="A85" s="1">
        <v>481</v>
      </c>
      <c r="B85" t="s">
        <v>150</v>
      </c>
      <c r="C85" t="s">
        <v>450</v>
      </c>
      <c r="D85" s="1">
        <v>1</v>
      </c>
      <c r="E85" t="s">
        <v>451</v>
      </c>
      <c r="F85" t="s">
        <v>452</v>
      </c>
      <c r="G85" t="s">
        <v>453</v>
      </c>
      <c r="H85" s="1">
        <v>3</v>
      </c>
      <c r="I85" s="1">
        <v>2</v>
      </c>
      <c r="J85" t="s">
        <v>41</v>
      </c>
      <c r="K85" t="s">
        <v>20</v>
      </c>
      <c r="L85" t="s">
        <v>21</v>
      </c>
      <c r="M85" t="s">
        <v>21</v>
      </c>
      <c r="N85" t="s">
        <v>21</v>
      </c>
      <c r="O85" t="s">
        <v>454</v>
      </c>
      <c r="P85" t="s">
        <v>451</v>
      </c>
      <c r="Q85" t="str">
        <f>VLOOKUP(E85,'Entitats PinbalAdmin'!D:D,1,FALSE)</f>
        <v>P0703600G</v>
      </c>
    </row>
    <row r="86" spans="1:17" ht="15" customHeight="1">
      <c r="A86" s="1">
        <v>482</v>
      </c>
      <c r="B86" t="s">
        <v>150</v>
      </c>
      <c r="C86" t="s">
        <v>455</v>
      </c>
      <c r="D86" s="1">
        <v>1</v>
      </c>
      <c r="E86" t="s">
        <v>456</v>
      </c>
      <c r="F86" t="s">
        <v>457</v>
      </c>
      <c r="G86" t="s">
        <v>458</v>
      </c>
      <c r="H86" s="1">
        <v>3</v>
      </c>
      <c r="I86" s="1">
        <v>1</v>
      </c>
      <c r="J86" t="s">
        <v>41</v>
      </c>
      <c r="K86" t="s">
        <v>20</v>
      </c>
      <c r="L86" t="s">
        <v>21</v>
      </c>
      <c r="M86" t="s">
        <v>21</v>
      </c>
      <c r="N86" t="s">
        <v>21</v>
      </c>
      <c r="O86" t="s">
        <v>459</v>
      </c>
      <c r="P86" t="s">
        <v>456</v>
      </c>
      <c r="Q86" t="str">
        <f>VLOOKUP(E86,'Entitats PinbalAdmin'!D:D,1,FALSE)</f>
        <v>P0703700E</v>
      </c>
    </row>
    <row r="87" spans="1:17" ht="15" customHeight="1">
      <c r="A87" s="1">
        <v>483</v>
      </c>
      <c r="B87" t="s">
        <v>150</v>
      </c>
      <c r="C87" t="s">
        <v>460</v>
      </c>
      <c r="D87" s="1">
        <v>1</v>
      </c>
      <c r="E87" t="s">
        <v>461</v>
      </c>
      <c r="F87" t="s">
        <v>462</v>
      </c>
      <c r="G87" t="s">
        <v>463</v>
      </c>
      <c r="H87" s="1">
        <v>3</v>
      </c>
      <c r="I87" s="1">
        <v>2</v>
      </c>
      <c r="J87" t="s">
        <v>41</v>
      </c>
      <c r="K87" t="s">
        <v>20</v>
      </c>
      <c r="L87" t="s">
        <v>21</v>
      </c>
      <c r="M87" t="s">
        <v>21</v>
      </c>
      <c r="N87" t="s">
        <v>21</v>
      </c>
      <c r="O87" t="s">
        <v>464</v>
      </c>
      <c r="P87" t="s">
        <v>461</v>
      </c>
      <c r="Q87" t="str">
        <f>VLOOKUP(E87,'Entitats PinbalAdmin'!D:D,1,FALSE)</f>
        <v>P0703800C</v>
      </c>
    </row>
    <row r="88" spans="1:17" ht="15" customHeight="1">
      <c r="A88" s="1">
        <v>484</v>
      </c>
      <c r="B88" t="s">
        <v>150</v>
      </c>
      <c r="C88" t="s">
        <v>465</v>
      </c>
      <c r="D88" s="1">
        <v>1</v>
      </c>
      <c r="E88" t="s">
        <v>466</v>
      </c>
      <c r="F88" t="s">
        <v>467</v>
      </c>
      <c r="G88" t="s">
        <v>468</v>
      </c>
      <c r="H88" s="1">
        <v>3</v>
      </c>
      <c r="I88" s="1">
        <v>1</v>
      </c>
      <c r="J88" t="s">
        <v>41</v>
      </c>
      <c r="K88" t="s">
        <v>20</v>
      </c>
      <c r="L88" t="s">
        <v>21</v>
      </c>
      <c r="M88" t="s">
        <v>21</v>
      </c>
      <c r="N88" t="s">
        <v>21</v>
      </c>
      <c r="O88" t="s">
        <v>469</v>
      </c>
      <c r="P88" t="s">
        <v>466</v>
      </c>
      <c r="Q88" t="str">
        <f>VLOOKUP(E88,'Entitats PinbalAdmin'!D:D,1,FALSE)</f>
        <v>P0703900A</v>
      </c>
    </row>
    <row r="89" spans="1:17" ht="15" customHeight="1">
      <c r="A89" s="1">
        <v>3563</v>
      </c>
      <c r="B89" t="s">
        <v>470</v>
      </c>
      <c r="C89" t="s">
        <v>471</v>
      </c>
      <c r="D89" s="1">
        <v>1</v>
      </c>
      <c r="E89" t="s">
        <v>472</v>
      </c>
      <c r="F89" t="s">
        <v>473</v>
      </c>
      <c r="G89" t="s">
        <v>474</v>
      </c>
      <c r="H89" s="1">
        <v>3</v>
      </c>
      <c r="I89" s="1">
        <v>3</v>
      </c>
      <c r="J89" t="s">
        <v>41</v>
      </c>
      <c r="K89" t="s">
        <v>20</v>
      </c>
      <c r="L89" t="s">
        <v>21</v>
      </c>
      <c r="M89" t="s">
        <v>21</v>
      </c>
      <c r="N89" t="s">
        <v>21</v>
      </c>
      <c r="O89" t="s">
        <v>475</v>
      </c>
      <c r="P89" t="s">
        <v>472</v>
      </c>
      <c r="Q89" t="str">
        <f>VLOOKUP(E89,'Entitats PinbalAdmin'!D:D,1,FALSE)</f>
        <v>P0704000I</v>
      </c>
    </row>
    <row r="90" spans="1:17" ht="15" customHeight="1">
      <c r="A90" s="1">
        <v>32233</v>
      </c>
      <c r="B90" t="s">
        <v>476</v>
      </c>
      <c r="C90" t="s">
        <v>477</v>
      </c>
      <c r="D90" s="1">
        <v>1</v>
      </c>
      <c r="E90" t="s">
        <v>478</v>
      </c>
      <c r="F90" t="s">
        <v>479</v>
      </c>
      <c r="G90" t="s">
        <v>479</v>
      </c>
      <c r="H90" s="1">
        <v>0</v>
      </c>
      <c r="I90" s="1">
        <v>1</v>
      </c>
      <c r="J90" t="s">
        <v>480</v>
      </c>
      <c r="K90" t="s">
        <v>20</v>
      </c>
      <c r="L90" t="s">
        <v>21</v>
      </c>
      <c r="M90" t="s">
        <v>21</v>
      </c>
      <c r="N90" t="s">
        <v>21</v>
      </c>
      <c r="O90" t="s">
        <v>481</v>
      </c>
      <c r="P90" t="s">
        <v>478</v>
      </c>
      <c r="Q90" t="str">
        <f>VLOOKUP(E90,'Entitats PinbalAdmin'!D:D,1,FALSE)</f>
        <v>Q0700494H</v>
      </c>
    </row>
    <row r="91" spans="1:17" ht="15" customHeight="1">
      <c r="A91" s="1">
        <v>57592</v>
      </c>
      <c r="B91" t="s">
        <v>482</v>
      </c>
      <c r="C91" t="s">
        <v>483</v>
      </c>
      <c r="D91" s="1">
        <v>1</v>
      </c>
      <c r="E91" t="s">
        <v>484</v>
      </c>
      <c r="F91" t="s">
        <v>485</v>
      </c>
      <c r="G91" t="s">
        <v>486</v>
      </c>
      <c r="H91" s="1">
        <v>0</v>
      </c>
      <c r="I91" s="1">
        <v>1</v>
      </c>
      <c r="J91" t="s">
        <v>28</v>
      </c>
      <c r="K91" t="s">
        <v>20</v>
      </c>
      <c r="L91" t="s">
        <v>21</v>
      </c>
      <c r="M91" t="s">
        <v>21</v>
      </c>
      <c r="N91" t="s">
        <v>21</v>
      </c>
      <c r="O91" t="s">
        <v>487</v>
      </c>
      <c r="P91" t="s">
        <v>484</v>
      </c>
      <c r="Q91" t="str">
        <f>VLOOKUP(E91,'Entitats PinbalAdmin'!D:D,1,FALSE)</f>
        <v>Q0718001A</v>
      </c>
    </row>
    <row r="92" spans="1:17" ht="15" customHeight="1">
      <c r="A92" s="1">
        <v>284325</v>
      </c>
      <c r="B92" t="s">
        <v>488</v>
      </c>
      <c r="C92" t="s">
        <v>489</v>
      </c>
      <c r="D92" s="1">
        <v>1</v>
      </c>
      <c r="E92" t="s">
        <v>490</v>
      </c>
      <c r="F92" t="s">
        <v>491</v>
      </c>
      <c r="G92" t="s">
        <v>492</v>
      </c>
      <c r="H92" s="1">
        <v>0</v>
      </c>
      <c r="I92" s="1">
        <v>1</v>
      </c>
      <c r="J92" t="s">
        <v>20</v>
      </c>
      <c r="K92" t="s">
        <v>20</v>
      </c>
      <c r="L92" t="s">
        <v>21</v>
      </c>
      <c r="M92" t="s">
        <v>21</v>
      </c>
      <c r="N92" t="s">
        <v>21</v>
      </c>
      <c r="O92" t="s">
        <v>493</v>
      </c>
      <c r="P92" t="s">
        <v>490</v>
      </c>
      <c r="Q92" t="str">
        <f>VLOOKUP(E92,'Entitats PinbalAdmin'!D:D,1,FALSE)</f>
        <v>Q0700441I</v>
      </c>
    </row>
    <row r="93" spans="1:17" ht="15" customHeight="1">
      <c r="A93" s="1">
        <v>761208</v>
      </c>
      <c r="B93" t="s">
        <v>494</v>
      </c>
      <c r="C93" t="s">
        <v>495</v>
      </c>
      <c r="D93" s="1">
        <v>1</v>
      </c>
      <c r="E93" t="s">
        <v>496</v>
      </c>
      <c r="F93" t="s">
        <v>497</v>
      </c>
      <c r="G93" t="s">
        <v>498</v>
      </c>
      <c r="H93" s="1">
        <v>0</v>
      </c>
      <c r="I93" s="1">
        <v>1</v>
      </c>
      <c r="J93" t="s">
        <v>20</v>
      </c>
      <c r="K93" t="s">
        <v>20</v>
      </c>
      <c r="L93" t="s">
        <v>21</v>
      </c>
      <c r="M93" t="s">
        <v>21</v>
      </c>
      <c r="N93" t="s">
        <v>21</v>
      </c>
      <c r="O93" t="s">
        <v>499</v>
      </c>
      <c r="P93" t="s">
        <v>496</v>
      </c>
      <c r="Q93" t="str">
        <f>VLOOKUP(E93,'Entitats PinbalAdmin'!D:D,1,FALSE)</f>
        <v>Q0719003F</v>
      </c>
    </row>
  </sheetData>
  <autoFilter ref="A1:Q9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9"/>
  <sheetViews>
    <sheetView tabSelected="1" topLeftCell="A184" workbookViewId="0">
      <selection activeCell="A191" sqref="A191"/>
    </sheetView>
  </sheetViews>
  <sheetFormatPr baseColWidth="10" defaultRowHeight="15"/>
  <cols>
    <col min="2" max="2" width="48.42578125" bestFit="1" customWidth="1"/>
    <col min="3" max="3" width="58.85546875" customWidth="1"/>
    <col min="4" max="4" width="3.85546875" customWidth="1"/>
    <col min="5" max="5" width="49.28515625" bestFit="1" customWidth="1"/>
    <col min="8" max="8" width="117" bestFit="1" customWidth="1"/>
  </cols>
  <sheetData>
    <row r="1" spans="1:8">
      <c r="A1" t="s">
        <v>6555</v>
      </c>
      <c r="B1" t="s">
        <v>9109</v>
      </c>
      <c r="C1" t="s">
        <v>6556</v>
      </c>
      <c r="D1" t="s">
        <v>6557</v>
      </c>
      <c r="E1" t="s">
        <v>6558</v>
      </c>
      <c r="F1" t="s">
        <v>6559</v>
      </c>
      <c r="G1" t="s">
        <v>6557</v>
      </c>
      <c r="H1" s="5" t="s">
        <v>9114</v>
      </c>
    </row>
    <row r="2" spans="1:8">
      <c r="A2" t="str">
        <f>'Procediments PinbalAdmin'!A2</f>
        <v>74</v>
      </c>
      <c r="B2" t="str">
        <f>VLOOKUP(A2,'Procediments PinbalAdmin'!A:C,2,FALSE)</f>
        <v>110</v>
      </c>
      <c r="C2" t="str">
        <f>VLOOKUP(A2,'Procediments PinbalAdmin'!A:C,3,FALSE)</f>
        <v>Contractació</v>
      </c>
      <c r="D2" t="s">
        <v>6557</v>
      </c>
      <c r="E2" t="e">
        <f>VLOOKUP(B2,PBL_PROCEDIMENTS!A:C,3,FALSE)</f>
        <v>#N/A</v>
      </c>
      <c r="F2" t="e">
        <f>VLOOKUP(E2,'Organs PinbalAdmin'!C:F,4,FALSE)</f>
        <v>#N/A</v>
      </c>
      <c r="G2" t="s">
        <v>6557</v>
      </c>
      <c r="H2" t="str">
        <f>IFERROR(SUBSTITUTE(SUBSTITUTE(H$1,"$SOLICITUDID$",A2),"$ORGAN$",F2),"")</f>
        <v/>
      </c>
    </row>
    <row r="3" spans="1:8">
      <c r="A3" t="str">
        <f>'Procediments PinbalAdmin'!A3</f>
        <v>75</v>
      </c>
      <c r="B3" t="str">
        <f>VLOOKUP(A3,'Procediments PinbalAdmin'!A:C,2,FALSE)</f>
        <v>601</v>
      </c>
      <c r="C3" t="str">
        <f>VLOOKUP(A3,'Procediments PinbalAdmin'!A:C,3,FALSE)</f>
        <v>Sol·licitud de llicència d’obra menor</v>
      </c>
      <c r="D3" t="s">
        <v>6557</v>
      </c>
      <c r="E3" t="e">
        <f>VLOOKUP(B3,PBL_PROCEDIMENTS!A:C,3,FALSE)</f>
        <v>#N/A</v>
      </c>
      <c r="F3" t="e">
        <f>VLOOKUP(E3,'Organs PinbalAdmin'!C:F,4,FALSE)</f>
        <v>#N/A</v>
      </c>
      <c r="G3" t="s">
        <v>6557</v>
      </c>
      <c r="H3" t="str">
        <f t="shared" ref="H3:H66" si="0">IFERROR(SUBSTITUTE(SUBSTITUTE(H$1,"$SOLICITUDID$",A3),"$ORGAN$",F3),"")</f>
        <v/>
      </c>
    </row>
    <row r="4" spans="1:8">
      <c r="A4" t="str">
        <f>'Procediments PinbalAdmin'!A4</f>
        <v>76</v>
      </c>
      <c r="B4" t="str">
        <f>VLOOKUP(A4,'Procediments PinbalAdmin'!A:C,2,FALSE)</f>
        <v>602</v>
      </c>
      <c r="C4" t="str">
        <f>VLOOKUP(A4,'Procediments PinbalAdmin'!A:C,3,FALSE)</f>
        <v>Sol·licitud de llicència d’obra major</v>
      </c>
      <c r="D4" t="s">
        <v>6557</v>
      </c>
      <c r="E4" t="e">
        <f>VLOOKUP(B4,PBL_PROCEDIMENTS!A:C,3,FALSE)</f>
        <v>#N/A</v>
      </c>
      <c r="F4" t="e">
        <f>VLOOKUP(E4,'Organs PinbalAdmin'!C:F,4,FALSE)</f>
        <v>#N/A</v>
      </c>
      <c r="G4" t="s">
        <v>6557</v>
      </c>
      <c r="H4" t="str">
        <f t="shared" si="0"/>
        <v/>
      </c>
    </row>
    <row r="5" spans="1:8">
      <c r="A5" t="str">
        <f>'Procediments PinbalAdmin'!A5</f>
        <v>34782</v>
      </c>
      <c r="B5" t="str">
        <f>VLOOKUP(A5,'Procediments PinbalAdmin'!A:C,2,FALSE)</f>
        <v>0810</v>
      </c>
      <c r="C5" t="str">
        <f>VLOOKUP(A5,'Procediments PinbalAdmin'!A:C,3,FALSE)</f>
        <v>Infracciones de tráfico</v>
      </c>
      <c r="D5" t="s">
        <v>6557</v>
      </c>
      <c r="E5" t="str">
        <f>VLOOKUP(B5,PBL_PROCEDIMENTS!A:C,3,FALSE)</f>
        <v>L01070131</v>
      </c>
      <c r="F5">
        <f>VLOOKUP(E5,'Organs PinbalAdmin'!C:F,4,FALSE)</f>
        <v>70841</v>
      </c>
      <c r="G5" t="s">
        <v>6557</v>
      </c>
      <c r="H5" t="str">
        <f t="shared" si="0"/>
        <v>UPDATE pad_solicitud SET organid='70841' WHERE solicitudid=34782;</v>
      </c>
    </row>
    <row r="6" spans="1:8">
      <c r="A6" t="str">
        <f>'Procediments PinbalAdmin'!A6</f>
        <v>77</v>
      </c>
      <c r="B6" t="str">
        <f>VLOOKUP(A6,'Procediments PinbalAdmin'!A:C,2,FALSE)</f>
        <v>810</v>
      </c>
      <c r="C6" t="str">
        <f>VLOOKUP(A6,'Procediments PinbalAdmin'!A:C,3,FALSE)</f>
        <v>Consulta de dades personals</v>
      </c>
      <c r="D6" t="s">
        <v>6557</v>
      </c>
      <c r="E6" t="e">
        <f>VLOOKUP(B6,PBL_PROCEDIMENTS!A:C,3,FALSE)</f>
        <v>#N/A</v>
      </c>
      <c r="F6" t="e">
        <f>VLOOKUP(E6,'Organs PinbalAdmin'!C:F,4,FALSE)</f>
        <v>#N/A</v>
      </c>
      <c r="G6" t="s">
        <v>6557</v>
      </c>
      <c r="H6" t="str">
        <f t="shared" si="0"/>
        <v/>
      </c>
    </row>
    <row r="7" spans="1:8">
      <c r="A7" t="str">
        <f>'Procediments PinbalAdmin'!A7</f>
        <v>4014</v>
      </c>
      <c r="B7" t="str">
        <f>VLOOKUP(A7,'Procediments PinbalAdmin'!A:C,2,FALSE)</f>
        <v>1501</v>
      </c>
      <c r="C7" t="str">
        <f>VLOOKUP(A7,'Procediments PinbalAdmin'!A:C,3,FALSE)</f>
        <v>Beques de residència</v>
      </c>
      <c r="D7" t="s">
        <v>6557</v>
      </c>
      <c r="E7" t="e">
        <f>VLOOKUP(B7,PBL_PROCEDIMENTS!A:C,3,FALSE)</f>
        <v>#N/A</v>
      </c>
      <c r="F7" t="e">
        <f>VLOOKUP(E7,'Organs PinbalAdmin'!C:F,4,FALSE)</f>
        <v>#N/A</v>
      </c>
      <c r="G7" t="s">
        <v>6557</v>
      </c>
      <c r="H7" t="str">
        <f t="shared" si="0"/>
        <v/>
      </c>
    </row>
    <row r="8" spans="1:8">
      <c r="A8" t="str">
        <f>'Procediments PinbalAdmin'!A8</f>
        <v>4021</v>
      </c>
      <c r="B8" t="str">
        <f>VLOOKUP(A8,'Procediments PinbalAdmin'!A:C,2,FALSE)</f>
        <v>3137</v>
      </c>
      <c r="C8" t="str">
        <f>VLOOKUP(A8,'Procediments PinbalAdmin'!A:C,3,FALSE)</f>
        <v>Sol·licitut de la targeta del tacógrafo digital</v>
      </c>
      <c r="D8" t="s">
        <v>6557</v>
      </c>
      <c r="E8" t="str">
        <f>VLOOKUP(B8,PBL_PROCEDIMENTS!A:C,3,FALSE)</f>
        <v>L03070009</v>
      </c>
      <c r="F8">
        <f>VLOOKUP(E8,'Organs PinbalAdmin'!C:F,4,FALSE)</f>
        <v>70864</v>
      </c>
      <c r="G8" t="s">
        <v>6557</v>
      </c>
      <c r="H8" t="str">
        <f t="shared" si="0"/>
        <v>UPDATE pad_solicitud SET organid='70864' WHERE solicitudid=4021;</v>
      </c>
    </row>
    <row r="9" spans="1:8">
      <c r="A9" t="str">
        <f>'Procediments PinbalAdmin'!A9</f>
        <v>87</v>
      </c>
      <c r="B9" t="str">
        <f>VLOOKUP(A9,'Procediments PinbalAdmin'!A:C,2,FALSE)</f>
        <v>4301</v>
      </c>
      <c r="C9" t="str">
        <f>VLOOKUP(A9,'Procediments PinbalAdmin'!A:C,3,FALSE)</f>
        <v>Expedients de contractació</v>
      </c>
      <c r="D9" t="s">
        <v>6557</v>
      </c>
      <c r="E9" t="str">
        <f>VLOOKUP(B9,PBL_PROCEDIMENTS!A:C,3,FALSE)</f>
        <v>L03070009</v>
      </c>
      <c r="F9">
        <f>VLOOKUP(E9,'Organs PinbalAdmin'!C:F,4,FALSE)</f>
        <v>70864</v>
      </c>
      <c r="G9" t="s">
        <v>6557</v>
      </c>
      <c r="H9" t="str">
        <f t="shared" si="0"/>
        <v>UPDATE pad_solicitud SET organid='70864' WHERE solicitudid=87;</v>
      </c>
    </row>
    <row r="10" spans="1:8">
      <c r="A10" t="str">
        <f>'Procediments PinbalAdmin'!A10</f>
        <v>18223</v>
      </c>
      <c r="B10" t="str">
        <f>VLOOKUP(A10,'Procediments PinbalAdmin'!A:C,2,FALSE)</f>
        <v>202342</v>
      </c>
      <c r="C10" t="str">
        <f>VLOOKUP(A10,'Procediments PinbalAdmin'!A:C,3,FALSE)</f>
        <v>INFORME SOBRE TITULARIDAD Y DATOS DEL VEHÍCULO</v>
      </c>
      <c r="D10" t="s">
        <v>6557</v>
      </c>
      <c r="E10" t="str">
        <f>VLOOKUP(B10,PBL_PROCEDIMENTS!A:C,3,FALSE)</f>
        <v>L01070645</v>
      </c>
      <c r="F10" t="e">
        <f>VLOOKUP(E10,'Organs PinbalAdmin'!C:F,4,FALSE)</f>
        <v>#N/A</v>
      </c>
      <c r="G10" t="s">
        <v>6557</v>
      </c>
      <c r="H10" t="str">
        <f t="shared" si="0"/>
        <v/>
      </c>
    </row>
    <row r="11" spans="1:8">
      <c r="A11" t="str">
        <f>'Procediments PinbalAdmin'!A11</f>
        <v>13039</v>
      </c>
      <c r="B11" t="str">
        <f>VLOOKUP(A11,'Procediments PinbalAdmin'!A:C,2,FALSE)</f>
        <v>203050</v>
      </c>
      <c r="C11" t="str">
        <f>VLOOKUP(A11,'Procediments PinbalAdmin'!A:C,3,FALSE)</f>
        <v>Practicas con menores de edad</v>
      </c>
      <c r="D11" t="s">
        <v>6557</v>
      </c>
      <c r="E11" t="e">
        <f>VLOOKUP(B11,PBL_PROCEDIMENTS!A:C,3,FALSE)</f>
        <v>#N/A</v>
      </c>
      <c r="F11" t="e">
        <f>VLOOKUP(E11,'Organs PinbalAdmin'!C:F,4,FALSE)</f>
        <v>#N/A</v>
      </c>
      <c r="G11" t="s">
        <v>6557</v>
      </c>
      <c r="H11" t="str">
        <f t="shared" si="0"/>
        <v/>
      </c>
    </row>
    <row r="12" spans="1:8">
      <c r="A12" t="str">
        <f>'Procediments PinbalAdmin'!A12</f>
        <v>4487</v>
      </c>
      <c r="B12" t="str">
        <f>VLOOKUP(A12,'Procediments PinbalAdmin'!A:C,2,FALSE)</f>
        <v>205258</v>
      </c>
      <c r="C12" t="str">
        <f>VLOOKUP(A12,'Procediments PinbalAdmin'!A:C,3,FALSE)</f>
        <v>Comunicació d'activitats de temps lliure i juvenil que es desenvolupan a Mallorca</v>
      </c>
      <c r="D12" t="s">
        <v>6557</v>
      </c>
      <c r="E12" t="str">
        <f>VLOOKUP(B12,PBL_PROCEDIMENTS!A:C,3,FALSE)</f>
        <v>A04026935</v>
      </c>
      <c r="F12">
        <f>VLOOKUP(E12,'Organs PinbalAdmin'!C:F,4,FALSE)</f>
        <v>70658</v>
      </c>
      <c r="G12" t="s">
        <v>6557</v>
      </c>
      <c r="H12" t="str">
        <f t="shared" si="0"/>
        <v>UPDATE pad_solicitud SET organid='70658' WHERE solicitudid=4487;</v>
      </c>
    </row>
    <row r="13" spans="1:8">
      <c r="A13" t="str">
        <f>'Procediments PinbalAdmin'!A13</f>
        <v>26253</v>
      </c>
      <c r="B13" t="str">
        <f>VLOOKUP(A13,'Procediments PinbalAdmin'!A:C,2,FALSE)</f>
        <v>207792</v>
      </c>
      <c r="C13" t="str">
        <f>VLOOKUP(A13,'Procediments PinbalAdmin'!A:C,3,FALSE)</f>
        <v>Registro de agrupaciones de defensa sanitaria ganadera (ADSG)</v>
      </c>
      <c r="D13" t="s">
        <v>6557</v>
      </c>
      <c r="E13" t="e">
        <f>VLOOKUP(B13,PBL_PROCEDIMENTS!A:C,3,FALSE)</f>
        <v>#N/A</v>
      </c>
      <c r="F13" t="e">
        <f>VLOOKUP(E13,'Organs PinbalAdmin'!C:F,4,FALSE)</f>
        <v>#N/A</v>
      </c>
      <c r="G13" t="s">
        <v>6557</v>
      </c>
      <c r="H13" t="str">
        <f t="shared" si="0"/>
        <v/>
      </c>
    </row>
    <row r="14" spans="1:8">
      <c r="A14" t="str">
        <f>'Procediments PinbalAdmin'!A14</f>
        <v>23667</v>
      </c>
      <c r="B14" t="str">
        <f>VLOOKUP(A14,'Procediments PinbalAdmin'!A:C,2,FALSE)</f>
        <v>207932</v>
      </c>
      <c r="C14" t="str">
        <f>VLOOKUP(A14,'Procediments PinbalAdmin'!A:C,3,FALSE)</f>
        <v>Autorización de nombramiento de farmacéutico regent de oficina de farmacia</v>
      </c>
      <c r="D14" t="s">
        <v>6557</v>
      </c>
      <c r="E14" t="str">
        <f>VLOOKUP(B14,PBL_PROCEDIMENTS!A:C,3,FALSE)</f>
        <v>A04043881</v>
      </c>
      <c r="F14">
        <f>VLOOKUP(E14,'Organs PinbalAdmin'!C:F,4,FALSE)</f>
        <v>70831</v>
      </c>
      <c r="G14" t="s">
        <v>6557</v>
      </c>
      <c r="H14" t="str">
        <f t="shared" si="0"/>
        <v>UPDATE pad_solicitud SET organid='70831' WHERE solicitudid=23667;</v>
      </c>
    </row>
    <row r="15" spans="1:8">
      <c r="A15" t="str">
        <f>'Procediments PinbalAdmin'!A15</f>
        <v>23760</v>
      </c>
      <c r="B15" t="str">
        <f>VLOOKUP(A15,'Procediments PinbalAdmin'!A:C,2,FALSE)</f>
        <v>207933</v>
      </c>
      <c r="C15" t="str">
        <f>VLOOKUP(A15,'Procediments PinbalAdmin'!A:C,3,FALSE)</f>
        <v>Autorización / Renovación de una sección de óptica de oficina de farmacia</v>
      </c>
      <c r="D15" t="s">
        <v>6557</v>
      </c>
      <c r="E15" t="str">
        <f>VLOOKUP(B15,PBL_PROCEDIMENTS!A:C,3,FALSE)</f>
        <v>A04043881</v>
      </c>
      <c r="F15">
        <f>VLOOKUP(E15,'Organs PinbalAdmin'!C:F,4,FALSE)</f>
        <v>70831</v>
      </c>
      <c r="G15" t="s">
        <v>6557</v>
      </c>
      <c r="H15" t="str">
        <f t="shared" si="0"/>
        <v>UPDATE pad_solicitud SET organid='70831' WHERE solicitudid=23760;</v>
      </c>
    </row>
    <row r="16" spans="1:8">
      <c r="A16" t="str">
        <f>'Procediments PinbalAdmin'!A16</f>
        <v>23683</v>
      </c>
      <c r="B16" t="str">
        <f>VLOOKUP(A16,'Procediments PinbalAdmin'!A:C,2,FALSE)</f>
        <v>207934</v>
      </c>
      <c r="C16" t="str">
        <f>VLOOKUP(A16,'Procediments PinbalAdmin'!A:C,3,FALSE)</f>
        <v>Autorización de nombramiento de farmacéutico sustituto de oficina de farmacia</v>
      </c>
      <c r="D16" t="s">
        <v>6557</v>
      </c>
      <c r="E16" t="str">
        <f>VLOOKUP(B16,PBL_PROCEDIMENTS!A:C,3,FALSE)</f>
        <v>A04043881</v>
      </c>
      <c r="F16">
        <f>VLOOKUP(E16,'Organs PinbalAdmin'!C:F,4,FALSE)</f>
        <v>70831</v>
      </c>
      <c r="G16" t="s">
        <v>6557</v>
      </c>
      <c r="H16" t="str">
        <f t="shared" si="0"/>
        <v>UPDATE pad_solicitud SET organid='70831' WHERE solicitudid=23683;</v>
      </c>
    </row>
    <row r="17" spans="1:8">
      <c r="A17" t="str">
        <f>'Procediments PinbalAdmin'!A17</f>
        <v>23700</v>
      </c>
      <c r="B17" t="str">
        <f>VLOOKUP(A17,'Procediments PinbalAdmin'!A:C,2,FALSE)</f>
        <v>207935</v>
      </c>
      <c r="C17" t="str">
        <f>VLOOKUP(A17,'Procediments PinbalAdmin'!A:C,3,FALSE)</f>
        <v>Autorización de cese de farmacéutico sustituto/a de oficina de farmacia</v>
      </c>
      <c r="D17" t="s">
        <v>6557</v>
      </c>
      <c r="E17" t="str">
        <f>VLOOKUP(B17,PBL_PROCEDIMENTS!A:C,3,FALSE)</f>
        <v>A04043881</v>
      </c>
      <c r="F17">
        <f>VLOOKUP(E17,'Organs PinbalAdmin'!C:F,4,FALSE)</f>
        <v>70831</v>
      </c>
      <c r="G17" t="s">
        <v>6557</v>
      </c>
      <c r="H17" t="str">
        <f t="shared" si="0"/>
        <v>UPDATE pad_solicitud SET organid='70831' WHERE solicitudid=23700;</v>
      </c>
    </row>
    <row r="18" spans="1:8">
      <c r="A18" t="str">
        <f>'Procediments PinbalAdmin'!A18</f>
        <v>22870</v>
      </c>
      <c r="B18" t="str">
        <f>VLOOKUP(A18,'Procediments PinbalAdmin'!A:C,2,FALSE)</f>
        <v>207936</v>
      </c>
      <c r="C18" t="str">
        <f>VLOOKUP(A18,'Procediments PinbalAdmin'!A:C,3,FALSE)</f>
        <v>Autorización de análisis clínicos de oficina de farmacia</v>
      </c>
      <c r="D18" t="s">
        <v>6557</v>
      </c>
      <c r="E18" t="str">
        <f>VLOOKUP(B18,PBL_PROCEDIMENTS!A:C,3,FALSE)</f>
        <v>A04043881</v>
      </c>
      <c r="F18">
        <f>VLOOKUP(E18,'Organs PinbalAdmin'!C:F,4,FALSE)</f>
        <v>70831</v>
      </c>
      <c r="G18" t="s">
        <v>6557</v>
      </c>
      <c r="H18" t="str">
        <f t="shared" si="0"/>
        <v>UPDATE pad_solicitud SET organid='70831' WHERE solicitudid=22870;</v>
      </c>
    </row>
    <row r="19" spans="1:8">
      <c r="A19" t="str">
        <f>'Procediments PinbalAdmin'!A19</f>
        <v>23775</v>
      </c>
      <c r="B19" t="str">
        <f>VLOOKUP(A19,'Procediments PinbalAdmin'!A:C,2,FALSE)</f>
        <v>207937</v>
      </c>
      <c r="C19" t="str">
        <f>VLOOKUP(A19,'Procediments PinbalAdmin'!A:C,3,FALSE)</f>
        <v>Autorización de cese de farmacéutico/a regente de oficina de farmacia</v>
      </c>
      <c r="D19" t="s">
        <v>6557</v>
      </c>
      <c r="E19" t="str">
        <f>VLOOKUP(B19,PBL_PROCEDIMENTS!A:C,3,FALSE)</f>
        <v>A04043881</v>
      </c>
      <c r="F19">
        <f>VLOOKUP(E19,'Organs PinbalAdmin'!C:F,4,FALSE)</f>
        <v>70831</v>
      </c>
      <c r="G19" t="s">
        <v>6557</v>
      </c>
      <c r="H19" t="str">
        <f t="shared" si="0"/>
        <v>UPDATE pad_solicitud SET organid='70831' WHERE solicitudid=23775;</v>
      </c>
    </row>
    <row r="20" spans="1:8">
      <c r="A20" t="str">
        <f>'Procediments PinbalAdmin'!A20</f>
        <v>22853</v>
      </c>
      <c r="B20" t="str">
        <f>VLOOKUP(A20,'Procediments PinbalAdmin'!A:C,2,FALSE)</f>
        <v>207938</v>
      </c>
      <c r="C20" t="str">
        <f>VLOOKUP(A20,'Procediments PinbalAdmin'!A:C,3,FALSE)</f>
        <v>Autorización elaboración de fórmulas magistrales a terceros.</v>
      </c>
      <c r="D20" t="s">
        <v>6557</v>
      </c>
      <c r="E20" t="str">
        <f>VLOOKUP(B20,PBL_PROCEDIMENTS!A:C,3,FALSE)</f>
        <v>A04043881</v>
      </c>
      <c r="F20">
        <f>VLOOKUP(E20,'Organs PinbalAdmin'!C:F,4,FALSE)</f>
        <v>70831</v>
      </c>
      <c r="G20" t="s">
        <v>6557</v>
      </c>
      <c r="H20" t="str">
        <f t="shared" si="0"/>
        <v>UPDATE pad_solicitud SET organid='70831' WHERE solicitudid=22853;</v>
      </c>
    </row>
    <row r="21" spans="1:8">
      <c r="A21" t="str">
        <f>'Procediments PinbalAdmin'!A21</f>
        <v>23197</v>
      </c>
      <c r="B21" t="str">
        <f>VLOOKUP(A21,'Procediments PinbalAdmin'!A:C,2,FALSE)</f>
        <v>207944</v>
      </c>
      <c r="C21" t="str">
        <f>VLOOKUP(A21,'Procediments PinbalAdmin'!A:C,3,FALSE)</f>
        <v>Autorización de exención de servicios de urgencias de oficina de farmacia</v>
      </c>
      <c r="D21" t="s">
        <v>6557</v>
      </c>
      <c r="E21" t="str">
        <f>VLOOKUP(B21,PBL_PROCEDIMENTS!A:C,3,FALSE)</f>
        <v>A04043881</v>
      </c>
      <c r="F21">
        <f>VLOOKUP(E21,'Organs PinbalAdmin'!C:F,4,FALSE)</f>
        <v>70831</v>
      </c>
      <c r="G21" t="s">
        <v>6557</v>
      </c>
      <c r="H21" t="str">
        <f t="shared" si="0"/>
        <v>UPDATE pad_solicitud SET organid='70831' WHERE solicitudid=23197;</v>
      </c>
    </row>
    <row r="22" spans="1:8">
      <c r="A22" t="str">
        <f>'Procediments PinbalAdmin'!A22</f>
        <v>23715</v>
      </c>
      <c r="B22" t="str">
        <f>VLOOKUP(A22,'Procediments PinbalAdmin'!A:C,2,FALSE)</f>
        <v>207945</v>
      </c>
      <c r="C22" t="str">
        <f>VLOOKUP(A22,'Procediments PinbalAdmin'!A:C,3,FALSE)</f>
        <v>Autorización de reducción de horario mínimo de oficinas de farmacia</v>
      </c>
      <c r="D22" t="s">
        <v>6557</v>
      </c>
      <c r="E22" t="str">
        <f>VLOOKUP(B22,PBL_PROCEDIMENTS!A:C,3,FALSE)</f>
        <v>A04043881</v>
      </c>
      <c r="F22">
        <f>VLOOKUP(E22,'Organs PinbalAdmin'!C:F,4,FALSE)</f>
        <v>70831</v>
      </c>
      <c r="G22" t="s">
        <v>6557</v>
      </c>
      <c r="H22" t="str">
        <f t="shared" si="0"/>
        <v>UPDATE pad_solicitud SET organid='70831' WHERE solicitudid=23715;</v>
      </c>
    </row>
    <row r="23" spans="1:8">
      <c r="A23" t="str">
        <f>'Procediments PinbalAdmin'!A23</f>
        <v>23213</v>
      </c>
      <c r="B23" t="str">
        <f>VLOOKUP(A23,'Procediments PinbalAdmin'!A:C,2,FALSE)</f>
        <v>207946</v>
      </c>
      <c r="C23" t="str">
        <f>VLOOKUP(A23,'Procediments PinbalAdmin'!A:C,3,FALSE)</f>
        <v>Comunicación de ampliación de horario de oficinas de farmacia</v>
      </c>
      <c r="D23" t="s">
        <v>6557</v>
      </c>
      <c r="E23" t="str">
        <f>VLOOKUP(B23,PBL_PROCEDIMENTS!A:C,3,FALSE)</f>
        <v>A04043881</v>
      </c>
      <c r="F23">
        <f>VLOOKUP(E23,'Organs PinbalAdmin'!C:F,4,FALSE)</f>
        <v>70831</v>
      </c>
      <c r="G23" t="s">
        <v>6557</v>
      </c>
      <c r="H23" t="str">
        <f t="shared" si="0"/>
        <v>UPDATE pad_solicitud SET organid='70831' WHERE solicitudid=23213;</v>
      </c>
    </row>
    <row r="24" spans="1:8">
      <c r="A24" t="str">
        <f>'Procediments PinbalAdmin'!A24</f>
        <v>23245</v>
      </c>
      <c r="B24" t="str">
        <f>VLOOKUP(A24,'Procediments PinbalAdmin'!A:C,2,FALSE)</f>
        <v>207947</v>
      </c>
      <c r="C24" t="str">
        <f>VLOOKUP(A24,'Procediments PinbalAdmin'!A:C,3,FALSE)</f>
        <v>Comunicación de modificación de horario de oficinas de farmacia</v>
      </c>
      <c r="D24" t="s">
        <v>6557</v>
      </c>
      <c r="E24" t="str">
        <f>VLOOKUP(B24,PBL_PROCEDIMENTS!A:C,3,FALSE)</f>
        <v>A04043881</v>
      </c>
      <c r="F24">
        <f>VLOOKUP(E24,'Organs PinbalAdmin'!C:F,4,FALSE)</f>
        <v>70831</v>
      </c>
      <c r="G24" t="s">
        <v>6557</v>
      </c>
      <c r="H24" t="str">
        <f t="shared" si="0"/>
        <v>UPDATE pad_solicitud SET organid='70831' WHERE solicitudid=23245;</v>
      </c>
    </row>
    <row r="25" spans="1:8">
      <c r="A25" t="str">
        <f>'Procediments PinbalAdmin'!A25</f>
        <v>23730</v>
      </c>
      <c r="B25" t="str">
        <f>VLOOKUP(A25,'Procediments PinbalAdmin'!A:C,2,FALSE)</f>
        <v>207948</v>
      </c>
      <c r="C25" t="str">
        <f>VLOOKUP(A25,'Procediments PinbalAdmin'!A:C,3,FALSE)</f>
        <v>Autorización de cierre temporal de oficina de farmacia</v>
      </c>
      <c r="D25" t="s">
        <v>6557</v>
      </c>
      <c r="E25" t="str">
        <f>VLOOKUP(B25,PBL_PROCEDIMENTS!A:C,3,FALSE)</f>
        <v>A04043881</v>
      </c>
      <c r="F25">
        <f>VLOOKUP(E25,'Organs PinbalAdmin'!C:F,4,FALSE)</f>
        <v>70831</v>
      </c>
      <c r="G25" t="s">
        <v>6557</v>
      </c>
      <c r="H25" t="str">
        <f t="shared" si="0"/>
        <v>UPDATE pad_solicitud SET organid='70831' WHERE solicitudid=23730;</v>
      </c>
    </row>
    <row r="26" spans="1:8">
      <c r="A26" t="str">
        <f>'Procediments PinbalAdmin'!A26</f>
        <v>23229</v>
      </c>
      <c r="B26" t="str">
        <f>VLOOKUP(A26,'Procediments PinbalAdmin'!A:C,2,FALSE)</f>
        <v>207949</v>
      </c>
      <c r="C26" t="str">
        <f>VLOOKUP(A26,'Procediments PinbalAdmin'!A:C,3,FALSE)</f>
        <v>Autorización de local para nuevas oficinas de farmacia</v>
      </c>
      <c r="D26" t="s">
        <v>6557</v>
      </c>
      <c r="E26" t="str">
        <f>VLOOKUP(B26,PBL_PROCEDIMENTS!A:C,3,FALSE)</f>
        <v>A04043881</v>
      </c>
      <c r="F26">
        <f>VLOOKUP(E26,'Organs PinbalAdmin'!C:F,4,FALSE)</f>
        <v>70831</v>
      </c>
      <c r="G26" t="s">
        <v>6557</v>
      </c>
      <c r="H26" t="str">
        <f t="shared" si="0"/>
        <v>UPDATE pad_solicitud SET organid='70831' WHERE solicitudid=23229;</v>
      </c>
    </row>
    <row r="27" spans="1:8">
      <c r="A27" t="str">
        <f>'Procediments PinbalAdmin'!A27</f>
        <v>23261</v>
      </c>
      <c r="B27" t="str">
        <f>VLOOKUP(A27,'Procediments PinbalAdmin'!A:C,2,FALSE)</f>
        <v>207950</v>
      </c>
      <c r="C27" t="str">
        <f>VLOOKUP(A27,'Procediments PinbalAdmin'!A:C,3,FALSE)</f>
        <v>Autorización de apertura y funcionamiento de oficinas de farmacia</v>
      </c>
      <c r="D27" t="s">
        <v>6557</v>
      </c>
      <c r="E27" t="str">
        <f>VLOOKUP(B27,PBL_PROCEDIMENTS!A:C,3,FALSE)</f>
        <v>A04043881</v>
      </c>
      <c r="F27">
        <f>VLOOKUP(E27,'Organs PinbalAdmin'!C:F,4,FALSE)</f>
        <v>70831</v>
      </c>
      <c r="G27" t="s">
        <v>6557</v>
      </c>
      <c r="H27" t="str">
        <f t="shared" si="0"/>
        <v>UPDATE pad_solicitud SET organid='70831' WHERE solicitudid=23261;</v>
      </c>
    </row>
    <row r="28" spans="1:8">
      <c r="A28" t="str">
        <f>'Procediments PinbalAdmin'!A28</f>
        <v>24</v>
      </c>
      <c r="B28" t="str">
        <f>VLOOKUP(A28,'Procediments PinbalAdmin'!A:C,2,FALSE)</f>
        <v>207951</v>
      </c>
      <c r="C28" t="str">
        <f>VLOOKUP(A28,'Procediments PinbalAdmin'!A:C,3,FALSE)</f>
        <v>Autorización de servicio de farmacia / depósito de medicamentos de atención primaria</v>
      </c>
      <c r="D28" t="s">
        <v>6557</v>
      </c>
      <c r="E28" t="str">
        <f>VLOOKUP(B28,PBL_PROCEDIMENTS!A:C,3,FALSE)</f>
        <v>A04043881</v>
      </c>
      <c r="F28">
        <f>VLOOKUP(E28,'Organs PinbalAdmin'!C:F,4,FALSE)</f>
        <v>70831</v>
      </c>
      <c r="G28" t="s">
        <v>6557</v>
      </c>
      <c r="H28" t="str">
        <f t="shared" si="0"/>
        <v>UPDATE pad_solicitud SET organid='70831' WHERE solicitudid=24;</v>
      </c>
    </row>
    <row r="29" spans="1:8">
      <c r="A29" t="str">
        <f>'Procediments PinbalAdmin'!A29</f>
        <v>17</v>
      </c>
      <c r="B29" t="str">
        <f>VLOOKUP(A29,'Procediments PinbalAdmin'!A:C,2,FALSE)</f>
        <v>207952</v>
      </c>
      <c r="C29" t="str">
        <f>VLOOKUP(A29,'Procediments PinbalAdmin'!A:C,3,FALSE)</f>
        <v>Autorización / renovación de servicio de farmacia en un centro hospitalario</v>
      </c>
      <c r="D29" t="s">
        <v>6557</v>
      </c>
      <c r="E29" t="str">
        <f>VLOOKUP(B29,PBL_PROCEDIMENTS!A:C,3,FALSE)</f>
        <v>A04043881</v>
      </c>
      <c r="F29">
        <f>VLOOKUP(E29,'Organs PinbalAdmin'!C:F,4,FALSE)</f>
        <v>70831</v>
      </c>
      <c r="G29" t="s">
        <v>6557</v>
      </c>
      <c r="H29" t="str">
        <f t="shared" si="0"/>
        <v>UPDATE pad_solicitud SET organid='70831' WHERE solicitudid=17;</v>
      </c>
    </row>
    <row r="30" spans="1:8">
      <c r="A30" t="str">
        <f>'Procediments PinbalAdmin'!A30</f>
        <v>18</v>
      </c>
      <c r="B30" t="str">
        <f>VLOOKUP(A30,'Procediments PinbalAdmin'!A:C,2,FALSE)</f>
        <v>207953</v>
      </c>
      <c r="C30" t="str">
        <f>VLOOKUP(A30,'Procediments PinbalAdmin'!A:C,3,FALSE)</f>
        <v>Autorización / renovación de depósito de medicamentos en un centro hospitalario</v>
      </c>
      <c r="D30" t="s">
        <v>6557</v>
      </c>
      <c r="E30" t="str">
        <f>VLOOKUP(B30,PBL_PROCEDIMENTS!A:C,3,FALSE)</f>
        <v>A04043881</v>
      </c>
      <c r="F30">
        <f>VLOOKUP(E30,'Organs PinbalAdmin'!C:F,4,FALSE)</f>
        <v>70831</v>
      </c>
      <c r="G30" t="s">
        <v>6557</v>
      </c>
      <c r="H30" t="str">
        <f t="shared" si="0"/>
        <v>UPDATE pad_solicitud SET organid='70831' WHERE solicitudid=18;</v>
      </c>
    </row>
    <row r="31" spans="1:8">
      <c r="A31" t="str">
        <f>'Procediments PinbalAdmin'!A31</f>
        <v>22</v>
      </c>
      <c r="B31" t="str">
        <f>VLOOKUP(A31,'Procediments PinbalAdmin'!A:C,2,FALSE)</f>
        <v>207954</v>
      </c>
      <c r="C31" t="str">
        <f>VLOOKUP(A31,'Procediments PinbalAdmin'!A:C,3,FALSE)</f>
        <v>Autorización / renovación de un servicio de farmacia en un centro sociosanitario o penitenciario</v>
      </c>
      <c r="D31" t="s">
        <v>6557</v>
      </c>
      <c r="E31" t="str">
        <f>VLOOKUP(B31,PBL_PROCEDIMENTS!A:C,3,FALSE)</f>
        <v>A04043881</v>
      </c>
      <c r="F31">
        <f>VLOOKUP(E31,'Organs PinbalAdmin'!C:F,4,FALSE)</f>
        <v>70831</v>
      </c>
      <c r="G31" t="s">
        <v>6557</v>
      </c>
      <c r="H31" t="str">
        <f t="shared" si="0"/>
        <v>UPDATE pad_solicitud SET organid='70831' WHERE solicitudid=22;</v>
      </c>
    </row>
    <row r="32" spans="1:8">
      <c r="A32" t="str">
        <f>'Procediments PinbalAdmin'!A32</f>
        <v>24266</v>
      </c>
      <c r="B32" t="str">
        <f>VLOOKUP(A32,'Procediments PinbalAdmin'!A:C,2,FALSE)</f>
        <v>207956</v>
      </c>
      <c r="C32" t="str">
        <f>VLOOKUP(A32,'Procediments PinbalAdmin'!A:C,3,FALSE)</f>
        <v>Autorización de cierre definitivo de oficina de farmacia</v>
      </c>
      <c r="D32" t="s">
        <v>6557</v>
      </c>
      <c r="E32" t="str">
        <f>VLOOKUP(B32,PBL_PROCEDIMENTS!A:C,3,FALSE)</f>
        <v>A04043881</v>
      </c>
      <c r="F32">
        <f>VLOOKUP(E32,'Organs PinbalAdmin'!C:F,4,FALSE)</f>
        <v>70831</v>
      </c>
      <c r="G32" t="s">
        <v>6557</v>
      </c>
      <c r="H32" t="str">
        <f t="shared" si="0"/>
        <v>UPDATE pad_solicitud SET organid='70831' WHERE solicitudid=24266;</v>
      </c>
    </row>
    <row r="33" spans="1:8">
      <c r="A33" t="str">
        <f>'Procediments PinbalAdmin'!A33</f>
        <v>23282</v>
      </c>
      <c r="B33" t="str">
        <f>VLOOKUP(A33,'Procediments PinbalAdmin'!A:C,2,FALSE)</f>
        <v>207957</v>
      </c>
      <c r="C33" t="str">
        <f>VLOOKUP(A33,'Procediments PinbalAdmin'!A:C,3,FALSE)</f>
        <v>Autorización de un botiquín farmacéutico</v>
      </c>
      <c r="D33" t="s">
        <v>6557</v>
      </c>
      <c r="E33" t="str">
        <f>VLOOKUP(B33,PBL_PROCEDIMENTS!A:C,3,FALSE)</f>
        <v>A04043881</v>
      </c>
      <c r="F33">
        <f>VLOOKUP(E33,'Organs PinbalAdmin'!C:F,4,FALSE)</f>
        <v>70831</v>
      </c>
      <c r="G33" t="s">
        <v>6557</v>
      </c>
      <c r="H33" t="str">
        <f t="shared" si="0"/>
        <v>UPDATE pad_solicitud SET organid='70831' WHERE solicitudid=23282;</v>
      </c>
    </row>
    <row r="34" spans="1:8">
      <c r="A34" t="str">
        <f>'Procediments PinbalAdmin'!A34</f>
        <v>23303</v>
      </c>
      <c r="B34" t="str">
        <f>VLOOKUP(A34,'Procediments PinbalAdmin'!A:C,2,FALSE)</f>
        <v>207958</v>
      </c>
      <c r="C34" t="str">
        <f>VLOOKUP(A34,'Procediments PinbalAdmin'!A:C,3,FALSE)</f>
        <v>Autorización para el traslado definitivo de una oficina de farmacia</v>
      </c>
      <c r="D34" t="s">
        <v>6557</v>
      </c>
      <c r="E34" t="str">
        <f>VLOOKUP(B34,PBL_PROCEDIMENTS!A:C,3,FALSE)</f>
        <v>A04043881</v>
      </c>
      <c r="F34">
        <f>VLOOKUP(E34,'Organs PinbalAdmin'!C:F,4,FALSE)</f>
        <v>70831</v>
      </c>
      <c r="G34" t="s">
        <v>6557</v>
      </c>
      <c r="H34" t="str">
        <f t="shared" si="0"/>
        <v>UPDATE pad_solicitud SET organid='70831' WHERE solicitudid=23303;</v>
      </c>
    </row>
    <row r="35" spans="1:8">
      <c r="A35" t="str">
        <f>'Procediments PinbalAdmin'!A35</f>
        <v>23745</v>
      </c>
      <c r="B35" t="str">
        <f>VLOOKUP(A35,'Procediments PinbalAdmin'!A:C,2,FALSE)</f>
        <v>207959</v>
      </c>
      <c r="C35" t="str">
        <f>VLOOKUP(A35,'Procediments PinbalAdmin'!A:C,3,FALSE)</f>
        <v>Autorización para el traslado provisional de una oficina de farmacia</v>
      </c>
      <c r="D35" t="s">
        <v>6557</v>
      </c>
      <c r="E35" t="str">
        <f>VLOOKUP(B35,PBL_PROCEDIMENTS!A:C,3,FALSE)</f>
        <v>A04043881</v>
      </c>
      <c r="F35">
        <f>VLOOKUP(E35,'Organs PinbalAdmin'!C:F,4,FALSE)</f>
        <v>70831</v>
      </c>
      <c r="G35" t="s">
        <v>6557</v>
      </c>
      <c r="H35" t="str">
        <f t="shared" si="0"/>
        <v>UPDATE pad_solicitud SET organid='70831' WHERE solicitudid=23745;</v>
      </c>
    </row>
    <row r="36" spans="1:8">
      <c r="A36" t="str">
        <f>'Procediments PinbalAdmin'!A36</f>
        <v>23914</v>
      </c>
      <c r="B36" t="str">
        <f>VLOOKUP(A36,'Procediments PinbalAdmin'!A:C,2,FALSE)</f>
        <v>207960</v>
      </c>
      <c r="C36" t="str">
        <f>VLOOKUP(A36,'Procediments PinbalAdmin'!A:C,3,FALSE)</f>
        <v>Autorización de transmisión "intervivos" de oficina de farmacia</v>
      </c>
      <c r="D36" t="s">
        <v>6557</v>
      </c>
      <c r="E36" t="str">
        <f>VLOOKUP(B36,PBL_PROCEDIMENTS!A:C,3,FALSE)</f>
        <v>A04043881</v>
      </c>
      <c r="F36">
        <f>VLOOKUP(E36,'Organs PinbalAdmin'!C:F,4,FALSE)</f>
        <v>70831</v>
      </c>
      <c r="G36" t="s">
        <v>6557</v>
      </c>
      <c r="H36" t="str">
        <f t="shared" si="0"/>
        <v>UPDATE pad_solicitud SET organid='70831' WHERE solicitudid=23914;</v>
      </c>
    </row>
    <row r="37" spans="1:8">
      <c r="A37" t="str">
        <f>'Procediments PinbalAdmin'!A37</f>
        <v>23826</v>
      </c>
      <c r="B37" t="str">
        <f>VLOOKUP(A37,'Procediments PinbalAdmin'!A:C,2,FALSE)</f>
        <v>207961</v>
      </c>
      <c r="C37" t="str">
        <f>VLOOKUP(A37,'Procediments PinbalAdmin'!A:C,3,FALSE)</f>
        <v>Autorización de transmisión "mortis causa" de oficina de farmacia</v>
      </c>
      <c r="D37" t="s">
        <v>6557</v>
      </c>
      <c r="E37" t="str">
        <f>VLOOKUP(B37,PBL_PROCEDIMENTS!A:C,3,FALSE)</f>
        <v>A04043881</v>
      </c>
      <c r="F37">
        <f>VLOOKUP(E37,'Organs PinbalAdmin'!C:F,4,FALSE)</f>
        <v>70831</v>
      </c>
      <c r="G37" t="s">
        <v>6557</v>
      </c>
      <c r="H37" t="str">
        <f t="shared" si="0"/>
        <v>UPDATE pad_solicitud SET organid='70831' WHERE solicitudid=23826;</v>
      </c>
    </row>
    <row r="38" spans="1:8">
      <c r="A38" t="str">
        <f>'Procediments PinbalAdmin'!A38</f>
        <v>23926</v>
      </c>
      <c r="B38" t="str">
        <f>VLOOKUP(A38,'Procediments PinbalAdmin'!A:C,2,FALSE)</f>
        <v>207962</v>
      </c>
      <c r="C38" t="str">
        <f>VLOOKUP(A38,'Procediments PinbalAdmin'!A:C,3,FALSE)</f>
        <v>Autorización de obras de modificación de oficina de farmacia</v>
      </c>
      <c r="D38" t="s">
        <v>6557</v>
      </c>
      <c r="E38" t="str">
        <f>VLOOKUP(B38,PBL_PROCEDIMENTS!A:C,3,FALSE)</f>
        <v>A04043881</v>
      </c>
      <c r="F38">
        <f>VLOOKUP(E38,'Organs PinbalAdmin'!C:F,4,FALSE)</f>
        <v>70831</v>
      </c>
      <c r="G38" t="s">
        <v>6557</v>
      </c>
      <c r="H38" t="str">
        <f t="shared" si="0"/>
        <v>UPDATE pad_solicitud SET organid='70831' WHERE solicitudid=23926;</v>
      </c>
    </row>
    <row r="39" spans="1:8">
      <c r="A39" t="str">
        <f>'Procediments PinbalAdmin'!A39</f>
        <v>23938</v>
      </c>
      <c r="B39" t="str">
        <f>VLOOKUP(A39,'Procediments PinbalAdmin'!A:C,2,FALSE)</f>
        <v>207963</v>
      </c>
      <c r="C39" t="str">
        <f>VLOOKUP(A39,'Procediments PinbalAdmin'!A:C,3,FALSE)</f>
        <v>Comunicación de obras de oficina de farmacia</v>
      </c>
      <c r="D39" t="s">
        <v>6557</v>
      </c>
      <c r="E39" t="str">
        <f>VLOOKUP(B39,PBL_PROCEDIMENTS!A:C,3,FALSE)</f>
        <v>A04043881</v>
      </c>
      <c r="F39">
        <f>VLOOKUP(E39,'Organs PinbalAdmin'!C:F,4,FALSE)</f>
        <v>70831</v>
      </c>
      <c r="G39" t="s">
        <v>6557</v>
      </c>
      <c r="H39" t="str">
        <f t="shared" si="0"/>
        <v>UPDATE pad_solicitud SET organid='70831' WHERE solicitudid=23938;</v>
      </c>
    </row>
    <row r="40" spans="1:8">
      <c r="A40" t="str">
        <f>'Procediments PinbalAdmin'!A40</f>
        <v>21</v>
      </c>
      <c r="B40" t="str">
        <f>VLOOKUP(A40,'Procediments PinbalAdmin'!A:C,2,FALSE)</f>
        <v>207965</v>
      </c>
      <c r="C40" t="str">
        <f>VLOOKUP(A40,'Procediments PinbalAdmin'!A:C,3,FALSE)</f>
        <v>Autorización / renovación de un servicio de farmacia en un centro de cirugía ambulatoria, mutuas de accidentes de trabajo y enfermedades profesionales de la seguridad social y centros de interrupción voluntaria del embarazo</v>
      </c>
      <c r="D40" t="s">
        <v>6557</v>
      </c>
      <c r="E40" t="str">
        <f>VLOOKUP(B40,PBL_PROCEDIMENTS!A:C,3,FALSE)</f>
        <v>A04043881</v>
      </c>
      <c r="F40">
        <f>VLOOKUP(E40,'Organs PinbalAdmin'!C:F,4,FALSE)</f>
        <v>70831</v>
      </c>
      <c r="G40" t="s">
        <v>6557</v>
      </c>
      <c r="H40" t="str">
        <f t="shared" si="0"/>
        <v>UPDATE pad_solicitud SET organid='70831' WHERE solicitudid=21;</v>
      </c>
    </row>
    <row r="41" spans="1:8">
      <c r="A41" t="str">
        <f>'Procediments PinbalAdmin'!A41</f>
        <v>23320</v>
      </c>
      <c r="B41" t="str">
        <f>VLOOKUP(A41,'Procediments PinbalAdmin'!A:C,2,FALSE)</f>
        <v>207966</v>
      </c>
      <c r="C41" t="str">
        <f>VLOOKUP(A41,'Procediments PinbalAdmin'!A:C,3,FALSE)</f>
        <v>Autorización de un depósito de medicamentos en un centro de cirugía ambulatoria, mutuas de accidentes de trabajo y enfermedades profesionales de la seguridad social y centros de interrupción voluntari</v>
      </c>
      <c r="D41" t="s">
        <v>6557</v>
      </c>
      <c r="E41" t="str">
        <f>VLOOKUP(B41,PBL_PROCEDIMENTS!A:C,3,FALSE)</f>
        <v>A04043881</v>
      </c>
      <c r="F41">
        <f>VLOOKUP(E41,'Organs PinbalAdmin'!C:F,4,FALSE)</f>
        <v>70831</v>
      </c>
      <c r="G41" t="s">
        <v>6557</v>
      </c>
      <c r="H41" t="str">
        <f t="shared" si="0"/>
        <v>UPDATE pad_solicitud SET organid='70831' WHERE solicitudid=23320;</v>
      </c>
    </row>
    <row r="42" spans="1:8">
      <c r="A42" t="str">
        <f>'Procediments PinbalAdmin'!A42</f>
        <v>16122</v>
      </c>
      <c r="B42" t="str">
        <f>VLOOKUP(A42,'Procediments PinbalAdmin'!A:C,2,FALSE)</f>
        <v>207988</v>
      </c>
      <c r="C42" t="str">
        <f>VLOOKUP(A42,'Procediments PinbalAdmin'!A:C,3,FALSE)</f>
        <v>Registre de demandants d'habitatges protegits</v>
      </c>
      <c r="D42" t="s">
        <v>6557</v>
      </c>
      <c r="E42" t="str">
        <f>VLOOKUP(B42,PBL_PROCEDIMENTS!A:C,3,FALSE)</f>
        <v>A04013563</v>
      </c>
      <c r="F42">
        <f>VLOOKUP(E42,'Organs PinbalAdmin'!C:F,4,FALSE)</f>
        <v>70048</v>
      </c>
      <c r="G42" t="s">
        <v>6557</v>
      </c>
      <c r="H42" t="str">
        <f t="shared" si="0"/>
        <v>UPDATE pad_solicitud SET organid='70048' WHERE solicitudid=16122;</v>
      </c>
    </row>
    <row r="43" spans="1:8">
      <c r="A43" t="str">
        <f>'Procediments PinbalAdmin'!A43</f>
        <v>23950</v>
      </c>
      <c r="B43" t="str">
        <f>VLOOKUP(A43,'Procediments PinbalAdmin'!A:C,2,FALSE)</f>
        <v>208232</v>
      </c>
      <c r="C43" t="str">
        <f>VLOOKUP(A43,'Procediments PinbalAdmin'!A:C,3,FALSE)</f>
        <v>Comunicación anual de horarios y vacaciones de oficina de farmacia</v>
      </c>
      <c r="D43" t="s">
        <v>6557</v>
      </c>
      <c r="E43" t="str">
        <f>VLOOKUP(B43,PBL_PROCEDIMENTS!A:C,3,FALSE)</f>
        <v>A04043881</v>
      </c>
      <c r="F43">
        <f>VLOOKUP(E43,'Organs PinbalAdmin'!C:F,4,FALSE)</f>
        <v>70831</v>
      </c>
      <c r="G43" t="s">
        <v>6557</v>
      </c>
      <c r="H43" t="str">
        <f t="shared" si="0"/>
        <v>UPDATE pad_solicitud SET organid='70831' WHERE solicitudid=23950;</v>
      </c>
    </row>
    <row r="44" spans="1:8">
      <c r="A44" t="str">
        <f>'Procediments PinbalAdmin'!A44</f>
        <v>23962</v>
      </c>
      <c r="B44" t="str">
        <f>VLOOKUP(A44,'Procediments PinbalAdmin'!A:C,2,FALSE)</f>
        <v>208234</v>
      </c>
      <c r="C44" t="str">
        <f>VLOOKUP(A44,'Procediments PinbalAdmin'!A:C,3,FALSE)</f>
        <v>Comunicación de alta de farmacéutico adjunto de oficina de farmacia</v>
      </c>
      <c r="D44" t="s">
        <v>6557</v>
      </c>
      <c r="E44" t="str">
        <f>VLOOKUP(B44,PBL_PROCEDIMENTS!A:C,3,FALSE)</f>
        <v>A04043881</v>
      </c>
      <c r="F44">
        <f>VLOOKUP(E44,'Organs PinbalAdmin'!C:F,4,FALSE)</f>
        <v>70831</v>
      </c>
      <c r="G44" t="s">
        <v>6557</v>
      </c>
      <c r="H44" t="str">
        <f t="shared" si="0"/>
        <v>UPDATE pad_solicitud SET organid='70831' WHERE solicitudid=23962;</v>
      </c>
    </row>
    <row r="45" spans="1:8">
      <c r="A45" t="str">
        <f>'Procediments PinbalAdmin'!A45</f>
        <v>23986</v>
      </c>
      <c r="B45" t="str">
        <f>VLOOKUP(A45,'Procediments PinbalAdmin'!A:C,2,FALSE)</f>
        <v>208235</v>
      </c>
      <c r="C45" t="str">
        <f>VLOOKUP(A45,'Procediments PinbalAdmin'!A:C,3,FALSE)</f>
        <v>Comunicación de baja de farmacéutico adjunto de oficina de farmacia</v>
      </c>
      <c r="D45" t="s">
        <v>6557</v>
      </c>
      <c r="E45" t="str">
        <f>VLOOKUP(B45,PBL_PROCEDIMENTS!A:C,3,FALSE)</f>
        <v>A04043881</v>
      </c>
      <c r="F45">
        <f>VLOOKUP(E45,'Organs PinbalAdmin'!C:F,4,FALSE)</f>
        <v>70831</v>
      </c>
      <c r="G45" t="s">
        <v>6557</v>
      </c>
      <c r="H45" t="str">
        <f t="shared" si="0"/>
        <v>UPDATE pad_solicitud SET organid='70831' WHERE solicitudid=23986;</v>
      </c>
    </row>
    <row r="46" spans="1:8">
      <c r="A46" t="str">
        <f>'Procediments PinbalAdmin'!A46</f>
        <v>50121</v>
      </c>
      <c r="B46" t="str">
        <f>VLOOKUP(A46,'Procediments PinbalAdmin'!A:C,2,FALSE)</f>
        <v>208288</v>
      </c>
      <c r="C46" t="str">
        <f>VLOOKUP(A46,'Procediments PinbalAdmin'!A:C,3,FALSE)</f>
        <v>Renta Social Garantizada</v>
      </c>
      <c r="D46" t="s">
        <v>6557</v>
      </c>
      <c r="E46" t="e">
        <f>VLOOKUP(B46,PBL_PROCEDIMENTS!A:C,3,FALSE)</f>
        <v>#N/A</v>
      </c>
      <c r="F46" t="e">
        <f>VLOOKUP(E46,'Organs PinbalAdmin'!C:F,4,FALSE)</f>
        <v>#N/A</v>
      </c>
      <c r="G46" t="s">
        <v>6557</v>
      </c>
      <c r="H46" t="str">
        <f t="shared" si="0"/>
        <v/>
      </c>
    </row>
    <row r="47" spans="1:8">
      <c r="A47" t="str">
        <f>'Procediments PinbalAdmin'!A47</f>
        <v>14014</v>
      </c>
      <c r="B47" t="str">
        <f>VLOOKUP(A47,'Procediments PinbalAdmin'!A:C,2,FALSE)</f>
        <v>215973</v>
      </c>
      <c r="C47" t="str">
        <f>VLOOKUP(A47,'Procediments PinbalAdmin'!A:C,3,FALSE)</f>
        <v>Ajudes d'acció social per a funcionaris docents per estudis propis o de fills</v>
      </c>
      <c r="D47" t="s">
        <v>6557</v>
      </c>
      <c r="E47" t="str">
        <f>VLOOKUP(B47,PBL_PROCEDIMENTS!A:C,3,FALSE)</f>
        <v>A04013518</v>
      </c>
      <c r="F47">
        <f>VLOOKUP(E47,'Organs PinbalAdmin'!C:F,4,FALSE)</f>
        <v>70035</v>
      </c>
      <c r="G47" t="s">
        <v>6557</v>
      </c>
      <c r="H47" t="str">
        <f t="shared" si="0"/>
        <v>UPDATE pad_solicitud SET organid='70035' WHERE solicitudid=14014;</v>
      </c>
    </row>
    <row r="48" spans="1:8">
      <c r="A48" t="str">
        <f>'Procediments PinbalAdmin'!A48</f>
        <v>14427</v>
      </c>
      <c r="B48" t="str">
        <f>VLOOKUP(A48,'Procediments PinbalAdmin'!A:C,2,FALSE)</f>
        <v>216283</v>
      </c>
      <c r="C48" t="str">
        <f>VLOOKUP(A48,'Procediments PinbalAdmin'!A:C,3,FALSE)</f>
        <v>Atenció sanitària en matèria de salut bucodental a la població de 6 a 15 anys de les IB en el marc del Programa d'Atenció Dental Infantil (PADI)</v>
      </c>
      <c r="D48" t="s">
        <v>6557</v>
      </c>
      <c r="E48" t="str">
        <f>VLOOKUP(B48,PBL_PROCEDIMENTS!A:C,3,FALSE)</f>
        <v>A04003754</v>
      </c>
      <c r="F48">
        <f>VLOOKUP(E48,'Organs PinbalAdmin'!C:F,4,FALSE)</f>
        <v>70007</v>
      </c>
      <c r="G48" t="s">
        <v>6557</v>
      </c>
      <c r="H48" t="str">
        <f t="shared" si="0"/>
        <v>UPDATE pad_solicitud SET organid='70007' WHERE solicitudid=14427;</v>
      </c>
    </row>
    <row r="49" spans="1:8">
      <c r="A49" t="str">
        <f>'Procediments PinbalAdmin'!A49</f>
        <v>17420</v>
      </c>
      <c r="B49" t="str">
        <f>VLOOKUP(A49,'Procediments PinbalAdmin'!A:C,2,FALSE)</f>
        <v>216289</v>
      </c>
      <c r="C49" t="str">
        <f>VLOOKUP(A49,'Procediments PinbalAdmin'!A:C,3,FALSE)</f>
        <v>Procediment sancionador per la comissió d'infraccions en matèria de transport terrestre</v>
      </c>
      <c r="D49" t="s">
        <v>6557</v>
      </c>
      <c r="E49" t="str">
        <f>VLOOKUP(B49,PBL_PROCEDIMENTS!A:C,3,FALSE)</f>
        <v>A04003003</v>
      </c>
      <c r="F49">
        <f>VLOOKUP(E49,'Organs PinbalAdmin'!C:F,4,FALSE)</f>
        <v>70000</v>
      </c>
      <c r="G49" t="s">
        <v>6557</v>
      </c>
      <c r="H49" t="str">
        <f t="shared" si="0"/>
        <v>UPDATE pad_solicitud SET organid='70000' WHERE solicitudid=17420;</v>
      </c>
    </row>
    <row r="50" spans="1:8">
      <c r="A50" t="str">
        <f>'Procediments PinbalAdmin'!A50</f>
        <v>20012</v>
      </c>
      <c r="B50" t="str">
        <f>VLOOKUP(A50,'Procediments PinbalAdmin'!A:C,2,FALSE)</f>
        <v>224973</v>
      </c>
      <c r="C50" t="str">
        <f>VLOOKUP(A50,'Procediments PinbalAdmin'!A:C,3,FALSE)</f>
        <v>Procediment sancionador en matèria d’espais de rellevància ambiental</v>
      </c>
      <c r="D50" t="s">
        <v>6557</v>
      </c>
      <c r="E50" t="e">
        <f>VLOOKUP(B50,PBL_PROCEDIMENTS!A:C,3,FALSE)</f>
        <v>#N/A</v>
      </c>
      <c r="F50" t="e">
        <f>VLOOKUP(E50,'Organs PinbalAdmin'!C:F,4,FALSE)</f>
        <v>#N/A</v>
      </c>
      <c r="G50" t="s">
        <v>6557</v>
      </c>
      <c r="H50" t="str">
        <f t="shared" si="0"/>
        <v/>
      </c>
    </row>
    <row r="51" spans="1:8">
      <c r="A51" t="str">
        <f>'Procediments PinbalAdmin'!A51</f>
        <v>20025</v>
      </c>
      <c r="B51" t="str">
        <f>VLOOKUP(A51,'Procediments PinbalAdmin'!A:C,2,FALSE)</f>
        <v>224995</v>
      </c>
      <c r="C51" t="str">
        <f>VLOOKUP(A51,'Procediments PinbalAdmin'!A:C,3,FALSE)</f>
        <v>Procediment sancionador en matèria de forests</v>
      </c>
      <c r="D51" t="s">
        <v>6557</v>
      </c>
      <c r="E51" t="e">
        <f>VLOOKUP(B51,PBL_PROCEDIMENTS!A:C,3,FALSE)</f>
        <v>#N/A</v>
      </c>
      <c r="F51" t="e">
        <f>VLOOKUP(E51,'Organs PinbalAdmin'!C:F,4,FALSE)</f>
        <v>#N/A</v>
      </c>
      <c r="G51" t="s">
        <v>6557</v>
      </c>
      <c r="H51" t="str">
        <f t="shared" si="0"/>
        <v/>
      </c>
    </row>
    <row r="52" spans="1:8">
      <c r="A52" t="str">
        <f>'Procediments PinbalAdmin'!A52</f>
        <v>19271</v>
      </c>
      <c r="B52" t="str">
        <f>VLOOKUP(A52,'Procediments PinbalAdmin'!A:C,2,FALSE)</f>
        <v>225116</v>
      </c>
      <c r="C52" t="str">
        <f>VLOOKUP(A52,'Procediments PinbalAdmin'!A:C,3,FALSE)</f>
        <v>Convocatòria per concedir ajuts públics destinats al foment i la difusió de l'economia i al suport de l'associacionisme de cooperatives, de societats laborals i d'empreses d'inserció. Any 2019</v>
      </c>
      <c r="D52" t="s">
        <v>6557</v>
      </c>
      <c r="E52" t="str">
        <f>VLOOKUP(B52,PBL_PROCEDIMENTS!A:C,3,FALSE)</f>
        <v>A04043873</v>
      </c>
      <c r="F52">
        <f>VLOOKUP(E52,'Organs PinbalAdmin'!C:F,4,FALSE)</f>
        <v>70823</v>
      </c>
      <c r="G52" t="s">
        <v>6557</v>
      </c>
      <c r="H52" t="str">
        <f t="shared" si="0"/>
        <v>UPDATE pad_solicitud SET organid='70823' WHERE solicitudid=19271;</v>
      </c>
    </row>
    <row r="53" spans="1:8">
      <c r="A53" t="str">
        <f>'Procediments PinbalAdmin'!A53</f>
        <v>19296</v>
      </c>
      <c r="B53" t="str">
        <f>VLOOKUP(A53,'Procediments PinbalAdmin'!A:C,2,FALSE)</f>
        <v>227221</v>
      </c>
      <c r="C53" t="str">
        <f>VLOOKUP(A53,'Procediments PinbalAdmin'!A:C,3,FALSE)</f>
        <v>Ajuts públics destinats a promocionar l'ocupació autònoma 2018-2019</v>
      </c>
      <c r="D53" t="s">
        <v>6557</v>
      </c>
      <c r="E53" t="e">
        <f>VLOOKUP(B53,PBL_PROCEDIMENTS!A:C,3,FALSE)</f>
        <v>#N/A</v>
      </c>
      <c r="F53" t="e">
        <f>VLOOKUP(E53,'Organs PinbalAdmin'!C:F,4,FALSE)</f>
        <v>#N/A</v>
      </c>
      <c r="G53" t="s">
        <v>6557</v>
      </c>
      <c r="H53" t="str">
        <f t="shared" si="0"/>
        <v/>
      </c>
    </row>
    <row r="54" spans="1:8">
      <c r="A54" t="str">
        <f>'Procediments PinbalAdmin'!A54</f>
        <v>19260</v>
      </c>
      <c r="B54" t="str">
        <f>VLOOKUP(A54,'Procediments PinbalAdmin'!A:C,2,FALSE)</f>
        <v>235161</v>
      </c>
      <c r="C54" t="str">
        <f>VLOOKUP(A54,'Procediments PinbalAdmin'!A:C,3,FALSE)</f>
        <v>Convocatòria per concedir ajuts públics destinats a fomentar l’economia social per mitjà de la promoció de l’ocupació i la millora de la competitivitat de cooperatives i societats laborals. Any 2018</v>
      </c>
      <c r="D54" t="s">
        <v>6557</v>
      </c>
      <c r="E54" t="str">
        <f>VLOOKUP(B54,PBL_PROCEDIMENTS!A:C,3,FALSE)</f>
        <v>A04043873</v>
      </c>
      <c r="F54">
        <f>VLOOKUP(E54,'Organs PinbalAdmin'!C:F,4,FALSE)</f>
        <v>70823</v>
      </c>
      <c r="G54" t="s">
        <v>6557</v>
      </c>
      <c r="H54" t="str">
        <f t="shared" si="0"/>
        <v>UPDATE pad_solicitud SET organid='70823' WHERE solicitudid=19260;</v>
      </c>
    </row>
    <row r="55" spans="1:8">
      <c r="A55" t="str">
        <f>'Procediments PinbalAdmin'!A55</f>
        <v>23858</v>
      </c>
      <c r="B55" t="str">
        <f>VLOOKUP(A55,'Procediments PinbalAdmin'!A:C,2,FALSE)</f>
        <v>240120</v>
      </c>
      <c r="C55" t="str">
        <f>VLOOKUP(A55,'Procediments PinbalAdmin'!A:C,3,FALSE)</f>
        <v>Solicitud de Historia Clinica</v>
      </c>
      <c r="D55" t="s">
        <v>6557</v>
      </c>
      <c r="E55" t="e">
        <f>VLOOKUP(B55,PBL_PROCEDIMENTS!A:C,3,FALSE)</f>
        <v>#N/A</v>
      </c>
      <c r="F55" t="e">
        <f>VLOOKUP(E55,'Organs PinbalAdmin'!C:F,4,FALSE)</f>
        <v>#N/A</v>
      </c>
      <c r="G55" t="s">
        <v>6557</v>
      </c>
      <c r="H55" t="str">
        <f t="shared" si="0"/>
        <v/>
      </c>
    </row>
    <row r="56" spans="1:8">
      <c r="A56" t="str">
        <f>'Procediments PinbalAdmin'!A56</f>
        <v>12862</v>
      </c>
      <c r="B56" t="str">
        <f>VLOOKUP(A56,'Procediments PinbalAdmin'!A:C,2,FALSE)</f>
        <v>288054</v>
      </c>
      <c r="C56" t="str">
        <f>VLOOKUP(A56,'Procediments PinbalAdmin'!A:C,3,FALSE)</f>
        <v>Convocatòria de proves selectives per a l'ingrés, pel torn lliure, al cos facultatiu superior de l'Administració de la CAIB, escala científica, especialitat biologia</v>
      </c>
      <c r="D56" t="s">
        <v>6557</v>
      </c>
      <c r="E56" t="str">
        <f>VLOOKUP(B56,PBL_PROCEDIMENTS!A:C,3,FALSE)</f>
        <v>A04035968</v>
      </c>
      <c r="F56">
        <f>VLOOKUP(E56,'Organs PinbalAdmin'!C:F,4,FALSE)</f>
        <v>70775</v>
      </c>
      <c r="G56" t="s">
        <v>6557</v>
      </c>
      <c r="H56" t="str">
        <f t="shared" si="0"/>
        <v>UPDATE pad_solicitud SET organid='70775' WHERE solicitudid=12862;</v>
      </c>
    </row>
    <row r="57" spans="1:8">
      <c r="A57" t="str">
        <f>'Procediments PinbalAdmin'!A57</f>
        <v>12917</v>
      </c>
      <c r="B57" t="str">
        <f>VLOOKUP(A57,'Procediments PinbalAdmin'!A:C,2,FALSE)</f>
        <v>295213</v>
      </c>
      <c r="C57" t="str">
        <f>VLOOKUP(A57,'Procediments PinbalAdmin'!A:C,3,FALSE)</f>
        <v>Convocatòria de proves selectives per a l'ingrés al cos facultatiu superior de l'Administració de la Comunitat Autònoma de les Illes Balears, esc. d'enginyeria, esp. enginyeria camins,canals i ports</v>
      </c>
      <c r="D57" t="s">
        <v>6557</v>
      </c>
      <c r="E57" t="str">
        <f>VLOOKUP(B57,PBL_PROCEDIMENTS!A:C,3,FALSE)</f>
        <v>A04035968</v>
      </c>
      <c r="F57">
        <f>VLOOKUP(E57,'Organs PinbalAdmin'!C:F,4,FALSE)</f>
        <v>70775</v>
      </c>
      <c r="G57" t="s">
        <v>6557</v>
      </c>
      <c r="H57" t="str">
        <f t="shared" si="0"/>
        <v>UPDATE pad_solicitud SET organid='70775' WHERE solicitudid=12917;</v>
      </c>
    </row>
    <row r="58" spans="1:8">
      <c r="A58" t="str">
        <f>'Procediments PinbalAdmin'!A58</f>
        <v>4475</v>
      </c>
      <c r="B58" t="str">
        <f>VLOOKUP(A58,'Procediments PinbalAdmin'!A:C,2,FALSE)</f>
        <v>509400</v>
      </c>
      <c r="C58" t="str">
        <f>VLOOKUP(A58,'Procediments PinbalAdmin'!A:C,3,FALSE)</f>
        <v>Engegada de escolas de educadors de temp lliure a Mallorca</v>
      </c>
      <c r="D58" t="s">
        <v>6557</v>
      </c>
      <c r="E58" t="str">
        <f>VLOOKUP(B58,PBL_PROCEDIMENTS!A:C,3,FALSE)</f>
        <v>A04026935</v>
      </c>
      <c r="F58">
        <f>VLOOKUP(E58,'Organs PinbalAdmin'!C:F,4,FALSE)</f>
        <v>70658</v>
      </c>
      <c r="G58" t="s">
        <v>6557</v>
      </c>
      <c r="H58" t="str">
        <f t="shared" si="0"/>
        <v>UPDATE pad_solicitud SET organid='70658' WHERE solicitudid=4475;</v>
      </c>
    </row>
    <row r="59" spans="1:8">
      <c r="A59" t="str">
        <f>'Procediments PinbalAdmin'!A59</f>
        <v>120</v>
      </c>
      <c r="B59" t="str">
        <f>VLOOKUP(A59,'Procediments PinbalAdmin'!A:C,2,FALSE)</f>
        <v>513770</v>
      </c>
      <c r="C59" t="str">
        <f>VLOOKUP(A59,'Procediments PinbalAdmin'!A:C,3,FALSE)</f>
        <v>Reconocimiento y seguimiento de pensiones de jubilació y discapacidad de la Seguridad Social, en la modalidad no contributiva</v>
      </c>
      <c r="D59" t="s">
        <v>6557</v>
      </c>
      <c r="E59" t="str">
        <f>VLOOKUP(B59,PBL_PROCEDIMENTS!A:C,3,FALSE)</f>
        <v>A04043883</v>
      </c>
      <c r="F59">
        <f>VLOOKUP(E59,'Organs PinbalAdmin'!C:F,4,FALSE)</f>
        <v>70833</v>
      </c>
      <c r="G59" t="s">
        <v>6557</v>
      </c>
      <c r="H59" t="str">
        <f t="shared" si="0"/>
        <v>UPDATE pad_solicitud SET organid='70833' WHERE solicitudid=120;</v>
      </c>
    </row>
    <row r="60" spans="1:8">
      <c r="A60" t="str">
        <f>'Procediments PinbalAdmin'!A60</f>
        <v>25</v>
      </c>
      <c r="B60" t="str">
        <f>VLOOKUP(A60,'Procediments PinbalAdmin'!A:C,2,FALSE)</f>
        <v>575970</v>
      </c>
      <c r="C60" t="str">
        <f>VLOOKUP(A60,'Procediments PinbalAdmin'!A:C,3,FALSE)</f>
        <v>Autorización de almacenes de distribución de medicamentos de uso humano</v>
      </c>
      <c r="D60" t="s">
        <v>6557</v>
      </c>
      <c r="E60" t="e">
        <f>VLOOKUP(B60,PBL_PROCEDIMENTS!A:C,3,FALSE)</f>
        <v>#N/A</v>
      </c>
      <c r="F60" t="e">
        <f>VLOOKUP(E60,'Organs PinbalAdmin'!C:F,4,FALSE)</f>
        <v>#N/A</v>
      </c>
      <c r="G60" t="s">
        <v>6557</v>
      </c>
      <c r="H60" t="str">
        <f t="shared" si="0"/>
        <v/>
      </c>
    </row>
    <row r="61" spans="1:8">
      <c r="A61" t="str">
        <f>'Procediments PinbalAdmin'!A61</f>
        <v>19</v>
      </c>
      <c r="B61" t="str">
        <f>VLOOKUP(A61,'Procediments PinbalAdmin'!A:C,2,FALSE)</f>
        <v>576002</v>
      </c>
      <c r="C61" t="str">
        <f>VLOOKUP(A61,'Procediments PinbalAdmin'!A:C,3,FALSE)</f>
        <v>Cambio de titular de almacén de medicamento de uso humano.</v>
      </c>
      <c r="D61" t="s">
        <v>6557</v>
      </c>
      <c r="E61" t="e">
        <f>VLOOKUP(B61,PBL_PROCEDIMENTS!A:C,3,FALSE)</f>
        <v>#N/A</v>
      </c>
      <c r="F61" t="e">
        <f>VLOOKUP(E61,'Organs PinbalAdmin'!C:F,4,FALSE)</f>
        <v>#N/A</v>
      </c>
      <c r="G61" t="s">
        <v>6557</v>
      </c>
      <c r="H61" t="str">
        <f t="shared" si="0"/>
        <v/>
      </c>
    </row>
    <row r="62" spans="1:8">
      <c r="A62" t="str">
        <f>'Procediments PinbalAdmin'!A62</f>
        <v>16</v>
      </c>
      <c r="B62" t="str">
        <f>VLOOKUP(A62,'Procediments PinbalAdmin'!A:C,2,FALSE)</f>
        <v>576047</v>
      </c>
      <c r="C62" t="str">
        <f>VLOOKUP(A62,'Procediments PinbalAdmin'!A:C,3,FALSE)</f>
        <v>Traslado de almacén de distribución de medicamentos de uso humano.</v>
      </c>
      <c r="D62" t="s">
        <v>6557</v>
      </c>
      <c r="E62" t="e">
        <f>VLOOKUP(B62,PBL_PROCEDIMENTS!A:C,3,FALSE)</f>
        <v>#N/A</v>
      </c>
      <c r="F62" t="e">
        <f>VLOOKUP(E62,'Organs PinbalAdmin'!C:F,4,FALSE)</f>
        <v>#N/A</v>
      </c>
      <c r="G62" t="s">
        <v>6557</v>
      </c>
      <c r="H62" t="str">
        <f t="shared" si="0"/>
        <v/>
      </c>
    </row>
    <row r="63" spans="1:8">
      <c r="A63" t="str">
        <f>'Procediments PinbalAdmin'!A63</f>
        <v>20</v>
      </c>
      <c r="B63" t="str">
        <f>VLOOKUP(A63,'Procediments PinbalAdmin'!A:C,2,FALSE)</f>
        <v>576054</v>
      </c>
      <c r="C63" t="str">
        <f>VLOOKUP(A63,'Procediments PinbalAdmin'!A:C,3,FALSE)</f>
        <v>Autorizar el cierre de almacenes de distribución de medicamentos y productos sanitarios.</v>
      </c>
      <c r="D63" t="s">
        <v>6557</v>
      </c>
      <c r="E63" t="e">
        <f>VLOOKUP(B63,PBL_PROCEDIMENTS!A:C,3,FALSE)</f>
        <v>#N/A</v>
      </c>
      <c r="F63" t="e">
        <f>VLOOKUP(E63,'Organs PinbalAdmin'!C:F,4,FALSE)</f>
        <v>#N/A</v>
      </c>
      <c r="G63" t="s">
        <v>6557</v>
      </c>
      <c r="H63" t="str">
        <f t="shared" si="0"/>
        <v/>
      </c>
    </row>
    <row r="64" spans="1:8">
      <c r="A64" t="str">
        <f>'Procediments PinbalAdmin'!A64</f>
        <v>26</v>
      </c>
      <c r="B64" t="str">
        <f>VLOOKUP(A64,'Procediments PinbalAdmin'!A:C,2,FALSE)</f>
        <v>576617</v>
      </c>
      <c r="C64" t="str">
        <f>VLOOKUP(A64,'Procediments PinbalAdmin'!A:C,3,FALSE)</f>
        <v>Autorización de almacén / detallista de medicamentos de uso veterinario</v>
      </c>
      <c r="D64" t="s">
        <v>6557</v>
      </c>
      <c r="E64" t="e">
        <f>VLOOKUP(B64,PBL_PROCEDIMENTS!A:C,3,FALSE)</f>
        <v>#N/A</v>
      </c>
      <c r="F64" t="e">
        <f>VLOOKUP(E64,'Organs PinbalAdmin'!C:F,4,FALSE)</f>
        <v>#N/A</v>
      </c>
      <c r="G64" t="s">
        <v>6557</v>
      </c>
      <c r="H64" t="str">
        <f t="shared" si="0"/>
        <v/>
      </c>
    </row>
    <row r="65" spans="1:8">
      <c r="A65" t="str">
        <f>'Procediments PinbalAdmin'!A65</f>
        <v>23</v>
      </c>
      <c r="B65" t="str">
        <f>VLOOKUP(A65,'Procediments PinbalAdmin'!A:C,2,FALSE)</f>
        <v>584982</v>
      </c>
      <c r="C65" t="str">
        <f>VLOOKUP(A65,'Procediments PinbalAdmin'!A:C,3,FALSE)</f>
        <v>Solicitud de autorización para crear un depósito de medicamentos a un centro sociosanitario.</v>
      </c>
      <c r="D65" t="s">
        <v>6557</v>
      </c>
      <c r="E65" t="e">
        <f>VLOOKUP(B65,PBL_PROCEDIMENTS!A:C,3,FALSE)</f>
        <v>#N/A</v>
      </c>
      <c r="F65" t="e">
        <f>VLOOKUP(E65,'Organs PinbalAdmin'!C:F,4,FALSE)</f>
        <v>#N/A</v>
      </c>
      <c r="G65" t="s">
        <v>6557</v>
      </c>
      <c r="H65" t="str">
        <f t="shared" si="0"/>
        <v/>
      </c>
    </row>
    <row r="66" spans="1:8">
      <c r="A66" t="str">
        <f>'Procediments PinbalAdmin'!A66</f>
        <v>49</v>
      </c>
      <c r="B66" t="str">
        <f>VLOOKUP(A66,'Procediments PinbalAdmin'!A:C,2,FALSE)</f>
        <v>588123</v>
      </c>
      <c r="C66" t="str">
        <f>VLOOKUP(A66,'Procediments PinbalAdmin'!A:C,3,FALSE)</f>
        <v>Clasificación empresarial</v>
      </c>
      <c r="D66" t="s">
        <v>6557</v>
      </c>
      <c r="E66" t="str">
        <f>VLOOKUP(B66,PBL_PROCEDIMENTS!A:C,3,FALSE)</f>
        <v>A04035954</v>
      </c>
      <c r="F66">
        <f>VLOOKUP(E66,'Organs PinbalAdmin'!C:F,4,FALSE)</f>
        <v>70767</v>
      </c>
      <c r="G66" t="s">
        <v>6557</v>
      </c>
      <c r="H66" t="str">
        <f t="shared" si="0"/>
        <v>UPDATE pad_solicitud SET organid='70767' WHERE solicitudid=49;</v>
      </c>
    </row>
    <row r="67" spans="1:8">
      <c r="A67" t="str">
        <f>'Procediments PinbalAdmin'!A67</f>
        <v>4</v>
      </c>
      <c r="B67" t="str">
        <f>VLOOKUP(A67,'Procediments PinbalAdmin'!A:C,2,FALSE)</f>
        <v>595624</v>
      </c>
      <c r="C67" t="str">
        <f>VLOOKUP(A67,'Procediments PinbalAdmin'!A:C,3,FALSE)</f>
        <v>Autorització de funcionament d´un centre sanitari sense internament.</v>
      </c>
      <c r="D67" t="s">
        <v>6557</v>
      </c>
      <c r="E67" t="str">
        <f>VLOOKUP(B67,PBL_PROCEDIMENTS!A:C,3,FALSE)</f>
        <v>A04006334</v>
      </c>
      <c r="F67">
        <f>VLOOKUP(E67,'Organs PinbalAdmin'!C:F,4,FALSE)</f>
        <v>70033</v>
      </c>
      <c r="G67" t="s">
        <v>6557</v>
      </c>
      <c r="H67" t="str">
        <f t="shared" ref="H67:H130" si="1">IFERROR(SUBSTITUTE(SUBSTITUTE(H$1,"$SOLICITUDID$",A67),"$ORGAN$",F67),"")</f>
        <v>UPDATE pad_solicitud SET organid='70033' WHERE solicitudid=4;</v>
      </c>
    </row>
    <row r="68" spans="1:8">
      <c r="A68" t="str">
        <f>'Procediments PinbalAdmin'!A68</f>
        <v>10</v>
      </c>
      <c r="B68" t="str">
        <f>VLOOKUP(A68,'Procediments PinbalAdmin'!A:C,2,FALSE)</f>
        <v>595807</v>
      </c>
      <c r="C68" t="str">
        <f>VLOOKUP(A68,'Procediments PinbalAdmin'!A:C,3,FALSE)</f>
        <v>Autorització de modificació per canvi de titularitat.</v>
      </c>
      <c r="D68" t="s">
        <v>6557</v>
      </c>
      <c r="E68" t="str">
        <f>VLOOKUP(B68,PBL_PROCEDIMENTS!A:C,3,FALSE)</f>
        <v>A04026922</v>
      </c>
      <c r="F68">
        <f>VLOOKUP(E68,'Organs PinbalAdmin'!C:F,4,FALSE)</f>
        <v>70652</v>
      </c>
      <c r="G68" t="s">
        <v>6557</v>
      </c>
      <c r="H68" t="str">
        <f t="shared" si="1"/>
        <v>UPDATE pad_solicitud SET organid='70652' WHERE solicitudid=10;</v>
      </c>
    </row>
    <row r="69" spans="1:8">
      <c r="A69" t="str">
        <f>'Procediments PinbalAdmin'!A69</f>
        <v>13</v>
      </c>
      <c r="B69" t="str">
        <f>VLOOKUP(A69,'Procediments PinbalAdmin'!A:C,2,FALSE)</f>
        <v>595847</v>
      </c>
      <c r="C69" t="str">
        <f>VLOOKUP(A69,'Procediments PinbalAdmin'!A:C,3,FALSE)</f>
        <v>Renovació de l´autorització de funcionament d´un centre sanitari amb internament.</v>
      </c>
      <c r="D69" t="s">
        <v>6557</v>
      </c>
      <c r="E69" t="str">
        <f>VLOOKUP(B69,PBL_PROCEDIMENTS!A:C,3,FALSE)</f>
        <v>A04026922</v>
      </c>
      <c r="F69">
        <f>VLOOKUP(E69,'Organs PinbalAdmin'!C:F,4,FALSE)</f>
        <v>70652</v>
      </c>
      <c r="G69" t="s">
        <v>6557</v>
      </c>
      <c r="H69" t="str">
        <f t="shared" si="1"/>
        <v>UPDATE pad_solicitud SET organid='70652' WHERE solicitudid=13;</v>
      </c>
    </row>
    <row r="70" spans="1:8">
      <c r="A70" t="str">
        <f>'Procediments PinbalAdmin'!A70</f>
        <v>15</v>
      </c>
      <c r="B70" t="str">
        <f>VLOOKUP(A70,'Procediments PinbalAdmin'!A:C,2,FALSE)</f>
        <v>595856</v>
      </c>
      <c r="C70" t="str">
        <f>VLOOKUP(A70,'Procediments PinbalAdmin'!A:C,3,FALSE)</f>
        <v>Comunicaciones sobre distribución y venta de productos sanitarios</v>
      </c>
      <c r="D70" t="s">
        <v>6557</v>
      </c>
      <c r="E70" t="str">
        <f>VLOOKUP(B70,PBL_PROCEDIMENTS!A:C,3,FALSE)</f>
        <v>A04043881</v>
      </c>
      <c r="F70">
        <f>VLOOKUP(E70,'Organs PinbalAdmin'!C:F,4,FALSE)</f>
        <v>70831</v>
      </c>
      <c r="G70" t="s">
        <v>6557</v>
      </c>
      <c r="H70" t="str">
        <f t="shared" si="1"/>
        <v>UPDATE pad_solicitud SET organid='70831' WHERE solicitudid=15;</v>
      </c>
    </row>
    <row r="71" spans="1:8">
      <c r="A71" t="str">
        <f>'Procediments PinbalAdmin'!A71</f>
        <v>13671</v>
      </c>
      <c r="B71" t="str">
        <f>VLOOKUP(A71,'Procediments PinbalAdmin'!A:C,2,FALSE)</f>
        <v>688091</v>
      </c>
      <c r="C71" t="str">
        <f>VLOOKUP(A71,'Procediments PinbalAdmin'!A:C,3,FALSE)</f>
        <v>Convocatòria Concurs de Premis Icape</v>
      </c>
      <c r="D71" t="s">
        <v>6557</v>
      </c>
      <c r="E71" t="str">
        <f>VLOOKUP(B71,PBL_PROCEDIMENTS!A:C,3,FALSE)</f>
        <v>A04003714</v>
      </c>
      <c r="F71">
        <f>VLOOKUP(E71,'Organs PinbalAdmin'!C:F,4,FALSE)</f>
        <v>70001</v>
      </c>
      <c r="G71" t="s">
        <v>6557</v>
      </c>
      <c r="H71" t="str">
        <f t="shared" si="1"/>
        <v>UPDATE pad_solicitud SET organid='70001' WHERE solicitudid=13671;</v>
      </c>
    </row>
    <row r="72" spans="1:8">
      <c r="A72" t="str">
        <f>'Procediments PinbalAdmin'!A72</f>
        <v>12234</v>
      </c>
      <c r="B72" t="str">
        <f>VLOOKUP(A72,'Procediments PinbalAdmin'!A:C,2,FALSE)</f>
        <v>692319</v>
      </c>
      <c r="C72" t="str">
        <f>VLOOKUP(A72,'Procediments PinbalAdmin'!A:C,3,FALSE)</f>
        <v>Convocatòria de subvencions per dur a terme projectes d'intervenció, recerca i publicacions de caràcter innovador en matèria de joventut en l'àmbit de les Illes Balears, corresponents a l'exercici 2019</v>
      </c>
      <c r="D72" t="s">
        <v>6557</v>
      </c>
      <c r="E72" t="e">
        <f>VLOOKUP(B72,PBL_PROCEDIMENTS!A:C,3,FALSE)</f>
        <v>#N/A</v>
      </c>
      <c r="F72" t="e">
        <f>VLOOKUP(E72,'Organs PinbalAdmin'!C:F,4,FALSE)</f>
        <v>#N/A</v>
      </c>
      <c r="G72" t="s">
        <v>6557</v>
      </c>
      <c r="H72" t="str">
        <f t="shared" si="1"/>
        <v/>
      </c>
    </row>
    <row r="73" spans="1:8">
      <c r="A73" t="str">
        <f>'Procediments PinbalAdmin'!A73</f>
        <v>46</v>
      </c>
      <c r="B73" t="str">
        <f>VLOOKUP(A73,'Procediments PinbalAdmin'!A:C,2,FALSE)</f>
        <v>817584</v>
      </c>
      <c r="C73" t="str">
        <f>VLOOKUP(A73,'Procediments PinbalAdmin'!A:C,3,FALSE)</f>
        <v>Registro de Contratistas: primera inscripción</v>
      </c>
      <c r="D73" t="s">
        <v>6557</v>
      </c>
      <c r="E73" t="str">
        <f>VLOOKUP(B73,PBL_PROCEDIMENTS!A:C,3,FALSE)</f>
        <v>A04035954</v>
      </c>
      <c r="F73">
        <f>VLOOKUP(E73,'Organs PinbalAdmin'!C:F,4,FALSE)</f>
        <v>70767</v>
      </c>
      <c r="G73" t="s">
        <v>6557</v>
      </c>
      <c r="H73" t="str">
        <f t="shared" si="1"/>
        <v>UPDATE pad_solicitud SET organid='70767' WHERE solicitudid=46;</v>
      </c>
    </row>
    <row r="74" spans="1:8">
      <c r="A74" t="str">
        <f>'Procediments PinbalAdmin'!A74</f>
        <v>4465</v>
      </c>
      <c r="B74" t="str">
        <f>VLOOKUP(A74,'Procediments PinbalAdmin'!A:C,2,FALSE)</f>
        <v>995901</v>
      </c>
      <c r="C74" t="str">
        <f>VLOOKUP(A74,'Procediments PinbalAdmin'!A:C,3,FALSE)</f>
        <v>Sol·licitud d'alta en el Cens d'entitats juvenils i entitats prestadores de serveis a la joventut</v>
      </c>
      <c r="D74" t="s">
        <v>6557</v>
      </c>
      <c r="E74" t="str">
        <f>VLOOKUP(B74,PBL_PROCEDIMENTS!A:C,3,FALSE)</f>
        <v>A04026935</v>
      </c>
      <c r="F74">
        <f>VLOOKUP(E74,'Organs PinbalAdmin'!C:F,4,FALSE)</f>
        <v>70658</v>
      </c>
      <c r="G74" t="s">
        <v>6557</v>
      </c>
      <c r="H74" t="str">
        <f t="shared" si="1"/>
        <v>UPDATE pad_solicitud SET organid='70658' WHERE solicitudid=4465;</v>
      </c>
    </row>
    <row r="75" spans="1:8">
      <c r="A75" t="str">
        <f>'Procediments PinbalAdmin'!A75</f>
        <v>41</v>
      </c>
      <c r="B75" t="str">
        <f>VLOOKUP(A75,'Procediments PinbalAdmin'!A:C,2,FALSE)</f>
        <v>1060355</v>
      </c>
      <c r="C75" t="str">
        <f>VLOOKUP(A75,'Procediments PinbalAdmin'!A:C,3,FALSE)</f>
        <v>Inscripció de carnisseries i establiments de venda a la menuda de carns i derivats</v>
      </c>
      <c r="D75" t="s">
        <v>6557</v>
      </c>
      <c r="E75" t="str">
        <f>VLOOKUP(B75,PBL_PROCEDIMENTS!A:C,3,FALSE)</f>
        <v>A04026921</v>
      </c>
      <c r="F75">
        <f>VLOOKUP(E75,'Organs PinbalAdmin'!C:F,4,FALSE)</f>
        <v>70651</v>
      </c>
      <c r="G75" t="s">
        <v>6557</v>
      </c>
      <c r="H75" t="str">
        <f t="shared" si="1"/>
        <v>UPDATE pad_solicitud SET organid='70651' WHERE solicitudid=41;</v>
      </c>
    </row>
    <row r="76" spans="1:8">
      <c r="A76" t="str">
        <f>'Procediments PinbalAdmin'!A76</f>
        <v>20975</v>
      </c>
      <c r="B76" t="str">
        <f>VLOOKUP(A76,'Procediments PinbalAdmin'!A:C,2,FALSE)</f>
        <v>1157291</v>
      </c>
      <c r="C76" t="str">
        <f>VLOOKUP(A76,'Procediments PinbalAdmin'!A:C,3,FALSE)</f>
        <v>Sol·licitud de Certificat de Deute al meu Favor</v>
      </c>
      <c r="D76" t="s">
        <v>6557</v>
      </c>
      <c r="E76" t="e">
        <f>VLOOKUP(B76,PBL_PROCEDIMENTS!A:C,3,FALSE)</f>
        <v>#N/A</v>
      </c>
      <c r="F76" t="e">
        <f>VLOOKUP(E76,'Organs PinbalAdmin'!C:F,4,FALSE)</f>
        <v>#N/A</v>
      </c>
      <c r="G76" t="s">
        <v>6557</v>
      </c>
      <c r="H76" t="str">
        <f t="shared" si="1"/>
        <v/>
      </c>
    </row>
    <row r="77" spans="1:8">
      <c r="A77" t="str">
        <f>'Procediments PinbalAdmin'!A77</f>
        <v>29</v>
      </c>
      <c r="B77" t="str">
        <f>VLOOKUP(A77,'Procediments PinbalAdmin'!A:C,2,FALSE)</f>
        <v>1297143</v>
      </c>
      <c r="C77" t="str">
        <f>VLOOKUP(A77,'Procediments PinbalAdmin'!A:C,3,FALSE)</f>
        <v>Sanidad Mortuoria, autorización de traslados de cadáveres y de restos cadavéricos.</v>
      </c>
      <c r="D77" t="s">
        <v>6557</v>
      </c>
      <c r="E77" t="str">
        <f>VLOOKUP(B77,PBL_PROCEDIMENTS!A:C,3,FALSE)</f>
        <v>A04026921</v>
      </c>
      <c r="F77">
        <f>VLOOKUP(E77,'Organs PinbalAdmin'!C:F,4,FALSE)</f>
        <v>70651</v>
      </c>
      <c r="G77" t="s">
        <v>6557</v>
      </c>
      <c r="H77" t="str">
        <f t="shared" si="1"/>
        <v>UPDATE pad_solicitud SET organid='70651' WHERE solicitudid=29;</v>
      </c>
    </row>
    <row r="78" spans="1:8">
      <c r="A78" t="str">
        <f>'Procediments PinbalAdmin'!A78</f>
        <v>30</v>
      </c>
      <c r="B78" t="str">
        <f>VLOOKUP(A78,'Procediments PinbalAdmin'!A:C,2,FALSE)</f>
        <v>1297162</v>
      </c>
      <c r="C78" t="str">
        <f>VLOOKUP(A78,'Procediments PinbalAdmin'!A:C,3,FALSE)</f>
        <v>Sanidad Mortuoria: autorización de incineraciones de cadáveres y de restos cadavéricos.</v>
      </c>
      <c r="D78" t="s">
        <v>6557</v>
      </c>
      <c r="E78" t="str">
        <f>VLOOKUP(B78,PBL_PROCEDIMENTS!A:C,3,FALSE)</f>
        <v>A04026921</v>
      </c>
      <c r="F78">
        <f>VLOOKUP(E78,'Organs PinbalAdmin'!C:F,4,FALSE)</f>
        <v>70651</v>
      </c>
      <c r="G78" t="s">
        <v>6557</v>
      </c>
      <c r="H78" t="str">
        <f t="shared" si="1"/>
        <v>UPDATE pad_solicitud SET organid='70651' WHERE solicitudid=30;</v>
      </c>
    </row>
    <row r="79" spans="1:8">
      <c r="A79" t="str">
        <f>'Procediments PinbalAdmin'!A79</f>
        <v>33</v>
      </c>
      <c r="B79" t="str">
        <f>VLOOKUP(A79,'Procediments PinbalAdmin'!A:C,2,FALSE)</f>
        <v>1297191</v>
      </c>
      <c r="C79" t="str">
        <f>VLOOKUP(A79,'Procediments PinbalAdmin'!A:C,3,FALSE)</f>
        <v>Sanidad Mortuoria: autorización de embalsamamiento, conservación transitoria y otras prácticas sobre cadáveres y restos cadavéricos.</v>
      </c>
      <c r="D79" t="s">
        <v>6557</v>
      </c>
      <c r="E79" t="str">
        <f>VLOOKUP(B79,PBL_PROCEDIMENTS!A:C,3,FALSE)</f>
        <v>A04026921</v>
      </c>
      <c r="F79">
        <f>VLOOKUP(E79,'Organs PinbalAdmin'!C:F,4,FALSE)</f>
        <v>70651</v>
      </c>
      <c r="G79" t="s">
        <v>6557</v>
      </c>
      <c r="H79" t="str">
        <f t="shared" si="1"/>
        <v>UPDATE pad_solicitud SET organid='70651' WHERE solicitudid=33;</v>
      </c>
    </row>
    <row r="80" spans="1:8">
      <c r="A80" t="str">
        <f>'Procediments PinbalAdmin'!A80</f>
        <v>31</v>
      </c>
      <c r="B80" t="str">
        <f>VLOOKUP(A80,'Procediments PinbalAdmin'!A:C,2,FALSE)</f>
        <v>1297199</v>
      </c>
      <c r="C80" t="str">
        <f>VLOOKUP(A80,'Procediments PinbalAdmin'!A:C,3,FALSE)</f>
        <v>Sanidad Mortuoria: autorización de exhumaciones de cadáveres y restos cadavéricos.</v>
      </c>
      <c r="D80" t="s">
        <v>6557</v>
      </c>
      <c r="E80" t="str">
        <f>VLOOKUP(B80,PBL_PROCEDIMENTS!A:C,3,FALSE)</f>
        <v>A04026921</v>
      </c>
      <c r="F80">
        <f>VLOOKUP(E80,'Organs PinbalAdmin'!C:F,4,FALSE)</f>
        <v>70651</v>
      </c>
      <c r="G80" t="s">
        <v>6557</v>
      </c>
      <c r="H80" t="str">
        <f t="shared" si="1"/>
        <v>UPDATE pad_solicitud SET organid='70651' WHERE solicitudid=31;</v>
      </c>
    </row>
    <row r="81" spans="1:8">
      <c r="A81" t="str">
        <f>'Procediments PinbalAdmin'!A81</f>
        <v>32</v>
      </c>
      <c r="B81" t="str">
        <f>VLOOKUP(A81,'Procediments PinbalAdmin'!A:C,2,FALSE)</f>
        <v>1297233</v>
      </c>
      <c r="C81" t="str">
        <f>VLOOKUP(A81,'Procediments PinbalAdmin'!A:C,3,FALSE)</f>
        <v>Sanidad Mortuoria: autorización de inhumaciones de cadáveres y restos cadavéricos.</v>
      </c>
      <c r="D81" t="s">
        <v>6557</v>
      </c>
      <c r="E81" t="str">
        <f>VLOOKUP(B81,PBL_PROCEDIMENTS!A:C,3,FALSE)</f>
        <v>A04026921</v>
      </c>
      <c r="F81">
        <f>VLOOKUP(E81,'Organs PinbalAdmin'!C:F,4,FALSE)</f>
        <v>70651</v>
      </c>
      <c r="G81" t="s">
        <v>6557</v>
      </c>
      <c r="H81" t="str">
        <f t="shared" si="1"/>
        <v>UPDATE pad_solicitud SET organid='70651' WHERE solicitudid=32;</v>
      </c>
    </row>
    <row r="82" spans="1:8">
      <c r="A82" t="str">
        <f>'Procediments PinbalAdmin'!A82</f>
        <v>34</v>
      </c>
      <c r="B82" t="str">
        <f>VLOOKUP(A82,'Procediments PinbalAdmin'!A:C,2,FALSE)</f>
        <v>1297595</v>
      </c>
      <c r="C82" t="str">
        <f>VLOOKUP(A82,'Procediments PinbalAdmin'!A:C,3,FALSE)</f>
        <v>Piscinas: expedición carnets de socorrista de piscinas y de mantenimiento de piscinas.</v>
      </c>
      <c r="D82" t="s">
        <v>6557</v>
      </c>
      <c r="E82" t="str">
        <f>VLOOKUP(B82,PBL_PROCEDIMENTS!A:C,3,FALSE)</f>
        <v>A04026922</v>
      </c>
      <c r="F82">
        <f>VLOOKUP(E82,'Organs PinbalAdmin'!C:F,4,FALSE)</f>
        <v>70652</v>
      </c>
      <c r="G82" t="s">
        <v>6557</v>
      </c>
      <c r="H82" t="str">
        <f t="shared" si="1"/>
        <v>UPDATE pad_solicitud SET organid='70652' WHERE solicitudid=34;</v>
      </c>
    </row>
    <row r="83" spans="1:8">
      <c r="A83" t="str">
        <f>'Procediments PinbalAdmin'!A83</f>
        <v>35</v>
      </c>
      <c r="B83" t="str">
        <f>VLOOKUP(A83,'Procediments PinbalAdmin'!A:C,2,FALSE)</f>
        <v>1297600</v>
      </c>
      <c r="C83" t="str">
        <f>VLOOKUP(A83,'Procediments PinbalAdmin'!A:C,3,FALSE)</f>
        <v>Piscinas: homologación de la formación del personal socorrista de los establecimientos de alojamientos turísticos y los de uso colectivo general.</v>
      </c>
      <c r="D83" t="s">
        <v>6557</v>
      </c>
      <c r="E83" t="str">
        <f>VLOOKUP(B83,PBL_PROCEDIMENTS!A:C,3,FALSE)</f>
        <v>A04026922</v>
      </c>
      <c r="F83">
        <f>VLOOKUP(E83,'Organs PinbalAdmin'!C:F,4,FALSE)</f>
        <v>70652</v>
      </c>
      <c r="G83" t="s">
        <v>6557</v>
      </c>
      <c r="H83" t="str">
        <f t="shared" si="1"/>
        <v>UPDATE pad_solicitud SET organid='70652' WHERE solicitudid=35;</v>
      </c>
    </row>
    <row r="84" spans="1:8">
      <c r="A84" t="str">
        <f>'Procediments PinbalAdmin'!A84</f>
        <v>36</v>
      </c>
      <c r="B84" t="str">
        <f>VLOOKUP(A84,'Procediments PinbalAdmin'!A:C,2,FALSE)</f>
        <v>1297616</v>
      </c>
      <c r="C84" t="str">
        <f>VLOOKUP(A84,'Procediments PinbalAdmin'!A:C,3,FALSE)</f>
        <v>Piscinas: emisión de duplicados de carnets de socorrista de piscinas y de mantenimiento de piscinas.</v>
      </c>
      <c r="D84" t="s">
        <v>6557</v>
      </c>
      <c r="E84" t="str">
        <f>VLOOKUP(B84,PBL_PROCEDIMENTS!A:C,3,FALSE)</f>
        <v>A04026922</v>
      </c>
      <c r="F84">
        <f>VLOOKUP(E84,'Organs PinbalAdmin'!C:F,4,FALSE)</f>
        <v>70652</v>
      </c>
      <c r="G84" t="s">
        <v>6557</v>
      </c>
      <c r="H84" t="str">
        <f t="shared" si="1"/>
        <v>UPDATE pad_solicitud SET organid='70652' WHERE solicitudid=36;</v>
      </c>
    </row>
    <row r="85" spans="1:8">
      <c r="A85" t="str">
        <f>'Procediments PinbalAdmin'!A85</f>
        <v>27</v>
      </c>
      <c r="B85" t="str">
        <f>VLOOKUP(A85,'Procediments PinbalAdmin'!A:C,2,FALSE)</f>
        <v>1297648</v>
      </c>
      <c r="C85" t="str">
        <f>VLOOKUP(A85,'Procediments PinbalAdmin'!A:C,3,FALSE)</f>
        <v>Biocidas de uso ambiental y a la Industria Alimentaria: Expedición carnets de los aplicadores</v>
      </c>
      <c r="D85" t="s">
        <v>6557</v>
      </c>
      <c r="E85" t="str">
        <f>VLOOKUP(B85,PBL_PROCEDIMENTS!A:C,3,FALSE)</f>
        <v>A04026922</v>
      </c>
      <c r="F85">
        <f>VLOOKUP(E85,'Organs PinbalAdmin'!C:F,4,FALSE)</f>
        <v>70652</v>
      </c>
      <c r="G85" t="s">
        <v>6557</v>
      </c>
      <c r="H85" t="str">
        <f t="shared" si="1"/>
        <v>UPDATE pad_solicitud SET organid='70652' WHERE solicitudid=27;</v>
      </c>
    </row>
    <row r="86" spans="1:8">
      <c r="A86" t="str">
        <f>'Procediments PinbalAdmin'!A86</f>
        <v>28</v>
      </c>
      <c r="B86" t="str">
        <f>VLOOKUP(A86,'Procediments PinbalAdmin'!A:C,2,FALSE)</f>
        <v>1298644</v>
      </c>
      <c r="C86" t="str">
        <f>VLOOKUP(A86,'Procediments PinbalAdmin'!A:C,3,FALSE)</f>
        <v>Biocidas de uso ambiental y en la Industria Alimentaria: homologación de empresas y entidades para impartir cursos de capacitación para realizar tratamientos con biocidas de uso ambiental y en la industria alimentaria.</v>
      </c>
      <c r="D86" t="s">
        <v>6557</v>
      </c>
      <c r="E86" t="str">
        <f>VLOOKUP(B86,PBL_PROCEDIMENTS!A:C,3,FALSE)</f>
        <v>A04026922</v>
      </c>
      <c r="F86">
        <f>VLOOKUP(E86,'Organs PinbalAdmin'!C:F,4,FALSE)</f>
        <v>70652</v>
      </c>
      <c r="G86" t="s">
        <v>6557</v>
      </c>
      <c r="H86" t="str">
        <f t="shared" si="1"/>
        <v>UPDATE pad_solicitud SET organid='70652' WHERE solicitudid=28;</v>
      </c>
    </row>
    <row r="87" spans="1:8">
      <c r="A87" t="str">
        <f>'Procediments PinbalAdmin'!A87</f>
        <v>14348</v>
      </c>
      <c r="B87" t="str">
        <f>VLOOKUP(A87,'Procediments PinbalAdmin'!A:C,2,FALSE)</f>
        <v>1305422</v>
      </c>
      <c r="C87" t="str">
        <f>VLOOKUP(A87,'Procediments PinbalAdmin'!A:C,3,FALSE)</f>
        <v>Facturació a tercers obligats al pagament o als usuaris sense dret a assistència sanitària de la Seguretat Social(IbSalut)</v>
      </c>
      <c r="D87" t="s">
        <v>6557</v>
      </c>
      <c r="E87" t="str">
        <f>VLOOKUP(B87,PBL_PROCEDIMENTS!A:C,3,FALSE)</f>
        <v>A04003754</v>
      </c>
      <c r="F87">
        <f>VLOOKUP(E87,'Organs PinbalAdmin'!C:F,4,FALSE)</f>
        <v>70007</v>
      </c>
      <c r="G87" t="s">
        <v>6557</v>
      </c>
      <c r="H87" t="str">
        <f t="shared" si="1"/>
        <v>UPDATE pad_solicitud SET organid='70007' WHERE solicitudid=14348;</v>
      </c>
    </row>
    <row r="88" spans="1:8">
      <c r="A88" t="str">
        <f>'Procediments PinbalAdmin'!A88</f>
        <v>40</v>
      </c>
      <c r="B88" t="str">
        <f>VLOOKUP(A88,'Procediments PinbalAdmin'!A:C,2,FALSE)</f>
        <v>1443823</v>
      </c>
      <c r="C88" t="str">
        <f>VLOOKUP(A88,'Procediments PinbalAdmin'!A:C,3,FALSE)</f>
        <v>Inscripció de forns i altres establiments minoristes elaboradors de productes derivats de la farina</v>
      </c>
      <c r="D88" t="s">
        <v>6557</v>
      </c>
      <c r="E88" t="str">
        <f>VLOOKUP(B88,PBL_PROCEDIMENTS!A:C,3,FALSE)</f>
        <v>A04026921</v>
      </c>
      <c r="F88">
        <f>VLOOKUP(E88,'Organs PinbalAdmin'!C:F,4,FALSE)</f>
        <v>70651</v>
      </c>
      <c r="G88" t="s">
        <v>6557</v>
      </c>
      <c r="H88" t="str">
        <f t="shared" si="1"/>
        <v>UPDATE pad_solicitud SET organid='70651' WHERE solicitudid=40;</v>
      </c>
    </row>
    <row r="89" spans="1:8">
      <c r="A89" t="str">
        <f>'Procediments PinbalAdmin'!A89</f>
        <v>42</v>
      </c>
      <c r="B89" t="str">
        <f>VLOOKUP(A89,'Procediments PinbalAdmin'!A:C,2,FALSE)</f>
        <v>1443893</v>
      </c>
      <c r="C89" t="str">
        <f>VLOOKUP(A89,'Procediments PinbalAdmin'!A:C,3,FALSE)</f>
        <v>Inscripció d´altres establiments minoristes d´aliments</v>
      </c>
      <c r="D89" t="s">
        <v>6557</v>
      </c>
      <c r="E89" t="str">
        <f>VLOOKUP(B89,PBL_PROCEDIMENTS!A:C,3,FALSE)</f>
        <v>A04026921</v>
      </c>
      <c r="F89">
        <f>VLOOKUP(E89,'Organs PinbalAdmin'!C:F,4,FALSE)</f>
        <v>70651</v>
      </c>
      <c r="G89" t="s">
        <v>6557</v>
      </c>
      <c r="H89" t="str">
        <f t="shared" si="1"/>
        <v>UPDATE pad_solicitud SET organid='70651' WHERE solicitudid=42;</v>
      </c>
    </row>
    <row r="90" spans="1:8">
      <c r="A90" t="str">
        <f>'Procediments PinbalAdmin'!A90</f>
        <v>37</v>
      </c>
      <c r="B90" t="str">
        <f>VLOOKUP(A90,'Procediments PinbalAdmin'!A:C,2,FALSE)</f>
        <v>1443910</v>
      </c>
      <c r="C90" t="str">
        <f>VLOOKUP(A90,'Procediments PinbalAdmin'!A:C,3,FALSE)</f>
        <v>Comunicació prèvia per a la Inscripció en el Registre general Sanitari d´empreses alimentàries i aliments d´origen no animal</v>
      </c>
      <c r="D90" t="s">
        <v>6557</v>
      </c>
      <c r="E90" t="str">
        <f>VLOOKUP(B90,PBL_PROCEDIMENTS!A:C,3,FALSE)</f>
        <v>A04026922</v>
      </c>
      <c r="F90">
        <f>VLOOKUP(E90,'Organs PinbalAdmin'!C:F,4,FALSE)</f>
        <v>70652</v>
      </c>
      <c r="G90" t="s">
        <v>6557</v>
      </c>
      <c r="H90" t="str">
        <f t="shared" si="1"/>
        <v>UPDATE pad_solicitud SET organid='70652' WHERE solicitudid=37;</v>
      </c>
    </row>
    <row r="91" spans="1:8">
      <c r="A91" t="str">
        <f>'Procediments PinbalAdmin'!A91</f>
        <v>38</v>
      </c>
      <c r="B91" t="str">
        <f>VLOOKUP(A91,'Procediments PinbalAdmin'!A:C,2,FALSE)</f>
        <v>1444021</v>
      </c>
      <c r="C91" t="str">
        <f>VLOOKUP(A91,'Procediments PinbalAdmin'!A:C,3,FALSE)</f>
        <v>Inscripció en el RGS d´empreses alimentàries i aliments d´origen animal</v>
      </c>
      <c r="D91" t="s">
        <v>6557</v>
      </c>
      <c r="E91" t="str">
        <f>VLOOKUP(B91,PBL_PROCEDIMENTS!A:C,3,FALSE)</f>
        <v>A04026922</v>
      </c>
      <c r="F91">
        <f>VLOOKUP(E91,'Organs PinbalAdmin'!C:F,4,FALSE)</f>
        <v>70652</v>
      </c>
      <c r="G91" t="s">
        <v>6557</v>
      </c>
      <c r="H91" t="str">
        <f t="shared" si="1"/>
        <v>UPDATE pad_solicitud SET organid='70652' WHERE solicitudid=38;</v>
      </c>
    </row>
    <row r="92" spans="1:8">
      <c r="A92" t="str">
        <f>'Procediments PinbalAdmin'!A92</f>
        <v>39</v>
      </c>
      <c r="B92" t="str">
        <f>VLOOKUP(A92,'Procediments PinbalAdmin'!A:C,2,FALSE)</f>
        <v>1444051</v>
      </c>
      <c r="C92" t="str">
        <f>VLOOKUP(A92,'Procediments PinbalAdmin'!A:C,3,FALSE)</f>
        <v>Inscripció de restaurants, cafeteries, bars i similars</v>
      </c>
      <c r="D92" t="s">
        <v>6557</v>
      </c>
      <c r="E92" t="str">
        <f>VLOOKUP(B92,PBL_PROCEDIMENTS!A:C,3,FALSE)</f>
        <v>A04026921</v>
      </c>
      <c r="F92">
        <f>VLOOKUP(E92,'Organs PinbalAdmin'!C:F,4,FALSE)</f>
        <v>70651</v>
      </c>
      <c r="G92" t="s">
        <v>6557</v>
      </c>
      <c r="H92" t="str">
        <f t="shared" si="1"/>
        <v>UPDATE pad_solicitud SET organid='70651' WHERE solicitudid=39;</v>
      </c>
    </row>
    <row r="93" spans="1:8">
      <c r="A93" t="str">
        <f>'Procediments PinbalAdmin'!A93</f>
        <v>43</v>
      </c>
      <c r="B93" t="str">
        <f>VLOOKUP(A93,'Procediments PinbalAdmin'!A:C,2,FALSE)</f>
        <v>1444068</v>
      </c>
      <c r="C93" t="str">
        <f>VLOOKUP(A93,'Procediments PinbalAdmin'!A:C,3,FALSE)</f>
        <v>Denúncies en matèria de seguretat alimentària</v>
      </c>
      <c r="D93" t="s">
        <v>6557</v>
      </c>
      <c r="E93" t="str">
        <f>VLOOKUP(B93,PBL_PROCEDIMENTS!A:C,3,FALSE)</f>
        <v>A04026921</v>
      </c>
      <c r="F93">
        <f>VLOOKUP(E93,'Organs PinbalAdmin'!C:F,4,FALSE)</f>
        <v>70651</v>
      </c>
      <c r="G93" t="s">
        <v>6557</v>
      </c>
      <c r="H93" t="str">
        <f t="shared" si="1"/>
        <v>UPDATE pad_solicitud SET organid='70651' WHERE solicitudid=43;</v>
      </c>
    </row>
    <row r="94" spans="1:8">
      <c r="A94" t="str">
        <f>'Procediments PinbalAdmin'!A94</f>
        <v>45</v>
      </c>
      <c r="B94" t="str">
        <f>VLOOKUP(A94,'Procediments PinbalAdmin'!A:C,2,FALSE)</f>
        <v>1446951</v>
      </c>
      <c r="C94" t="str">
        <f>VLOOKUP(A94,'Procediments PinbalAdmin'!A:C,3,FALSE)</f>
        <v>Registro de Contratistas: modificación de la inscripción</v>
      </c>
      <c r="D94" t="s">
        <v>6557</v>
      </c>
      <c r="E94" t="str">
        <f>VLOOKUP(B94,PBL_PROCEDIMENTS!A:C,3,FALSE)</f>
        <v>A04035954</v>
      </c>
      <c r="F94">
        <f>VLOOKUP(E94,'Organs PinbalAdmin'!C:F,4,FALSE)</f>
        <v>70767</v>
      </c>
      <c r="G94" t="s">
        <v>6557</v>
      </c>
      <c r="H94" t="str">
        <f t="shared" si="1"/>
        <v>UPDATE pad_solicitud SET organid='70767' WHERE solicitudid=45;</v>
      </c>
    </row>
    <row r="95" spans="1:8">
      <c r="A95" t="str">
        <f>'Procediments PinbalAdmin'!A95</f>
        <v>48</v>
      </c>
      <c r="B95" t="str">
        <f>VLOOKUP(A95,'Procediments PinbalAdmin'!A:C,2,FALSE)</f>
        <v>1446968</v>
      </c>
      <c r="C95" t="str">
        <f>VLOOKUP(A95,'Procediments PinbalAdmin'!A:C,3,FALSE)</f>
        <v>Registro de Contratistas: actualización bienal de la inscripción</v>
      </c>
      <c r="D95" t="s">
        <v>6557</v>
      </c>
      <c r="E95" t="str">
        <f>VLOOKUP(B95,PBL_PROCEDIMENTS!A:C,3,FALSE)</f>
        <v>A04035954</v>
      </c>
      <c r="F95">
        <f>VLOOKUP(E95,'Organs PinbalAdmin'!C:F,4,FALSE)</f>
        <v>70767</v>
      </c>
      <c r="G95" t="s">
        <v>6557</v>
      </c>
      <c r="H95" t="str">
        <f t="shared" si="1"/>
        <v>UPDATE pad_solicitud SET organid='70767' WHERE solicitudid=48;</v>
      </c>
    </row>
    <row r="96" spans="1:8">
      <c r="A96" t="str">
        <f>'Procediments PinbalAdmin'!A96</f>
        <v>47</v>
      </c>
      <c r="B96" t="str">
        <f>VLOOKUP(A96,'Procediments PinbalAdmin'!A:C,2,FALSE)</f>
        <v>1446992</v>
      </c>
      <c r="C96" t="str">
        <f>VLOOKUP(A96,'Procediments PinbalAdmin'!A:C,3,FALSE)</f>
        <v>Registro de Contratistas: nueva inscripción para caducidad</v>
      </c>
      <c r="D96" t="s">
        <v>6557</v>
      </c>
      <c r="E96" t="str">
        <f>VLOOKUP(B96,PBL_PROCEDIMENTS!A:C,3,FALSE)</f>
        <v>A04035954</v>
      </c>
      <c r="F96">
        <f>VLOOKUP(E96,'Organs PinbalAdmin'!C:F,4,FALSE)</f>
        <v>70767</v>
      </c>
      <c r="G96" t="s">
        <v>6557</v>
      </c>
      <c r="H96" t="str">
        <f t="shared" si="1"/>
        <v>UPDATE pad_solicitud SET organid='70767' WHERE solicitudid=47;</v>
      </c>
    </row>
    <row r="97" spans="1:8">
      <c r="A97" t="str">
        <f>'Procediments PinbalAdmin'!A97</f>
        <v>4574</v>
      </c>
      <c r="B97" t="str">
        <f>VLOOKUP(A97,'Procediments PinbalAdmin'!A:C,2,FALSE)</f>
        <v>1476900</v>
      </c>
      <c r="C97" t="str">
        <f>VLOOKUP(A97,'Procediments PinbalAdmin'!A:C,3,FALSE)</f>
        <v>Informe de Esfuerzos de Integración</v>
      </c>
      <c r="D97" t="s">
        <v>6557</v>
      </c>
      <c r="E97" t="str">
        <f>VLOOKUP(B97,PBL_PROCEDIMENTS!A:C,3,FALSE)</f>
        <v>A04043883</v>
      </c>
      <c r="F97">
        <f>VLOOKUP(E97,'Organs PinbalAdmin'!C:F,4,FALSE)</f>
        <v>70833</v>
      </c>
      <c r="G97" t="s">
        <v>6557</v>
      </c>
      <c r="H97" t="str">
        <f t="shared" si="1"/>
        <v>UPDATE pad_solicitud SET organid='70833' WHERE solicitudid=4574;</v>
      </c>
    </row>
    <row r="98" spans="1:8">
      <c r="A98" t="str">
        <f>'Procediments PinbalAdmin'!A98</f>
        <v>4581</v>
      </c>
      <c r="B98" t="str">
        <f>VLOOKUP(A98,'Procediments PinbalAdmin'!A:C,2,FALSE)</f>
        <v>1477508</v>
      </c>
      <c r="C98" t="str">
        <f>VLOOKUP(A98,'Procediments PinbalAdmin'!A:C,3,FALSE)</f>
        <v>Informe d'escolarització de menors a càrrec</v>
      </c>
      <c r="D98" t="s">
        <v>6557</v>
      </c>
      <c r="E98" t="str">
        <f>VLOOKUP(B98,PBL_PROCEDIMENTS!A:C,3,FALSE)</f>
        <v>A04043883</v>
      </c>
      <c r="F98">
        <f>VLOOKUP(E98,'Organs PinbalAdmin'!C:F,4,FALSE)</f>
        <v>70833</v>
      </c>
      <c r="G98" t="s">
        <v>6557</v>
      </c>
      <c r="H98" t="str">
        <f t="shared" si="1"/>
        <v>UPDATE pad_solicitud SET organid='70833' WHERE solicitudid=4581;</v>
      </c>
    </row>
    <row r="99" spans="1:8">
      <c r="A99" t="str">
        <f>'Procediments PinbalAdmin'!A99</f>
        <v>50027</v>
      </c>
      <c r="B99" t="str">
        <f>VLOOKUP(A99,'Procediments PinbalAdmin'!A:C,2,FALSE)</f>
        <v>1493631</v>
      </c>
      <c r="C99" t="str">
        <f>VLOOKUP(A99,'Procediments PinbalAdmin'!A:C,3,FALSE)</f>
        <v>Educación - Becas escuela infantil 0-3 años</v>
      </c>
      <c r="D99" t="s">
        <v>6557</v>
      </c>
      <c r="E99" t="str">
        <f>VLOOKUP(B99,PBL_PROCEDIMENTS!A:C,3,FALSE)</f>
        <v>L01070027</v>
      </c>
      <c r="F99">
        <f>VLOOKUP(E99,'Organs PinbalAdmin'!C:F,4,FALSE)</f>
        <v>70837</v>
      </c>
      <c r="G99" t="s">
        <v>6557</v>
      </c>
      <c r="H99" t="str">
        <f t="shared" si="1"/>
        <v>UPDATE pad_solicitud SET organid='70837' WHERE solicitudid=50027;</v>
      </c>
    </row>
    <row r="100" spans="1:8">
      <c r="A100" t="str">
        <f>'Procediments PinbalAdmin'!A100</f>
        <v>34008</v>
      </c>
      <c r="B100" t="str">
        <f>VLOOKUP(A100,'Procediments PinbalAdmin'!A:C,2,FALSE)</f>
        <v>1493732</v>
      </c>
      <c r="C100" t="str">
        <f>VLOOKUP(A100,'Procediments PinbalAdmin'!A:C,3,FALSE)</f>
        <v>Vehículos - Exención del impuesto de vehículos de tracción mecánica para personas con discapacidad</v>
      </c>
      <c r="D100" t="s">
        <v>6557</v>
      </c>
      <c r="E100" t="str">
        <f>VLOOKUP(B100,PBL_PROCEDIMENTS!A:C,3,FALSE)</f>
        <v>L01070027</v>
      </c>
      <c r="F100">
        <f>VLOOKUP(E100,'Organs PinbalAdmin'!C:F,4,FALSE)</f>
        <v>70837</v>
      </c>
      <c r="G100" t="s">
        <v>6557</v>
      </c>
      <c r="H100" t="str">
        <f t="shared" si="1"/>
        <v>UPDATE pad_solicitud SET organid='70837' WHERE solicitudid=34008;</v>
      </c>
    </row>
    <row r="101" spans="1:8">
      <c r="A101" t="str">
        <f>'Procediments PinbalAdmin'!A101</f>
        <v>162</v>
      </c>
      <c r="B101" t="str">
        <f>VLOOKUP(A101,'Procediments PinbalAdmin'!A:C,2,FALSE)</f>
        <v>1502168</v>
      </c>
      <c r="C101" t="str">
        <f>VLOOKUP(A101,'Procediments PinbalAdmin'!A:C,3,FALSE)</f>
        <v>Registre d´explotacions ramaderes.</v>
      </c>
      <c r="D101" t="s">
        <v>6557</v>
      </c>
      <c r="E101" t="str">
        <f>VLOOKUP(B101,PBL_PROCEDIMENTS!A:C,3,FALSE)</f>
        <v>A04027006</v>
      </c>
      <c r="F101">
        <f>VLOOKUP(E101,'Organs PinbalAdmin'!C:F,4,FALSE)</f>
        <v>70676</v>
      </c>
      <c r="G101" t="s">
        <v>6557</v>
      </c>
      <c r="H101" t="str">
        <f t="shared" si="1"/>
        <v>UPDATE pad_solicitud SET organid='70676' WHERE solicitudid=162;</v>
      </c>
    </row>
    <row r="102" spans="1:8">
      <c r="A102" t="str">
        <f>'Procediments PinbalAdmin'!A102</f>
        <v>26086</v>
      </c>
      <c r="B102" t="str">
        <f>VLOOKUP(A102,'Procediments PinbalAdmin'!A:C,2,FALSE)</f>
        <v>1515438</v>
      </c>
      <c r="C102" t="str">
        <f>VLOOKUP(A102,'Procediments PinbalAdmin'!A:C,3,FALSE)</f>
        <v>Convocatòria borsa professor musica (saxofon)</v>
      </c>
      <c r="D102" t="s">
        <v>6557</v>
      </c>
      <c r="E102" t="e">
        <f>VLOOKUP(B102,PBL_PROCEDIMENTS!A:C,3,FALSE)</f>
        <v>#N/A</v>
      </c>
      <c r="F102" t="e">
        <f>VLOOKUP(E102,'Organs PinbalAdmin'!C:F,4,FALSE)</f>
        <v>#N/A</v>
      </c>
      <c r="G102" t="s">
        <v>6557</v>
      </c>
      <c r="H102" t="str">
        <f t="shared" si="1"/>
        <v/>
      </c>
    </row>
    <row r="103" spans="1:8">
      <c r="A103" t="str">
        <f>'Procediments PinbalAdmin'!A103</f>
        <v>14500</v>
      </c>
      <c r="B103" t="str">
        <f>VLOOKUP(A103,'Procediments PinbalAdmin'!A:C,2,FALSE)</f>
        <v>1515501</v>
      </c>
      <c r="C103" t="str">
        <f>VLOOKUP(A103,'Procediments PinbalAdmin'!A:C,3,FALSE)</f>
        <v>Inmovilización y retirada de vehículos de la vía pública</v>
      </c>
      <c r="D103" t="s">
        <v>6557</v>
      </c>
      <c r="E103" t="e">
        <f>VLOOKUP(B103,PBL_PROCEDIMENTS!A:C,3,FALSE)</f>
        <v>#N/A</v>
      </c>
      <c r="F103" t="e">
        <f>VLOOKUP(E103,'Organs PinbalAdmin'!C:F,4,FALSE)</f>
        <v>#N/A</v>
      </c>
      <c r="G103" t="s">
        <v>6557</v>
      </c>
      <c r="H103" t="str">
        <f t="shared" si="1"/>
        <v/>
      </c>
    </row>
    <row r="104" spans="1:8">
      <c r="A104" t="str">
        <f>'Procediments PinbalAdmin'!A104</f>
        <v>14449</v>
      </c>
      <c r="B104" t="str">
        <f>VLOOKUP(A104,'Procediments PinbalAdmin'!A:C,2,FALSE)</f>
        <v>1515504</v>
      </c>
      <c r="C104" t="str">
        <f>VLOOKUP(A104,'Procediments PinbalAdmin'!A:C,3,FALSE)</f>
        <v>Procediment sancionador de les infraccions de tràsit</v>
      </c>
      <c r="D104" t="s">
        <v>6557</v>
      </c>
      <c r="E104" t="str">
        <f>VLOOKUP(B104,PBL_PROCEDIMENTS!A:C,3,FALSE)</f>
        <v>L01070027</v>
      </c>
      <c r="F104">
        <f>VLOOKUP(E104,'Organs PinbalAdmin'!C:F,4,FALSE)</f>
        <v>70837</v>
      </c>
      <c r="G104" t="s">
        <v>6557</v>
      </c>
      <c r="H104" t="str">
        <f t="shared" si="1"/>
        <v>UPDATE pad_solicitud SET organid='70837' WHERE solicitudid=14449;</v>
      </c>
    </row>
    <row r="105" spans="1:8">
      <c r="A105" t="str">
        <f>'Procediments PinbalAdmin'!A105</f>
        <v>34191</v>
      </c>
      <c r="B105" t="str">
        <f>VLOOKUP(A105,'Procediments PinbalAdmin'!A:C,2,FALSE)</f>
        <v>1522925</v>
      </c>
      <c r="C105" t="str">
        <f>VLOOKUP(A105,'Procediments PinbalAdmin'!A:C,3,FALSE)</f>
        <v>Solicitud de subvenciones para Actividades Deportivas y Deportistas</v>
      </c>
      <c r="D105" t="s">
        <v>6557</v>
      </c>
      <c r="E105" t="str">
        <f>VLOOKUP(B105,PBL_PROCEDIMENTS!A:C,3,FALSE)</f>
        <v>L01070027</v>
      </c>
      <c r="F105">
        <f>VLOOKUP(E105,'Organs PinbalAdmin'!C:F,4,FALSE)</f>
        <v>70837</v>
      </c>
      <c r="G105" t="s">
        <v>6557</v>
      </c>
      <c r="H105" t="str">
        <f t="shared" si="1"/>
        <v>UPDATE pad_solicitud SET organid='70837' WHERE solicitudid=34191;</v>
      </c>
    </row>
    <row r="106" spans="1:8">
      <c r="A106" t="str">
        <f>'Procediments PinbalAdmin'!A106</f>
        <v>11764</v>
      </c>
      <c r="B106" t="str">
        <f>VLOOKUP(A106,'Procediments PinbalAdmin'!A:C,2,FALSE)</f>
        <v>1523398</v>
      </c>
      <c r="C106" t="str">
        <f>VLOOKUP(A106,'Procediments PinbalAdmin'!A:C,3,FALSE)</f>
        <v>Convocatòria d'ajuts per a xarxes NGA</v>
      </c>
      <c r="D106" t="s">
        <v>6557</v>
      </c>
      <c r="E106" t="str">
        <f>VLOOKUP(B106,PBL_PROCEDIMENTS!A:C,3,FALSE)</f>
        <v>A04027005</v>
      </c>
      <c r="F106">
        <f>VLOOKUP(E106,'Organs PinbalAdmin'!C:F,4,FALSE)</f>
        <v>70675</v>
      </c>
      <c r="G106" t="s">
        <v>6557</v>
      </c>
      <c r="H106" t="str">
        <f t="shared" si="1"/>
        <v>UPDATE pad_solicitud SET organid='70675' WHERE solicitudid=11764;</v>
      </c>
    </row>
    <row r="107" spans="1:8">
      <c r="A107" t="str">
        <f>'Procediments PinbalAdmin'!A107</f>
        <v>9</v>
      </c>
      <c r="B107" t="str">
        <f>VLOOKUP(A107,'Procediments PinbalAdmin'!A:C,2,FALSE)</f>
        <v>1538744</v>
      </c>
      <c r="C107" t="str">
        <f>VLOOKUP(A107,'Procediments PinbalAdmin'!A:C,3,FALSE)</f>
        <v>Autorització de funcionament d´un establiment sanitari</v>
      </c>
      <c r="D107" t="s">
        <v>6557</v>
      </c>
      <c r="E107" t="str">
        <f>VLOOKUP(B107,PBL_PROCEDIMENTS!A:C,3,FALSE)</f>
        <v>A04026922</v>
      </c>
      <c r="F107">
        <f>VLOOKUP(E107,'Organs PinbalAdmin'!C:F,4,FALSE)</f>
        <v>70652</v>
      </c>
      <c r="G107" t="s">
        <v>6557</v>
      </c>
      <c r="H107" t="str">
        <f t="shared" si="1"/>
        <v>UPDATE pad_solicitud SET organid='70652' WHERE solicitudid=9;</v>
      </c>
    </row>
    <row r="108" spans="1:8">
      <c r="A108" t="str">
        <f>'Procediments PinbalAdmin'!A108</f>
        <v>6</v>
      </c>
      <c r="B108" t="str">
        <f>VLOOKUP(A108,'Procediments PinbalAdmin'!A:C,2,FALSE)</f>
        <v>1539564</v>
      </c>
      <c r="C108" t="str">
        <f>VLOOKUP(A108,'Procediments PinbalAdmin'!A:C,3,FALSE)</f>
        <v>Autorització de funcionament d´un centre sanitari amb internament.</v>
      </c>
      <c r="D108" t="s">
        <v>6557</v>
      </c>
      <c r="E108" t="str">
        <f>VLOOKUP(B108,PBL_PROCEDIMENTS!A:C,3,FALSE)</f>
        <v>A04026922</v>
      </c>
      <c r="F108">
        <f>VLOOKUP(E108,'Organs PinbalAdmin'!C:F,4,FALSE)</f>
        <v>70652</v>
      </c>
      <c r="G108" t="s">
        <v>6557</v>
      </c>
      <c r="H108" t="str">
        <f t="shared" si="1"/>
        <v>UPDATE pad_solicitud SET organid='70652' WHERE solicitudid=6;</v>
      </c>
    </row>
    <row r="109" spans="1:8">
      <c r="A109" t="str">
        <f>'Procediments PinbalAdmin'!A109</f>
        <v>14</v>
      </c>
      <c r="B109" t="str">
        <f>VLOOKUP(A109,'Procediments PinbalAdmin'!A:C,2,FALSE)</f>
        <v>1540015</v>
      </c>
      <c r="C109" t="str">
        <f>VLOOKUP(A109,'Procediments PinbalAdmin'!A:C,3,FALSE)</f>
        <v>Autorització sanitària de modificació cartera de serveis.</v>
      </c>
      <c r="D109" t="s">
        <v>6557</v>
      </c>
      <c r="E109" t="str">
        <f>VLOOKUP(B109,PBL_PROCEDIMENTS!A:C,3,FALSE)</f>
        <v>A04026922</v>
      </c>
      <c r="F109">
        <f>VLOOKUP(E109,'Organs PinbalAdmin'!C:F,4,FALSE)</f>
        <v>70652</v>
      </c>
      <c r="G109" t="s">
        <v>6557</v>
      </c>
      <c r="H109" t="str">
        <f t="shared" si="1"/>
        <v>UPDATE pad_solicitud SET organid='70652' WHERE solicitudid=14;</v>
      </c>
    </row>
    <row r="110" spans="1:8">
      <c r="A110" t="str">
        <f>'Procediments PinbalAdmin'!A110</f>
        <v>8</v>
      </c>
      <c r="B110" t="str">
        <f>VLOOKUP(A110,'Procediments PinbalAdmin'!A:C,2,FALSE)</f>
        <v>1540036</v>
      </c>
      <c r="C110" t="str">
        <f>VLOOKUP(A110,'Procediments PinbalAdmin'!A:C,3,FALSE)</f>
        <v>Certificació tècnica sanitària de vehicles de transport sanitari.</v>
      </c>
      <c r="D110" t="s">
        <v>6557</v>
      </c>
      <c r="E110" t="str">
        <f>VLOOKUP(B110,PBL_PROCEDIMENTS!A:C,3,FALSE)</f>
        <v>A04026922</v>
      </c>
      <c r="F110">
        <f>VLOOKUP(E110,'Organs PinbalAdmin'!C:F,4,FALSE)</f>
        <v>70652</v>
      </c>
      <c r="G110" t="s">
        <v>6557</v>
      </c>
      <c r="H110" t="str">
        <f t="shared" si="1"/>
        <v>UPDATE pad_solicitud SET organid='70652' WHERE solicitudid=8;</v>
      </c>
    </row>
    <row r="111" spans="1:8">
      <c r="A111" t="str">
        <f>'Procediments PinbalAdmin'!A111</f>
        <v>12</v>
      </c>
      <c r="B111" t="str">
        <f>VLOOKUP(A111,'Procediments PinbalAdmin'!A:C,2,FALSE)</f>
        <v>1540237</v>
      </c>
      <c r="C111" t="str">
        <f>VLOOKUP(A111,'Procediments PinbalAdmin'!A:C,3,FALSE)</f>
        <v>Renovació de l´autorització de funcionament d´un centre sanitari sense internament.</v>
      </c>
      <c r="D111" t="s">
        <v>6557</v>
      </c>
      <c r="E111" t="str">
        <f>VLOOKUP(B111,PBL_PROCEDIMENTS!A:C,3,FALSE)</f>
        <v>A04026922</v>
      </c>
      <c r="F111">
        <f>VLOOKUP(E111,'Organs PinbalAdmin'!C:F,4,FALSE)</f>
        <v>70652</v>
      </c>
      <c r="G111" t="s">
        <v>6557</v>
      </c>
      <c r="H111" t="str">
        <f t="shared" si="1"/>
        <v>UPDATE pad_solicitud SET organid='70652' WHERE solicitudid=12;</v>
      </c>
    </row>
    <row r="112" spans="1:8">
      <c r="A112" t="str">
        <f>'Procediments PinbalAdmin'!A112</f>
        <v>11</v>
      </c>
      <c r="B112" t="str">
        <f>VLOOKUP(A112,'Procediments PinbalAdmin'!A:C,2,FALSE)</f>
        <v>1540285</v>
      </c>
      <c r="C112" t="str">
        <f>VLOOKUP(A112,'Procediments PinbalAdmin'!A:C,3,FALSE)</f>
        <v>Renovació de l´autorització de funcionament d´un establiment sanitari.</v>
      </c>
      <c r="D112" t="s">
        <v>6557</v>
      </c>
      <c r="E112" t="str">
        <f>VLOOKUP(B112,PBL_PROCEDIMENTS!A:C,3,FALSE)</f>
        <v>A04026922</v>
      </c>
      <c r="F112">
        <f>VLOOKUP(E112,'Organs PinbalAdmin'!C:F,4,FALSE)</f>
        <v>70652</v>
      </c>
      <c r="G112" t="s">
        <v>6557</v>
      </c>
      <c r="H112" t="str">
        <f t="shared" si="1"/>
        <v>UPDATE pad_solicitud SET organid='70652' WHERE solicitudid=11;</v>
      </c>
    </row>
    <row r="113" spans="1:8">
      <c r="A113" t="str">
        <f>'Procediments PinbalAdmin'!A113</f>
        <v>5</v>
      </c>
      <c r="B113" t="str">
        <f>VLOOKUP(A113,'Procediments PinbalAdmin'!A:C,2,FALSE)</f>
        <v>1540337</v>
      </c>
      <c r="C113" t="str">
        <f>VLOOKUP(A113,'Procediments PinbalAdmin'!A:C,3,FALSE)</f>
        <v>Autorització de funcionament d´una unitat mòbil d´assistència sanitària</v>
      </c>
      <c r="D113" t="s">
        <v>6557</v>
      </c>
      <c r="E113" t="str">
        <f>VLOOKUP(B113,PBL_PROCEDIMENTS!A:C,3,FALSE)</f>
        <v>A04006334</v>
      </c>
      <c r="F113">
        <f>VLOOKUP(E113,'Organs PinbalAdmin'!C:F,4,FALSE)</f>
        <v>70033</v>
      </c>
      <c r="G113" t="s">
        <v>6557</v>
      </c>
      <c r="H113" t="str">
        <f t="shared" si="1"/>
        <v>UPDATE pad_solicitud SET organid='70033' WHERE solicitudid=5;</v>
      </c>
    </row>
    <row r="114" spans="1:8">
      <c r="A114" t="str">
        <f>'Procediments PinbalAdmin'!A114</f>
        <v>7</v>
      </c>
      <c r="B114" t="str">
        <f>VLOOKUP(A114,'Procediments PinbalAdmin'!A:C,2,FALSE)</f>
        <v>1542923</v>
      </c>
      <c r="C114" t="str">
        <f>VLOOKUP(A114,'Procediments PinbalAdmin'!A:C,3,FALSE)</f>
        <v>Reconeixement d´interès sanitari.</v>
      </c>
      <c r="D114" t="s">
        <v>6557</v>
      </c>
      <c r="E114" t="str">
        <f>VLOOKUP(B114,PBL_PROCEDIMENTS!A:C,3,FALSE)</f>
        <v>A04026922</v>
      </c>
      <c r="F114">
        <f>VLOOKUP(E114,'Organs PinbalAdmin'!C:F,4,FALSE)</f>
        <v>70652</v>
      </c>
      <c r="G114" t="s">
        <v>6557</v>
      </c>
      <c r="H114" t="str">
        <f t="shared" si="1"/>
        <v>UPDATE pad_solicitud SET organid='70652' WHERE solicitudid=7;</v>
      </c>
    </row>
    <row r="115" spans="1:8">
      <c r="A115" t="str">
        <f>'Procediments PinbalAdmin'!A115</f>
        <v>164</v>
      </c>
      <c r="B115" t="str">
        <f>VLOOKUP(A115,'Procediments PinbalAdmin'!A:C,2,FALSE)</f>
        <v>1568851</v>
      </c>
      <c r="C115" t="str">
        <f>VLOOKUP(A115,'Procediments PinbalAdmin'!A:C,3,FALSE)</f>
        <v>Registre de transportistes</v>
      </c>
      <c r="D115" t="s">
        <v>6557</v>
      </c>
      <c r="E115" t="str">
        <f>VLOOKUP(B115,PBL_PROCEDIMENTS!A:C,3,FALSE)</f>
        <v>A04027006</v>
      </c>
      <c r="F115">
        <f>VLOOKUP(E115,'Organs PinbalAdmin'!C:F,4,FALSE)</f>
        <v>70676</v>
      </c>
      <c r="G115" t="s">
        <v>6557</v>
      </c>
      <c r="H115" t="str">
        <f t="shared" si="1"/>
        <v>UPDATE pad_solicitud SET organid='70676' WHERE solicitudid=164;</v>
      </c>
    </row>
    <row r="116" spans="1:8">
      <c r="A116" t="str">
        <f>'Procediments PinbalAdmin'!A116</f>
        <v>163</v>
      </c>
      <c r="B116" t="str">
        <f>VLOOKUP(A116,'Procediments PinbalAdmin'!A:C,2,FALSE)</f>
        <v>1568956</v>
      </c>
      <c r="C116" t="str">
        <f>VLOOKUP(A116,'Procediments PinbalAdmin'!A:C,3,FALSE)</f>
        <v>Registre de nuclis zoològics</v>
      </c>
      <c r="D116" t="s">
        <v>6557</v>
      </c>
      <c r="E116" t="str">
        <f>VLOOKUP(B116,PBL_PROCEDIMENTS!A:C,3,FALSE)</f>
        <v>A04027006</v>
      </c>
      <c r="F116">
        <f>VLOOKUP(E116,'Organs PinbalAdmin'!C:F,4,FALSE)</f>
        <v>70676</v>
      </c>
      <c r="G116" t="s">
        <v>6557</v>
      </c>
      <c r="H116" t="str">
        <f t="shared" si="1"/>
        <v>UPDATE pad_solicitud SET organid='70676' WHERE solicitudid=163;</v>
      </c>
    </row>
    <row r="117" spans="1:8">
      <c r="A117" t="str">
        <f>'Procediments PinbalAdmin'!A117</f>
        <v>13885</v>
      </c>
      <c r="B117" t="str">
        <f>VLOOKUP(A117,'Procediments PinbalAdmin'!A:C,2,FALSE)</f>
        <v>1632339</v>
      </c>
      <c r="C117" t="str">
        <f>VLOOKUP(A117,'Procediments PinbalAdmin'!A:C,3,FALSE)</f>
        <v>Expedients sancionadors en matèria de tràfic i transport</v>
      </c>
      <c r="D117" t="s">
        <v>6557</v>
      </c>
      <c r="E117" t="str">
        <f>VLOOKUP(B117,PBL_PROCEDIMENTS!A:C,3,FALSE)</f>
        <v>LA0006847</v>
      </c>
      <c r="F117">
        <f>VLOOKUP(E117,'Organs PinbalAdmin'!C:F,4,FALSE)</f>
        <v>70969</v>
      </c>
      <c r="G117" t="s">
        <v>6557</v>
      </c>
      <c r="H117" t="str">
        <f t="shared" si="1"/>
        <v>UPDATE pad_solicitud SET organid='70969' WHERE solicitudid=13885;</v>
      </c>
    </row>
    <row r="118" spans="1:8">
      <c r="A118" t="str">
        <f>'Procediments PinbalAdmin'!A118</f>
        <v>14077</v>
      </c>
      <c r="B118" t="str">
        <f>VLOOKUP(A118,'Procediments PinbalAdmin'!A:C,2,FALSE)</f>
        <v>1632381</v>
      </c>
      <c r="C118" t="str">
        <f>VLOOKUP(A118,'Procediments PinbalAdmin'!A:C,3,FALSE)</f>
        <v>Alta, baixa i modificació padró fiscal imposat vehicles tracció mecànica</v>
      </c>
      <c r="D118" t="s">
        <v>6557</v>
      </c>
      <c r="E118" t="str">
        <f>VLOOKUP(B118,PBL_PROCEDIMENTS!A:C,3,FALSE)</f>
        <v>LA0013005</v>
      </c>
      <c r="F118">
        <f>VLOOKUP(E118,'Organs PinbalAdmin'!C:F,4,FALSE)</f>
        <v>71122</v>
      </c>
      <c r="G118" t="s">
        <v>6557</v>
      </c>
      <c r="H118" t="str">
        <f t="shared" si="1"/>
        <v>UPDATE pad_solicitud SET organid='71122' WHERE solicitudid=14077;</v>
      </c>
    </row>
    <row r="119" spans="1:8">
      <c r="A119" t="str">
        <f>'Procediments PinbalAdmin'!A119</f>
        <v>10577</v>
      </c>
      <c r="B119" t="str">
        <f>VLOOKUP(A119,'Procediments PinbalAdmin'!A:C,2,FALSE)</f>
        <v>1768288</v>
      </c>
      <c r="C119" t="str">
        <f>VLOOKUP(A119,'Procediments PinbalAdmin'!A:C,3,FALSE)</f>
        <v>Ajudes d'allotjament per fomentar la integració dels nous estudiants de la UIB curs 2018-2019</v>
      </c>
      <c r="D119" t="s">
        <v>6557</v>
      </c>
      <c r="E119" t="str">
        <f>VLOOKUP(B119,PBL_PROCEDIMENTS!A:C,3,FALSE)</f>
        <v>A04043880</v>
      </c>
      <c r="F119">
        <f>VLOOKUP(E119,'Organs PinbalAdmin'!C:F,4,FALSE)</f>
        <v>70830</v>
      </c>
      <c r="G119" t="s">
        <v>6557</v>
      </c>
      <c r="H119" t="str">
        <f t="shared" si="1"/>
        <v>UPDATE pad_solicitud SET organid='70830' WHERE solicitudid=10577;</v>
      </c>
    </row>
    <row r="120" spans="1:8">
      <c r="A120" t="str">
        <f>'Procediments PinbalAdmin'!A120</f>
        <v>31624</v>
      </c>
      <c r="B120" t="str">
        <f>VLOOKUP(A120,'Procediments PinbalAdmin'!A:C,2,FALSE)</f>
        <v>1802981</v>
      </c>
      <c r="C120" t="str">
        <f>VLOOKUP(A120,'Procediments PinbalAdmin'!A:C,3,FALSE)</f>
        <v>Sancionador de trafico</v>
      </c>
      <c r="D120" t="s">
        <v>6557</v>
      </c>
      <c r="E120" t="str">
        <f>VLOOKUP(B120,PBL_PROCEDIMENTS!A:C,3,FALSE)</f>
        <v>L01070624</v>
      </c>
      <c r="F120">
        <f>VLOOKUP(E120,'Organs PinbalAdmin'!C:F,4,FALSE)</f>
        <v>70859</v>
      </c>
      <c r="G120" t="s">
        <v>6557</v>
      </c>
      <c r="H120" t="str">
        <f t="shared" si="1"/>
        <v>UPDATE pad_solicitud SET organid='70859' WHERE solicitudid=31624;</v>
      </c>
    </row>
    <row r="121" spans="1:8">
      <c r="A121" t="str">
        <f>'Procediments PinbalAdmin'!A121</f>
        <v>13450</v>
      </c>
      <c r="B121" t="str">
        <f>VLOOKUP(A121,'Procediments PinbalAdmin'!A:C,2,FALSE)</f>
        <v>1814215</v>
      </c>
      <c r="C121" t="str">
        <f>VLOOKUP(A121,'Procediments PinbalAdmin'!A:C,3,FALSE)</f>
        <v>Subv. Project. Igualtat entre homes i dones i/o preven. i errad. de les violències masclistes 2019</v>
      </c>
      <c r="D121" t="s">
        <v>6557</v>
      </c>
      <c r="E121" t="str">
        <f>VLOOKUP(B121,PBL_PROCEDIMENTS!A:C,3,FALSE)</f>
        <v>A04027016</v>
      </c>
      <c r="F121">
        <f>VLOOKUP(E121,'Organs PinbalAdmin'!C:F,4,FALSE)</f>
        <v>70681</v>
      </c>
      <c r="G121" t="s">
        <v>6557</v>
      </c>
      <c r="H121" t="str">
        <f t="shared" si="1"/>
        <v>UPDATE pad_solicitud SET organid='70681' WHERE solicitudid=13450;</v>
      </c>
    </row>
    <row r="122" spans="1:8">
      <c r="A122" t="str">
        <f>'Procediments PinbalAdmin'!A122</f>
        <v>50016</v>
      </c>
      <c r="B122" t="str">
        <f>VLOOKUP(A122,'Procediments PinbalAdmin'!A:C,2,FALSE)</f>
        <v>1841768</v>
      </c>
      <c r="C122" t="str">
        <f>VLOOKUP(A122,'Procediments PinbalAdmin'!A:C,3,FALSE)</f>
        <v>Reclamaciones Económico Administrativas</v>
      </c>
      <c r="D122" t="s">
        <v>6557</v>
      </c>
      <c r="E122" t="str">
        <f>VLOOKUP(B122,PBL_PROCEDIMENTS!A:C,3,FALSE)</f>
        <v>A04003003</v>
      </c>
      <c r="F122">
        <f>VLOOKUP(E122,'Organs PinbalAdmin'!C:F,4,FALSE)</f>
        <v>70000</v>
      </c>
      <c r="G122" t="s">
        <v>6557</v>
      </c>
      <c r="H122" t="str">
        <f t="shared" si="1"/>
        <v>UPDATE pad_solicitud SET organid='70000' WHERE solicitudid=50016;</v>
      </c>
    </row>
    <row r="123" spans="1:8">
      <c r="A123" t="str">
        <f>'Procediments PinbalAdmin'!A123</f>
        <v>150</v>
      </c>
      <c r="B123" t="str">
        <f>VLOOKUP(A123,'Procediments PinbalAdmin'!A:C,2,FALSE)</f>
        <v>1913344</v>
      </c>
      <c r="C123" t="str">
        <f>VLOOKUP(A123,'Procediments PinbalAdmin'!A:C,3,FALSE)</f>
        <v>Ajuts sobre el foment de l´ocupació de les persones amb discapacitat</v>
      </c>
      <c r="D123" t="s">
        <v>6557</v>
      </c>
      <c r="E123" t="str">
        <f>VLOOKUP(B123,PBL_PROCEDIMENTS!A:C,3,FALSE)</f>
        <v>A04026968</v>
      </c>
      <c r="F123">
        <f>VLOOKUP(E123,'Organs PinbalAdmin'!C:F,4,FALSE)</f>
        <v>70671</v>
      </c>
      <c r="G123" t="s">
        <v>6557</v>
      </c>
      <c r="H123" t="str">
        <f t="shared" si="1"/>
        <v>UPDATE pad_solicitud SET organid='70671' WHERE solicitudid=150;</v>
      </c>
    </row>
    <row r="124" spans="1:8">
      <c r="A124" t="str">
        <f>'Procediments PinbalAdmin'!A124</f>
        <v>119</v>
      </c>
      <c r="B124" t="str">
        <f>VLOOKUP(A124,'Procediments PinbalAdmin'!A:C,2,FALSE)</f>
        <v>1914556</v>
      </c>
      <c r="C124" t="str">
        <f>VLOOKUP(A124,'Procediments PinbalAdmin'!A:C,3,FALSE)</f>
        <v>Prestación para adquirir productos de primera necesidad (Tarjeta Básica)</v>
      </c>
      <c r="D124" t="s">
        <v>6557</v>
      </c>
      <c r="E124" t="str">
        <f>VLOOKUP(B124,PBL_PROCEDIMENTS!A:C,3,FALSE)</f>
        <v>A04026930</v>
      </c>
      <c r="F124">
        <f>VLOOKUP(E124,'Organs PinbalAdmin'!C:F,4,FALSE)</f>
        <v>70657</v>
      </c>
      <c r="G124" t="s">
        <v>6557</v>
      </c>
      <c r="H124" t="str">
        <f t="shared" si="1"/>
        <v>UPDATE pad_solicitud SET organid='70657' WHERE solicitudid=119;</v>
      </c>
    </row>
    <row r="125" spans="1:8">
      <c r="A125" t="str">
        <f>'Procediments PinbalAdmin'!A125</f>
        <v>17048</v>
      </c>
      <c r="B125" t="str">
        <f>VLOOKUP(A125,'Procediments PinbalAdmin'!A:C,2,FALSE)</f>
        <v>1934235</v>
      </c>
      <c r="C125" t="str">
        <f>VLOOKUP(A125,'Procediments PinbalAdmin'!A:C,3,FALSE)</f>
        <v>Concesión ayudas para el diseño de planes transformación Idigital 2020</v>
      </c>
      <c r="D125" t="s">
        <v>6557</v>
      </c>
      <c r="E125" t="str">
        <f>VLOOKUP(B125,PBL_PROCEDIMENTS!A:C,3,FALSE)</f>
        <v>A04003714</v>
      </c>
      <c r="F125">
        <f>VLOOKUP(E125,'Organs PinbalAdmin'!C:F,4,FALSE)</f>
        <v>70001</v>
      </c>
      <c r="G125" t="s">
        <v>6557</v>
      </c>
      <c r="H125" t="str">
        <f t="shared" si="1"/>
        <v>UPDATE pad_solicitud SET organid='70001' WHERE solicitudid=17048;</v>
      </c>
    </row>
    <row r="126" spans="1:8">
      <c r="A126" t="str">
        <f>'Procediments PinbalAdmin'!A126</f>
        <v>11639</v>
      </c>
      <c r="B126" t="str">
        <f>VLOOKUP(A126,'Procediments PinbalAdmin'!A:C,2,FALSE)</f>
        <v>1934749</v>
      </c>
      <c r="C126" t="str">
        <f>VLOOKUP(A126,'Procediments PinbalAdmin'!A:C,3,FALSE)</f>
        <v>Ajuda per a l'atenció persones amb discapacitat física, psíquica o sensorial</v>
      </c>
      <c r="D126" t="s">
        <v>6557</v>
      </c>
      <c r="E126" t="str">
        <f>VLOOKUP(B126,PBL_PROCEDIMENTS!A:C,3,FALSE)</f>
        <v>A04026930</v>
      </c>
      <c r="F126">
        <f>VLOOKUP(E126,'Organs PinbalAdmin'!C:F,4,FALSE)</f>
        <v>70657</v>
      </c>
      <c r="G126" t="s">
        <v>6557</v>
      </c>
      <c r="H126" t="str">
        <f t="shared" si="1"/>
        <v>UPDATE pad_solicitud SET organid='70657' WHERE solicitudid=11639;</v>
      </c>
    </row>
    <row r="127" spans="1:8">
      <c r="A127" t="str">
        <f>'Procediments PinbalAdmin'!A127</f>
        <v>12943</v>
      </c>
      <c r="B127" t="str">
        <f>VLOOKUP(A127,'Procediments PinbalAdmin'!A:C,2,FALSE)</f>
        <v>1937832</v>
      </c>
      <c r="C127" t="str">
        <f>VLOOKUP(A127,'Procediments PinbalAdmin'!A:C,3,FALSE)</f>
        <v>Ajuda per despeses sanitàries</v>
      </c>
      <c r="D127" t="s">
        <v>6557</v>
      </c>
      <c r="E127" t="str">
        <f>VLOOKUP(B127,PBL_PROCEDIMENTS!A:C,3,FALSE)</f>
        <v>A04035961</v>
      </c>
      <c r="F127">
        <f>VLOOKUP(E127,'Organs PinbalAdmin'!C:F,4,FALSE)</f>
        <v>70772</v>
      </c>
      <c r="G127" t="s">
        <v>6557</v>
      </c>
      <c r="H127" t="str">
        <f t="shared" si="1"/>
        <v>UPDATE pad_solicitud SET organid='70772' WHERE solicitudid=12943;</v>
      </c>
    </row>
    <row r="128" spans="1:8">
      <c r="A128" t="str">
        <f>'Procediments PinbalAdmin'!A128</f>
        <v>12964</v>
      </c>
      <c r="B128" t="str">
        <f>VLOOKUP(A128,'Procediments PinbalAdmin'!A:C,2,FALSE)</f>
        <v>1937833</v>
      </c>
      <c r="C128" t="str">
        <f>VLOOKUP(A128,'Procediments PinbalAdmin'!A:C,3,FALSE)</f>
        <v>Ajuda per estudis del personal de la CAIB</v>
      </c>
      <c r="D128" t="s">
        <v>6557</v>
      </c>
      <c r="E128" t="str">
        <f>VLOOKUP(B128,PBL_PROCEDIMENTS!A:C,3,FALSE)</f>
        <v>A04035961</v>
      </c>
      <c r="F128">
        <f>VLOOKUP(E128,'Organs PinbalAdmin'!C:F,4,FALSE)</f>
        <v>70772</v>
      </c>
      <c r="G128" t="s">
        <v>6557</v>
      </c>
      <c r="H128" t="str">
        <f t="shared" si="1"/>
        <v>UPDATE pad_solicitud SET organid='70772' WHERE solicitudid=12964;</v>
      </c>
    </row>
    <row r="129" spans="1:8">
      <c r="A129" t="str">
        <f>'Procediments PinbalAdmin'!A129</f>
        <v>149</v>
      </c>
      <c r="B129" t="str">
        <f>VLOOKUP(A129,'Procediments PinbalAdmin'!A:C,2,FALSE)</f>
        <v>1941285</v>
      </c>
      <c r="C129" t="str">
        <f>VLOOKUP(A129,'Procediments PinbalAdmin'!A:C,3,FALSE)</f>
        <v>Ajuts per a les unitats de suport a l´activitat professional en el marc dels serveis d´ajust personal i social dels centres especials d´ocupació</v>
      </c>
      <c r="D129" t="s">
        <v>6557</v>
      </c>
      <c r="E129" t="str">
        <f>VLOOKUP(B129,PBL_PROCEDIMENTS!A:C,3,FALSE)</f>
        <v>A04026968</v>
      </c>
      <c r="F129">
        <f>VLOOKUP(E129,'Organs PinbalAdmin'!C:F,4,FALSE)</f>
        <v>70671</v>
      </c>
      <c r="G129" t="s">
        <v>6557</v>
      </c>
      <c r="H129" t="str">
        <f t="shared" si="1"/>
        <v>UPDATE pad_solicitud SET organid='70671' WHERE solicitudid=149;</v>
      </c>
    </row>
    <row r="130" spans="1:8">
      <c r="A130" t="str">
        <f>'Procediments PinbalAdmin'!A130</f>
        <v>148</v>
      </c>
      <c r="B130" t="str">
        <f>VLOOKUP(A130,'Procediments PinbalAdmin'!A:C,2,FALSE)</f>
        <v>1959528</v>
      </c>
      <c r="C130" t="str">
        <f>VLOOKUP(A130,'Procediments PinbalAdmin'!A:C,3,FALSE)</f>
        <v>Ajuts destinats a mantenir els llocs de treball de persones amb discapacitat en centres especials d´ocupació</v>
      </c>
      <c r="D130" t="s">
        <v>6557</v>
      </c>
      <c r="E130" t="str">
        <f>VLOOKUP(B130,PBL_PROCEDIMENTS!A:C,3,FALSE)</f>
        <v>A04026968</v>
      </c>
      <c r="F130">
        <f>VLOOKUP(E130,'Organs PinbalAdmin'!C:F,4,FALSE)</f>
        <v>70671</v>
      </c>
      <c r="G130" t="s">
        <v>6557</v>
      </c>
      <c r="H130" t="str">
        <f t="shared" si="1"/>
        <v>UPDATE pad_solicitud SET organid='70671' WHERE solicitudid=148;</v>
      </c>
    </row>
    <row r="131" spans="1:8">
      <c r="A131" t="str">
        <f>'Procediments PinbalAdmin'!A131</f>
        <v>50082</v>
      </c>
      <c r="B131" t="str">
        <f>VLOOKUP(A131,'Procediments PinbalAdmin'!A:C,2,FALSE)</f>
        <v>1993073</v>
      </c>
      <c r="C131" t="str">
        <f>VLOOKUP(A131,'Procediments PinbalAdmin'!A:C,3,FALSE)</f>
        <v>Pensión no Contributiva de Jubilación (PNC)</v>
      </c>
      <c r="D131" t="s">
        <v>6557</v>
      </c>
      <c r="E131" t="str">
        <f>VLOOKUP(B131,PBL_PROCEDIMENTS!A:C,3,FALSE)</f>
        <v>A04043883</v>
      </c>
      <c r="F131">
        <f>VLOOKUP(E131,'Organs PinbalAdmin'!C:F,4,FALSE)</f>
        <v>70833</v>
      </c>
      <c r="G131" t="s">
        <v>6557</v>
      </c>
      <c r="H131" t="str">
        <f t="shared" ref="H131:H194" si="2">IFERROR(SUBSTITUTE(SUBSTITUTE(H$1,"$SOLICITUDID$",A131),"$ORGAN$",F131),"")</f>
        <v>UPDATE pad_solicitud SET organid='70833' WHERE solicitudid=50082;</v>
      </c>
    </row>
    <row r="132" spans="1:8">
      <c r="A132" t="str">
        <f>'Procediments PinbalAdmin'!A132</f>
        <v>19460</v>
      </c>
      <c r="B132" t="str">
        <f>VLOOKUP(A132,'Procediments PinbalAdmin'!A:C,2,FALSE)</f>
        <v>1993073</v>
      </c>
      <c r="C132" t="str">
        <f>VLOOKUP(A132,'Procediments PinbalAdmin'!A:C,3,FALSE)</f>
        <v>Pensión no contributiva de Jubilación (PNC)</v>
      </c>
      <c r="D132" t="s">
        <v>6557</v>
      </c>
      <c r="E132" t="str">
        <f>VLOOKUP(B132,PBL_PROCEDIMENTS!A:C,3,FALSE)</f>
        <v>A04043883</v>
      </c>
      <c r="F132">
        <f>VLOOKUP(E132,'Organs PinbalAdmin'!C:F,4,FALSE)</f>
        <v>70833</v>
      </c>
      <c r="G132" t="s">
        <v>6557</v>
      </c>
      <c r="H132" t="str">
        <f t="shared" si="2"/>
        <v>UPDATE pad_solicitud SET organid='70833' WHERE solicitudid=19460;</v>
      </c>
    </row>
    <row r="133" spans="1:8">
      <c r="A133" t="str">
        <f>'Procediments PinbalAdmin'!A133</f>
        <v>50081</v>
      </c>
      <c r="B133" t="str">
        <f>VLOOKUP(A133,'Procediments PinbalAdmin'!A:C,2,FALSE)</f>
        <v>1993076</v>
      </c>
      <c r="C133" t="str">
        <f>VLOOKUP(A133,'Procediments PinbalAdmin'!A:C,3,FALSE)</f>
        <v>Pensión no Contributiva de Invalidez (PNC)</v>
      </c>
      <c r="D133" t="s">
        <v>6557</v>
      </c>
      <c r="E133" t="str">
        <f>VLOOKUP(B133,PBL_PROCEDIMENTS!A:C,3,FALSE)</f>
        <v>A04043883</v>
      </c>
      <c r="F133">
        <f>VLOOKUP(E133,'Organs PinbalAdmin'!C:F,4,FALSE)</f>
        <v>70833</v>
      </c>
      <c r="G133" t="s">
        <v>6557</v>
      </c>
      <c r="H133" t="str">
        <f t="shared" si="2"/>
        <v>UPDATE pad_solicitud SET organid='70833' WHERE solicitudid=50081;</v>
      </c>
    </row>
    <row r="134" spans="1:8">
      <c r="A134" t="str">
        <f>'Procediments PinbalAdmin'!A134</f>
        <v>19161</v>
      </c>
      <c r="B134" t="str">
        <f>VLOOKUP(A134,'Procediments PinbalAdmin'!A:C,2,FALSE)</f>
        <v>1993076</v>
      </c>
      <c r="C134" t="str">
        <f>VLOOKUP(A134,'Procediments PinbalAdmin'!A:C,3,FALSE)</f>
        <v>Pensión no contributiva de Invalidez (PNC)</v>
      </c>
      <c r="D134" t="s">
        <v>6557</v>
      </c>
      <c r="E134" t="str">
        <f>VLOOKUP(B134,PBL_PROCEDIMENTS!A:C,3,FALSE)</f>
        <v>A04043883</v>
      </c>
      <c r="F134">
        <f>VLOOKUP(E134,'Organs PinbalAdmin'!C:F,4,FALSE)</f>
        <v>70833</v>
      </c>
      <c r="G134" t="s">
        <v>6557</v>
      </c>
      <c r="H134" t="str">
        <f t="shared" si="2"/>
        <v>UPDATE pad_solicitud SET organid='70833' WHERE solicitudid=19161;</v>
      </c>
    </row>
    <row r="135" spans="1:8">
      <c r="A135" t="str">
        <f>'Procediments PinbalAdmin'!A135</f>
        <v>11487</v>
      </c>
      <c r="B135" t="str">
        <f>VLOOKUP(A135,'Procediments PinbalAdmin'!A:C,2,FALSE)</f>
        <v>1994336</v>
      </c>
      <c r="C135" t="str">
        <f>VLOOKUP(A135,'Procediments PinbalAdmin'!A:C,3,FALSE)</f>
        <v>Prova lliure per obtenir el títol de batxiller 2019</v>
      </c>
      <c r="D135" t="s">
        <v>6557</v>
      </c>
      <c r="E135" t="str">
        <f>VLOOKUP(B135,PBL_PROCEDIMENTS!A:C,3,FALSE)</f>
        <v>A04013522</v>
      </c>
      <c r="F135">
        <f>VLOOKUP(E135,'Organs PinbalAdmin'!C:F,4,FALSE)</f>
        <v>70036</v>
      </c>
      <c r="G135" t="s">
        <v>6557</v>
      </c>
      <c r="H135" t="str">
        <f t="shared" si="2"/>
        <v>UPDATE pad_solicitud SET organid='70036' WHERE solicitudid=11487;</v>
      </c>
    </row>
    <row r="136" spans="1:8">
      <c r="A136" t="str">
        <f>'Procediments PinbalAdmin'!A136</f>
        <v>11500</v>
      </c>
      <c r="B136" t="str">
        <f>VLOOKUP(A136,'Procediments PinbalAdmin'!A:C,2,FALSE)</f>
        <v>1998151</v>
      </c>
      <c r="C136" t="str">
        <f>VLOOKUP(A136,'Procediments PinbalAdmin'!A:C,3,FALSE)</f>
        <v>Registre dels agents i contenidors que intervenen en el sector</v>
      </c>
      <c r="D136" t="s">
        <v>6557</v>
      </c>
      <c r="E136" t="str">
        <f>VLOOKUP(B136,PBL_PROCEDIMENTS!A:C,3,FALSE)</f>
        <v>A04027006</v>
      </c>
      <c r="F136">
        <f>VLOOKUP(E136,'Organs PinbalAdmin'!C:F,4,FALSE)</f>
        <v>70676</v>
      </c>
      <c r="G136" t="s">
        <v>6557</v>
      </c>
      <c r="H136" t="str">
        <f t="shared" si="2"/>
        <v>UPDATE pad_solicitud SET organid='70676' WHERE solicitudid=11500;</v>
      </c>
    </row>
    <row r="137" spans="1:8">
      <c r="A137" t="str">
        <f>'Procediments PinbalAdmin'!A137</f>
        <v>36407</v>
      </c>
      <c r="B137" t="str">
        <f>VLOOKUP(A137,'Procediments PinbalAdmin'!A:C,2,FALSE)</f>
        <v>1998259</v>
      </c>
      <c r="C137" t="str">
        <f>VLOOKUP(A137,'Procediments PinbalAdmin'!A:C,3,FALSE)</f>
        <v>Solicitud Feria del Campo</v>
      </c>
      <c r="D137" t="s">
        <v>6557</v>
      </c>
      <c r="E137" t="str">
        <f>VLOOKUP(B137,PBL_PROCEDIMENTS!A:C,3,FALSE)</f>
        <v>L01070027</v>
      </c>
      <c r="F137">
        <f>VLOOKUP(E137,'Organs PinbalAdmin'!C:F,4,FALSE)</f>
        <v>70837</v>
      </c>
      <c r="G137" t="s">
        <v>6557</v>
      </c>
      <c r="H137" t="str">
        <f t="shared" si="2"/>
        <v>UPDATE pad_solicitud SET organid='70837' WHERE solicitudid=36407;</v>
      </c>
    </row>
    <row r="138" spans="1:8">
      <c r="A138" t="str">
        <f>'Procediments PinbalAdmin'!A138</f>
        <v>50285</v>
      </c>
      <c r="B138" t="str">
        <f>VLOOKUP(A138,'Procediments PinbalAdmin'!A:C,2,FALSE)</f>
        <v>1998391</v>
      </c>
      <c r="C138" t="str">
        <f>VLOOKUP(A138,'Procediments PinbalAdmin'!A:C,3,FALSE)</f>
        <v>Proceso de selección de técnico de administración general (TAG), A1 en carácter de funcionario/a interino/ina y constitución de una bolsa de trabajo</v>
      </c>
      <c r="D138" t="s">
        <v>6557</v>
      </c>
      <c r="E138" t="str">
        <f>VLOOKUP(B138,PBL_PROCEDIMENTS!A:C,3,FALSE)</f>
        <v>L01070027</v>
      </c>
      <c r="F138">
        <f>VLOOKUP(E138,'Organs PinbalAdmin'!C:F,4,FALSE)</f>
        <v>70837</v>
      </c>
      <c r="G138" t="s">
        <v>6557</v>
      </c>
      <c r="H138" t="str">
        <f t="shared" si="2"/>
        <v>UPDATE pad_solicitud SET organid='70837' WHERE solicitudid=50285;</v>
      </c>
    </row>
    <row r="139" spans="1:8">
      <c r="A139" t="str">
        <f>'Procediments PinbalAdmin'!A139</f>
        <v>14200</v>
      </c>
      <c r="B139" t="str">
        <f>VLOOKUP(A139,'Procediments PinbalAdmin'!A:C,2,FALSE)</f>
        <v>1998474</v>
      </c>
      <c r="C139" t="str">
        <f>VLOOKUP(A139,'Procediments PinbalAdmin'!A:C,3,FALSE)</f>
        <v>Selecció de personal estatutari temporal (borsa única)</v>
      </c>
      <c r="D139" t="s">
        <v>6557</v>
      </c>
      <c r="E139" t="str">
        <f>VLOOKUP(B139,PBL_PROCEDIMENTS!A:C,3,FALSE)</f>
        <v>A04003754</v>
      </c>
      <c r="F139">
        <f>VLOOKUP(E139,'Organs PinbalAdmin'!C:F,4,FALSE)</f>
        <v>70007</v>
      </c>
      <c r="G139" t="s">
        <v>6557</v>
      </c>
      <c r="H139" t="str">
        <f t="shared" si="2"/>
        <v>UPDATE pad_solicitud SET organid='70007' WHERE solicitudid=14200;</v>
      </c>
    </row>
    <row r="140" spans="1:8">
      <c r="A140" t="str">
        <f>'Procediments PinbalAdmin'!A140</f>
        <v>12453</v>
      </c>
      <c r="B140" t="str">
        <f>VLOOKUP(A140,'Procediments PinbalAdmin'!A:C,2,FALSE)</f>
        <v>1998476</v>
      </c>
      <c r="C140" t="str">
        <f>VLOOKUP(A140,'Procediments PinbalAdmin'!A:C,3,FALSE)</f>
        <v>Selección personal estatutario fijo</v>
      </c>
      <c r="D140" t="s">
        <v>6557</v>
      </c>
      <c r="E140" t="str">
        <f>VLOOKUP(B140,PBL_PROCEDIMENTS!A:C,3,FALSE)</f>
        <v>A04003754</v>
      </c>
      <c r="F140">
        <f>VLOOKUP(E140,'Organs PinbalAdmin'!C:F,4,FALSE)</f>
        <v>70007</v>
      </c>
      <c r="G140" t="s">
        <v>6557</v>
      </c>
      <c r="H140" t="str">
        <f t="shared" si="2"/>
        <v>UPDATE pad_solicitud SET organid='70007' WHERE solicitudid=12453;</v>
      </c>
    </row>
    <row r="141" spans="1:8">
      <c r="A141" t="str">
        <f>'Procediments PinbalAdmin'!A141</f>
        <v>147</v>
      </c>
      <c r="B141" t="str">
        <f>VLOOKUP(A141,'Procediments PinbalAdmin'!A:C,2,FALSE)</f>
        <v>2039164</v>
      </c>
      <c r="C141" t="str">
        <f>VLOOKUP(A141,'Procediments PinbalAdmin'!A:C,3,FALSE)</f>
        <v>Ajuts destinats a la integració laboral de persones amb discapacitat en centres especials d´ocupació</v>
      </c>
      <c r="D141" t="s">
        <v>6557</v>
      </c>
      <c r="E141" t="str">
        <f>VLOOKUP(B141,PBL_PROCEDIMENTS!A:C,3,FALSE)</f>
        <v>A04026968</v>
      </c>
      <c r="F141">
        <f>VLOOKUP(E141,'Organs PinbalAdmin'!C:F,4,FALSE)</f>
        <v>70671</v>
      </c>
      <c r="G141" t="s">
        <v>6557</v>
      </c>
      <c r="H141" t="str">
        <f t="shared" si="2"/>
        <v>UPDATE pad_solicitud SET organid='70671' WHERE solicitudid=147;</v>
      </c>
    </row>
    <row r="142" spans="1:8">
      <c r="A142" t="str">
        <f>'Procediments PinbalAdmin'!A142</f>
        <v>11800</v>
      </c>
      <c r="B142" t="str">
        <f>VLOOKUP(A142,'Procediments PinbalAdmin'!A:C,2,FALSE)</f>
        <v>2072657</v>
      </c>
      <c r="C142" t="str">
        <f>VLOOKUP(A142,'Procediments PinbalAdmin'!A:C,3,FALSE)</f>
        <v>Subvencions en matèria de Salut Laboral</v>
      </c>
      <c r="D142" t="s">
        <v>6557</v>
      </c>
      <c r="E142" t="str">
        <f>VLOOKUP(B142,PBL_PROCEDIMENTS!A:C,3,FALSE)</f>
        <v>A04027064</v>
      </c>
      <c r="F142">
        <f>VLOOKUP(E142,'Organs PinbalAdmin'!C:F,4,FALSE)</f>
        <v>70697</v>
      </c>
      <c r="G142" t="s">
        <v>6557</v>
      </c>
      <c r="H142" t="str">
        <f t="shared" si="2"/>
        <v>UPDATE pad_solicitud SET organid='70697' WHERE solicitudid=11800;</v>
      </c>
    </row>
    <row r="143" spans="1:8">
      <c r="A143" t="str">
        <f>'Procediments PinbalAdmin'!A143</f>
        <v>12168</v>
      </c>
      <c r="B143" t="str">
        <f>VLOOKUP(A143,'Procediments PinbalAdmin'!A:C,2,FALSE)</f>
        <v>2074309</v>
      </c>
      <c r="C143" t="str">
        <f>VLOOKUP(A143,'Procediments PinbalAdmin'!A:C,3,FALSE)</f>
        <v>Reintegrament de despeses per l'adquisició de material ortoprotètic</v>
      </c>
      <c r="D143" t="s">
        <v>6557</v>
      </c>
      <c r="E143" t="str">
        <f>VLOOKUP(B143,PBL_PROCEDIMENTS!A:C,3,FALSE)</f>
        <v>A04003754</v>
      </c>
      <c r="F143">
        <f>VLOOKUP(E143,'Organs PinbalAdmin'!C:F,4,FALSE)</f>
        <v>70007</v>
      </c>
      <c r="G143" t="s">
        <v>6557</v>
      </c>
      <c r="H143" t="str">
        <f t="shared" si="2"/>
        <v>UPDATE pad_solicitud SET organid='70007' WHERE solicitudid=12168;</v>
      </c>
    </row>
    <row r="144" spans="1:8">
      <c r="A144" t="str">
        <f>'Procediments PinbalAdmin'!A144</f>
        <v>12274</v>
      </c>
      <c r="B144" t="str">
        <f>VLOOKUP(A144,'Procediments PinbalAdmin'!A:C,2,FALSE)</f>
        <v>2074312</v>
      </c>
      <c r="C144" t="str">
        <f>VLOOKUP(A144,'Procediments PinbalAdmin'!A:C,3,FALSE)</f>
        <v>Reintegrament de despeses per trasllat dels malalts</v>
      </c>
      <c r="D144" t="s">
        <v>6557</v>
      </c>
      <c r="E144" t="str">
        <f>VLOOKUP(B144,PBL_PROCEDIMENTS!A:C,3,FALSE)</f>
        <v>A04003754</v>
      </c>
      <c r="F144">
        <f>VLOOKUP(E144,'Organs PinbalAdmin'!C:F,4,FALSE)</f>
        <v>70007</v>
      </c>
      <c r="G144" t="s">
        <v>6557</v>
      </c>
      <c r="H144" t="str">
        <f t="shared" si="2"/>
        <v>UPDATE pad_solicitud SET organid='70007' WHERE solicitudid=12274;</v>
      </c>
    </row>
    <row r="145" spans="1:8">
      <c r="A145" t="str">
        <f>'Procediments PinbalAdmin'!A145</f>
        <v>18457</v>
      </c>
      <c r="B145" t="str">
        <f>VLOOKUP(A145,'Procediments PinbalAdmin'!A:C,2,FALSE)</f>
        <v>2082568</v>
      </c>
      <c r="C145" t="str">
        <f>VLOOKUP(A145,'Procediments PinbalAdmin'!A:C,3,FALSE)</f>
        <v>Ajudes excepcionals per a la reparació dels danys ocasionats i les pèrdues produïdes en empreses, professionals i treballadors per compte propi i aliè per les pluges intenses i inundacions a la comarc</v>
      </c>
      <c r="D145" t="s">
        <v>6557</v>
      </c>
      <c r="E145" t="e">
        <f>VLOOKUP(B145,PBL_PROCEDIMENTS!A:C,3,FALSE)</f>
        <v>#N/A</v>
      </c>
      <c r="F145" t="e">
        <f>VLOOKUP(E145,'Organs PinbalAdmin'!C:F,4,FALSE)</f>
        <v>#N/A</v>
      </c>
      <c r="G145" t="s">
        <v>6557</v>
      </c>
      <c r="H145" t="str">
        <f t="shared" si="2"/>
        <v/>
      </c>
    </row>
    <row r="146" spans="1:8">
      <c r="A146" t="str">
        <f>'Procediments PinbalAdmin'!A146</f>
        <v>12126</v>
      </c>
      <c r="B146" t="str">
        <f>VLOOKUP(A146,'Procediments PinbalAdmin'!A:C,2,FALSE)</f>
        <v>2082999</v>
      </c>
      <c r="C146" t="str">
        <f>VLOOKUP(A146,'Procediments PinbalAdmin'!A:C,3,FALSE)</f>
        <v>Sol·licitud de participació en el procés d'elecció de jutge/ssa</v>
      </c>
      <c r="D146" t="s">
        <v>6557</v>
      </c>
      <c r="E146" t="str">
        <f>VLOOKUP(B146,PBL_PROCEDIMENTS!A:C,3,FALSE)</f>
        <v>L01070027</v>
      </c>
      <c r="F146">
        <f>VLOOKUP(E146,'Organs PinbalAdmin'!C:F,4,FALSE)</f>
        <v>70837</v>
      </c>
      <c r="G146" t="s">
        <v>6557</v>
      </c>
      <c r="H146" t="str">
        <f t="shared" si="2"/>
        <v>UPDATE pad_solicitud SET organid='70837' WHERE solicitudid=12126;</v>
      </c>
    </row>
    <row r="147" spans="1:8">
      <c r="A147" t="str">
        <f>'Procediments PinbalAdmin'!A147</f>
        <v>50143</v>
      </c>
      <c r="B147" t="str">
        <f>VLOOKUP(A147,'Procediments PinbalAdmin'!A:C,2,FALSE)</f>
        <v>2083845</v>
      </c>
      <c r="C147" t="str">
        <f>VLOOKUP(A147,'Procediments PinbalAdmin'!A:C,3,FALSE)</f>
        <v>Ferias y Mercados - Solicitud Feria de Turismo de Menorca</v>
      </c>
      <c r="D147" t="s">
        <v>6557</v>
      </c>
      <c r="E147" t="str">
        <f>VLOOKUP(B147,PBL_PROCEDIMENTS!A:C,3,FALSE)</f>
        <v>L01070027</v>
      </c>
      <c r="F147">
        <f>VLOOKUP(E147,'Organs PinbalAdmin'!C:F,4,FALSE)</f>
        <v>70837</v>
      </c>
      <c r="G147" t="s">
        <v>6557</v>
      </c>
      <c r="H147" t="str">
        <f t="shared" si="2"/>
        <v>UPDATE pad_solicitud SET organid='70837' WHERE solicitudid=50143;</v>
      </c>
    </row>
    <row r="148" spans="1:8">
      <c r="A148" t="str">
        <f>'Procediments PinbalAdmin'!A148</f>
        <v>13559</v>
      </c>
      <c r="B148" t="str">
        <f>VLOOKUP(A148,'Procediments PinbalAdmin'!A:C,2,FALSE)</f>
        <v>2083857</v>
      </c>
      <c r="C148" t="str">
        <f>VLOOKUP(A148,'Procediments PinbalAdmin'!A:C,3,FALSE)</f>
        <v>Procés de selecció de docents mentors</v>
      </c>
      <c r="D148" t="s">
        <v>6557</v>
      </c>
      <c r="E148" t="str">
        <f>VLOOKUP(B148,PBL_PROCEDIMENTS!A:C,3,FALSE)</f>
        <v>A04026925</v>
      </c>
      <c r="F148">
        <f>VLOOKUP(E148,'Organs PinbalAdmin'!C:F,4,FALSE)</f>
        <v>70655</v>
      </c>
      <c r="G148" t="s">
        <v>6557</v>
      </c>
      <c r="H148" t="str">
        <f t="shared" si="2"/>
        <v>UPDATE pad_solicitud SET organid='70655' WHERE solicitudid=13559;</v>
      </c>
    </row>
    <row r="149" spans="1:8">
      <c r="A149" t="str">
        <f>'Procediments PinbalAdmin'!A149</f>
        <v>16438</v>
      </c>
      <c r="B149" t="str">
        <f>VLOOKUP(A149,'Procediments PinbalAdmin'!A:C,2,FALSE)</f>
        <v>2083926</v>
      </c>
      <c r="C149" t="str">
        <f>VLOOKUP(A149,'Procediments PinbalAdmin'!A:C,3,FALSE)</f>
        <v>PROCEDIMENT D'INSCRIPCIÓ EN EL REGISTRE PÚBLIC DE PERSONES FORMADORES PER IMPARTIR ACCIONS FORMATIVES CONDUENTS A L'OBTENCIÓ DE CERTIFICATS DE PROFESSIONALITATDE LA CAIB</v>
      </c>
      <c r="D149" t="s">
        <v>6557</v>
      </c>
      <c r="E149" t="str">
        <f>VLOOKUP(B149,PBL_PROCEDIMENTS!A:C,3,FALSE)</f>
        <v>A04027061</v>
      </c>
      <c r="F149">
        <f>VLOOKUP(E149,'Organs PinbalAdmin'!C:F,4,FALSE)</f>
        <v>70695</v>
      </c>
      <c r="G149" t="s">
        <v>6557</v>
      </c>
      <c r="H149" t="str">
        <f t="shared" si="2"/>
        <v>UPDATE pad_solicitud SET organid='70695' WHERE solicitudid=16438;</v>
      </c>
    </row>
    <row r="150" spans="1:8">
      <c r="A150" t="str">
        <f>'Procediments PinbalAdmin'!A150</f>
        <v>50079</v>
      </c>
      <c r="B150" t="str">
        <f>VLOOKUP(A150,'Procediments PinbalAdmin'!A:C,2,FALSE)</f>
        <v>2084535</v>
      </c>
      <c r="C150" t="str">
        <f>VLOOKUP(A150,'Procediments PinbalAdmin'!A:C,3,FALSE)</f>
        <v>Solicitud Mercado Ambulante de Cala en Porter</v>
      </c>
      <c r="D150" t="s">
        <v>6557</v>
      </c>
      <c r="E150" t="str">
        <f>VLOOKUP(B150,PBL_PROCEDIMENTS!A:C,3,FALSE)</f>
        <v>L01070027</v>
      </c>
      <c r="F150">
        <f>VLOOKUP(E150,'Organs PinbalAdmin'!C:F,4,FALSE)</f>
        <v>70837</v>
      </c>
      <c r="G150" t="s">
        <v>6557</v>
      </c>
      <c r="H150" t="str">
        <f t="shared" si="2"/>
        <v>UPDATE pad_solicitud SET organid='70837' WHERE solicitudid=50079;</v>
      </c>
    </row>
    <row r="151" spans="1:8">
      <c r="A151" t="str">
        <f>'Procediments PinbalAdmin'!A151</f>
        <v>50077</v>
      </c>
      <c r="B151" t="str">
        <f>VLOOKUP(A151,'Procediments PinbalAdmin'!A:C,2,FALSE)</f>
        <v>2084540</v>
      </c>
      <c r="C151" t="str">
        <f>VLOOKUP(A151,'Procediments PinbalAdmin'!A:C,3,FALSE)</f>
        <v>Mercado Nocturno de Alaior</v>
      </c>
      <c r="D151" t="s">
        <v>6557</v>
      </c>
      <c r="E151" t="str">
        <f>VLOOKUP(B151,PBL_PROCEDIMENTS!A:C,3,FALSE)</f>
        <v>L01070027</v>
      </c>
      <c r="F151">
        <f>VLOOKUP(E151,'Organs PinbalAdmin'!C:F,4,FALSE)</f>
        <v>70837</v>
      </c>
      <c r="G151" t="s">
        <v>6557</v>
      </c>
      <c r="H151" t="str">
        <f t="shared" si="2"/>
        <v>UPDATE pad_solicitud SET organid='70837' WHERE solicitudid=50077;</v>
      </c>
    </row>
    <row r="152" spans="1:8">
      <c r="A152" t="str">
        <f>'Procediments PinbalAdmin'!A152</f>
        <v>50080</v>
      </c>
      <c r="B152" t="str">
        <f>VLOOKUP(A152,'Procediments PinbalAdmin'!A:C,2,FALSE)</f>
        <v>2084626</v>
      </c>
      <c r="C152" t="str">
        <f>VLOOKUP(A152,'Procediments PinbalAdmin'!A:C,3,FALSE)</f>
        <v>Ferias y Mercados _Solicitud para Actividades Artísticas de calle</v>
      </c>
      <c r="D152" t="s">
        <v>6557</v>
      </c>
      <c r="E152" t="str">
        <f>VLOOKUP(B152,PBL_PROCEDIMENTS!A:C,3,FALSE)</f>
        <v>L01070027</v>
      </c>
      <c r="F152">
        <f>VLOOKUP(E152,'Organs PinbalAdmin'!C:F,4,FALSE)</f>
        <v>70837</v>
      </c>
      <c r="G152" t="s">
        <v>6557</v>
      </c>
      <c r="H152" t="str">
        <f t="shared" si="2"/>
        <v>UPDATE pad_solicitud SET organid='70837' WHERE solicitudid=50080;</v>
      </c>
    </row>
    <row r="153" spans="1:8">
      <c r="A153" t="str">
        <f>'Procediments PinbalAdmin'!A153</f>
        <v>12290</v>
      </c>
      <c r="B153" t="str">
        <f>VLOOKUP(A153,'Procediments PinbalAdmin'!A:C,2,FALSE)</f>
        <v>2084634</v>
      </c>
      <c r="C153" t="str">
        <f>VLOOKUP(A153,'Procediments PinbalAdmin'!A:C,3,FALSE)</f>
        <v>Reintegrament de despeses en cas de defunció per trasllat del pacient.</v>
      </c>
      <c r="D153" t="s">
        <v>6557</v>
      </c>
      <c r="E153" t="str">
        <f>VLOOKUP(B153,PBL_PROCEDIMENTS!A:C,3,FALSE)</f>
        <v>A04003754</v>
      </c>
      <c r="F153">
        <f>VLOOKUP(E153,'Organs PinbalAdmin'!C:F,4,FALSE)</f>
        <v>70007</v>
      </c>
      <c r="G153" t="s">
        <v>6557</v>
      </c>
      <c r="H153" t="str">
        <f t="shared" si="2"/>
        <v>UPDATE pad_solicitud SET organid='70007' WHERE solicitudid=12290;</v>
      </c>
    </row>
    <row r="154" spans="1:8">
      <c r="A154" t="str">
        <f>'Procediments PinbalAdmin'!A154</f>
        <v>14265</v>
      </c>
      <c r="B154" t="str">
        <f>VLOOKUP(A154,'Procediments PinbalAdmin'!A:C,2,FALSE)</f>
        <v>2085075</v>
      </c>
      <c r="C154" t="str">
        <f>VLOOKUP(A154,'Procediments PinbalAdmin'!A:C,3,FALSE)</f>
        <v>Ayudas destinadas a promover la implantación de herramientas TIC y procesos basados en TIC para mejorar la gestión empresarial</v>
      </c>
      <c r="D154" t="s">
        <v>6557</v>
      </c>
      <c r="E154" t="str">
        <f>VLOOKUP(B154,PBL_PROCEDIMENTS!A:C,3,FALSE)</f>
        <v>A04026973</v>
      </c>
      <c r="F154">
        <f>VLOOKUP(E154,'Organs PinbalAdmin'!C:F,4,FALSE)</f>
        <v>70673</v>
      </c>
      <c r="G154" t="s">
        <v>6557</v>
      </c>
      <c r="H154" t="str">
        <f t="shared" si="2"/>
        <v>UPDATE pad_solicitud SET organid='70673' WHERE solicitudid=14265;</v>
      </c>
    </row>
    <row r="155" spans="1:8">
      <c r="A155" t="str">
        <f>'Procediments PinbalAdmin'!A155</f>
        <v>14249</v>
      </c>
      <c r="B155" t="str">
        <f>VLOOKUP(A155,'Procediments PinbalAdmin'!A:C,2,FALSE)</f>
        <v>2085187</v>
      </c>
      <c r="C155" t="str">
        <f>VLOOKUP(A155,'Procediments PinbalAdmin'!A:C,3,FALSE)</f>
        <v>Convocatoria de subvenciones para entidades locales para proyectos de igualdad, prevención e intervención ante las violencias machistas para los años 2019 y 2020</v>
      </c>
      <c r="D155" t="s">
        <v>6557</v>
      </c>
      <c r="E155" t="str">
        <f>VLOOKUP(B155,PBL_PROCEDIMENTS!A:C,3,FALSE)</f>
        <v>A04027016</v>
      </c>
      <c r="F155">
        <f>VLOOKUP(E155,'Organs PinbalAdmin'!C:F,4,FALSE)</f>
        <v>70681</v>
      </c>
      <c r="G155" t="s">
        <v>6557</v>
      </c>
      <c r="H155" t="str">
        <f t="shared" si="2"/>
        <v>UPDATE pad_solicitud SET organid='70681' WHERE solicitudid=14249;</v>
      </c>
    </row>
    <row r="156" spans="1:8">
      <c r="A156" t="str">
        <f>'Procediments PinbalAdmin'!A156</f>
        <v>12317</v>
      </c>
      <c r="B156" t="str">
        <f>VLOOKUP(A156,'Procediments PinbalAdmin'!A:C,2,FALSE)</f>
        <v>2085634</v>
      </c>
      <c r="C156" t="str">
        <f>VLOOKUP(A156,'Procediments PinbalAdmin'!A:C,3,FALSE)</f>
        <v>Permís municipal de conductor de taxi</v>
      </c>
      <c r="D156" t="s">
        <v>6557</v>
      </c>
      <c r="E156" t="e">
        <f>VLOOKUP(B156,PBL_PROCEDIMENTS!A:C,3,FALSE)</f>
        <v>#N/A</v>
      </c>
      <c r="F156" t="e">
        <f>VLOOKUP(E156,'Organs PinbalAdmin'!C:F,4,FALSE)</f>
        <v>#N/A</v>
      </c>
      <c r="G156" t="s">
        <v>6557</v>
      </c>
      <c r="H156" t="str">
        <f t="shared" si="2"/>
        <v/>
      </c>
    </row>
    <row r="157" spans="1:8">
      <c r="A157" t="str">
        <f>'Procediments PinbalAdmin'!A157</f>
        <v>33041</v>
      </c>
      <c r="B157" t="str">
        <f>VLOOKUP(A157,'Procediments PinbalAdmin'!A:C,2,FALSE)</f>
        <v>2085789</v>
      </c>
      <c r="C157" t="str">
        <f>VLOOKUP(A157,'Procediments PinbalAdmin'!A:C,3,FALSE)</f>
        <v>Servei d'Atenció Primerenca</v>
      </c>
      <c r="D157" t="s">
        <v>6557</v>
      </c>
      <c r="E157" t="e">
        <f>VLOOKUP(B157,PBL_PROCEDIMENTS!A:C,3,FALSE)</f>
        <v>#N/A</v>
      </c>
      <c r="F157" t="e">
        <f>VLOOKUP(E157,'Organs PinbalAdmin'!C:F,4,FALSE)</f>
        <v>#N/A</v>
      </c>
      <c r="G157" t="s">
        <v>6557</v>
      </c>
      <c r="H157" t="str">
        <f t="shared" si="2"/>
        <v/>
      </c>
    </row>
    <row r="158" spans="1:8">
      <c r="A158" t="str">
        <f>'Procediments PinbalAdmin'!A158</f>
        <v>12860</v>
      </c>
      <c r="B158" t="str">
        <f>VLOOKUP(A158,'Procediments PinbalAdmin'!A:C,2,FALSE)</f>
        <v>2086788</v>
      </c>
      <c r="C158" t="str">
        <f>VLOOKUP(A158,'Procediments PinbalAdmin'!A:C,3,FALSE)</f>
        <v>Convocatòria de proves selectives per a l'ingrés al cos facultatiu superior de l'Administració de la Comunitat Autònoma de les Illes Balears, escala d'arquitectura</v>
      </c>
      <c r="D158" t="s">
        <v>6557</v>
      </c>
      <c r="E158" t="str">
        <f>VLOOKUP(B158,PBL_PROCEDIMENTS!A:C,3,FALSE)</f>
        <v>A04035968</v>
      </c>
      <c r="F158">
        <f>VLOOKUP(E158,'Organs PinbalAdmin'!C:F,4,FALSE)</f>
        <v>70775</v>
      </c>
      <c r="G158" t="s">
        <v>6557</v>
      </c>
      <c r="H158" t="str">
        <f t="shared" si="2"/>
        <v>UPDATE pad_solicitud SET organid='70775' WHERE solicitudid=12860;</v>
      </c>
    </row>
    <row r="159" spans="1:8">
      <c r="A159" t="str">
        <f>'Procediments PinbalAdmin'!A159</f>
        <v>12852</v>
      </c>
      <c r="B159" t="str">
        <f>VLOOKUP(A159,'Procediments PinbalAdmin'!A:C,2,FALSE)</f>
        <v>2086789</v>
      </c>
      <c r="C159" t="str">
        <f>VLOOKUP(A159,'Procediments PinbalAdmin'!A:C,3,FALSE)</f>
        <v>Convocatòria de proves selectives al Cos subaltern de l'Administració general de la Caib</v>
      </c>
      <c r="D159" t="s">
        <v>6557</v>
      </c>
      <c r="E159" t="str">
        <f>VLOOKUP(B159,PBL_PROCEDIMENTS!A:C,3,FALSE)</f>
        <v>A04035968</v>
      </c>
      <c r="F159">
        <f>VLOOKUP(E159,'Organs PinbalAdmin'!C:F,4,FALSE)</f>
        <v>70775</v>
      </c>
      <c r="G159" t="s">
        <v>6557</v>
      </c>
      <c r="H159" t="str">
        <f t="shared" si="2"/>
        <v>UPDATE pad_solicitud SET organid='70775' WHERE solicitudid=12852;</v>
      </c>
    </row>
    <row r="160" spans="1:8">
      <c r="A160" t="str">
        <f>'Procediments PinbalAdmin'!A160</f>
        <v>12383</v>
      </c>
      <c r="B160" t="str">
        <f>VLOOKUP(A160,'Procediments PinbalAdmin'!A:C,2,FALSE)</f>
        <v>2086790</v>
      </c>
      <c r="C160" t="str">
        <f>VLOOKUP(A160,'Procediments PinbalAdmin'!A:C,3,FALSE)</f>
        <v>Convocatòria pública d'ajuts per a actuacions de foment de l'ús de la llengua catalana</v>
      </c>
      <c r="D160" t="s">
        <v>6557</v>
      </c>
      <c r="E160" t="str">
        <f>VLOOKUP(B160,PBL_PROCEDIMENTS!A:C,3,FALSE)</f>
        <v>A04043879</v>
      </c>
      <c r="F160">
        <f>VLOOKUP(E160,'Organs PinbalAdmin'!C:F,4,FALSE)</f>
        <v>70829</v>
      </c>
      <c r="G160" t="s">
        <v>6557</v>
      </c>
      <c r="H160" t="str">
        <f t="shared" si="2"/>
        <v>UPDATE pad_solicitud SET organid='70829' WHERE solicitudid=12383;</v>
      </c>
    </row>
    <row r="161" spans="1:8">
      <c r="A161" t="str">
        <f>'Procediments PinbalAdmin'!A161</f>
        <v>12920</v>
      </c>
      <c r="B161" t="str">
        <f>VLOOKUP(A161,'Procediments PinbalAdmin'!A:C,2,FALSE)</f>
        <v>2086791</v>
      </c>
      <c r="C161" t="str">
        <f>VLOOKUP(A161,'Procediments PinbalAdmin'!A:C,3,FALSE)</f>
        <v>Convocatòria de proves selectives per a l'ingrés al cos facultatiu superior de l'Administració de la Comunitat Autònoma de les Illes Balears, escala d'enginyeria, especialitat enginyeria industrial</v>
      </c>
      <c r="D161" t="s">
        <v>6557</v>
      </c>
      <c r="E161" t="str">
        <f>VLOOKUP(B161,PBL_PROCEDIMENTS!A:C,3,FALSE)</f>
        <v>A04035968</v>
      </c>
      <c r="F161">
        <f>VLOOKUP(E161,'Organs PinbalAdmin'!C:F,4,FALSE)</f>
        <v>70775</v>
      </c>
      <c r="G161" t="s">
        <v>6557</v>
      </c>
      <c r="H161" t="str">
        <f t="shared" si="2"/>
        <v>UPDATE pad_solicitud SET organid='70775' WHERE solicitudid=12920;</v>
      </c>
    </row>
    <row r="162" spans="1:8">
      <c r="A162" t="str">
        <f>'Procediments PinbalAdmin'!A162</f>
        <v>12690</v>
      </c>
      <c r="B162" t="str">
        <f>VLOOKUP(A162,'Procediments PinbalAdmin'!A:C,2,FALSE)</f>
        <v>2086793</v>
      </c>
      <c r="C162" t="str">
        <f>VLOOKUP(A162,'Procediments PinbalAdmin'!A:C,3,FALSE)</f>
        <v>Convocatoria de pruebas selectivas al cuerpo superior de la Administración general de la Comunidad Autónoma de las Illes Balears</v>
      </c>
      <c r="D162" t="s">
        <v>6557</v>
      </c>
      <c r="E162" t="str">
        <f>VLOOKUP(B162,PBL_PROCEDIMENTS!A:C,3,FALSE)</f>
        <v>A04035968</v>
      </c>
      <c r="F162">
        <f>VLOOKUP(E162,'Organs PinbalAdmin'!C:F,4,FALSE)</f>
        <v>70775</v>
      </c>
      <c r="G162" t="s">
        <v>6557</v>
      </c>
      <c r="H162" t="str">
        <f t="shared" si="2"/>
        <v>UPDATE pad_solicitud SET organid='70775' WHERE solicitudid=12690;</v>
      </c>
    </row>
    <row r="163" spans="1:8">
      <c r="A163" t="str">
        <f>'Procediments PinbalAdmin'!A163</f>
        <v>12882</v>
      </c>
      <c r="B163" t="str">
        <f>VLOOKUP(A163,'Procediments PinbalAdmin'!A:C,2,FALSE)</f>
        <v>2086794</v>
      </c>
      <c r="C163" t="str">
        <f>VLOOKUP(A163,'Procediments PinbalAdmin'!A:C,3,FALSE)</f>
        <v>Convocatòria de proves selectives per a l'ingrés al cos facultatiu superior de l'Administració de la Comunitat Autònoma de les Illes Balears, escala d'enginyeria, especialitat enginyeria agrònoma</v>
      </c>
      <c r="D163" t="s">
        <v>6557</v>
      </c>
      <c r="E163" t="str">
        <f>VLOOKUP(B163,PBL_PROCEDIMENTS!A:C,3,FALSE)</f>
        <v>A04035968</v>
      </c>
      <c r="F163">
        <f>VLOOKUP(E163,'Organs PinbalAdmin'!C:F,4,FALSE)</f>
        <v>70775</v>
      </c>
      <c r="G163" t="s">
        <v>6557</v>
      </c>
      <c r="H163" t="str">
        <f t="shared" si="2"/>
        <v>UPDATE pad_solicitud SET organid='70775' WHERE solicitudid=12882;</v>
      </c>
    </row>
    <row r="164" spans="1:8">
      <c r="A164" t="str">
        <f>'Procediments PinbalAdmin'!A164</f>
        <v>12827</v>
      </c>
      <c r="B164" t="str">
        <f>VLOOKUP(A164,'Procediments PinbalAdmin'!A:C,2,FALSE)</f>
        <v>2086795</v>
      </c>
      <c r="C164" t="str">
        <f>VLOOKUP(A164,'Procediments PinbalAdmin'!A:C,3,FALSE)</f>
        <v>Convocatòria de proves selectives al cos de gestió de l'Administració general de la CAIB</v>
      </c>
      <c r="D164" t="s">
        <v>6557</v>
      </c>
      <c r="E164" t="str">
        <f>VLOOKUP(B164,PBL_PROCEDIMENTS!A:C,3,FALSE)</f>
        <v>A04035968</v>
      </c>
      <c r="F164">
        <f>VLOOKUP(E164,'Organs PinbalAdmin'!C:F,4,FALSE)</f>
        <v>70775</v>
      </c>
      <c r="G164" t="s">
        <v>6557</v>
      </c>
      <c r="H164" t="str">
        <f t="shared" si="2"/>
        <v>UPDATE pad_solicitud SET organid='70775' WHERE solicitudid=12827;</v>
      </c>
    </row>
    <row r="165" spans="1:8">
      <c r="A165" t="str">
        <f>'Procediments PinbalAdmin'!A165</f>
        <v>13208</v>
      </c>
      <c r="B165" t="str">
        <f>VLOOKUP(A165,'Procediments PinbalAdmin'!A:C,2,FALSE)</f>
        <v>2086796</v>
      </c>
      <c r="C165" t="str">
        <f>VLOOKUP(A165,'Procediments PinbalAdmin'!A:C,3,FALSE)</f>
        <v>Convocatòria de proves selectives per a l'ingrésal cos FS de l'Administració de la CAIB, escala científica, especialitat química</v>
      </c>
      <c r="D165" t="s">
        <v>6557</v>
      </c>
      <c r="E165" t="str">
        <f>VLOOKUP(B165,PBL_PROCEDIMENTS!A:C,3,FALSE)</f>
        <v>A04035968</v>
      </c>
      <c r="F165">
        <f>VLOOKUP(E165,'Organs PinbalAdmin'!C:F,4,FALSE)</f>
        <v>70775</v>
      </c>
      <c r="G165" t="s">
        <v>6557</v>
      </c>
      <c r="H165" t="str">
        <f t="shared" si="2"/>
        <v>UPDATE pad_solicitud SET organid='70775' WHERE solicitudid=13208;</v>
      </c>
    </row>
    <row r="166" spans="1:8">
      <c r="A166" s="2" t="str">
        <f>'Procediments PinbalAdmin'!A166</f>
        <v>22391</v>
      </c>
      <c r="B166" s="2" t="str">
        <f>VLOOKUP(A166,'Procediments PinbalAdmin'!A:C,2,FALSE)</f>
        <v>2086797</v>
      </c>
      <c r="C166" s="2" t="str">
        <f>VLOOKUP(A166,'Procediments PinbalAdmin'!A:C,3,FALSE)</f>
        <v>Procedimiento de contratación centralizada</v>
      </c>
      <c r="D166" s="2" t="s">
        <v>6557</v>
      </c>
      <c r="E166" s="2" t="e">
        <f>VLOOKUP(B166,PBL_PROCEDIMENTS!A:C,3,FALSE)</f>
        <v>#N/A</v>
      </c>
      <c r="F166" s="2" t="e">
        <f>VLOOKUP(E166,'Organs PinbalAdmin'!C:F,4,FALSE)</f>
        <v>#N/A</v>
      </c>
      <c r="G166" t="s">
        <v>6557</v>
      </c>
      <c r="H166" t="str">
        <f t="shared" si="2"/>
        <v/>
      </c>
    </row>
    <row r="167" spans="1:8">
      <c r="A167" s="2" t="str">
        <f>'Procediments PinbalAdmin'!A167</f>
        <v>21840</v>
      </c>
      <c r="B167" s="2" t="str">
        <f>VLOOKUP(A167,'Procediments PinbalAdmin'!A:C,2,FALSE)</f>
        <v>2086797</v>
      </c>
      <c r="C167" s="2" t="str">
        <f>VLOOKUP(A167,'Procediments PinbalAdmin'!A:C,3,FALSE)</f>
        <v>Procedimiento de contratación centralizada</v>
      </c>
      <c r="D167" s="2" t="s">
        <v>6557</v>
      </c>
      <c r="E167" s="2" t="e">
        <f>VLOOKUP(B167,PBL_PROCEDIMENTS!A:C,3,FALSE)</f>
        <v>#N/A</v>
      </c>
      <c r="F167" s="2" t="e">
        <f>VLOOKUP(E167,'Organs PinbalAdmin'!C:F,4,FALSE)</f>
        <v>#N/A</v>
      </c>
      <c r="G167" t="s">
        <v>6557</v>
      </c>
      <c r="H167" t="str">
        <f t="shared" si="2"/>
        <v/>
      </c>
    </row>
    <row r="168" spans="1:8">
      <c r="A168" t="str">
        <f>'Procediments PinbalAdmin'!A168</f>
        <v>12884</v>
      </c>
      <c r="B168" t="str">
        <f>VLOOKUP(A168,'Procediments PinbalAdmin'!A:C,2,FALSE)</f>
        <v>2086975</v>
      </c>
      <c r="C168" t="str">
        <f>VLOOKUP(A168,'Procediments PinbalAdmin'!A:C,3,FALSE)</f>
        <v>Convocatòria de proves selectives per a l'ingrés al cos facultatiu superior de l'Administració de la Comunitat Autònoma de les Illes Balears, escala humanística i de ciències socials, especialitat ass</v>
      </c>
      <c r="D168" t="s">
        <v>6557</v>
      </c>
      <c r="E168" t="str">
        <f>VLOOKUP(B168,PBL_PROCEDIMENTS!A:C,3,FALSE)</f>
        <v>A04035968</v>
      </c>
      <c r="F168">
        <f>VLOOKUP(E168,'Organs PinbalAdmin'!C:F,4,FALSE)</f>
        <v>70775</v>
      </c>
      <c r="G168" t="s">
        <v>6557</v>
      </c>
      <c r="H168" t="str">
        <f t="shared" si="2"/>
        <v>UPDATE pad_solicitud SET organid='70775' WHERE solicitudid=12884;</v>
      </c>
    </row>
    <row r="169" spans="1:8">
      <c r="A169" t="str">
        <f>'Procediments PinbalAdmin'!A169</f>
        <v>12397</v>
      </c>
      <c r="B169" t="str">
        <f>VLOOKUP(A169,'Procediments PinbalAdmin'!A:C,2,FALSE)</f>
        <v>2087046</v>
      </c>
      <c r="C169" t="str">
        <f>VLOOKUP(A169,'Procediments PinbalAdmin'!A:C,3,FALSE)</f>
        <v>Convocatoria de ayudas para los medios de comunicación audiovisual que emiten en lengua catalana en las Islas Baleares</v>
      </c>
      <c r="D169" t="s">
        <v>6557</v>
      </c>
      <c r="E169" t="str">
        <f>VLOOKUP(B169,PBL_PROCEDIMENTS!A:C,3,FALSE)</f>
        <v>A04043879</v>
      </c>
      <c r="F169">
        <f>VLOOKUP(E169,'Organs PinbalAdmin'!C:F,4,FALSE)</f>
        <v>70829</v>
      </c>
      <c r="G169" t="s">
        <v>6557</v>
      </c>
      <c r="H169" t="str">
        <f t="shared" si="2"/>
        <v>UPDATE pad_solicitud SET organid='70829' WHERE solicitudid=12397;</v>
      </c>
    </row>
    <row r="170" spans="1:8">
      <c r="A170" t="str">
        <f>'Procediments PinbalAdmin'!A170</f>
        <v>12356</v>
      </c>
      <c r="B170" t="str">
        <f>VLOOKUP(A170,'Procediments PinbalAdmin'!A:C,2,FALSE)</f>
        <v>2090579</v>
      </c>
      <c r="C170" t="str">
        <f>VLOOKUP(A170,'Procediments PinbalAdmin'!A:C,3,FALSE)</f>
        <v>Expedients de responsabilitat patrimonial de l'Administració</v>
      </c>
      <c r="D170" t="s">
        <v>6557</v>
      </c>
      <c r="E170" t="str">
        <f>VLOOKUP(B170,PBL_PROCEDIMENTS!A:C,3,FALSE)</f>
        <v>A04003751</v>
      </c>
      <c r="F170">
        <f>VLOOKUP(E170,'Organs PinbalAdmin'!C:F,4,FALSE)</f>
        <v>70006</v>
      </c>
      <c r="G170" t="s">
        <v>6557</v>
      </c>
      <c r="H170" t="str">
        <f t="shared" si="2"/>
        <v>UPDATE pad_solicitud SET organid='70006' WHERE solicitudid=12356;</v>
      </c>
    </row>
    <row r="171" spans="1:8">
      <c r="A171" t="str">
        <f>'Procediments PinbalAdmin'!A171</f>
        <v>12832</v>
      </c>
      <c r="B171" t="str">
        <f>VLOOKUP(A171,'Procediments PinbalAdmin'!A:C,2,FALSE)</f>
        <v>2093143</v>
      </c>
      <c r="C171" t="str">
        <f>VLOOKUP(A171,'Procediments PinbalAdmin'!A:C,3,FALSE)</f>
        <v>Convocatòria de proves selectives al cos superior, escala d'intervenció, de l'Administració general de la CAIB</v>
      </c>
      <c r="D171" t="s">
        <v>6557</v>
      </c>
      <c r="E171" t="str">
        <f>VLOOKUP(B171,PBL_PROCEDIMENTS!A:C,3,FALSE)</f>
        <v>A04035968</v>
      </c>
      <c r="F171">
        <f>VLOOKUP(E171,'Organs PinbalAdmin'!C:F,4,FALSE)</f>
        <v>70775</v>
      </c>
      <c r="G171" t="s">
        <v>6557</v>
      </c>
      <c r="H171" t="str">
        <f t="shared" si="2"/>
        <v>UPDATE pad_solicitud SET organid='70775' WHERE solicitudid=12832;</v>
      </c>
    </row>
    <row r="172" spans="1:8">
      <c r="A172" t="str">
        <f>'Procediments PinbalAdmin'!A172</f>
        <v>12855</v>
      </c>
      <c r="B172" t="str">
        <f>VLOOKUP(A172,'Procediments PinbalAdmin'!A:C,2,FALSE)</f>
        <v>2093144</v>
      </c>
      <c r="C172" t="str">
        <f>VLOOKUP(A172,'Procediments PinbalAdmin'!A:C,3,FALSE)</f>
        <v>Convocatòria de proves selectives al cos subaltern reserva del 2% de l'Administració general de la Comunitat Autònoma de les Illes Balears</v>
      </c>
      <c r="D172" t="s">
        <v>6557</v>
      </c>
      <c r="E172" t="str">
        <f>VLOOKUP(B172,PBL_PROCEDIMENTS!A:C,3,FALSE)</f>
        <v>A04035968</v>
      </c>
      <c r="F172">
        <f>VLOOKUP(E172,'Organs PinbalAdmin'!C:F,4,FALSE)</f>
        <v>70775</v>
      </c>
      <c r="G172" t="s">
        <v>6557</v>
      </c>
      <c r="H172" t="str">
        <f t="shared" si="2"/>
        <v>UPDATE pad_solicitud SET organid='70775' WHERE solicitudid=12855;</v>
      </c>
    </row>
    <row r="173" spans="1:8">
      <c r="A173" t="str">
        <f>'Procediments PinbalAdmin'!A173</f>
        <v>12837</v>
      </c>
      <c r="B173" t="str">
        <f>VLOOKUP(A173,'Procediments PinbalAdmin'!A:C,2,FALSE)</f>
        <v>2093145</v>
      </c>
      <c r="C173" t="str">
        <f>VLOOKUP(A173,'Procediments PinbalAdmin'!A:C,3,FALSE)</f>
        <v>Convocatòria de proves selectives al cos auxiliar de l'Administració general de la CAIB</v>
      </c>
      <c r="D173" t="s">
        <v>6557</v>
      </c>
      <c r="E173" t="str">
        <f>VLOOKUP(B173,PBL_PROCEDIMENTS!A:C,3,FALSE)</f>
        <v>A04035968</v>
      </c>
      <c r="F173">
        <f>VLOOKUP(E173,'Organs PinbalAdmin'!C:F,4,FALSE)</f>
        <v>70775</v>
      </c>
      <c r="G173" t="s">
        <v>6557</v>
      </c>
      <c r="H173" t="str">
        <f t="shared" si="2"/>
        <v>UPDATE pad_solicitud SET organid='70775' WHERE solicitudid=12837;</v>
      </c>
    </row>
    <row r="174" spans="1:8">
      <c r="A174" t="str">
        <f>'Procediments PinbalAdmin'!A174</f>
        <v>12830</v>
      </c>
      <c r="B174" t="str">
        <f>VLOOKUP(A174,'Procediments PinbalAdmin'!A:C,2,FALSE)</f>
        <v>2093146</v>
      </c>
      <c r="C174" t="str">
        <f>VLOOKUP(A174,'Procediments PinbalAdmin'!A:C,3,FALSE)</f>
        <v>Convocatòria de proves selectives al cos administratiu de l'Administració general de la CAIB</v>
      </c>
      <c r="D174" t="s">
        <v>6557</v>
      </c>
      <c r="E174" t="str">
        <f>VLOOKUP(B174,PBL_PROCEDIMENTS!A:C,3,FALSE)</f>
        <v>A04035968</v>
      </c>
      <c r="F174">
        <f>VLOOKUP(E174,'Organs PinbalAdmin'!C:F,4,FALSE)</f>
        <v>70775</v>
      </c>
      <c r="G174" t="s">
        <v>6557</v>
      </c>
      <c r="H174" t="str">
        <f t="shared" si="2"/>
        <v>UPDATE pad_solicitud SET organid='70775' WHERE solicitudid=12830;</v>
      </c>
    </row>
    <row r="175" spans="1:8">
      <c r="A175" t="str">
        <f>'Procediments PinbalAdmin'!A175</f>
        <v>12929</v>
      </c>
      <c r="B175" t="str">
        <f>VLOOKUP(A175,'Procediments PinbalAdmin'!A:C,2,FALSE)</f>
        <v>2094087</v>
      </c>
      <c r="C175" t="str">
        <f>VLOOKUP(A175,'Procediments PinbalAdmin'!A:C,3,FALSE)</f>
        <v>Convocatòria de proves selectives per a l'ingrés al cos facultatiu superior de l'Administració de la Comunitat Autònoma de les Illes Balears, escala de tecnologies de la informació i telecomunicacions</v>
      </c>
      <c r="D175" t="s">
        <v>6557</v>
      </c>
      <c r="E175" t="str">
        <f>VLOOKUP(B175,PBL_PROCEDIMENTS!A:C,3,FALSE)</f>
        <v>A04035968</v>
      </c>
      <c r="F175">
        <f>VLOOKUP(E175,'Organs PinbalAdmin'!C:F,4,FALSE)</f>
        <v>70775</v>
      </c>
      <c r="G175" t="s">
        <v>6557</v>
      </c>
      <c r="H175" t="str">
        <f t="shared" si="2"/>
        <v>UPDATE pad_solicitud SET organid='70775' WHERE solicitudid=12929;</v>
      </c>
    </row>
    <row r="176" spans="1:8">
      <c r="A176" t="str">
        <f>'Procediments PinbalAdmin'!A176</f>
        <v>12714</v>
      </c>
      <c r="B176" t="str">
        <f>VLOOKUP(A176,'Procediments PinbalAdmin'!A:C,2,FALSE)</f>
        <v>2094166</v>
      </c>
      <c r="C176" t="str">
        <f>VLOOKUP(A176,'Procediments PinbalAdmin'!A:C,3,FALSE)</f>
        <v>Convoc. d'ajuts destinats a la premsa local i a la de temàtica especial. escrites en català a les IB</v>
      </c>
      <c r="D176" t="s">
        <v>6557</v>
      </c>
      <c r="E176" t="str">
        <f>VLOOKUP(B176,PBL_PROCEDIMENTS!A:C,3,FALSE)</f>
        <v>A04043879</v>
      </c>
      <c r="F176">
        <f>VLOOKUP(E176,'Organs PinbalAdmin'!C:F,4,FALSE)</f>
        <v>70829</v>
      </c>
      <c r="G176" t="s">
        <v>6557</v>
      </c>
      <c r="H176" t="str">
        <f t="shared" si="2"/>
        <v>UPDATE pad_solicitud SET organid='70829' WHERE solicitudid=12714;</v>
      </c>
    </row>
    <row r="177" spans="1:8">
      <c r="A177" t="str">
        <f>'Procediments PinbalAdmin'!A177</f>
        <v>34413</v>
      </c>
      <c r="B177" t="str">
        <f>VLOOKUP(A177,'Procediments PinbalAdmin'!A:C,2,FALSE)</f>
        <v>2094966</v>
      </c>
      <c r="C177" t="str">
        <f>VLOOKUP(A177,'Procediments PinbalAdmin'!A:C,3,FALSE)</f>
        <v>Solicitud de ayuda para APIMAs</v>
      </c>
      <c r="D177" t="s">
        <v>6557</v>
      </c>
      <c r="E177" t="str">
        <f>VLOOKUP(B177,PBL_PROCEDIMENTS!A:C,3,FALSE)</f>
        <v>L01070027</v>
      </c>
      <c r="F177">
        <f>VLOOKUP(E177,'Organs PinbalAdmin'!C:F,4,FALSE)</f>
        <v>70837</v>
      </c>
      <c r="G177" t="s">
        <v>6557</v>
      </c>
      <c r="H177" t="str">
        <f t="shared" si="2"/>
        <v>UPDATE pad_solicitud SET organid='70837' WHERE solicitudid=34413;</v>
      </c>
    </row>
    <row r="178" spans="1:8">
      <c r="A178" t="str">
        <f>'Procediments PinbalAdmin'!A178</f>
        <v>13213</v>
      </c>
      <c r="B178" t="str">
        <f>VLOOKUP(A178,'Procediments PinbalAdmin'!A:C,2,FALSE)</f>
        <v>2095171</v>
      </c>
      <c r="C178" t="str">
        <f>VLOOKUP(A178,'Procediments PinbalAdmin'!A:C,3,FALSE)</f>
        <v>Convocatòria de proves selectives al CFS esc. rec., des. inn. especialitat recerca</v>
      </c>
      <c r="D178" t="s">
        <v>6557</v>
      </c>
      <c r="E178" t="str">
        <f>VLOOKUP(B178,PBL_PROCEDIMENTS!A:C,3,FALSE)</f>
        <v>A04035968</v>
      </c>
      <c r="F178">
        <f>VLOOKUP(E178,'Organs PinbalAdmin'!C:F,4,FALSE)</f>
        <v>70775</v>
      </c>
      <c r="G178" t="s">
        <v>6557</v>
      </c>
      <c r="H178" t="str">
        <f t="shared" si="2"/>
        <v>UPDATE pad_solicitud SET organid='70775' WHERE solicitudid=13213;</v>
      </c>
    </row>
    <row r="179" spans="1:8">
      <c r="A179" t="str">
        <f>'Procediments PinbalAdmin'!A179</f>
        <v>12932</v>
      </c>
      <c r="B179" t="str">
        <f>VLOOKUP(A179,'Procediments PinbalAdmin'!A:C,2,FALSE)</f>
        <v>2095189</v>
      </c>
      <c r="C179" t="str">
        <f>VLOOKUP(A179,'Procediments PinbalAdmin'!A:C,3,FALSE)</f>
        <v>Convocatòria de proves selectives per a l'ingrésal cos facultatiu superior de l'Administració de la Comunitat Autònoma de les Illes Balears, escala sanitària, especialitat medicina</v>
      </c>
      <c r="D179" t="s">
        <v>6557</v>
      </c>
      <c r="E179" t="str">
        <f>VLOOKUP(B179,PBL_PROCEDIMENTS!A:C,3,FALSE)</f>
        <v>A04035968</v>
      </c>
      <c r="F179">
        <f>VLOOKUP(E179,'Organs PinbalAdmin'!C:F,4,FALSE)</f>
        <v>70775</v>
      </c>
      <c r="G179" t="s">
        <v>6557</v>
      </c>
      <c r="H179" t="str">
        <f t="shared" si="2"/>
        <v>UPDATE pad_solicitud SET organid='70775' WHERE solicitudid=12932;</v>
      </c>
    </row>
    <row r="180" spans="1:8">
      <c r="A180" t="str">
        <f>'Procediments PinbalAdmin'!A180</f>
        <v>12926</v>
      </c>
      <c r="B180" t="str">
        <f>VLOOKUP(A180,'Procediments PinbalAdmin'!A:C,2,FALSE)</f>
        <v>2095210</v>
      </c>
      <c r="C180" t="str">
        <f>VLOOKUP(A180,'Procediments PinbalAdmin'!A:C,3,FALSE)</f>
        <v>Convocatòria de proves selectives per a l'ingrésal cos facultatiu superior de l'Administració de la Comunitat Autònoma de les Illes Balears, escala científica, especialitat geologia</v>
      </c>
      <c r="D180" t="s">
        <v>6557</v>
      </c>
      <c r="E180" t="str">
        <f>VLOOKUP(B180,PBL_PROCEDIMENTS!A:C,3,FALSE)</f>
        <v>A04035968</v>
      </c>
      <c r="F180">
        <f>VLOOKUP(E180,'Organs PinbalAdmin'!C:F,4,FALSE)</f>
        <v>70775</v>
      </c>
      <c r="G180" t="s">
        <v>6557</v>
      </c>
      <c r="H180" t="str">
        <f t="shared" si="2"/>
        <v>UPDATE pad_solicitud SET organid='70775' WHERE solicitudid=12926;</v>
      </c>
    </row>
    <row r="181" spans="1:8">
      <c r="A181" t="str">
        <f>'Procediments PinbalAdmin'!A181</f>
        <v>12879</v>
      </c>
      <c r="B181" t="str">
        <f>VLOOKUP(A181,'Procediments PinbalAdmin'!A:C,2,FALSE)</f>
        <v>2095211</v>
      </c>
      <c r="C181" t="str">
        <f>VLOOKUP(A181,'Procediments PinbalAdmin'!A:C,3,FALSE)</f>
        <v>Convocatòria de proves selectives per a l'ingrés, pel torn lliure al cos facultatiu superior de l'Administració de la Comunitat Autònoma de les Illes Balears, escala científica, espciències ambientals</v>
      </c>
      <c r="D181" t="s">
        <v>6557</v>
      </c>
      <c r="E181" t="str">
        <f>VLOOKUP(B181,PBL_PROCEDIMENTS!A:C,3,FALSE)</f>
        <v>A04035968</v>
      </c>
      <c r="F181">
        <f>VLOOKUP(E181,'Organs PinbalAdmin'!C:F,4,FALSE)</f>
        <v>70775</v>
      </c>
      <c r="G181" t="s">
        <v>6557</v>
      </c>
      <c r="H181" t="str">
        <f t="shared" si="2"/>
        <v>UPDATE pad_solicitud SET organid='70775' WHERE solicitudid=12879;</v>
      </c>
    </row>
    <row r="182" spans="1:8">
      <c r="A182" t="str">
        <f>'Procediments PinbalAdmin'!A182</f>
        <v>13159</v>
      </c>
      <c r="B182" t="str">
        <f>VLOOKUP(A182,'Procediments PinbalAdmin'!A:C,2,FALSE)</f>
        <v>2095212</v>
      </c>
      <c r="C182" t="str">
        <f>VLOOKUP(A182,'Procediments PinbalAdmin'!A:C,3,FALSE)</f>
        <v>Convocatòries de proves selectives per a l'ingrés al cos FS, esc, San, Esp, MT</v>
      </c>
      <c r="D182" t="s">
        <v>6557</v>
      </c>
      <c r="E182" t="str">
        <f>VLOOKUP(B182,PBL_PROCEDIMENTS!A:C,3,FALSE)</f>
        <v>A04035968</v>
      </c>
      <c r="F182">
        <f>VLOOKUP(E182,'Organs PinbalAdmin'!C:F,4,FALSE)</f>
        <v>70775</v>
      </c>
      <c r="G182" t="s">
        <v>6557</v>
      </c>
      <c r="H182" t="str">
        <f t="shared" si="2"/>
        <v>UPDATE pad_solicitud SET organid='70775' WHERE solicitudid=13159;</v>
      </c>
    </row>
    <row r="183" spans="1:8">
      <c r="A183" t="str">
        <f>'Procediments PinbalAdmin'!A183</f>
        <v>12923</v>
      </c>
      <c r="B183" t="str">
        <f>VLOOKUP(A183,'Procediments PinbalAdmin'!A:C,2,FALSE)</f>
        <v>2095214</v>
      </c>
      <c r="C183" t="str">
        <f>VLOOKUP(A183,'Procediments PinbalAdmin'!A:C,3,FALSE)</f>
        <v>Convocatòria de proves selectives per a l'ingrés al cos facultatiu superior de l'Administració de la Caib, escala de recerca, desenvolupament i innovació, especialit</v>
      </c>
      <c r="D183" t="s">
        <v>6557</v>
      </c>
      <c r="E183" t="str">
        <f>VLOOKUP(B183,PBL_PROCEDIMENTS!A:C,3,FALSE)</f>
        <v>A04035968</v>
      </c>
      <c r="F183">
        <f>VLOOKUP(E183,'Organs PinbalAdmin'!C:F,4,FALSE)</f>
        <v>70775</v>
      </c>
      <c r="G183" t="s">
        <v>6557</v>
      </c>
      <c r="H183" t="str">
        <f t="shared" si="2"/>
        <v>UPDATE pad_solicitud SET organid='70775' WHERE solicitudid=12923;</v>
      </c>
    </row>
    <row r="184" spans="1:8">
      <c r="A184" t="str">
        <f>'Procediments PinbalAdmin'!A184</f>
        <v>13211</v>
      </c>
      <c r="B184" t="str">
        <f>VLOOKUP(A184,'Procediments PinbalAdmin'!A:C,2,FALSE)</f>
        <v>2095215</v>
      </c>
      <c r="C184" t="str">
        <f>VLOOKUP(A184,'Procediments PinbalAdmin'!A:C,3,FALSE)</f>
        <v>Convocatòria de proves per a l'ingrés al cos facultatiu superior de l'Administració de la CAIB, esc. hum. esp. psi</v>
      </c>
      <c r="D184" t="s">
        <v>6557</v>
      </c>
      <c r="E184" t="str">
        <f>VLOOKUP(B184,PBL_PROCEDIMENTS!A:C,3,FALSE)</f>
        <v>A04035968</v>
      </c>
      <c r="F184">
        <f>VLOOKUP(E184,'Organs PinbalAdmin'!C:F,4,FALSE)</f>
        <v>70775</v>
      </c>
      <c r="G184" t="s">
        <v>6557</v>
      </c>
      <c r="H184" t="str">
        <f t="shared" si="2"/>
        <v>UPDATE pad_solicitud SET organid='70775' WHERE solicitudid=13211;</v>
      </c>
    </row>
    <row r="185" spans="1:8">
      <c r="A185" t="str">
        <f>'Procediments PinbalAdmin'!A185</f>
        <v>13215</v>
      </c>
      <c r="B185" t="str">
        <f>VLOOKUP(A185,'Procediments PinbalAdmin'!A:C,2,FALSE)</f>
        <v>2095255</v>
      </c>
      <c r="C185" t="str">
        <f>VLOOKUP(A185,'Procediments PinbalAdmin'!A:C,3,FALSE)</f>
        <v>Convocatòria per a l'ingrés al CFS de l'Administració de CAIB, esc. san., esp. vet.</v>
      </c>
      <c r="D185" t="s">
        <v>6557</v>
      </c>
      <c r="E185" t="str">
        <f>VLOOKUP(B185,PBL_PROCEDIMENTS!A:C,3,FALSE)</f>
        <v>A04035968</v>
      </c>
      <c r="F185">
        <f>VLOOKUP(E185,'Organs PinbalAdmin'!C:F,4,FALSE)</f>
        <v>70775</v>
      </c>
      <c r="G185" t="s">
        <v>6557</v>
      </c>
      <c r="H185" t="str">
        <f t="shared" si="2"/>
        <v>UPDATE pad_solicitud SET organid='70775' WHERE solicitudid=13215;</v>
      </c>
    </row>
    <row r="186" spans="1:8">
      <c r="A186" t="str">
        <f>'Procediments PinbalAdmin'!A186</f>
        <v>13217</v>
      </c>
      <c r="B186" t="str">
        <f>VLOOKUP(A186,'Procediments PinbalAdmin'!A:C,2,FALSE)</f>
        <v>2095256</v>
      </c>
      <c r="C186" t="str">
        <f>VLOOKUP(A186,'Procediments PinbalAdmin'!A:C,3,FALSE)</f>
        <v>Convocatòria proves selectives per a l'ingrés al CFS de la CAIB, esc. cient. esp.t farm</v>
      </c>
      <c r="D186" t="s">
        <v>6557</v>
      </c>
      <c r="E186" t="str">
        <f>VLOOKUP(B186,PBL_PROCEDIMENTS!A:C,3,FALSE)</f>
        <v>A04035968</v>
      </c>
      <c r="F186">
        <f>VLOOKUP(E186,'Organs PinbalAdmin'!C:F,4,FALSE)</f>
        <v>70775</v>
      </c>
      <c r="G186" t="s">
        <v>6557</v>
      </c>
      <c r="H186" t="str">
        <f t="shared" si="2"/>
        <v>UPDATE pad_solicitud SET organid='70775' WHERE solicitudid=13217;</v>
      </c>
    </row>
    <row r="187" spans="1:8">
      <c r="A187" t="str">
        <f>'Procediments PinbalAdmin'!A187</f>
        <v>12864</v>
      </c>
      <c r="B187" t="str">
        <f>VLOOKUP(A187,'Procediments PinbalAdmin'!A:C,2,FALSE)</f>
        <v>2096889</v>
      </c>
      <c r="C187" t="str">
        <f>VLOOKUP(A187,'Procediments PinbalAdmin'!A:C,3,FALSE)</f>
        <v>Convocatòria de ajudes destinades a la premsa diària escrita en llengua catalana en las IB</v>
      </c>
      <c r="D187" t="s">
        <v>6557</v>
      </c>
      <c r="E187" t="str">
        <f>VLOOKUP(B187,PBL_PROCEDIMENTS!A:C,3,FALSE)</f>
        <v>A04043879</v>
      </c>
      <c r="F187">
        <f>VLOOKUP(E187,'Organs PinbalAdmin'!C:F,4,FALSE)</f>
        <v>70829</v>
      </c>
      <c r="G187" t="s">
        <v>6557</v>
      </c>
      <c r="H187" t="str">
        <f t="shared" si="2"/>
        <v>UPDATE pad_solicitud SET organid='70829' WHERE solicitudid=12864;</v>
      </c>
    </row>
    <row r="188" spans="1:8">
      <c r="A188" t="str">
        <f>'Procediments PinbalAdmin'!A188</f>
        <v>13072</v>
      </c>
      <c r="B188" t="str">
        <f>VLOOKUP(A188,'Procediments PinbalAdmin'!A:C,2,FALSE)</f>
        <v>2097880</v>
      </c>
      <c r="C188" t="str">
        <f>VLOOKUP(A188,'Procediments PinbalAdmin'!A:C,3,FALSE)</f>
        <v>Registre d'establiments i medis de transport SANDACH</v>
      </c>
      <c r="D188" t="s">
        <v>6557</v>
      </c>
      <c r="E188" t="str">
        <f>VLOOKUP(B188,PBL_PROCEDIMENTS!A:C,3,FALSE)</f>
        <v>A04027006</v>
      </c>
      <c r="F188">
        <f>VLOOKUP(E188,'Organs PinbalAdmin'!C:F,4,FALSE)</f>
        <v>70676</v>
      </c>
      <c r="G188" t="s">
        <v>6557</v>
      </c>
      <c r="H188" t="str">
        <f t="shared" si="2"/>
        <v>UPDATE pad_solicitud SET organid='70676' WHERE solicitudid=13072;</v>
      </c>
    </row>
    <row r="189" spans="1:8">
      <c r="A189" t="str">
        <f>'Procediments PinbalAdmin'!A189</f>
        <v>13916</v>
      </c>
      <c r="B189" t="str">
        <f>VLOOKUP(A189,'Procediments PinbalAdmin'!A:C,2,FALSE)</f>
        <v>2100391</v>
      </c>
      <c r="C189" t="str">
        <f>VLOOKUP(A189,'Procediments PinbalAdmin'!A:C,3,FALSE)</f>
        <v>Sol·licitud de bestreta extraordinària</v>
      </c>
      <c r="D189" t="s">
        <v>6557</v>
      </c>
      <c r="E189" t="str">
        <f>VLOOKUP(B189,PBL_PROCEDIMENTS!A:C,3,FALSE)</f>
        <v>A04035961</v>
      </c>
      <c r="F189">
        <f>VLOOKUP(E189,'Organs PinbalAdmin'!C:F,4,FALSE)</f>
        <v>70772</v>
      </c>
      <c r="G189" t="s">
        <v>6557</v>
      </c>
      <c r="H189" t="str">
        <f t="shared" si="2"/>
        <v>UPDATE pad_solicitud SET organid='70772' WHERE solicitudid=13916;</v>
      </c>
    </row>
    <row r="190" spans="1:8">
      <c r="A190" t="str">
        <f>'Procediments PinbalAdmin'!A190</f>
        <v>146</v>
      </c>
      <c r="B190" t="str">
        <f>VLOOKUP(A190,'Procediments PinbalAdmin'!A:C,2,FALSE)</f>
        <v>2107618</v>
      </c>
      <c r="C190" t="str">
        <f>VLOOKUP(A190,'Procediments PinbalAdmin'!A:C,3,FALSE)</f>
        <v>Ajuts públics per fomentar l´ocupació de persones que pertanyen a col·lectius prioritaris</v>
      </c>
      <c r="D190" t="s">
        <v>6557</v>
      </c>
      <c r="E190" t="str">
        <f>VLOOKUP(B190,PBL_PROCEDIMENTS!A:C,3,FALSE)</f>
        <v>A04026968</v>
      </c>
      <c r="F190">
        <f>VLOOKUP(E190,'Organs PinbalAdmin'!C:F,4,FALSE)</f>
        <v>70671</v>
      </c>
      <c r="G190" t="s">
        <v>6557</v>
      </c>
      <c r="H190" t="str">
        <f t="shared" si="2"/>
        <v>UPDATE pad_solicitud SET organid='70671' WHERE solicitudid=146;</v>
      </c>
    </row>
    <row r="191" spans="1:8">
      <c r="A191" t="str">
        <f>'Procediments PinbalAdmin'!A191</f>
        <v>15563</v>
      </c>
      <c r="B191" t="str">
        <f>VLOOKUP(A191,'Procediments PinbalAdmin'!A:C,2,FALSE)</f>
        <v>2136274</v>
      </c>
      <c r="C191" t="str">
        <f>VLOOKUP(A191,'Procediments PinbalAdmin'!A:C,3,FALSE)</f>
        <v>Adjudicació de parcel·les de l'Hort social</v>
      </c>
      <c r="D191" t="s">
        <v>6557</v>
      </c>
      <c r="E191" t="str">
        <f>VLOOKUP(B191,PBL_PROCEDIMENTS!A:C,3,FALSE)</f>
        <v>L01070027</v>
      </c>
      <c r="F191">
        <f>VLOOKUP(E191,'Organs PinbalAdmin'!C:F,4,FALSE)</f>
        <v>70837</v>
      </c>
      <c r="G191" t="s">
        <v>6557</v>
      </c>
      <c r="H191" t="str">
        <f t="shared" si="2"/>
        <v>UPDATE pad_solicitud SET organid='70837' WHERE solicitudid=15563;</v>
      </c>
    </row>
    <row r="192" spans="1:8">
      <c r="A192" t="str">
        <f>'Procediments PinbalAdmin'!A192</f>
        <v>13322</v>
      </c>
      <c r="B192" t="str">
        <f>VLOOKUP(A192,'Procediments PinbalAdmin'!A:C,2,FALSE)</f>
        <v>2180046</v>
      </c>
      <c r="C192" t="str">
        <f>VLOOKUP(A192,'Procediments PinbalAdmin'!A:C,3,FALSE)</f>
        <v>Ajudes d'allotjament per a fomentar la integració dels nous estudiants de la UIB a la vida acadèmica del campus universitari durant el curs 2019-2020</v>
      </c>
      <c r="D192" t="s">
        <v>6557</v>
      </c>
      <c r="E192" t="e">
        <f>VLOOKUP(B192,PBL_PROCEDIMENTS!A:C,3,FALSE)</f>
        <v>#N/A</v>
      </c>
      <c r="F192" t="e">
        <f>VLOOKUP(E192,'Organs PinbalAdmin'!C:F,4,FALSE)</f>
        <v>#N/A</v>
      </c>
      <c r="G192" t="s">
        <v>6557</v>
      </c>
      <c r="H192" t="str">
        <f t="shared" si="2"/>
        <v/>
      </c>
    </row>
    <row r="193" spans="1:8">
      <c r="A193" t="str">
        <f>'Procediments PinbalAdmin'!A193</f>
        <v>13378</v>
      </c>
      <c r="B193" t="str">
        <f>VLOOKUP(A193,'Procediments PinbalAdmin'!A:C,2,FALSE)</f>
        <v>2214810</v>
      </c>
      <c r="C193" t="str">
        <f>VLOOKUP(A193,'Procediments PinbalAdmin'!A:C,3,FALSE)</f>
        <v>Alta o modificació de dades al padró municipal d'habitants</v>
      </c>
      <c r="D193" t="s">
        <v>6557</v>
      </c>
      <c r="E193" t="str">
        <f>VLOOKUP(B193,PBL_PROCEDIMENTS!A:C,3,FALSE)</f>
        <v>L01070027</v>
      </c>
      <c r="F193">
        <f>VLOOKUP(E193,'Organs PinbalAdmin'!C:F,4,FALSE)</f>
        <v>70837</v>
      </c>
      <c r="G193" t="s">
        <v>6557</v>
      </c>
      <c r="H193" t="str">
        <f t="shared" si="2"/>
        <v>UPDATE pad_solicitud SET organid='70837' WHERE solicitudid=13378;</v>
      </c>
    </row>
    <row r="194" spans="1:8">
      <c r="A194" t="str">
        <f>'Procediments PinbalAdmin'!A194</f>
        <v>13499</v>
      </c>
      <c r="B194" t="str">
        <f>VLOOKUP(A194,'Procediments PinbalAdmin'!A:C,2,FALSE)</f>
        <v>2216066</v>
      </c>
      <c r="C194" t="str">
        <f>VLOOKUP(A194,'Procediments PinbalAdmin'!A:C,3,FALSE)</f>
        <v>Inspecció i sancions en matèria d'Habitatge</v>
      </c>
      <c r="D194" t="s">
        <v>6557</v>
      </c>
      <c r="E194" t="str">
        <f>VLOOKUP(B194,PBL_PROCEDIMENTS!A:C,3,FALSE)</f>
        <v>A04026937</v>
      </c>
      <c r="F194">
        <f>VLOOKUP(E194,'Organs PinbalAdmin'!C:F,4,FALSE)</f>
        <v>70660</v>
      </c>
      <c r="G194" t="s">
        <v>6557</v>
      </c>
      <c r="H194" t="str">
        <f t="shared" si="2"/>
        <v>UPDATE pad_solicitud SET organid='70660' WHERE solicitudid=13499;</v>
      </c>
    </row>
    <row r="195" spans="1:8">
      <c r="A195" s="2" t="str">
        <f>'Procediments PinbalAdmin'!A195</f>
        <v>22351</v>
      </c>
      <c r="B195" s="2" t="str">
        <f>VLOOKUP(A195,'Procediments PinbalAdmin'!A:C,2,FALSE)</f>
        <v>2217072</v>
      </c>
      <c r="C195" s="2" t="str">
        <f>VLOOKUP(A195,'Procediments PinbalAdmin'!A:C,3,FALSE)</f>
        <v>Procedimiento restingido</v>
      </c>
      <c r="D195" s="2" t="s">
        <v>6557</v>
      </c>
      <c r="E195" s="2" t="str">
        <f>VLOOKUP(B195,PBL_PROCEDIMENTS!A:C,3,FALSE)</f>
        <v>A04003003</v>
      </c>
      <c r="F195" s="2">
        <f>VLOOKUP(E195,'Organs PinbalAdmin'!C:F,4,FALSE)</f>
        <v>70000</v>
      </c>
      <c r="G195" s="2" t="s">
        <v>6557</v>
      </c>
      <c r="H195" s="2" t="str">
        <f t="shared" ref="H195:H258" si="3">IFERROR(SUBSTITUTE(SUBSTITUTE(H$1,"$SOLICITUDID$",A195),"$ORGAN$",F195),"")</f>
        <v>UPDATE pad_solicitud SET organid='70000' WHERE solicitudid=22351;</v>
      </c>
    </row>
    <row r="196" spans="1:8">
      <c r="A196" s="2" t="str">
        <f>'Procediments PinbalAdmin'!A196</f>
        <v>21820</v>
      </c>
      <c r="B196" s="2" t="str">
        <f>VLOOKUP(A196,'Procediments PinbalAdmin'!A:C,2,FALSE)</f>
        <v>2217072</v>
      </c>
      <c r="C196" s="2" t="str">
        <f>VLOOKUP(A196,'Procediments PinbalAdmin'!A:C,3,FALSE)</f>
        <v>Procedimiento restingido</v>
      </c>
      <c r="D196" s="2" t="s">
        <v>6557</v>
      </c>
      <c r="E196" s="2" t="str">
        <f>VLOOKUP(B196,PBL_PROCEDIMENTS!A:C,3,FALSE)</f>
        <v>A04003003</v>
      </c>
      <c r="F196" s="2">
        <f>VLOOKUP(E196,'Organs PinbalAdmin'!C:F,4,FALSE)</f>
        <v>70000</v>
      </c>
      <c r="G196" s="2" t="s">
        <v>6557</v>
      </c>
      <c r="H196" s="2" t="str">
        <f t="shared" si="3"/>
        <v>UPDATE pad_solicitud SET organid='70000' WHERE solicitudid=21820;</v>
      </c>
    </row>
    <row r="197" spans="1:8">
      <c r="A197" t="str">
        <f>'Procediments PinbalAdmin'!A197</f>
        <v>22291</v>
      </c>
      <c r="B197" t="str">
        <f>VLOOKUP(A197,'Procediments PinbalAdmin'!A:C,2,FALSE)</f>
        <v>2217073</v>
      </c>
      <c r="C197" t="str">
        <f>VLOOKUP(A197,'Procediments PinbalAdmin'!A:C,3,FALSE)</f>
        <v>Procedimiento negociado sin publicidad</v>
      </c>
      <c r="D197" t="s">
        <v>6557</v>
      </c>
      <c r="E197" t="str">
        <f>VLOOKUP(B197,PBL_PROCEDIMENTS!A:C,3,FALSE)</f>
        <v>A04003003</v>
      </c>
      <c r="F197">
        <f>VLOOKUP(E197,'Organs PinbalAdmin'!C:F,4,FALSE)</f>
        <v>70000</v>
      </c>
      <c r="G197" t="s">
        <v>6557</v>
      </c>
      <c r="H197" t="str">
        <f t="shared" si="3"/>
        <v>UPDATE pad_solicitud SET organid='70000' WHERE solicitudid=22291;</v>
      </c>
    </row>
    <row r="198" spans="1:8">
      <c r="A198" t="str">
        <f>'Procediments PinbalAdmin'!A198</f>
        <v>21760</v>
      </c>
      <c r="B198" t="str">
        <f>VLOOKUP(A198,'Procediments PinbalAdmin'!A:C,2,FALSE)</f>
        <v>2217073</v>
      </c>
      <c r="C198" t="str">
        <f>VLOOKUP(A198,'Procediments PinbalAdmin'!A:C,3,FALSE)</f>
        <v>Procedimiento negociado sin publicidad</v>
      </c>
      <c r="D198" t="s">
        <v>6557</v>
      </c>
      <c r="E198" t="str">
        <f>VLOOKUP(B198,PBL_PROCEDIMENTS!A:C,3,FALSE)</f>
        <v>A04003003</v>
      </c>
      <c r="F198">
        <f>VLOOKUP(E198,'Organs PinbalAdmin'!C:F,4,FALSE)</f>
        <v>70000</v>
      </c>
      <c r="G198" t="s">
        <v>6557</v>
      </c>
      <c r="H198" t="str">
        <f t="shared" si="3"/>
        <v>UPDATE pad_solicitud SET organid='70000' WHERE solicitudid=21760;</v>
      </c>
    </row>
    <row r="199" spans="1:8">
      <c r="A199" t="str">
        <f>'Procediments PinbalAdmin'!A199</f>
        <v>22149</v>
      </c>
      <c r="B199" t="str">
        <f>VLOOKUP(A199,'Procediments PinbalAdmin'!A:C,2,FALSE)</f>
        <v>2217074</v>
      </c>
      <c r="C199" t="str">
        <f>VLOOKUP(A199,'Procediments PinbalAdmin'!A:C,3,FALSE)</f>
        <v>Procedimiento contrato menor</v>
      </c>
      <c r="D199" t="s">
        <v>6557</v>
      </c>
      <c r="E199" t="str">
        <f>VLOOKUP(B199,PBL_PROCEDIMENTS!A:C,3,FALSE)</f>
        <v>A04003003</v>
      </c>
      <c r="F199">
        <f>VLOOKUP(E199,'Organs PinbalAdmin'!C:F,4,FALSE)</f>
        <v>70000</v>
      </c>
      <c r="G199" t="s">
        <v>6557</v>
      </c>
      <c r="H199" t="str">
        <f t="shared" si="3"/>
        <v>UPDATE pad_solicitud SET organid='70000' WHERE solicitudid=22149;</v>
      </c>
    </row>
    <row r="200" spans="1:8">
      <c r="A200" t="str">
        <f>'Procediments PinbalAdmin'!A200</f>
        <v>21610</v>
      </c>
      <c r="B200" t="str">
        <f>VLOOKUP(A200,'Procediments PinbalAdmin'!A:C,2,FALSE)</f>
        <v>2217074</v>
      </c>
      <c r="C200" t="str">
        <f>VLOOKUP(A200,'Procediments PinbalAdmin'!A:C,3,FALSE)</f>
        <v>Procedimiento contrato menor</v>
      </c>
      <c r="D200" t="s">
        <v>6557</v>
      </c>
      <c r="E200" t="str">
        <f>VLOOKUP(B200,PBL_PROCEDIMENTS!A:C,3,FALSE)</f>
        <v>A04003003</v>
      </c>
      <c r="F200">
        <f>VLOOKUP(E200,'Organs PinbalAdmin'!C:F,4,FALSE)</f>
        <v>70000</v>
      </c>
      <c r="G200" t="s">
        <v>6557</v>
      </c>
      <c r="H200" t="str">
        <f t="shared" si="3"/>
        <v>UPDATE pad_solicitud SET organid='70000' WHERE solicitudid=21610;</v>
      </c>
    </row>
    <row r="201" spans="1:8">
      <c r="A201" t="str">
        <f>'Procediments PinbalAdmin'!A201</f>
        <v>22431</v>
      </c>
      <c r="B201" t="str">
        <f>VLOOKUP(A201,'Procediments PinbalAdmin'!A:C,2,FALSE)</f>
        <v>2217075</v>
      </c>
      <c r="C201" t="str">
        <f>VLOOKUP(A201,'Procediments PinbalAdmin'!A:C,3,FALSE)</f>
        <v>Asociación para la innovación</v>
      </c>
      <c r="D201" t="s">
        <v>6557</v>
      </c>
      <c r="E201" t="str">
        <f>VLOOKUP(B201,PBL_PROCEDIMENTS!A:C,3,FALSE)</f>
        <v>A04003003</v>
      </c>
      <c r="F201">
        <f>VLOOKUP(E201,'Organs PinbalAdmin'!C:F,4,FALSE)</f>
        <v>70000</v>
      </c>
      <c r="G201" t="s">
        <v>6557</v>
      </c>
      <c r="H201" t="str">
        <f t="shared" si="3"/>
        <v>UPDATE pad_solicitud SET organid='70000' WHERE solicitudid=22431;</v>
      </c>
    </row>
    <row r="202" spans="1:8">
      <c r="A202" t="str">
        <f>'Procediments PinbalAdmin'!A202</f>
        <v>21880</v>
      </c>
      <c r="B202" t="str">
        <f>VLOOKUP(A202,'Procediments PinbalAdmin'!A:C,2,FALSE)</f>
        <v>2217075</v>
      </c>
      <c r="C202" t="str">
        <f>VLOOKUP(A202,'Procediments PinbalAdmin'!A:C,3,FALSE)</f>
        <v>Asociación para la innovación</v>
      </c>
      <c r="D202" t="s">
        <v>6557</v>
      </c>
      <c r="E202" t="str">
        <f>VLOOKUP(B202,PBL_PROCEDIMENTS!A:C,3,FALSE)</f>
        <v>A04003003</v>
      </c>
      <c r="F202">
        <f>VLOOKUP(E202,'Organs PinbalAdmin'!C:F,4,FALSE)</f>
        <v>70000</v>
      </c>
      <c r="G202" t="s">
        <v>6557</v>
      </c>
      <c r="H202" t="str">
        <f t="shared" si="3"/>
        <v>UPDATE pad_solicitud SET organid='70000' WHERE solicitudid=21880;</v>
      </c>
    </row>
    <row r="203" spans="1:8">
      <c r="A203" t="str">
        <f>'Procediments PinbalAdmin'!A203</f>
        <v>22170</v>
      </c>
      <c r="B203" t="str">
        <f>VLOOKUP(A203,'Procediments PinbalAdmin'!A:C,2,FALSE)</f>
        <v>2217076</v>
      </c>
      <c r="C203" t="str">
        <f>VLOOKUP(A203,'Procediments PinbalAdmin'!A:C,3,FALSE)</f>
        <v>Procedimiento Abierto</v>
      </c>
      <c r="D203" t="s">
        <v>6557</v>
      </c>
      <c r="E203" t="str">
        <f>VLOOKUP(B203,PBL_PROCEDIMENTS!A:C,3,FALSE)</f>
        <v>A04003003</v>
      </c>
      <c r="F203">
        <f>VLOOKUP(E203,'Organs PinbalAdmin'!C:F,4,FALSE)</f>
        <v>70000</v>
      </c>
      <c r="G203" t="s">
        <v>6557</v>
      </c>
      <c r="H203" t="str">
        <f t="shared" si="3"/>
        <v>UPDATE pad_solicitud SET organid='70000' WHERE solicitudid=22170;</v>
      </c>
    </row>
    <row r="204" spans="1:8">
      <c r="A204" t="str">
        <f>'Procediments PinbalAdmin'!A204</f>
        <v>21118</v>
      </c>
      <c r="B204" t="str">
        <f>VLOOKUP(A204,'Procediments PinbalAdmin'!A:C,2,FALSE)</f>
        <v>2217076</v>
      </c>
      <c r="C204" t="str">
        <f>VLOOKUP(A204,'Procediments PinbalAdmin'!A:C,3,FALSE)</f>
        <v>Procedimiento Abierto</v>
      </c>
      <c r="D204" t="s">
        <v>6557</v>
      </c>
      <c r="E204" t="str">
        <f>VLOOKUP(B204,PBL_PROCEDIMENTS!A:C,3,FALSE)</f>
        <v>A04003003</v>
      </c>
      <c r="F204">
        <f>VLOOKUP(E204,'Organs PinbalAdmin'!C:F,4,FALSE)</f>
        <v>70000</v>
      </c>
      <c r="G204" t="s">
        <v>6557</v>
      </c>
      <c r="H204" t="str">
        <f t="shared" si="3"/>
        <v>UPDATE pad_solicitud SET organid='70000' WHERE solicitudid=21118;</v>
      </c>
    </row>
    <row r="205" spans="1:8">
      <c r="A205" t="str">
        <f>'Procediments PinbalAdmin'!A205</f>
        <v>22190</v>
      </c>
      <c r="B205" t="str">
        <f>VLOOKUP(A205,'Procediments PinbalAdmin'!A:C,2,FALSE)</f>
        <v>2217077</v>
      </c>
      <c r="C205" t="str">
        <f>VLOOKUP(A205,'Procediments PinbalAdmin'!A:C,3,FALSE)</f>
        <v>Procedimiento Abierto simplificado</v>
      </c>
      <c r="D205" t="s">
        <v>6557</v>
      </c>
      <c r="E205" t="str">
        <f>VLOOKUP(B205,PBL_PROCEDIMENTS!A:C,3,FALSE)</f>
        <v>A04003003</v>
      </c>
      <c r="F205">
        <f>VLOOKUP(E205,'Organs PinbalAdmin'!C:F,4,FALSE)</f>
        <v>70000</v>
      </c>
      <c r="G205" t="s">
        <v>6557</v>
      </c>
      <c r="H205" t="str">
        <f t="shared" si="3"/>
        <v>UPDATE pad_solicitud SET organid='70000' WHERE solicitudid=22190;</v>
      </c>
    </row>
    <row r="206" spans="1:8">
      <c r="A206" t="str">
        <f>'Procediments PinbalAdmin'!A206</f>
        <v>21640</v>
      </c>
      <c r="B206" t="str">
        <f>VLOOKUP(A206,'Procediments PinbalAdmin'!A:C,2,FALSE)</f>
        <v>2217077</v>
      </c>
      <c r="C206" t="str">
        <f>VLOOKUP(A206,'Procediments PinbalAdmin'!A:C,3,FALSE)</f>
        <v>Procedimiento Abierto simplificado</v>
      </c>
      <c r="D206" t="s">
        <v>6557</v>
      </c>
      <c r="E206" t="str">
        <f>VLOOKUP(B206,PBL_PROCEDIMENTS!A:C,3,FALSE)</f>
        <v>A04003003</v>
      </c>
      <c r="F206">
        <f>VLOOKUP(E206,'Organs PinbalAdmin'!C:F,4,FALSE)</f>
        <v>70000</v>
      </c>
      <c r="G206" t="s">
        <v>6557</v>
      </c>
      <c r="H206" t="str">
        <f t="shared" si="3"/>
        <v>UPDATE pad_solicitud SET organid='70000' WHERE solicitudid=21640;</v>
      </c>
    </row>
    <row r="207" spans="1:8">
      <c r="A207" t="str">
        <f>'Procediments PinbalAdmin'!A207</f>
        <v>22492</v>
      </c>
      <c r="B207" t="str">
        <f>VLOOKUP(A207,'Procediments PinbalAdmin'!A:C,2,FALSE)</f>
        <v>2217078</v>
      </c>
      <c r="C207" t="str">
        <f>VLOOKUP(A207,'Procediments PinbalAdmin'!A:C,3,FALSE)</f>
        <v>Procedimiento abierto simplificado abreviado</v>
      </c>
      <c r="D207" t="s">
        <v>6557</v>
      </c>
      <c r="E207" t="str">
        <f>VLOOKUP(B207,PBL_PROCEDIMENTS!A:C,3,FALSE)</f>
        <v>A04003003</v>
      </c>
      <c r="F207">
        <f>VLOOKUP(E207,'Organs PinbalAdmin'!C:F,4,FALSE)</f>
        <v>70000</v>
      </c>
      <c r="G207" t="s">
        <v>6557</v>
      </c>
      <c r="H207" t="str">
        <f t="shared" si="3"/>
        <v>UPDATE pad_solicitud SET organid='70000' WHERE solicitudid=22492;</v>
      </c>
    </row>
    <row r="208" spans="1:8">
      <c r="A208" t="str">
        <f>'Procediments PinbalAdmin'!A208</f>
        <v>21700</v>
      </c>
      <c r="B208" t="str">
        <f>VLOOKUP(A208,'Procediments PinbalAdmin'!A:C,2,FALSE)</f>
        <v>2217078</v>
      </c>
      <c r="C208" t="str">
        <f>VLOOKUP(A208,'Procediments PinbalAdmin'!A:C,3,FALSE)</f>
        <v>Procedimiento abierto simplificado abreviado</v>
      </c>
      <c r="D208" t="s">
        <v>6557</v>
      </c>
      <c r="E208" t="str">
        <f>VLOOKUP(B208,PBL_PROCEDIMENTS!A:C,3,FALSE)</f>
        <v>A04003003</v>
      </c>
      <c r="F208">
        <f>VLOOKUP(E208,'Organs PinbalAdmin'!C:F,4,FALSE)</f>
        <v>70000</v>
      </c>
      <c r="G208" t="s">
        <v>6557</v>
      </c>
      <c r="H208" t="str">
        <f t="shared" si="3"/>
        <v>UPDATE pad_solicitud SET organid='70000' WHERE solicitudid=21700;</v>
      </c>
    </row>
    <row r="209" spans="1:8">
      <c r="A209" t="str">
        <f>'Procediments PinbalAdmin'!A209</f>
        <v>22411</v>
      </c>
      <c r="B209" t="str">
        <f>VLOOKUP(A209,'Procediments PinbalAdmin'!A:C,2,FALSE)</f>
        <v>2217079</v>
      </c>
      <c r="C209" t="str">
        <f>VLOOKUP(A209,'Procediments PinbalAdmin'!A:C,3,FALSE)</f>
        <v>Diálogo Competitivo</v>
      </c>
      <c r="D209" t="s">
        <v>6557</v>
      </c>
      <c r="E209" t="str">
        <f>VLOOKUP(B209,PBL_PROCEDIMENTS!A:C,3,FALSE)</f>
        <v>A04003003</v>
      </c>
      <c r="F209">
        <f>VLOOKUP(E209,'Organs PinbalAdmin'!C:F,4,FALSE)</f>
        <v>70000</v>
      </c>
      <c r="G209" t="s">
        <v>6557</v>
      </c>
      <c r="H209" t="str">
        <f t="shared" si="3"/>
        <v>UPDATE pad_solicitud SET organid='70000' WHERE solicitudid=22411;</v>
      </c>
    </row>
    <row r="210" spans="1:8">
      <c r="A210" t="str">
        <f>'Procediments PinbalAdmin'!A210</f>
        <v>21860</v>
      </c>
      <c r="B210" t="str">
        <f>VLOOKUP(A210,'Procediments PinbalAdmin'!A:C,2,FALSE)</f>
        <v>2217079</v>
      </c>
      <c r="C210" t="str">
        <f>VLOOKUP(A210,'Procediments PinbalAdmin'!A:C,3,FALSE)</f>
        <v>Diálogo Competitivo</v>
      </c>
      <c r="D210" t="s">
        <v>6557</v>
      </c>
      <c r="E210" t="str">
        <f>VLOOKUP(B210,PBL_PROCEDIMENTS!A:C,3,FALSE)</f>
        <v>A04003003</v>
      </c>
      <c r="F210">
        <f>VLOOKUP(E210,'Organs PinbalAdmin'!C:F,4,FALSE)</f>
        <v>70000</v>
      </c>
      <c r="G210" t="s">
        <v>6557</v>
      </c>
      <c r="H210" t="str">
        <f t="shared" si="3"/>
        <v>UPDATE pad_solicitud SET organid='70000' WHERE solicitudid=21860;</v>
      </c>
    </row>
    <row r="211" spans="1:8">
      <c r="A211" t="str">
        <f>'Procediments PinbalAdmin'!A211</f>
        <v>22271</v>
      </c>
      <c r="B211" t="str">
        <f>VLOOKUP(A211,'Procediments PinbalAdmin'!A:C,2,FALSE)</f>
        <v>2217080</v>
      </c>
      <c r="C211" t="str">
        <f>VLOOKUP(A211,'Procediments PinbalAdmin'!A:C,3,FALSE)</f>
        <v>Consurso de proyectos</v>
      </c>
      <c r="D211" t="s">
        <v>6557</v>
      </c>
      <c r="E211" t="str">
        <f>VLOOKUP(B211,PBL_PROCEDIMENTS!A:C,3,FALSE)</f>
        <v>A04003003</v>
      </c>
      <c r="F211">
        <f>VLOOKUP(E211,'Organs PinbalAdmin'!C:F,4,FALSE)</f>
        <v>70000</v>
      </c>
      <c r="G211" t="s">
        <v>6557</v>
      </c>
      <c r="H211" t="str">
        <f t="shared" si="3"/>
        <v>UPDATE pad_solicitud SET organid='70000' WHERE solicitudid=22271;</v>
      </c>
    </row>
    <row r="212" spans="1:8">
      <c r="A212" t="str">
        <f>'Procediments PinbalAdmin'!A212</f>
        <v>21740</v>
      </c>
      <c r="B212" t="str">
        <f>VLOOKUP(A212,'Procediments PinbalAdmin'!A:C,2,FALSE)</f>
        <v>2217080</v>
      </c>
      <c r="C212" t="str">
        <f>VLOOKUP(A212,'Procediments PinbalAdmin'!A:C,3,FALSE)</f>
        <v>Consurso de proyectos</v>
      </c>
      <c r="D212" t="s">
        <v>6557</v>
      </c>
      <c r="E212" t="str">
        <f>VLOOKUP(B212,PBL_PROCEDIMENTS!A:C,3,FALSE)</f>
        <v>A04003003</v>
      </c>
      <c r="F212">
        <f>VLOOKUP(E212,'Organs PinbalAdmin'!C:F,4,FALSE)</f>
        <v>70000</v>
      </c>
      <c r="G212" t="s">
        <v>6557</v>
      </c>
      <c r="H212" t="str">
        <f t="shared" si="3"/>
        <v>UPDATE pad_solicitud SET organid='70000' WHERE solicitudid=21740;</v>
      </c>
    </row>
    <row r="213" spans="1:8">
      <c r="A213" t="str">
        <f>'Procediments PinbalAdmin'!A213</f>
        <v>22311</v>
      </c>
      <c r="B213" t="str">
        <f>VLOOKUP(A213,'Procediments PinbalAdmin'!A:C,2,FALSE)</f>
        <v>2217118</v>
      </c>
      <c r="C213" t="str">
        <f>VLOOKUP(A213,'Procediments PinbalAdmin'!A:C,3,FALSE)</f>
        <v>Procedimiento de licitación con negociación</v>
      </c>
      <c r="D213" t="s">
        <v>6557</v>
      </c>
      <c r="E213" t="str">
        <f>VLOOKUP(B213,PBL_PROCEDIMENTS!A:C,3,FALSE)</f>
        <v>A04003003</v>
      </c>
      <c r="F213">
        <f>VLOOKUP(E213,'Organs PinbalAdmin'!C:F,4,FALSE)</f>
        <v>70000</v>
      </c>
      <c r="G213" t="s">
        <v>6557</v>
      </c>
      <c r="H213" t="str">
        <f t="shared" si="3"/>
        <v>UPDATE pad_solicitud SET organid='70000' WHERE solicitudid=22311;</v>
      </c>
    </row>
    <row r="214" spans="1:8">
      <c r="A214" t="str">
        <f>'Procediments PinbalAdmin'!A214</f>
        <v>21780</v>
      </c>
      <c r="B214" t="str">
        <f>VLOOKUP(A214,'Procediments PinbalAdmin'!A:C,2,FALSE)</f>
        <v>2217118</v>
      </c>
      <c r="C214" t="str">
        <f>VLOOKUP(A214,'Procediments PinbalAdmin'!A:C,3,FALSE)</f>
        <v>Procedimiento de licitación con negociación</v>
      </c>
      <c r="D214" t="s">
        <v>6557</v>
      </c>
      <c r="E214" t="str">
        <f>VLOOKUP(B214,PBL_PROCEDIMENTS!A:C,3,FALSE)</f>
        <v>A04003003</v>
      </c>
      <c r="F214">
        <f>VLOOKUP(E214,'Organs PinbalAdmin'!C:F,4,FALSE)</f>
        <v>70000</v>
      </c>
      <c r="G214" t="s">
        <v>6557</v>
      </c>
      <c r="H214" t="str">
        <f t="shared" si="3"/>
        <v>UPDATE pad_solicitud SET organid='70000' WHERE solicitudid=21780;</v>
      </c>
    </row>
    <row r="215" spans="1:8">
      <c r="A215" t="str">
        <f>'Procediments PinbalAdmin'!A215</f>
        <v>20600</v>
      </c>
      <c r="B215" t="str">
        <f>VLOOKUP(A215,'Procediments PinbalAdmin'!A:C,2,FALSE)</f>
        <v>2238233</v>
      </c>
      <c r="C215" t="str">
        <f>VLOOKUP(A215,'Procediments PinbalAdmin'!A:C,3,FALSE)</f>
        <v>RECLAMACIÓN DE INGRESOS INDEBIDOS</v>
      </c>
      <c r="D215" t="s">
        <v>6557</v>
      </c>
      <c r="E215" t="e">
        <f>VLOOKUP(B215,PBL_PROCEDIMENTS!A:C,3,FALSE)</f>
        <v>#N/A</v>
      </c>
      <c r="F215" t="e">
        <f>VLOOKUP(E215,'Organs PinbalAdmin'!C:F,4,FALSE)</f>
        <v>#N/A</v>
      </c>
      <c r="G215" t="s">
        <v>6557</v>
      </c>
      <c r="H215" t="str">
        <f t="shared" si="3"/>
        <v/>
      </c>
    </row>
    <row r="216" spans="1:8">
      <c r="A216" t="str">
        <f>'Procediments PinbalAdmin'!A216</f>
        <v>17448</v>
      </c>
      <c r="B216" t="str">
        <f>VLOOKUP(A216,'Procediments PinbalAdmin'!A:C,2,FALSE)</f>
        <v>2238234</v>
      </c>
      <c r="C216" t="str">
        <f>VLOOKUP(A216,'Procediments PinbalAdmin'!A:C,3,FALSE)</f>
        <v>Reclamación de responsabilidad patrimonial por el funcionamiento de la Administración</v>
      </c>
      <c r="D216" t="s">
        <v>6557</v>
      </c>
      <c r="E216" t="str">
        <f>VLOOKUP(B216,PBL_PROCEDIMENTS!A:C,3,FALSE)</f>
        <v>A04027005</v>
      </c>
      <c r="F216">
        <f>VLOOKUP(E216,'Organs PinbalAdmin'!C:F,4,FALSE)</f>
        <v>70675</v>
      </c>
      <c r="G216" t="s">
        <v>6557</v>
      </c>
      <c r="H216" t="str">
        <f t="shared" si="3"/>
        <v>UPDATE pad_solicitud SET organid='70675' WHERE solicitudid=17448;</v>
      </c>
    </row>
    <row r="217" spans="1:8">
      <c r="A217" t="str">
        <f>'Procediments PinbalAdmin'!A217</f>
        <v>16093</v>
      </c>
      <c r="B217" t="str">
        <f>VLOOKUP(A217,'Procediments PinbalAdmin'!A:C,2,FALSE)</f>
        <v>2241498</v>
      </c>
      <c r="C217" t="str">
        <f>VLOOKUP(A217,'Procediments PinbalAdmin'!A:C,3,FALSE)</f>
        <v>Convocatòria per a l'adjudicació dels habitatges vacants a les Illes Balears en règim d'arrendament</v>
      </c>
      <c r="D217" t="s">
        <v>6557</v>
      </c>
      <c r="E217" t="str">
        <f>VLOOKUP(B217,PBL_PROCEDIMENTS!A:C,3,FALSE)</f>
        <v>A04013563</v>
      </c>
      <c r="F217">
        <f>VLOOKUP(E217,'Organs PinbalAdmin'!C:F,4,FALSE)</f>
        <v>70048</v>
      </c>
      <c r="G217" t="s">
        <v>6557</v>
      </c>
      <c r="H217" t="str">
        <f t="shared" si="3"/>
        <v>UPDATE pad_solicitud SET organid='70048' WHERE solicitudid=16093;</v>
      </c>
    </row>
    <row r="218" spans="1:8">
      <c r="A218" t="str">
        <f>'Procediments PinbalAdmin'!A218</f>
        <v>33716</v>
      </c>
      <c r="B218" t="str">
        <f>VLOOKUP(A218,'Procediments PinbalAdmin'!A:C,2,FALSE)</f>
        <v>2241955</v>
      </c>
      <c r="C218" t="str">
        <f>VLOOKUP(A218,'Procediments PinbalAdmin'!A:C,3,FALSE)</f>
        <v>Ferias y mercados - Solicitud Mercado de Navidad 2022</v>
      </c>
      <c r="D218" t="s">
        <v>6557</v>
      </c>
      <c r="E218" t="str">
        <f>VLOOKUP(B218,PBL_PROCEDIMENTS!A:C,3,FALSE)</f>
        <v>L01070027</v>
      </c>
      <c r="F218">
        <f>VLOOKUP(E218,'Organs PinbalAdmin'!C:F,4,FALSE)</f>
        <v>70837</v>
      </c>
      <c r="G218" t="s">
        <v>6557</v>
      </c>
      <c r="H218" t="str">
        <f t="shared" si="3"/>
        <v>UPDATE pad_solicitud SET organid='70837' WHERE solicitudid=33716;</v>
      </c>
    </row>
    <row r="219" spans="1:8">
      <c r="A219" t="str">
        <f>'Procediments PinbalAdmin'!A219</f>
        <v>13826</v>
      </c>
      <c r="B219" t="str">
        <f>VLOOKUP(A219,'Procediments PinbalAdmin'!A:C,2,FALSE)</f>
        <v>2248735</v>
      </c>
      <c r="C219" t="str">
        <f>VLOOKUP(A219,'Procediments PinbalAdmin'!A:C,3,FALSE)</f>
        <v>Prestacions d'acció social a favor del personal docent no universitari de les Illes Balears, per fills menors de 18 anys</v>
      </c>
      <c r="D219" t="s">
        <v>6557</v>
      </c>
      <c r="E219" t="str">
        <f>VLOOKUP(B219,PBL_PROCEDIMENTS!A:C,3,FALSE)</f>
        <v>A04013518</v>
      </c>
      <c r="F219">
        <f>VLOOKUP(E219,'Organs PinbalAdmin'!C:F,4,FALSE)</f>
        <v>70035</v>
      </c>
      <c r="G219" t="s">
        <v>6557</v>
      </c>
      <c r="H219" t="str">
        <f t="shared" si="3"/>
        <v>UPDATE pad_solicitud SET organid='70035' WHERE solicitudid=13826;</v>
      </c>
    </row>
    <row r="220" spans="1:8">
      <c r="A220" t="str">
        <f>'Procediments PinbalAdmin'!A220</f>
        <v>14018</v>
      </c>
      <c r="B220" t="str">
        <f>VLOOKUP(A220,'Procediments PinbalAdmin'!A:C,2,FALSE)</f>
        <v>2249778</v>
      </c>
      <c r="C220" t="str">
        <f>VLOOKUP(A220,'Procediments PinbalAdmin'!A:C,3,FALSE)</f>
        <v>Ajudes d'Acció Social per a funcionaris docents per a persones a càrrec amb discapacitat</v>
      </c>
      <c r="D220" t="s">
        <v>6557</v>
      </c>
      <c r="E220" t="str">
        <f>VLOOKUP(B220,PBL_PROCEDIMENTS!A:C,3,FALSE)</f>
        <v>A04013518</v>
      </c>
      <c r="F220">
        <f>VLOOKUP(E220,'Organs PinbalAdmin'!C:F,4,FALSE)</f>
        <v>70035</v>
      </c>
      <c r="G220" t="s">
        <v>6557</v>
      </c>
      <c r="H220" t="str">
        <f t="shared" si="3"/>
        <v>UPDATE pad_solicitud SET organid='70035' WHERE solicitudid=14018;</v>
      </c>
    </row>
    <row r="221" spans="1:8">
      <c r="A221" t="str">
        <f>'Procediments PinbalAdmin'!A221</f>
        <v>50211</v>
      </c>
      <c r="B221" t="str">
        <f>VLOOKUP(A221,'Procediments PinbalAdmin'!A:C,2,FALSE)</f>
        <v>2260524</v>
      </c>
      <c r="C221" t="str">
        <f>VLOOKUP(A221,'Procediments PinbalAdmin'!A:C,3,FALSE)</f>
        <v>Procediment de contractació basada</v>
      </c>
      <c r="D221" t="s">
        <v>6557</v>
      </c>
      <c r="E221" t="str">
        <f>VLOOKUP(B221,PBL_PROCEDIMENTS!A:C,3,FALSE)</f>
        <v>A04003003</v>
      </c>
      <c r="F221">
        <f>VLOOKUP(E221,'Organs PinbalAdmin'!C:F,4,FALSE)</f>
        <v>70000</v>
      </c>
      <c r="G221" t="s">
        <v>6557</v>
      </c>
      <c r="H221" t="str">
        <f t="shared" si="3"/>
        <v>UPDATE pad_solicitud SET organid='70000' WHERE solicitudid=50211;</v>
      </c>
    </row>
    <row r="222" spans="1:8">
      <c r="A222" t="str">
        <f>'Procediments PinbalAdmin'!A222</f>
        <v>22331</v>
      </c>
      <c r="B222" t="str">
        <f>VLOOKUP(A222,'Procediments PinbalAdmin'!A:C,2,FALSE)</f>
        <v>2260524</v>
      </c>
      <c r="C222" t="str">
        <f>VLOOKUP(A222,'Procediments PinbalAdmin'!A:C,3,FALSE)</f>
        <v>Procedimiento de contratación basada</v>
      </c>
      <c r="D222" t="s">
        <v>6557</v>
      </c>
      <c r="E222" t="str">
        <f>VLOOKUP(B222,PBL_PROCEDIMENTS!A:C,3,FALSE)</f>
        <v>A04003003</v>
      </c>
      <c r="F222">
        <f>VLOOKUP(E222,'Organs PinbalAdmin'!C:F,4,FALSE)</f>
        <v>70000</v>
      </c>
      <c r="G222" t="s">
        <v>6557</v>
      </c>
      <c r="H222" t="str">
        <f t="shared" si="3"/>
        <v>UPDATE pad_solicitud SET organid='70000' WHERE solicitudid=22331;</v>
      </c>
    </row>
    <row r="223" spans="1:8">
      <c r="A223" t="str">
        <f>'Procediments PinbalAdmin'!A223</f>
        <v>21800</v>
      </c>
      <c r="B223" t="str">
        <f>VLOOKUP(A223,'Procediments PinbalAdmin'!A:C,2,FALSE)</f>
        <v>2260524</v>
      </c>
      <c r="C223" t="str">
        <f>VLOOKUP(A223,'Procediments PinbalAdmin'!A:C,3,FALSE)</f>
        <v>Procedimiento de contratación basada</v>
      </c>
      <c r="D223" t="s">
        <v>6557</v>
      </c>
      <c r="E223" t="str">
        <f>VLOOKUP(B223,PBL_PROCEDIMENTS!A:C,3,FALSE)</f>
        <v>A04003003</v>
      </c>
      <c r="F223">
        <f>VLOOKUP(E223,'Organs PinbalAdmin'!C:F,4,FALSE)</f>
        <v>70000</v>
      </c>
      <c r="G223" t="s">
        <v>6557</v>
      </c>
      <c r="H223" t="str">
        <f t="shared" si="3"/>
        <v>UPDATE pad_solicitud SET organid='70000' WHERE solicitudid=21800;</v>
      </c>
    </row>
    <row r="224" spans="1:8">
      <c r="A224" t="str">
        <f>'Procediments PinbalAdmin'!A224</f>
        <v>14087</v>
      </c>
      <c r="B224" t="str">
        <f>VLOOKUP(A224,'Procediments PinbalAdmin'!A:C,2,FALSE)</f>
        <v>2260525</v>
      </c>
      <c r="C224" t="str">
        <f>VLOOKUP(A224,'Procediments PinbalAdmin'!A:C,3,FALSE)</f>
        <v>Jubilació personal Laboral</v>
      </c>
      <c r="D224" t="s">
        <v>6557</v>
      </c>
      <c r="E224" t="str">
        <f>VLOOKUP(B224,PBL_PROCEDIMENTS!A:C,3,FALSE)</f>
        <v>A04035961</v>
      </c>
      <c r="F224">
        <f>VLOOKUP(E224,'Organs PinbalAdmin'!C:F,4,FALSE)</f>
        <v>70772</v>
      </c>
      <c r="G224" t="s">
        <v>6557</v>
      </c>
      <c r="H224" t="str">
        <f t="shared" si="3"/>
        <v>UPDATE pad_solicitud SET organid='70772' WHERE solicitudid=14087;</v>
      </c>
    </row>
    <row r="225" spans="1:8">
      <c r="A225" t="str">
        <f>'Procediments PinbalAdmin'!A225</f>
        <v>14551</v>
      </c>
      <c r="B225" t="str">
        <f>VLOOKUP(A225,'Procediments PinbalAdmin'!A:C,2,FALSE)</f>
        <v>2260927</v>
      </c>
      <c r="C225" t="str">
        <f>VLOOKUP(A225,'Procediments PinbalAdmin'!A:C,3,FALSE)</f>
        <v>Procés selectiu per a cobrir com a personal funcionari de carrera 2 places vacants de la categoria de policia local</v>
      </c>
      <c r="D225" t="s">
        <v>6557</v>
      </c>
      <c r="E225" t="str">
        <f>VLOOKUP(B225,PBL_PROCEDIMENTS!A:C,3,FALSE)</f>
        <v>L01070027</v>
      </c>
      <c r="F225">
        <f>VLOOKUP(E225,'Organs PinbalAdmin'!C:F,4,FALSE)</f>
        <v>70837</v>
      </c>
      <c r="G225" t="s">
        <v>6557</v>
      </c>
      <c r="H225" t="str">
        <f t="shared" si="3"/>
        <v>UPDATE pad_solicitud SET organid='70837' WHERE solicitudid=14551;</v>
      </c>
    </row>
    <row r="226" spans="1:8">
      <c r="A226" t="str">
        <f>'Procediments PinbalAdmin'!A226</f>
        <v>50171</v>
      </c>
      <c r="B226" t="str">
        <f>VLOOKUP(A226,'Procediments PinbalAdmin'!A:C,2,FALSE)</f>
        <v>2261412</v>
      </c>
      <c r="C226" t="str">
        <f>VLOOKUP(A226,'Procediments PinbalAdmin'!A:C,3,FALSE)</f>
        <v>Procedimento sancionador en materia de dominio público hidráulico</v>
      </c>
      <c r="D226" t="s">
        <v>6557</v>
      </c>
      <c r="E226" t="str">
        <f>VLOOKUP(B226,PBL_PROCEDIMENTS!A:C,3,FALSE)</f>
        <v>A04003003</v>
      </c>
      <c r="F226">
        <f>VLOOKUP(E226,'Organs PinbalAdmin'!C:F,4,FALSE)</f>
        <v>70000</v>
      </c>
      <c r="G226" t="s">
        <v>6557</v>
      </c>
      <c r="H226" t="str">
        <f t="shared" si="3"/>
        <v>UPDATE pad_solicitud SET organid='70000' WHERE solicitudid=50171;</v>
      </c>
    </row>
    <row r="227" spans="1:8">
      <c r="A227" t="str">
        <f>'Procediments PinbalAdmin'!A227</f>
        <v>14522</v>
      </c>
      <c r="B227" t="str">
        <f>VLOOKUP(A227,'Procediments PinbalAdmin'!A:C,2,FALSE)</f>
        <v>2263136</v>
      </c>
      <c r="C227" t="str">
        <f>VLOOKUP(A227,'Procediments PinbalAdmin'!A:C,3,FALSE)</f>
        <v>Borsa per a la contractació de professionals de la categoria de treball familiar</v>
      </c>
      <c r="D227" t="s">
        <v>6557</v>
      </c>
      <c r="E227" t="str">
        <f>VLOOKUP(B227,PBL_PROCEDIMENTS!A:C,3,FALSE)</f>
        <v>L01070027</v>
      </c>
      <c r="F227">
        <f>VLOOKUP(E227,'Organs PinbalAdmin'!C:F,4,FALSE)</f>
        <v>70837</v>
      </c>
      <c r="G227" t="s">
        <v>6557</v>
      </c>
      <c r="H227" t="str">
        <f t="shared" si="3"/>
        <v>UPDATE pad_solicitud SET organid='70837' WHERE solicitudid=14522;</v>
      </c>
    </row>
    <row r="228" spans="1:8">
      <c r="A228" t="str">
        <f>'Procediments PinbalAdmin'!A228</f>
        <v>173</v>
      </c>
      <c r="B228" t="str">
        <f>VLOOKUP(A228,'Procediments PinbalAdmin'!A:C,2,FALSE)</f>
        <v>2269719</v>
      </c>
      <c r="C228" t="str">
        <f>VLOOKUP(A228,'Procediments PinbalAdmin'!A:C,3,FALSE)</f>
        <v>Programa de foment del lloguer d'habitatges</v>
      </c>
      <c r="D228" t="s">
        <v>6557</v>
      </c>
      <c r="E228" t="str">
        <f>VLOOKUP(B228,PBL_PROCEDIMENTS!A:C,3,FALSE)</f>
        <v>A04035955</v>
      </c>
      <c r="F228">
        <f>VLOOKUP(E228,'Organs PinbalAdmin'!C:F,4,FALSE)</f>
        <v>70768</v>
      </c>
      <c r="G228" t="s">
        <v>6557</v>
      </c>
      <c r="H228" t="str">
        <f t="shared" si="3"/>
        <v>UPDATE pad_solicitud SET organid='70768' WHERE solicitudid=173;</v>
      </c>
    </row>
    <row r="229" spans="1:8">
      <c r="A229" t="str">
        <f>'Procediments PinbalAdmin'!A229</f>
        <v>172</v>
      </c>
      <c r="B229" t="str">
        <f>VLOOKUP(A229,'Procediments PinbalAdmin'!A:C,2,FALSE)</f>
        <v>2269727</v>
      </c>
      <c r="C229" t="str">
        <f>VLOOKUP(A229,'Procediments PinbalAdmin'!A:C,3,FALSE)</f>
        <v>Programa de foment de la rehabilitació edificatòria</v>
      </c>
      <c r="D229" t="s">
        <v>6557</v>
      </c>
      <c r="E229" t="str">
        <f>VLOOKUP(B229,PBL_PROCEDIMENTS!A:C,3,FALSE)</f>
        <v>A04035955</v>
      </c>
      <c r="F229">
        <f>VLOOKUP(E229,'Organs PinbalAdmin'!C:F,4,FALSE)</f>
        <v>70768</v>
      </c>
      <c r="G229" t="s">
        <v>6557</v>
      </c>
      <c r="H229" t="str">
        <f t="shared" si="3"/>
        <v>UPDATE pad_solicitud SET organid='70768' WHERE solicitudid=172;</v>
      </c>
    </row>
    <row r="230" spans="1:8">
      <c r="A230" t="str">
        <f>'Procediments PinbalAdmin'!A230</f>
        <v>151755</v>
      </c>
      <c r="B230" t="str">
        <f>VLOOKUP(A230,'Procediments PinbalAdmin'!A:C,2,FALSE)</f>
        <v>2269739</v>
      </c>
      <c r="C230" t="str">
        <f>VLOOKUP(A230,'Procediments PinbalAdmin'!A:C,3,FALSE)</f>
        <v>Programa de suport a la implantació de l'informe d'Avaluació dels edificis</v>
      </c>
      <c r="D230" t="s">
        <v>6557</v>
      </c>
      <c r="E230" t="str">
        <f>VLOOKUP(B230,PBL_PROCEDIMENTS!A:C,3,FALSE)</f>
        <v>A04035955</v>
      </c>
      <c r="F230">
        <f>VLOOKUP(E230,'Organs PinbalAdmin'!C:F,4,FALSE)</f>
        <v>70768</v>
      </c>
      <c r="G230" t="s">
        <v>6557</v>
      </c>
      <c r="H230" t="str">
        <f t="shared" si="3"/>
        <v>UPDATE pad_solicitud SET organid='70768' WHERE solicitudid=151755;</v>
      </c>
    </row>
    <row r="231" spans="1:8">
      <c r="A231" t="str">
        <f>'Procediments PinbalAdmin'!A231</f>
        <v>170</v>
      </c>
      <c r="B231" t="str">
        <f>VLOOKUP(A231,'Procediments PinbalAdmin'!A:C,2,FALSE)</f>
        <v>2269751</v>
      </c>
      <c r="C231" t="str">
        <f>VLOOKUP(A231,'Procediments PinbalAdmin'!A:C,3,FALSE)</f>
        <v>Programa de rehabilitació d'habitatges en matèria d'accessibilitat</v>
      </c>
      <c r="D231" t="s">
        <v>6557</v>
      </c>
      <c r="E231" t="str">
        <f>VLOOKUP(B231,PBL_PROCEDIMENTS!A:C,3,FALSE)</f>
        <v>A04035955</v>
      </c>
      <c r="F231">
        <f>VLOOKUP(E231,'Organs PinbalAdmin'!C:F,4,FALSE)</f>
        <v>70768</v>
      </c>
      <c r="G231" t="s">
        <v>6557</v>
      </c>
      <c r="H231" t="str">
        <f t="shared" si="3"/>
        <v>UPDATE pad_solicitud SET organid='70768' WHERE solicitudid=170;</v>
      </c>
    </row>
    <row r="232" spans="1:8">
      <c r="A232" t="str">
        <f>'Procediments PinbalAdmin'!A232</f>
        <v>14497</v>
      </c>
      <c r="B232" t="str">
        <f>VLOOKUP(A232,'Procediments PinbalAdmin'!A:C,2,FALSE)</f>
        <v>2276894</v>
      </c>
      <c r="C232" t="str">
        <f>VLOOKUP(A232,'Procediments PinbalAdmin'!A:C,3,FALSE)</f>
        <v>Línea IDI/ISBA 2020</v>
      </c>
      <c r="D232" t="s">
        <v>6557</v>
      </c>
      <c r="E232" t="str">
        <f>VLOOKUP(B232,PBL_PROCEDIMENTS!A:C,3,FALSE)</f>
        <v>A04003714</v>
      </c>
      <c r="F232">
        <f>VLOOKUP(E232,'Organs PinbalAdmin'!C:F,4,FALSE)</f>
        <v>70001</v>
      </c>
      <c r="G232" t="s">
        <v>6557</v>
      </c>
      <c r="H232" t="str">
        <f t="shared" si="3"/>
        <v>UPDATE pad_solicitud SET organid='70001' WHERE solicitudid=14497;</v>
      </c>
    </row>
    <row r="233" spans="1:8">
      <c r="A233" t="str">
        <f>'Procediments PinbalAdmin'!A233</f>
        <v>14535</v>
      </c>
      <c r="B233" t="str">
        <f>VLOOKUP(A233,'Procediments PinbalAdmin'!A:C,2,FALSE)</f>
        <v>2279305</v>
      </c>
      <c r="C233" t="str">
        <f>VLOOKUP(A233,'Procediments PinbalAdmin'!A:C,3,FALSE)</f>
        <v>Altes i gestió de voluntaris de l'agrupació municipal de protecció Civil</v>
      </c>
      <c r="D233" t="s">
        <v>6557</v>
      </c>
      <c r="E233" t="str">
        <f>VLOOKUP(B233,PBL_PROCEDIMENTS!A:C,3,FALSE)</f>
        <v>L01070027</v>
      </c>
      <c r="F233">
        <f>VLOOKUP(E233,'Organs PinbalAdmin'!C:F,4,FALSE)</f>
        <v>70837</v>
      </c>
      <c r="G233" t="s">
        <v>6557</v>
      </c>
      <c r="H233" t="str">
        <f t="shared" si="3"/>
        <v>UPDATE pad_solicitud SET organid='70837' WHERE solicitudid=14535;</v>
      </c>
    </row>
    <row r="234" spans="1:8">
      <c r="A234" t="str">
        <f>'Procediments PinbalAdmin'!A234</f>
        <v>15740</v>
      </c>
      <c r="B234" t="str">
        <f>VLOOKUP(A234,'Procediments PinbalAdmin'!A:C,2,FALSE)</f>
        <v>2279353</v>
      </c>
      <c r="C234" t="str">
        <f>VLOOKUP(A234,'Procediments PinbalAdmin'!A:C,3,FALSE)</f>
        <v>Convocatòria ajudes desplaçament alumnes empadronats a Mallorca 2019 - 2020</v>
      </c>
      <c r="D234" t="s">
        <v>6557</v>
      </c>
      <c r="E234" t="str">
        <f>VLOOKUP(B234,PBL_PROCEDIMENTS!A:C,3,FALSE)</f>
        <v>A04043880</v>
      </c>
      <c r="F234">
        <f>VLOOKUP(E234,'Organs PinbalAdmin'!C:F,4,FALSE)</f>
        <v>70830</v>
      </c>
      <c r="G234" t="s">
        <v>6557</v>
      </c>
      <c r="H234" t="str">
        <f t="shared" si="3"/>
        <v>UPDATE pad_solicitud SET organid='70830' WHERE solicitudid=15740;</v>
      </c>
    </row>
    <row r="235" spans="1:8">
      <c r="A235" t="str">
        <f>'Procediments PinbalAdmin'!A235</f>
        <v>15153</v>
      </c>
      <c r="B235" t="str">
        <f>VLOOKUP(A235,'Procediments PinbalAdmin'!A:C,2,FALSE)</f>
        <v>2279488</v>
      </c>
      <c r="C235" t="str">
        <f>VLOOKUP(A235,'Procediments PinbalAdmin'!A:C,3,FALSE)</f>
        <v>Procés d'adscripció a EP, ESO i ed. especial 2020-2021</v>
      </c>
      <c r="D235" t="s">
        <v>6557</v>
      </c>
      <c r="E235" t="str">
        <f>VLOOKUP(B235,PBL_PROCEDIMENTS!A:C,3,FALSE)</f>
        <v>A04013522</v>
      </c>
      <c r="F235">
        <f>VLOOKUP(E235,'Organs PinbalAdmin'!C:F,4,FALSE)</f>
        <v>70036</v>
      </c>
      <c r="G235" t="s">
        <v>6557</v>
      </c>
      <c r="H235" t="str">
        <f t="shared" si="3"/>
        <v>UPDATE pad_solicitud SET organid='70036' WHERE solicitudid=15153;</v>
      </c>
    </row>
    <row r="236" spans="1:8">
      <c r="A236" t="str">
        <f>'Procediments PinbalAdmin'!A236</f>
        <v>15755</v>
      </c>
      <c r="B236" t="str">
        <f>VLOOKUP(A236,'Procediments PinbalAdmin'!A:C,2,FALSE)</f>
        <v>2279551</v>
      </c>
      <c r="C236" t="str">
        <f>VLOOKUP(A236,'Procediments PinbalAdmin'!A:C,3,FALSE)</f>
        <v>Convocatòria ajudes mobilitat 2019-2020</v>
      </c>
      <c r="D236" t="s">
        <v>6557</v>
      </c>
      <c r="E236" t="str">
        <f>VLOOKUP(B236,PBL_PROCEDIMENTS!A:C,3,FALSE)</f>
        <v>A04043880</v>
      </c>
      <c r="F236">
        <f>VLOOKUP(E236,'Organs PinbalAdmin'!C:F,4,FALSE)</f>
        <v>70830</v>
      </c>
      <c r="G236" t="s">
        <v>6557</v>
      </c>
      <c r="H236" t="str">
        <f t="shared" si="3"/>
        <v>UPDATE pad_solicitud SET organid='70830' WHERE solicitudid=15755;</v>
      </c>
    </row>
    <row r="237" spans="1:8">
      <c r="A237" t="str">
        <f>'Procediments PinbalAdmin'!A237</f>
        <v>16280</v>
      </c>
      <c r="B237" t="str">
        <f>VLOOKUP(A237,'Procediments PinbalAdmin'!A:C,2,FALSE)</f>
        <v>2279820</v>
      </c>
      <c r="C237" t="str">
        <f>VLOOKUP(A237,'Procediments PinbalAdmin'!A:C,3,FALSE)</f>
        <v>Ajudes de promoció de l'Excel·lència acadèmica dels alumnes universitaris que hagin finalitzan els estudis oficials de grau durant el curs acadèmic 2018-2019</v>
      </c>
      <c r="D237" t="s">
        <v>6557</v>
      </c>
      <c r="E237" t="str">
        <f>VLOOKUP(B237,PBL_PROCEDIMENTS!A:C,3,FALSE)</f>
        <v>A04043880</v>
      </c>
      <c r="F237">
        <f>VLOOKUP(E237,'Organs PinbalAdmin'!C:F,4,FALSE)</f>
        <v>70830</v>
      </c>
      <c r="G237" t="s">
        <v>6557</v>
      </c>
      <c r="H237" t="str">
        <f t="shared" si="3"/>
        <v>UPDATE pad_solicitud SET organid='70830' WHERE solicitudid=16280;</v>
      </c>
    </row>
    <row r="238" spans="1:8">
      <c r="A238" t="str">
        <f>'Procediments PinbalAdmin'!A238</f>
        <v>16659</v>
      </c>
      <c r="B238" t="str">
        <f>VLOOKUP(A238,'Procediments PinbalAdmin'!A:C,2,FALSE)</f>
        <v>2279967</v>
      </c>
      <c r="C238" t="str">
        <f>VLOOKUP(A238,'Procediments PinbalAdmin'!A:C,3,FALSE)</f>
        <v>Ajudes d'allotjament per fomentar la integració dels nous estudiants de la UIB a la vida acadèmica del campus universitari durant el curs 2020- 2021 (Residència UIB)</v>
      </c>
      <c r="D238" t="s">
        <v>6557</v>
      </c>
      <c r="E238" t="str">
        <f>VLOOKUP(B238,PBL_PROCEDIMENTS!A:C,3,FALSE)</f>
        <v>A04043880</v>
      </c>
      <c r="F238">
        <f>VLOOKUP(E238,'Organs PinbalAdmin'!C:F,4,FALSE)</f>
        <v>70830</v>
      </c>
      <c r="G238" t="s">
        <v>6557</v>
      </c>
      <c r="H238" t="str">
        <f t="shared" si="3"/>
        <v>UPDATE pad_solicitud SET organid='70830' WHERE solicitudid=16659;</v>
      </c>
    </row>
    <row r="239" spans="1:8">
      <c r="A239" t="str">
        <f>'Procediments PinbalAdmin'!A239</f>
        <v>128</v>
      </c>
      <c r="B239" t="str">
        <f>VLOOKUP(A239,'Procediments PinbalAdmin'!A:C,2,FALSE)</f>
        <v>2295198</v>
      </c>
      <c r="C239" t="str">
        <f>VLOOKUP(A239,'Procediments PinbalAdmin'!A:C,3,FALSE)</f>
        <v>Concurs per constituir una borsa extraordinària per cobrir amb caràcter d´interinitat places vacants del cos facultatiu tècnic, escala, arxius, museus, biblioteques i documentació esp. Arxius i museus per a l´illa de Mallorca.</v>
      </c>
      <c r="D239" t="s">
        <v>6557</v>
      </c>
      <c r="E239" t="str">
        <f>VLOOKUP(B239,PBL_PROCEDIMENTS!A:C,3,FALSE)</f>
        <v>A04035968</v>
      </c>
      <c r="F239">
        <f>VLOOKUP(E239,'Organs PinbalAdmin'!C:F,4,FALSE)</f>
        <v>70775</v>
      </c>
      <c r="G239" t="s">
        <v>6557</v>
      </c>
      <c r="H239" t="str">
        <f t="shared" si="3"/>
        <v>UPDATE pad_solicitud SET organid='70775' WHERE solicitudid=128;</v>
      </c>
    </row>
    <row r="240" spans="1:8">
      <c r="A240" t="str">
        <f>'Procediments PinbalAdmin'!A240</f>
        <v>44</v>
      </c>
      <c r="B240" t="str">
        <f>VLOOKUP(A240,'Procediments PinbalAdmin'!A:C,2,FALSE)</f>
        <v>2298430</v>
      </c>
      <c r="C240" t="str">
        <f>VLOOKUP(A240,'Procediments PinbalAdmin'!A:C,3,FALSE)</f>
        <v>Certificat de competència en benestar animal per al personal que fa la matança i les operacions connexes en els escorxadors de les Illes Balears</v>
      </c>
      <c r="D240" t="s">
        <v>6557</v>
      </c>
      <c r="E240" t="str">
        <f>VLOOKUP(B240,PBL_PROCEDIMENTS!A:C,3,FALSE)</f>
        <v>A04026921</v>
      </c>
      <c r="F240">
        <f>VLOOKUP(E240,'Organs PinbalAdmin'!C:F,4,FALSE)</f>
        <v>70651</v>
      </c>
      <c r="G240" t="s">
        <v>6557</v>
      </c>
      <c r="H240" t="str">
        <f t="shared" si="3"/>
        <v>UPDATE pad_solicitud SET organid='70651' WHERE solicitudid=44;</v>
      </c>
    </row>
    <row r="241" spans="1:8">
      <c r="A241" t="str">
        <f>'Procediments PinbalAdmin'!A241</f>
        <v>15790</v>
      </c>
      <c r="B241" t="str">
        <f>VLOOKUP(A241,'Procediments PinbalAdmin'!A:C,2,FALSE)</f>
        <v>2299306</v>
      </c>
      <c r="C241" t="str">
        <f>VLOOKUP(A241,'Procediments PinbalAdmin'!A:C,3,FALSE)</f>
        <v>Bolsa de jefe técnico operativo del área de cultura</v>
      </c>
      <c r="D241" t="s">
        <v>6557</v>
      </c>
      <c r="E241" t="str">
        <f>VLOOKUP(B241,PBL_PROCEDIMENTS!A:C,3,FALSE)</f>
        <v>L01070027</v>
      </c>
      <c r="F241">
        <f>VLOOKUP(E241,'Organs PinbalAdmin'!C:F,4,FALSE)</f>
        <v>70837</v>
      </c>
      <c r="G241" t="s">
        <v>6557</v>
      </c>
      <c r="H241" t="str">
        <f t="shared" si="3"/>
        <v>UPDATE pad_solicitud SET organid='70837' WHERE solicitudid=15790;</v>
      </c>
    </row>
    <row r="242" spans="1:8">
      <c r="A242" t="str">
        <f>'Procediments PinbalAdmin'!A242</f>
        <v>15770</v>
      </c>
      <c r="B242" t="str">
        <f>VLOOKUP(A242,'Procediments PinbalAdmin'!A:C,2,FALSE)</f>
        <v>2299307</v>
      </c>
      <c r="C242" t="str">
        <f>VLOOKUP(A242,'Procediments PinbalAdmin'!A:C,3,FALSE)</f>
        <v>Bolsa de técnico/a de desarrollo local</v>
      </c>
      <c r="D242" t="s">
        <v>6557</v>
      </c>
      <c r="E242" t="str">
        <f>VLOOKUP(B242,PBL_PROCEDIMENTS!A:C,3,FALSE)</f>
        <v>L01070027</v>
      </c>
      <c r="F242">
        <f>VLOOKUP(E242,'Organs PinbalAdmin'!C:F,4,FALSE)</f>
        <v>70837</v>
      </c>
      <c r="G242" t="s">
        <v>6557</v>
      </c>
      <c r="H242" t="str">
        <f t="shared" si="3"/>
        <v>UPDATE pad_solicitud SET organid='70837' WHERE solicitudid=15770;</v>
      </c>
    </row>
    <row r="243" spans="1:8">
      <c r="A243" t="str">
        <f>'Procediments PinbalAdmin'!A243</f>
        <v>15673</v>
      </c>
      <c r="B243" t="str">
        <f>VLOOKUP(A243,'Procediments PinbalAdmin'!A:C,2,FALSE)</f>
        <v>2299310</v>
      </c>
      <c r="C243" t="str">
        <f>VLOOKUP(A243,'Procediments PinbalAdmin'!A:C,3,FALSE)</f>
        <v>Proceso de admisión EI, EP y ESO 2020-2021 con firma</v>
      </c>
      <c r="D243" t="s">
        <v>6557</v>
      </c>
      <c r="E243" t="e">
        <f>VLOOKUP(B243,PBL_PROCEDIMENTS!A:C,3,FALSE)</f>
        <v>#N/A</v>
      </c>
      <c r="F243" t="e">
        <f>VLOOKUP(E243,'Organs PinbalAdmin'!C:F,4,FALSE)</f>
        <v>#N/A</v>
      </c>
      <c r="G243" t="s">
        <v>6557</v>
      </c>
      <c r="H243" t="str">
        <f t="shared" si="3"/>
        <v/>
      </c>
    </row>
    <row r="244" spans="1:8">
      <c r="A244" t="str">
        <f>'Procediments PinbalAdmin'!A244</f>
        <v>15687</v>
      </c>
      <c r="B244" t="str">
        <f>VLOOKUP(A244,'Procediments PinbalAdmin'!A:C,2,FALSE)</f>
        <v>2299318</v>
      </c>
      <c r="C244" t="str">
        <f>VLOOKUP(A244,'Procediments PinbalAdmin'!A:C,3,FALSE)</f>
        <v>Proceso admisión a Bachillerato 2020-2021. Identificado por cl@ve o usuario</v>
      </c>
      <c r="D244" t="s">
        <v>6557</v>
      </c>
      <c r="E244" t="str">
        <f>VLOOKUP(B244,PBL_PROCEDIMENTS!A:C,3,FALSE)</f>
        <v>A04013522</v>
      </c>
      <c r="F244">
        <f>VLOOKUP(E244,'Organs PinbalAdmin'!C:F,4,FALSE)</f>
        <v>70036</v>
      </c>
      <c r="G244" t="s">
        <v>6557</v>
      </c>
      <c r="H244" t="str">
        <f t="shared" si="3"/>
        <v>UPDATE pad_solicitud SET organid='70036' WHERE solicitudid=15687;</v>
      </c>
    </row>
    <row r="245" spans="1:8">
      <c r="A245" t="str">
        <f>'Procediments PinbalAdmin'!A245</f>
        <v>15168</v>
      </c>
      <c r="B245" t="str">
        <f>VLOOKUP(A245,'Procediments PinbalAdmin'!A:C,2,FALSE)</f>
        <v>2299320</v>
      </c>
      <c r="C245" t="str">
        <f>VLOOKUP(A245,'Procediments PinbalAdmin'!A:C,3,FALSE)</f>
        <v>Procés d'adscripció a batxillerat 2020-2021</v>
      </c>
      <c r="D245" t="s">
        <v>6557</v>
      </c>
      <c r="E245" t="str">
        <f>VLOOKUP(B245,PBL_PROCEDIMENTS!A:C,3,FALSE)</f>
        <v>A04013522</v>
      </c>
      <c r="F245">
        <f>VLOOKUP(E245,'Organs PinbalAdmin'!C:F,4,FALSE)</f>
        <v>70036</v>
      </c>
      <c r="G245" t="s">
        <v>6557</v>
      </c>
      <c r="H245" t="str">
        <f t="shared" si="3"/>
        <v>UPDATE pad_solicitud SET organid='70036' WHERE solicitudid=15168;</v>
      </c>
    </row>
    <row r="246" spans="1:8">
      <c r="A246" t="str">
        <f>'Procediments PinbalAdmin'!A246</f>
        <v>15285</v>
      </c>
      <c r="B246" t="str">
        <f>VLOOKUP(A246,'Procediments PinbalAdmin'!A:C,2,FALSE)</f>
        <v>2299325</v>
      </c>
      <c r="C246" t="str">
        <f>VLOOKUP(A246,'Procediments PinbalAdmin'!A:C,3,FALSE)</f>
        <v>Procés d'admissió de 0-3 2020-2021</v>
      </c>
      <c r="D246" t="s">
        <v>6557</v>
      </c>
      <c r="E246" t="str">
        <f>VLOOKUP(B246,PBL_PROCEDIMENTS!A:C,3,FALSE)</f>
        <v>A04013522</v>
      </c>
      <c r="F246">
        <f>VLOOKUP(E246,'Organs PinbalAdmin'!C:F,4,FALSE)</f>
        <v>70036</v>
      </c>
      <c r="G246" t="s">
        <v>6557</v>
      </c>
      <c r="H246" t="str">
        <f t="shared" si="3"/>
        <v>UPDATE pad_solicitud SET organid='70036' WHERE solicitudid=15285;</v>
      </c>
    </row>
    <row r="247" spans="1:8">
      <c r="A247" t="str">
        <f>'Procediments PinbalAdmin'!A247</f>
        <v>15190</v>
      </c>
      <c r="B247" t="str">
        <f>VLOOKUP(A247,'Procediments PinbalAdmin'!A:C,2,FALSE)</f>
        <v>2299781</v>
      </c>
      <c r="C247" t="str">
        <f>VLOOKUP(A247,'Procediments PinbalAdmin'!A:C,3,FALSE)</f>
        <v>Sol·licitud d'excedència voluntària per a la cura de familiars</v>
      </c>
      <c r="D247" t="s">
        <v>6557</v>
      </c>
      <c r="E247" t="str">
        <f>VLOOKUP(B247,PBL_PROCEDIMENTS!A:C,3,FALSE)</f>
        <v>A04035961</v>
      </c>
      <c r="F247">
        <f>VLOOKUP(E247,'Organs PinbalAdmin'!C:F,4,FALSE)</f>
        <v>70772</v>
      </c>
      <c r="G247" t="s">
        <v>6557</v>
      </c>
      <c r="H247" t="str">
        <f t="shared" si="3"/>
        <v>UPDATE pad_solicitud SET organid='70772' WHERE solicitudid=15190;</v>
      </c>
    </row>
    <row r="248" spans="1:8">
      <c r="A248" t="str">
        <f>'Procediments PinbalAdmin'!A248</f>
        <v>15303</v>
      </c>
      <c r="B248" t="str">
        <f>VLOOKUP(A248,'Procediments PinbalAdmin'!A:C,2,FALSE)</f>
        <v>2301192</v>
      </c>
      <c r="C248" t="str">
        <f>VLOOKUP(A248,'Procediments PinbalAdmin'!A:C,3,FALSE)</f>
        <v>Procés d'adscripció a EP, ESO i ed. especial 2020-2021. Tràmit sense signatura.</v>
      </c>
      <c r="D248" t="s">
        <v>6557</v>
      </c>
      <c r="E248" t="str">
        <f>VLOOKUP(B248,PBL_PROCEDIMENTS!A:C,3,FALSE)</f>
        <v>A04013522</v>
      </c>
      <c r="F248">
        <f>VLOOKUP(E248,'Organs PinbalAdmin'!C:F,4,FALSE)</f>
        <v>70036</v>
      </c>
      <c r="G248" t="s">
        <v>6557</v>
      </c>
      <c r="H248" t="str">
        <f t="shared" si="3"/>
        <v>UPDATE pad_solicitud SET organid='70036' WHERE solicitudid=15303;</v>
      </c>
    </row>
    <row r="249" spans="1:8">
      <c r="A249" t="str">
        <f>'Procediments PinbalAdmin'!A249</f>
        <v>15320</v>
      </c>
      <c r="B249" t="str">
        <f>VLOOKUP(A249,'Procediments PinbalAdmin'!A:C,2,FALSE)</f>
        <v>2301201</v>
      </c>
      <c r="C249" t="str">
        <f>VLOOKUP(A249,'Procediments PinbalAdmin'!A:C,3,FALSE)</f>
        <v>Procés d'adscripció a Bachillerat 2020-2021. Trámit sense signar</v>
      </c>
      <c r="D249" t="s">
        <v>6557</v>
      </c>
      <c r="E249" t="str">
        <f>VLOOKUP(B249,PBL_PROCEDIMENTS!A:C,3,FALSE)</f>
        <v>A04013522</v>
      </c>
      <c r="F249">
        <f>VLOOKUP(E249,'Organs PinbalAdmin'!C:F,4,FALSE)</f>
        <v>70036</v>
      </c>
      <c r="G249" t="s">
        <v>6557</v>
      </c>
      <c r="H249" t="str">
        <f t="shared" si="3"/>
        <v>UPDATE pad_solicitud SET organid='70036' WHERE solicitudid=15320;</v>
      </c>
    </row>
    <row r="250" spans="1:8">
      <c r="A250" t="str">
        <f>'Procediments PinbalAdmin'!A250</f>
        <v>15336</v>
      </c>
      <c r="B250" t="str">
        <f>VLOOKUP(A250,'Procediments PinbalAdmin'!A:C,2,FALSE)</f>
        <v>2301231</v>
      </c>
      <c r="C250" t="str">
        <f>VLOOKUP(A250,'Procediments PinbalAdmin'!A:C,3,FALSE)</f>
        <v>Procés d'admissió 1r cicle d'infantil. Tràmit sense signatura.</v>
      </c>
      <c r="D250" t="s">
        <v>6557</v>
      </c>
      <c r="E250" t="e">
        <f>VLOOKUP(B250,PBL_PROCEDIMENTS!A:C,3,FALSE)</f>
        <v>#N/A</v>
      </c>
      <c r="F250" t="e">
        <f>VLOOKUP(E250,'Organs PinbalAdmin'!C:F,4,FALSE)</f>
        <v>#N/A</v>
      </c>
      <c r="G250" t="s">
        <v>6557</v>
      </c>
      <c r="H250" t="str">
        <f t="shared" si="3"/>
        <v/>
      </c>
    </row>
    <row r="251" spans="1:8">
      <c r="A251" t="str">
        <f>'Procediments PinbalAdmin'!A251</f>
        <v>16562</v>
      </c>
      <c r="B251" t="str">
        <f>VLOOKUP(A251,'Procediments PinbalAdmin'!A:C,2,FALSE)</f>
        <v>2302100</v>
      </c>
      <c r="C251" t="str">
        <f>VLOOKUP(A251,'Procediments PinbalAdmin'!A:C,3,FALSE)</f>
        <v>Convocatoria pública de ayudas destinadas a los medios de comunicación en lengua catalana en las Islas Baleares</v>
      </c>
      <c r="D251" t="s">
        <v>6557</v>
      </c>
      <c r="E251" t="str">
        <f>VLOOKUP(B251,PBL_PROCEDIMENTS!A:C,3,FALSE)</f>
        <v>A04043879</v>
      </c>
      <c r="F251">
        <f>VLOOKUP(E251,'Organs PinbalAdmin'!C:F,4,FALSE)</f>
        <v>70829</v>
      </c>
      <c r="G251" t="s">
        <v>6557</v>
      </c>
      <c r="H251" t="str">
        <f t="shared" si="3"/>
        <v>UPDATE pad_solicitud SET organid='70829' WHERE solicitudid=16562;</v>
      </c>
    </row>
    <row r="252" spans="1:8">
      <c r="A252" t="str">
        <f>'Procediments PinbalAdmin'!A252</f>
        <v>35949</v>
      </c>
      <c r="B252" t="str">
        <f>VLOOKUP(A252,'Procediments PinbalAdmin'!A:C,2,FALSE)</f>
        <v>2306378</v>
      </c>
      <c r="C252" t="str">
        <f>VLOOKUP(A252,'Procediments PinbalAdmin'!A:C,3,FALSE)</f>
        <v>Ferias y Mercados - Solicitud Mercado Agroalimentario</v>
      </c>
      <c r="D252" t="s">
        <v>6557</v>
      </c>
      <c r="E252" t="str">
        <f>VLOOKUP(B252,PBL_PROCEDIMENTS!A:C,3,FALSE)</f>
        <v>L01070027</v>
      </c>
      <c r="F252">
        <f>VLOOKUP(E252,'Organs PinbalAdmin'!C:F,4,FALSE)</f>
        <v>70837</v>
      </c>
      <c r="G252" t="s">
        <v>6557</v>
      </c>
      <c r="H252" t="str">
        <f t="shared" si="3"/>
        <v>UPDATE pad_solicitud SET organid='70837' WHERE solicitudid=35949;</v>
      </c>
    </row>
    <row r="253" spans="1:8">
      <c r="A253" t="str">
        <f>'Procediments PinbalAdmin'!A253</f>
        <v>16772</v>
      </c>
      <c r="B253" t="str">
        <f>VLOOKUP(A253,'Procediments PinbalAdmin'!A:C,2,FALSE)</f>
        <v>2306384</v>
      </c>
      <c r="C253" t="str">
        <f>VLOOKUP(A253,'Procediments PinbalAdmin'!A:C,3,FALSE)</f>
        <v>Procediment sancionador en matèria de pesca</v>
      </c>
      <c r="D253" t="s">
        <v>6557</v>
      </c>
      <c r="E253" t="str">
        <f>VLOOKUP(B253,PBL_PROCEDIMENTS!A:C,3,FALSE)</f>
        <v>A04026949</v>
      </c>
      <c r="F253">
        <f>VLOOKUP(E253,'Organs PinbalAdmin'!C:F,4,FALSE)</f>
        <v>70663</v>
      </c>
      <c r="G253" t="s">
        <v>6557</v>
      </c>
      <c r="H253" t="str">
        <f t="shared" si="3"/>
        <v>UPDATE pad_solicitud SET organid='70663' WHERE solicitudid=16772;</v>
      </c>
    </row>
    <row r="254" spans="1:8">
      <c r="A254" t="str">
        <f>'Procediments PinbalAdmin'!A254</f>
        <v>16792</v>
      </c>
      <c r="B254" t="str">
        <f>VLOOKUP(A254,'Procediments PinbalAdmin'!A:C,2,FALSE)</f>
        <v>2306385</v>
      </c>
      <c r="C254" t="str">
        <f>VLOOKUP(A254,'Procediments PinbalAdmin'!A:C,3,FALSE)</f>
        <v>Procediment sancionador en matèria de ramaderia</v>
      </c>
      <c r="D254" t="s">
        <v>6557</v>
      </c>
      <c r="E254" t="str">
        <f>VLOOKUP(B254,PBL_PROCEDIMENTS!A:C,3,FALSE)</f>
        <v>A04026949</v>
      </c>
      <c r="F254">
        <f>VLOOKUP(E254,'Organs PinbalAdmin'!C:F,4,FALSE)</f>
        <v>70663</v>
      </c>
      <c r="G254" t="s">
        <v>6557</v>
      </c>
      <c r="H254" t="str">
        <f t="shared" si="3"/>
        <v>UPDATE pad_solicitud SET organid='70663' WHERE solicitudid=16792;</v>
      </c>
    </row>
    <row r="255" spans="1:8">
      <c r="A255" t="str">
        <f>'Procediments PinbalAdmin'!A255</f>
        <v>16782</v>
      </c>
      <c r="B255" t="str">
        <f>VLOOKUP(A255,'Procediments PinbalAdmin'!A:C,2,FALSE)</f>
        <v>2306386</v>
      </c>
      <c r="C255" t="str">
        <f>VLOOKUP(A255,'Procediments PinbalAdmin'!A:C,3,FALSE)</f>
        <v>Procediment sancionador en matèria d'agricultura</v>
      </c>
      <c r="D255" t="s">
        <v>6557</v>
      </c>
      <c r="E255" t="e">
        <f>VLOOKUP(B255,PBL_PROCEDIMENTS!A:C,3,FALSE)</f>
        <v>#N/A</v>
      </c>
      <c r="F255" t="e">
        <f>VLOOKUP(E255,'Organs PinbalAdmin'!C:F,4,FALSE)</f>
        <v>#N/A</v>
      </c>
      <c r="G255" t="s">
        <v>6557</v>
      </c>
      <c r="H255" t="str">
        <f t="shared" si="3"/>
        <v/>
      </c>
    </row>
    <row r="256" spans="1:8">
      <c r="A256" t="str">
        <f>'Procediments PinbalAdmin'!A256</f>
        <v>16977</v>
      </c>
      <c r="B256" t="str">
        <f>VLOOKUP(A256,'Procediments PinbalAdmin'!A:C,2,FALSE)</f>
        <v>2306392</v>
      </c>
      <c r="C256" t="str">
        <f>VLOOKUP(A256,'Procediments PinbalAdmin'!A:C,3,FALSE)</f>
        <v>Procediment sancionador en matèria de fraus agroalimentaris</v>
      </c>
      <c r="D256" t="s">
        <v>6557</v>
      </c>
      <c r="E256" t="e">
        <f>VLOOKUP(B256,PBL_PROCEDIMENTS!A:C,3,FALSE)</f>
        <v>#N/A</v>
      </c>
      <c r="F256" t="e">
        <f>VLOOKUP(E256,'Organs PinbalAdmin'!C:F,4,FALSE)</f>
        <v>#N/A</v>
      </c>
      <c r="G256" t="s">
        <v>6557</v>
      </c>
      <c r="H256" t="str">
        <f t="shared" si="3"/>
        <v/>
      </c>
    </row>
    <row r="257" spans="1:8">
      <c r="A257" t="str">
        <f>'Procediments PinbalAdmin'!A257</f>
        <v>16993</v>
      </c>
      <c r="B257" t="str">
        <f>VLOOKUP(A257,'Procediments PinbalAdmin'!A:C,2,FALSE)</f>
        <v>2306396</v>
      </c>
      <c r="C257" t="str">
        <f>VLOOKUP(A257,'Procediments PinbalAdmin'!A:C,3,FALSE)</f>
        <v>Procediment sancionador en matèria de sanitat vegetal</v>
      </c>
      <c r="D257" t="s">
        <v>6557</v>
      </c>
      <c r="E257" t="e">
        <f>VLOOKUP(B257,PBL_PROCEDIMENTS!A:C,3,FALSE)</f>
        <v>#N/A</v>
      </c>
      <c r="F257" t="e">
        <f>VLOOKUP(E257,'Organs PinbalAdmin'!C:F,4,FALSE)</f>
        <v>#N/A</v>
      </c>
      <c r="G257" t="s">
        <v>6557</v>
      </c>
      <c r="H257" t="str">
        <f t="shared" si="3"/>
        <v/>
      </c>
    </row>
    <row r="258" spans="1:8">
      <c r="A258" t="str">
        <f>'Procediments PinbalAdmin'!A258</f>
        <v>18369</v>
      </c>
      <c r="B258" t="str">
        <f>VLOOKUP(A258,'Procediments PinbalAdmin'!A:C,2,FALSE)</f>
        <v>2306449</v>
      </c>
      <c r="C258" t="str">
        <f>VLOOKUP(A258,'Procediments PinbalAdmin'!A:C,3,FALSE)</f>
        <v>Ayudas para reiniciar o continuar la actividad por cuenta propia y consolidar el proyecto de autoempleo de los autónomos afectados directamente por el COVID-19.</v>
      </c>
      <c r="D258" t="s">
        <v>6557</v>
      </c>
      <c r="E258" t="str">
        <f>VLOOKUP(B258,PBL_PROCEDIMENTS!A:C,3,FALSE)</f>
        <v>A04043873</v>
      </c>
      <c r="F258">
        <f>VLOOKUP(E258,'Organs PinbalAdmin'!C:F,4,FALSE)</f>
        <v>70823</v>
      </c>
      <c r="G258" t="s">
        <v>6557</v>
      </c>
      <c r="H258" t="str">
        <f t="shared" si="3"/>
        <v>UPDATE pad_solicitud SET organid='70823' WHERE solicitudid=18369;</v>
      </c>
    </row>
    <row r="259" spans="1:8">
      <c r="A259" t="str">
        <f>'Procediments PinbalAdmin'!A259</f>
        <v>15679</v>
      </c>
      <c r="B259" t="str">
        <f>VLOOKUP(A259,'Procediments PinbalAdmin'!A:C,2,FALSE)</f>
        <v>2308442</v>
      </c>
      <c r="C259" t="str">
        <f>VLOOKUP(A259,'Procediments PinbalAdmin'!A:C,3,FALSE)</f>
        <v>Proceso de admisión EI, EP y ESO 2020-2021 sin firma.</v>
      </c>
      <c r="D259" t="s">
        <v>6557</v>
      </c>
      <c r="E259" t="e">
        <f>VLOOKUP(B259,PBL_PROCEDIMENTS!A:C,3,FALSE)</f>
        <v>#N/A</v>
      </c>
      <c r="F259" t="e">
        <f>VLOOKUP(E259,'Organs PinbalAdmin'!C:F,4,FALSE)</f>
        <v>#N/A</v>
      </c>
      <c r="G259" t="s">
        <v>6557</v>
      </c>
      <c r="H259" t="str">
        <f t="shared" ref="H259:H322" si="4">IFERROR(SUBSTITUTE(SUBSTITUTE(H$1,"$SOLICITUDID$",A259),"$ORGAN$",F259),"")</f>
        <v/>
      </c>
    </row>
    <row r="260" spans="1:8">
      <c r="A260" t="str">
        <f>'Procediments PinbalAdmin'!A260</f>
        <v>16141</v>
      </c>
      <c r="B260" t="str">
        <f>VLOOKUP(A260,'Procediments PinbalAdmin'!A:C,2,FALSE)</f>
        <v>2309214</v>
      </c>
      <c r="C260" t="str">
        <f>VLOOKUP(A260,'Procediments PinbalAdmin'!A:C,3,FALSE)</f>
        <v>Subvencions per al foment i suport a la igualtat d'oportunitats, prevenció i erradicació de la violència masclista.</v>
      </c>
      <c r="D260" t="s">
        <v>6557</v>
      </c>
      <c r="E260" t="str">
        <f>VLOOKUP(B260,PBL_PROCEDIMENTS!A:C,3,FALSE)</f>
        <v>A04027016</v>
      </c>
      <c r="F260">
        <f>VLOOKUP(E260,'Organs PinbalAdmin'!C:F,4,FALSE)</f>
        <v>70681</v>
      </c>
      <c r="G260" t="s">
        <v>6557</v>
      </c>
      <c r="H260" t="str">
        <f t="shared" si="4"/>
        <v>UPDATE pad_solicitud SET organid='70681' WHERE solicitudid=16141;</v>
      </c>
    </row>
    <row r="261" spans="1:8">
      <c r="A261" t="str">
        <f>'Procediments PinbalAdmin'!A261</f>
        <v>15796</v>
      </c>
      <c r="B261" t="str">
        <f>VLOOKUP(A261,'Procediments PinbalAdmin'!A:C,2,FALSE)</f>
        <v>2309350</v>
      </c>
      <c r="C261" t="str">
        <f>VLOOKUP(A261,'Procediments PinbalAdmin'!A:C,3,FALSE)</f>
        <v>Concesión de ayudas económicas para la activación y mejora de la calidad comercial</v>
      </c>
      <c r="D261" t="s">
        <v>6557</v>
      </c>
      <c r="E261" t="e">
        <f>VLOOKUP(B261,PBL_PROCEDIMENTS!A:C,3,FALSE)</f>
        <v>#N/A</v>
      </c>
      <c r="F261" t="e">
        <f>VLOOKUP(E261,'Organs PinbalAdmin'!C:F,4,FALSE)</f>
        <v>#N/A</v>
      </c>
      <c r="G261" t="s">
        <v>6557</v>
      </c>
      <c r="H261" t="str">
        <f t="shared" si="4"/>
        <v/>
      </c>
    </row>
    <row r="262" spans="1:8">
      <c r="A262" t="str">
        <f>'Procediments PinbalAdmin'!A262</f>
        <v>16679</v>
      </c>
      <c r="B262" t="str">
        <f>VLOOKUP(A262,'Procediments PinbalAdmin'!A:C,2,FALSE)</f>
        <v>2310024</v>
      </c>
      <c r="C262" t="str">
        <f>VLOOKUP(A262,'Procediments PinbalAdmin'!A:C,3,FALSE)</f>
        <v>Ajudes desplaçament ensenyaments artístics superiors 2019-20</v>
      </c>
      <c r="D262" t="s">
        <v>6557</v>
      </c>
      <c r="E262" t="str">
        <f>VLOOKUP(B262,PBL_PROCEDIMENTS!A:C,3,FALSE)</f>
        <v>A04026924</v>
      </c>
      <c r="F262">
        <f>VLOOKUP(E262,'Organs PinbalAdmin'!C:F,4,FALSE)</f>
        <v>70654</v>
      </c>
      <c r="G262" t="s">
        <v>6557</v>
      </c>
      <c r="H262" t="str">
        <f t="shared" si="4"/>
        <v>UPDATE pad_solicitud SET organid='70654' WHERE solicitudid=16679;</v>
      </c>
    </row>
    <row r="263" spans="1:8">
      <c r="A263" t="str">
        <f>'Procediments PinbalAdmin'!A263</f>
        <v>27949</v>
      </c>
      <c r="B263" t="str">
        <f>VLOOKUP(A263,'Procediments PinbalAdmin'!A:C,2,FALSE)</f>
        <v>2311287</v>
      </c>
      <c r="C263" t="str">
        <f>VLOOKUP(A263,'Procediments PinbalAdmin'!A:C,3,FALSE)</f>
        <v>Registre Oficial de Productors i Operadors fitosanitaris (ROPO)</v>
      </c>
      <c r="D263" t="s">
        <v>6557</v>
      </c>
      <c r="E263" t="str">
        <f>VLOOKUP(B263,PBL_PROCEDIMENTS!A:C,3,FALSE)</f>
        <v>A04027006</v>
      </c>
      <c r="F263">
        <f>VLOOKUP(E263,'Organs PinbalAdmin'!C:F,4,FALSE)</f>
        <v>70676</v>
      </c>
      <c r="G263" t="s">
        <v>6557</v>
      </c>
      <c r="H263" t="str">
        <f t="shared" si="4"/>
        <v>UPDATE pad_solicitud SET organid='70676' WHERE solicitudid=27949;</v>
      </c>
    </row>
    <row r="264" spans="1:8">
      <c r="A264" t="str">
        <f>'Procediments PinbalAdmin'!A264</f>
        <v>16313</v>
      </c>
      <c r="B264" t="str">
        <f>VLOOKUP(A264,'Procediments PinbalAdmin'!A:C,2,FALSE)</f>
        <v>2311917</v>
      </c>
      <c r="C264" t="str">
        <f>VLOOKUP(A264,'Procediments PinbalAdmin'!A:C,3,FALSE)</f>
        <v>"Convocatoria pública de ayudas para actuaciones de fomento del uso de la lengua catalana"</v>
      </c>
      <c r="D264" t="s">
        <v>6557</v>
      </c>
      <c r="E264" t="str">
        <f>VLOOKUP(B264,PBL_PROCEDIMENTS!A:C,3,FALSE)</f>
        <v>A04043879</v>
      </c>
      <c r="F264">
        <f>VLOOKUP(E264,'Organs PinbalAdmin'!C:F,4,FALSE)</f>
        <v>70829</v>
      </c>
      <c r="G264" t="s">
        <v>6557</v>
      </c>
      <c r="H264" t="str">
        <f t="shared" si="4"/>
        <v>UPDATE pad_solicitud SET organid='70829' WHERE solicitudid=16313;</v>
      </c>
    </row>
    <row r="265" spans="1:8">
      <c r="A265" t="str">
        <f>'Procediments PinbalAdmin'!A265</f>
        <v>16247</v>
      </c>
      <c r="B265" t="str">
        <f>VLOOKUP(A265,'Procediments PinbalAdmin'!A:C,2,FALSE)</f>
        <v>2312279</v>
      </c>
      <c r="C265" t="str">
        <f>VLOOKUP(A265,'Procediments PinbalAdmin'!A:C,3,FALSE)</f>
        <v>Ajudes pel procediment de concurs, amb caràcter d'urgència, per a la sostenibilitat de les indústries culturals en el marc de la situació d'emergència de salut pública provocada per la pandèmia de COVID-19</v>
      </c>
      <c r="D265" t="s">
        <v>6557</v>
      </c>
      <c r="E265" t="str">
        <f>VLOOKUP(B265,PBL_PROCEDIMENTS!A:C,3,FALSE)</f>
        <v>A04035959</v>
      </c>
      <c r="F265">
        <f>VLOOKUP(E265,'Organs PinbalAdmin'!C:F,4,FALSE)</f>
        <v>70771</v>
      </c>
      <c r="G265" t="s">
        <v>6557</v>
      </c>
      <c r="H265" t="str">
        <f t="shared" si="4"/>
        <v>UPDATE pad_solicitud SET organid='70771' WHERE solicitudid=16247;</v>
      </c>
    </row>
    <row r="266" spans="1:8">
      <c r="A266" t="str">
        <f>'Procediments PinbalAdmin'!A266</f>
        <v>16036</v>
      </c>
      <c r="B266" t="str">
        <f>VLOOKUP(A266,'Procediments PinbalAdmin'!A:C,2,FALSE)</f>
        <v>2312351</v>
      </c>
      <c r="C266" t="str">
        <f>VLOOKUP(A266,'Procediments PinbalAdmin'!A:C,3,FALSE)</f>
        <v>Procés de contractació per a formar uns llistats de formadors</v>
      </c>
      <c r="D266" t="s">
        <v>6557</v>
      </c>
      <c r="E266" t="str">
        <f>VLOOKUP(B266,PBL_PROCEDIMENTS!A:C,3,FALSE)</f>
        <v>A04021477</v>
      </c>
      <c r="F266">
        <f>VLOOKUP(E266,'Organs PinbalAdmin'!C:F,4,FALSE)</f>
        <v>70616</v>
      </c>
      <c r="G266" t="s">
        <v>6557</v>
      </c>
      <c r="H266" t="str">
        <f t="shared" si="4"/>
        <v>UPDATE pad_solicitud SET organid='70616' WHERE solicitudid=16036;</v>
      </c>
    </row>
    <row r="267" spans="1:8">
      <c r="A267" t="str">
        <f>'Procediments PinbalAdmin'!A267</f>
        <v>16148</v>
      </c>
      <c r="B267" t="str">
        <f>VLOOKUP(A267,'Procediments PinbalAdmin'!A:C,2,FALSE)</f>
        <v>2312358</v>
      </c>
      <c r="C267" t="str">
        <f>VLOOKUP(A267,'Procediments PinbalAdmin'!A:C,3,FALSE)</f>
        <v>Subvenció directa nominativa per a finançar el postgrau "Especialista Universitari en Coeducació"</v>
      </c>
      <c r="D267" t="s">
        <v>6557</v>
      </c>
      <c r="E267" t="str">
        <f>VLOOKUP(B267,PBL_PROCEDIMENTS!A:C,3,FALSE)</f>
        <v>A04027016</v>
      </c>
      <c r="F267">
        <f>VLOOKUP(E267,'Organs PinbalAdmin'!C:F,4,FALSE)</f>
        <v>70681</v>
      </c>
      <c r="G267" t="s">
        <v>6557</v>
      </c>
      <c r="H267" t="str">
        <f t="shared" si="4"/>
        <v>UPDATE pad_solicitud SET organid='70681' WHERE solicitudid=16148;</v>
      </c>
    </row>
    <row r="268" spans="1:8">
      <c r="A268" t="str">
        <f>'Procediments PinbalAdmin'!A268</f>
        <v>16306</v>
      </c>
      <c r="B268" t="str">
        <f>VLOOKUP(A268,'Procediments PinbalAdmin'!A:C,2,FALSE)</f>
        <v>2312577</v>
      </c>
      <c r="C268" t="str">
        <f>VLOOKUP(A268,'Procediments PinbalAdmin'!A:C,3,FALSE)</f>
        <v>Homologació dels estudis de llengua catalana de l'educació secundària obligatòria i el batxillerat cursats a Catalunya i a la Comunitat Valenciana</v>
      </c>
      <c r="D268" t="s">
        <v>6557</v>
      </c>
      <c r="E268" t="str">
        <f>VLOOKUP(B268,PBL_PROCEDIMENTS!A:C,3,FALSE)</f>
        <v>A04043879</v>
      </c>
      <c r="F268">
        <f>VLOOKUP(E268,'Organs PinbalAdmin'!C:F,4,FALSE)</f>
        <v>70829</v>
      </c>
      <c r="G268" t="s">
        <v>6557</v>
      </c>
      <c r="H268" t="str">
        <f t="shared" si="4"/>
        <v>UPDATE pad_solicitud SET organid='70829' WHERE solicitudid=16306;</v>
      </c>
    </row>
    <row r="269" spans="1:8">
      <c r="A269" t="str">
        <f>'Procediments PinbalAdmin'!A269</f>
        <v>50152</v>
      </c>
      <c r="B269" t="str">
        <f>VLOOKUP(A269,'Procediments PinbalAdmin'!A:C,2,FALSE)</f>
        <v>2312796</v>
      </c>
      <c r="C269" t="str">
        <f>VLOOKUP(A269,'Procediments PinbalAdmin'!A:C,3,FALSE)</f>
        <v>Ayudas para incorporar personal investigador al sistema de ciencia de las Islas Baleares, contratos postdoctorales 2020</v>
      </c>
      <c r="D269" t="s">
        <v>6557</v>
      </c>
      <c r="E269" t="e">
        <f>VLOOKUP(B269,PBL_PROCEDIMENTS!A:C,3,FALSE)</f>
        <v>#N/A</v>
      </c>
      <c r="F269" t="e">
        <f>VLOOKUP(E269,'Organs PinbalAdmin'!C:F,4,FALSE)</f>
        <v>#N/A</v>
      </c>
      <c r="G269" t="s">
        <v>6557</v>
      </c>
      <c r="H269" t="str">
        <f t="shared" si="4"/>
        <v/>
      </c>
    </row>
    <row r="270" spans="1:8">
      <c r="A270" t="str">
        <f>'Procediments PinbalAdmin'!A270</f>
        <v>22210</v>
      </c>
      <c r="B270" t="str">
        <f>VLOOKUP(A270,'Procediments PinbalAdmin'!A:C,2,FALSE)</f>
        <v>2313612</v>
      </c>
      <c r="C270" t="str">
        <f>VLOOKUP(A270,'Procediments PinbalAdmin'!A:C,3,FALSE)</f>
        <v>Modificación de contrato público</v>
      </c>
      <c r="D270" t="s">
        <v>6557</v>
      </c>
      <c r="E270" t="str">
        <f>VLOOKUP(B270,PBL_PROCEDIMENTS!A:C,3,FALSE)</f>
        <v>A04003003</v>
      </c>
      <c r="F270">
        <f>VLOOKUP(E270,'Organs PinbalAdmin'!C:F,4,FALSE)</f>
        <v>70000</v>
      </c>
      <c r="G270" t="s">
        <v>6557</v>
      </c>
      <c r="H270" t="str">
        <f t="shared" si="4"/>
        <v>UPDATE pad_solicitud SET organid='70000' WHERE solicitudid=22210;</v>
      </c>
    </row>
    <row r="271" spans="1:8">
      <c r="A271" t="str">
        <f>'Procediments PinbalAdmin'!A271</f>
        <v>21660</v>
      </c>
      <c r="B271" t="str">
        <f>VLOOKUP(A271,'Procediments PinbalAdmin'!A:C,2,FALSE)</f>
        <v>2313612</v>
      </c>
      <c r="C271" t="str">
        <f>VLOOKUP(A271,'Procediments PinbalAdmin'!A:C,3,FALSE)</f>
        <v>Modificación de contrato público</v>
      </c>
      <c r="D271" t="s">
        <v>6557</v>
      </c>
      <c r="E271" t="str">
        <f>VLOOKUP(B271,PBL_PROCEDIMENTS!A:C,3,FALSE)</f>
        <v>A04003003</v>
      </c>
      <c r="F271">
        <f>VLOOKUP(E271,'Organs PinbalAdmin'!C:F,4,FALSE)</f>
        <v>70000</v>
      </c>
      <c r="G271" t="s">
        <v>6557</v>
      </c>
      <c r="H271" t="str">
        <f t="shared" si="4"/>
        <v>UPDATE pad_solicitud SET organid='70000' WHERE solicitudid=21660;</v>
      </c>
    </row>
    <row r="272" spans="1:8">
      <c r="A272" t="str">
        <f>'Procediments PinbalAdmin'!A272</f>
        <v>22231</v>
      </c>
      <c r="B272" t="str">
        <f>VLOOKUP(A272,'Procediments PinbalAdmin'!A:C,2,FALSE)</f>
        <v>2313613</v>
      </c>
      <c r="C272" t="str">
        <f>VLOOKUP(A272,'Procediments PinbalAdmin'!A:C,3,FALSE)</f>
        <v>Prórroga del plazo de ejecución de un contrato público</v>
      </c>
      <c r="D272" t="s">
        <v>6557</v>
      </c>
      <c r="E272" t="str">
        <f>VLOOKUP(B272,PBL_PROCEDIMENTS!A:C,3,FALSE)</f>
        <v>A04003003</v>
      </c>
      <c r="F272">
        <f>VLOOKUP(E272,'Organs PinbalAdmin'!C:F,4,FALSE)</f>
        <v>70000</v>
      </c>
      <c r="G272" t="s">
        <v>6557</v>
      </c>
      <c r="H272" t="str">
        <f t="shared" si="4"/>
        <v>UPDATE pad_solicitud SET organid='70000' WHERE solicitudid=22231;</v>
      </c>
    </row>
    <row r="273" spans="1:8">
      <c r="A273" t="str">
        <f>'Procediments PinbalAdmin'!A273</f>
        <v>21720</v>
      </c>
      <c r="B273" t="str">
        <f>VLOOKUP(A273,'Procediments PinbalAdmin'!A:C,2,FALSE)</f>
        <v>2313613</v>
      </c>
      <c r="C273" t="str">
        <f>VLOOKUP(A273,'Procediments PinbalAdmin'!A:C,3,FALSE)</f>
        <v>Prórroga del plazo de ejecución de un contrato público</v>
      </c>
      <c r="D273" t="s">
        <v>6557</v>
      </c>
      <c r="E273" t="str">
        <f>VLOOKUP(B273,PBL_PROCEDIMENTS!A:C,3,FALSE)</f>
        <v>A04003003</v>
      </c>
      <c r="F273">
        <f>VLOOKUP(E273,'Organs PinbalAdmin'!C:F,4,FALSE)</f>
        <v>70000</v>
      </c>
      <c r="G273" t="s">
        <v>6557</v>
      </c>
      <c r="H273" t="str">
        <f t="shared" si="4"/>
        <v>UPDATE pad_solicitud SET organid='70000' WHERE solicitudid=21720;</v>
      </c>
    </row>
    <row r="274" spans="1:8">
      <c r="A274" t="str">
        <f>'Procediments PinbalAdmin'!A274</f>
        <v>22451</v>
      </c>
      <c r="B274" t="str">
        <f>VLOOKUP(A274,'Procediments PinbalAdmin'!A:C,2,FALSE)</f>
        <v>2313620</v>
      </c>
      <c r="C274" t="str">
        <f>VLOOKUP(A274,'Procediments PinbalAdmin'!A:C,3,FALSE)</f>
        <v>Cesión de contrato público</v>
      </c>
      <c r="D274" t="s">
        <v>6557</v>
      </c>
      <c r="E274" t="str">
        <f>VLOOKUP(B274,PBL_PROCEDIMENTS!A:C,3,FALSE)</f>
        <v>A04003003</v>
      </c>
      <c r="F274">
        <f>VLOOKUP(E274,'Organs PinbalAdmin'!C:F,4,FALSE)</f>
        <v>70000</v>
      </c>
      <c r="G274" t="s">
        <v>6557</v>
      </c>
      <c r="H274" t="str">
        <f t="shared" si="4"/>
        <v>UPDATE pad_solicitud SET organid='70000' WHERE solicitudid=22451;</v>
      </c>
    </row>
    <row r="275" spans="1:8">
      <c r="A275" t="str">
        <f>'Procediments PinbalAdmin'!A275</f>
        <v>21900</v>
      </c>
      <c r="B275" t="str">
        <f>VLOOKUP(A275,'Procediments PinbalAdmin'!A:C,2,FALSE)</f>
        <v>2313620</v>
      </c>
      <c r="C275" t="str">
        <f>VLOOKUP(A275,'Procediments PinbalAdmin'!A:C,3,FALSE)</f>
        <v>Cesión de contrato público</v>
      </c>
      <c r="D275" t="s">
        <v>6557</v>
      </c>
      <c r="E275" t="str">
        <f>VLOOKUP(B275,PBL_PROCEDIMENTS!A:C,3,FALSE)</f>
        <v>A04003003</v>
      </c>
      <c r="F275">
        <f>VLOOKUP(E275,'Organs PinbalAdmin'!C:F,4,FALSE)</f>
        <v>70000</v>
      </c>
      <c r="G275" t="s">
        <v>6557</v>
      </c>
      <c r="H275" t="str">
        <f t="shared" si="4"/>
        <v>UPDATE pad_solicitud SET organid='70000' WHERE solicitudid=21900;</v>
      </c>
    </row>
    <row r="276" spans="1:8">
      <c r="A276" t="str">
        <f>'Procediments PinbalAdmin'!A276</f>
        <v>50013</v>
      </c>
      <c r="B276" t="str">
        <f>VLOOKUP(A276,'Procediments PinbalAdmin'!A:C,2,FALSE)</f>
        <v>2315330</v>
      </c>
      <c r="C276" t="str">
        <f>VLOOKUP(A276,'Procediments PinbalAdmin'!A:C,3,FALSE)</f>
        <v>Infraccions de trànsit</v>
      </c>
      <c r="D276" t="s">
        <v>6557</v>
      </c>
      <c r="E276" t="str">
        <f>VLOOKUP(B276,PBL_PROCEDIMENTS!A:C,3,FALSE)</f>
        <v>LA0014009</v>
      </c>
      <c r="F276">
        <f>VLOOKUP(E276,'Organs PinbalAdmin'!C:F,4,FALSE)</f>
        <v>71155</v>
      </c>
      <c r="G276" t="s">
        <v>6557</v>
      </c>
      <c r="H276" t="str">
        <f t="shared" si="4"/>
        <v>UPDATE pad_solicitud SET organid='71155' WHERE solicitudid=50013;</v>
      </c>
    </row>
    <row r="277" spans="1:8">
      <c r="A277" t="str">
        <f>'Procediments PinbalAdmin'!A277</f>
        <v>18434</v>
      </c>
      <c r="B277" t="str">
        <f>VLOOKUP(A277,'Procediments PinbalAdmin'!A:C,2,FALSE)</f>
        <v>2315452</v>
      </c>
      <c r="C277" t="str">
        <f>VLOOKUP(A277,'Procediments PinbalAdmin'!A:C,3,FALSE)</f>
        <v>Prestación del Servicio de Teleasistencia Domiciliaria del Ayuntamiento de Inca</v>
      </c>
      <c r="D277" t="s">
        <v>6557</v>
      </c>
      <c r="E277" t="e">
        <f>VLOOKUP(B277,PBL_PROCEDIMENTS!A:C,3,FALSE)</f>
        <v>#N/A</v>
      </c>
      <c r="F277" t="e">
        <f>VLOOKUP(E277,'Organs PinbalAdmin'!C:F,4,FALSE)</f>
        <v>#N/A</v>
      </c>
      <c r="G277" t="s">
        <v>6557</v>
      </c>
      <c r="H277" t="str">
        <f t="shared" si="4"/>
        <v/>
      </c>
    </row>
    <row r="278" spans="1:8">
      <c r="A278" t="str">
        <f>'Procediments PinbalAdmin'!A278</f>
        <v>127</v>
      </c>
      <c r="B278" t="str">
        <f>VLOOKUP(A278,'Procediments PinbalAdmin'!A:C,2,FALSE)</f>
        <v>2315743</v>
      </c>
      <c r="C278" t="str">
        <f>VLOOKUP(A278,'Procediments PinbalAdmin'!A:C,3,FALSE)</f>
        <v>Concurs per constituir una borsa extraordinària per cobrir, amb caràcter d´interinitat, places vacants del CFT, escala arxius, museus, biblioteques i documentació, esp conservació i restauració de documents gràfics per a Mallorca</v>
      </c>
      <c r="D278" t="s">
        <v>6557</v>
      </c>
      <c r="E278" t="str">
        <f>VLOOKUP(B278,PBL_PROCEDIMENTS!A:C,3,FALSE)</f>
        <v>A04035968</v>
      </c>
      <c r="F278">
        <f>VLOOKUP(E278,'Organs PinbalAdmin'!C:F,4,FALSE)</f>
        <v>70775</v>
      </c>
      <c r="G278" t="s">
        <v>6557</v>
      </c>
      <c r="H278" t="str">
        <f t="shared" si="4"/>
        <v>UPDATE pad_solicitud SET organid='70775' WHERE solicitudid=127;</v>
      </c>
    </row>
    <row r="279" spans="1:8">
      <c r="A279" t="str">
        <f>'Procediments PinbalAdmin'!A279</f>
        <v>138</v>
      </c>
      <c r="B279" t="str">
        <f>VLOOKUP(A279,'Procediments PinbalAdmin'!A:C,2,FALSE)</f>
        <v>2319911</v>
      </c>
      <c r="C279" t="str">
        <f>VLOOKUP(A279,'Procediments PinbalAdmin'!A:C,3,FALSE)</f>
        <v>Concurso para constituir una bolsa extraordinaria para cubrir con caracter de interinidad, plazas vacantes del CFT, escala de archivos, museos, bibliotecas y documentación, esp conservación y restauración arqueológica, para Menorca</v>
      </c>
      <c r="D279" t="s">
        <v>6557</v>
      </c>
      <c r="E279" t="str">
        <f>VLOOKUP(B279,PBL_PROCEDIMENTS!A:C,3,FALSE)</f>
        <v>A04035968</v>
      </c>
      <c r="F279">
        <f>VLOOKUP(E279,'Organs PinbalAdmin'!C:F,4,FALSE)</f>
        <v>70775</v>
      </c>
      <c r="G279" t="s">
        <v>6557</v>
      </c>
      <c r="H279" t="str">
        <f t="shared" si="4"/>
        <v>UPDATE pad_solicitud SET organid='70775' WHERE solicitudid=138;</v>
      </c>
    </row>
    <row r="280" spans="1:8">
      <c r="A280" t="str">
        <f>'Procediments PinbalAdmin'!A280</f>
        <v>16426</v>
      </c>
      <c r="B280" t="str">
        <f>VLOOKUP(A280,'Procediments PinbalAdmin'!A:C,2,FALSE)</f>
        <v>2322378</v>
      </c>
      <c r="C280" t="str">
        <f>VLOOKUP(A280,'Procediments PinbalAdmin'!A:C,3,FALSE)</f>
        <v>Inscripció a la bossa d'examinadors col·lab. de les proves per a l'obtenció dels certif. de cat.</v>
      </c>
      <c r="D280" t="s">
        <v>6557</v>
      </c>
      <c r="E280" t="str">
        <f>VLOOKUP(B280,PBL_PROCEDIMENTS!A:C,3,FALSE)</f>
        <v>A04043879</v>
      </c>
      <c r="F280">
        <f>VLOOKUP(E280,'Organs PinbalAdmin'!C:F,4,FALSE)</f>
        <v>70829</v>
      </c>
      <c r="G280" t="s">
        <v>6557</v>
      </c>
      <c r="H280" t="str">
        <f t="shared" si="4"/>
        <v>UPDATE pad_solicitud SET organid='70829' WHERE solicitudid=16426;</v>
      </c>
    </row>
    <row r="281" spans="1:8">
      <c r="A281" t="str">
        <f>'Procediments PinbalAdmin'!A281</f>
        <v>16335</v>
      </c>
      <c r="B281" t="str">
        <f>VLOOKUP(A281,'Procediments PinbalAdmin'!A:C,2,FALSE)</f>
        <v>2323117</v>
      </c>
      <c r="C281" t="str">
        <f>VLOOKUP(A281,'Procediments PinbalAdmin'!A:C,3,FALSE)</f>
        <v>Subvencions directes a les cambres de comerç de les Illes Balears per a finançar serveis d'assessorament a dones per a la creació d'empreses</v>
      </c>
      <c r="D281" t="s">
        <v>6557</v>
      </c>
      <c r="E281" t="str">
        <f>VLOOKUP(B281,PBL_PROCEDIMENTS!A:C,3,FALSE)</f>
        <v>A04027016</v>
      </c>
      <c r="F281">
        <f>VLOOKUP(E281,'Organs PinbalAdmin'!C:F,4,FALSE)</f>
        <v>70681</v>
      </c>
      <c r="G281" t="s">
        <v>6557</v>
      </c>
      <c r="H281" t="str">
        <f t="shared" si="4"/>
        <v>UPDATE pad_solicitud SET organid='70681' WHERE solicitudid=16335;</v>
      </c>
    </row>
    <row r="282" spans="1:8">
      <c r="A282" t="str">
        <f>'Procediments PinbalAdmin'!A282</f>
        <v>21257</v>
      </c>
      <c r="B282" t="str">
        <f>VLOOKUP(A282,'Procediments PinbalAdmin'!A:C,2,FALSE)</f>
        <v>2326353</v>
      </c>
      <c r="C282" t="str">
        <f>VLOOKUP(A282,'Procediments PinbalAdmin'!A:C,3,FALSE)</f>
        <v>Procedimiento sancionador por incumplimiento de las disposiciones dictadas en matèria de COVID-19.</v>
      </c>
      <c r="D282" t="s">
        <v>6557</v>
      </c>
      <c r="E282" t="str">
        <f>VLOOKUP(B282,PBL_PROCEDIMENTS!A:C,3,FALSE)</f>
        <v>A04003003</v>
      </c>
      <c r="F282">
        <f>VLOOKUP(E282,'Organs PinbalAdmin'!C:F,4,FALSE)</f>
        <v>70000</v>
      </c>
      <c r="G282" t="s">
        <v>6557</v>
      </c>
      <c r="H282" t="str">
        <f t="shared" si="4"/>
        <v>UPDATE pad_solicitud SET organid='70000' WHERE solicitudid=21257;</v>
      </c>
    </row>
    <row r="283" spans="1:8">
      <c r="A283" t="str">
        <f>'Procediments PinbalAdmin'!A283</f>
        <v>35520</v>
      </c>
      <c r="B283" t="str">
        <f>VLOOKUP(A283,'Procediments PinbalAdmin'!A:C,2,FALSE)</f>
        <v>2326353</v>
      </c>
      <c r="C283" t="str">
        <f>VLOOKUP(A283,'Procediments PinbalAdmin'!A:C,3,FALSE)</f>
        <v>Procedimiento sancionador por incumplimiento de las disposiciones dictadas en materia de COVID-19</v>
      </c>
      <c r="D283" t="s">
        <v>6557</v>
      </c>
      <c r="E283" t="str">
        <f>VLOOKUP(B283,PBL_PROCEDIMENTS!A:C,3,FALSE)</f>
        <v>A04003003</v>
      </c>
      <c r="F283">
        <f>VLOOKUP(E283,'Organs PinbalAdmin'!C:F,4,FALSE)</f>
        <v>70000</v>
      </c>
      <c r="G283" t="s">
        <v>6557</v>
      </c>
      <c r="H283" t="str">
        <f t="shared" si="4"/>
        <v>UPDATE pad_solicitud SET organid='70000' WHERE solicitudid=35520;</v>
      </c>
    </row>
    <row r="284" spans="1:8">
      <c r="A284" t="str">
        <f>'Procediments PinbalAdmin'!A284</f>
        <v>19782</v>
      </c>
      <c r="B284" t="str">
        <f>VLOOKUP(A284,'Procediments PinbalAdmin'!A:C,2,FALSE)</f>
        <v>2327566</v>
      </c>
      <c r="C284" t="str">
        <f>VLOOKUP(A284,'Procediments PinbalAdmin'!A:C,3,FALSE)</f>
        <v>Convocatòria de subvencions amb l'objecte de finançar especialitats formatives adreçades a treballadors preferentment desocupats</v>
      </c>
      <c r="D284" t="s">
        <v>6557</v>
      </c>
      <c r="E284" t="str">
        <f>VLOOKUP(B284,PBL_PROCEDIMENTS!A:C,3,FALSE)</f>
        <v>A04027061</v>
      </c>
      <c r="F284">
        <f>VLOOKUP(E284,'Organs PinbalAdmin'!C:F,4,FALSE)</f>
        <v>70695</v>
      </c>
      <c r="G284" t="s">
        <v>6557</v>
      </c>
      <c r="H284" t="str">
        <f t="shared" si="4"/>
        <v>UPDATE pad_solicitud SET organid='70695' WHERE solicitudid=19782;</v>
      </c>
    </row>
    <row r="285" spans="1:8">
      <c r="A285" t="str">
        <f>'Procediments PinbalAdmin'!A285</f>
        <v>16836</v>
      </c>
      <c r="B285" t="str">
        <f>VLOOKUP(A285,'Procediments PinbalAdmin'!A:C,2,FALSE)</f>
        <v>2328367</v>
      </c>
      <c r="C285" t="str">
        <f>VLOOKUP(A285,'Procediments PinbalAdmin'!A:C,3,FALSE)</f>
        <v>Subvenció nominativa per a finançar el postgrau «Especialista Universitari en Dret Antidiscriminatori i Pràctica Jurídica, amb perspectiva de gènere»</v>
      </c>
      <c r="D285" t="s">
        <v>6557</v>
      </c>
      <c r="E285" t="str">
        <f>VLOOKUP(B285,PBL_PROCEDIMENTS!A:C,3,FALSE)</f>
        <v>A04027016</v>
      </c>
      <c r="F285">
        <f>VLOOKUP(E285,'Organs PinbalAdmin'!C:F,4,FALSE)</f>
        <v>70681</v>
      </c>
      <c r="G285" t="s">
        <v>6557</v>
      </c>
      <c r="H285" t="str">
        <f t="shared" si="4"/>
        <v>UPDATE pad_solicitud SET organid='70681' WHERE solicitudid=16836;</v>
      </c>
    </row>
    <row r="286" spans="1:8">
      <c r="A286" t="str">
        <f>'Procediments PinbalAdmin'!A286</f>
        <v>17227</v>
      </c>
      <c r="B286" t="str">
        <f>VLOOKUP(A286,'Procediments PinbalAdmin'!A:C,2,FALSE)</f>
        <v>2328489</v>
      </c>
      <c r="C286" t="str">
        <f>VLOOKUP(A286,'Procediments PinbalAdmin'!A:C,3,FALSE)</f>
        <v>Premis Carnet Jove per a Projectes d'Autoocupació i ajudes per iniciar l'activitat</v>
      </c>
      <c r="D286" t="s">
        <v>6557</v>
      </c>
      <c r="E286" t="str">
        <f>VLOOKUP(B286,PBL_PROCEDIMENTS!A:C,3,FALSE)</f>
        <v>A04027055</v>
      </c>
      <c r="F286">
        <f>VLOOKUP(E286,'Organs PinbalAdmin'!C:F,4,FALSE)</f>
        <v>70691</v>
      </c>
      <c r="G286" t="s">
        <v>6557</v>
      </c>
      <c r="H286" t="str">
        <f t="shared" si="4"/>
        <v>UPDATE pad_solicitud SET organid='70691' WHERE solicitudid=17227;</v>
      </c>
    </row>
    <row r="287" spans="1:8">
      <c r="A287" t="str">
        <f>'Procediments PinbalAdmin'!A287</f>
        <v>17204</v>
      </c>
      <c r="B287" t="str">
        <f>VLOOKUP(A287,'Procediments PinbalAdmin'!A:C,2,FALSE)</f>
        <v>2329377</v>
      </c>
      <c r="C287" t="str">
        <f>VLOOKUP(A287,'Procediments PinbalAdmin'!A:C,3,FALSE)</f>
        <v>Sol·licitud d'excedència voluntària per a la cura de familiars per al personal laboral al servei de la CAIB</v>
      </c>
      <c r="D287" t="s">
        <v>6557</v>
      </c>
      <c r="E287" t="str">
        <f>VLOOKUP(B287,PBL_PROCEDIMENTS!A:C,3,FALSE)</f>
        <v>A04035961</v>
      </c>
      <c r="F287">
        <f>VLOOKUP(E287,'Organs PinbalAdmin'!C:F,4,FALSE)</f>
        <v>70772</v>
      </c>
      <c r="G287" t="s">
        <v>6557</v>
      </c>
      <c r="H287" t="str">
        <f t="shared" si="4"/>
        <v>UPDATE pad_solicitud SET organid='70772' WHERE solicitudid=17204;</v>
      </c>
    </row>
    <row r="288" spans="1:8">
      <c r="A288" t="str">
        <f>'Procediments PinbalAdmin'!A288</f>
        <v>151350</v>
      </c>
      <c r="B288" t="str">
        <f>VLOOKUP(A288,'Procediments PinbalAdmin'!A:C,2,FALSE)</f>
        <v>2339653</v>
      </c>
      <c r="C288" t="str">
        <f>VLOOKUP(A288,'Procediments PinbalAdmin'!A:C,3,FALSE)</f>
        <v>Concurs per constituir una borsa extraordinària per cobrir, amb caràcter d'interinitat, places vacants del CFT, escala humanística i de ciències socials, especialitat treball social, per a les illes de Mallorca, Menorca i Eivissa</v>
      </c>
      <c r="D288" t="s">
        <v>6557</v>
      </c>
      <c r="E288" t="str">
        <f>VLOOKUP(B288,PBL_PROCEDIMENTS!A:C,3,FALSE)</f>
        <v>A04035968</v>
      </c>
      <c r="F288">
        <f>VLOOKUP(E288,'Organs PinbalAdmin'!C:F,4,FALSE)</f>
        <v>70775</v>
      </c>
      <c r="G288" t="s">
        <v>6557</v>
      </c>
      <c r="H288" t="str">
        <f t="shared" si="4"/>
        <v>UPDATE pad_solicitud SET organid='70775' WHERE solicitudid=151350;</v>
      </c>
    </row>
    <row r="289" spans="1:8">
      <c r="A289" t="str">
        <f>'Procediments PinbalAdmin'!A289</f>
        <v>3879</v>
      </c>
      <c r="B289" t="str">
        <f>VLOOKUP(A289,'Procediments PinbalAdmin'!A:C,2,FALSE)</f>
        <v>2340741</v>
      </c>
      <c r="C289" t="str">
        <f>VLOOKUP(A289,'Procediments PinbalAdmin'!A:C,3,FALSE)</f>
        <v>Convocatòria ajudes mobilitat i desplaçament alumnes Balears 2015-2016</v>
      </c>
      <c r="D289" t="s">
        <v>6557</v>
      </c>
      <c r="E289" t="e">
        <f>VLOOKUP(B289,PBL_PROCEDIMENTS!A:C,3,FALSE)</f>
        <v>#N/A</v>
      </c>
      <c r="F289" t="e">
        <f>VLOOKUP(E289,'Organs PinbalAdmin'!C:F,4,FALSE)</f>
        <v>#N/A</v>
      </c>
      <c r="G289" t="s">
        <v>6557</v>
      </c>
      <c r="H289" t="str">
        <f t="shared" si="4"/>
        <v/>
      </c>
    </row>
    <row r="290" spans="1:8">
      <c r="A290" t="str">
        <f>'Procediments PinbalAdmin'!A290</f>
        <v>3458</v>
      </c>
      <c r="B290" t="str">
        <f>VLOOKUP(A290,'Procediments PinbalAdmin'!A:C,2,FALSE)</f>
        <v>2345907</v>
      </c>
      <c r="C290" t="str">
        <f>VLOOKUP(A290,'Procediments PinbalAdmin'!A:C,3,FALSE)</f>
        <v>Ajuts públics destinats a promocionar l'ocupació autònoma</v>
      </c>
      <c r="D290" t="s">
        <v>6557</v>
      </c>
      <c r="E290" t="str">
        <f>VLOOKUP(B290,PBL_PROCEDIMENTS!A:C,3,FALSE)</f>
        <v>A04043873</v>
      </c>
      <c r="F290">
        <f>VLOOKUP(E290,'Organs PinbalAdmin'!C:F,4,FALSE)</f>
        <v>70823</v>
      </c>
      <c r="G290" t="s">
        <v>6557</v>
      </c>
      <c r="H290" t="str">
        <f t="shared" si="4"/>
        <v>UPDATE pad_solicitud SET organid='70823' WHERE solicitudid=3458;</v>
      </c>
    </row>
    <row r="291" spans="1:8">
      <c r="A291" t="str">
        <f>'Procediments PinbalAdmin'!A291</f>
        <v>20075</v>
      </c>
      <c r="B291" t="str">
        <f>VLOOKUP(A291,'Procediments PinbalAdmin'!A:C,2,FALSE)</f>
        <v>2349881</v>
      </c>
      <c r="C291" t="str">
        <f>VLOOKUP(A291,'Procediments PinbalAdmin'!A:C,3,FALSE)</f>
        <v>Convocatoria de subvenciones SOIB JOVEN Itinerarios integrales de inserción 2021/2022 cofinanciada por el FSE en el marco del Programa Operativo de garantía juvenil</v>
      </c>
      <c r="D291" t="s">
        <v>6557</v>
      </c>
      <c r="E291" t="str">
        <f>VLOOKUP(B291,PBL_PROCEDIMENTS!A:C,3,FALSE)</f>
        <v>A04027061</v>
      </c>
      <c r="F291">
        <f>VLOOKUP(E291,'Organs PinbalAdmin'!C:F,4,FALSE)</f>
        <v>70695</v>
      </c>
      <c r="G291" t="s">
        <v>6557</v>
      </c>
      <c r="H291" t="str">
        <f t="shared" si="4"/>
        <v>UPDATE pad_solicitud SET organid='70695' WHERE solicitudid=20075;</v>
      </c>
    </row>
    <row r="292" spans="1:8">
      <c r="A292" t="str">
        <f>'Procediments PinbalAdmin'!A292</f>
        <v>20061</v>
      </c>
      <c r="B292" t="str">
        <f>VLOOKUP(A292,'Procediments PinbalAdmin'!A:C,2,FALSE)</f>
        <v>2350279</v>
      </c>
      <c r="C292" t="str">
        <f>VLOOKUP(A292,'Procediments PinbalAdmin'!A:C,3,FALSE)</f>
        <v>Convocatoria de subvenciones SOIB Itinerarios integrales de inserción 2021/2022 cofinanciada por el FSE</v>
      </c>
      <c r="D292" t="s">
        <v>6557</v>
      </c>
      <c r="E292" t="str">
        <f>VLOOKUP(B292,PBL_PROCEDIMENTS!A:C,3,FALSE)</f>
        <v>A04027061</v>
      </c>
      <c r="F292">
        <f>VLOOKUP(E292,'Organs PinbalAdmin'!C:F,4,FALSE)</f>
        <v>70695</v>
      </c>
      <c r="G292" t="s">
        <v>6557</v>
      </c>
      <c r="H292" t="str">
        <f t="shared" si="4"/>
        <v>UPDATE pad_solicitud SET organid='70695' WHERE solicitudid=20061;</v>
      </c>
    </row>
    <row r="293" spans="1:8">
      <c r="A293" t="str">
        <f>'Procediments PinbalAdmin'!A293</f>
        <v>17430</v>
      </c>
      <c r="B293" t="str">
        <f>VLOOKUP(A293,'Procediments PinbalAdmin'!A:C,2,FALSE)</f>
        <v>2350870</v>
      </c>
      <c r="C293" t="str">
        <f>VLOOKUP(A293,'Procediments PinbalAdmin'!A:C,3,FALSE)</f>
        <v>Pla Acredita</v>
      </c>
      <c r="D293" t="s">
        <v>6557</v>
      </c>
      <c r="E293" t="str">
        <f>VLOOKUP(B293,PBL_PROCEDIMENTS!A:C,3,FALSE)</f>
        <v>A04003003</v>
      </c>
      <c r="F293">
        <f>VLOOKUP(E293,'Organs PinbalAdmin'!C:F,4,FALSE)</f>
        <v>70000</v>
      </c>
      <c r="G293" t="s">
        <v>6557</v>
      </c>
      <c r="H293" t="str">
        <f t="shared" si="4"/>
        <v>UPDATE pad_solicitud SET organid='70000' WHERE solicitudid=17430;</v>
      </c>
    </row>
    <row r="294" spans="1:8">
      <c r="A294" t="str">
        <f>'Procediments PinbalAdmin'!A294</f>
        <v>151773</v>
      </c>
      <c r="B294" t="str">
        <f>VLOOKUP(A294,'Procediments PinbalAdmin'!A:C,2,FALSE)</f>
        <v>2351217</v>
      </c>
      <c r="C294" t="str">
        <f>VLOOKUP(A294,'Procediments PinbalAdmin'!A:C,3,FALSE)</f>
        <v>Concurs per constituir una borsa extr. per cobrir, amb caràcter d'interinitat, places vacants del CFT, esc. cientificotècnica, esp. pilot de segona de la marina mercant, per a Mallorca, de l'Administració especial de la CAIB</v>
      </c>
      <c r="D294" t="s">
        <v>6557</v>
      </c>
      <c r="E294" t="str">
        <f>VLOOKUP(B294,PBL_PROCEDIMENTS!A:C,3,FALSE)</f>
        <v>A04035968</v>
      </c>
      <c r="F294">
        <f>VLOOKUP(E294,'Organs PinbalAdmin'!C:F,4,FALSE)</f>
        <v>70775</v>
      </c>
      <c r="G294" t="s">
        <v>6557</v>
      </c>
      <c r="H294" t="str">
        <f t="shared" si="4"/>
        <v>UPDATE pad_solicitud SET organid='70775' WHERE solicitudid=151773;</v>
      </c>
    </row>
    <row r="295" spans="1:8">
      <c r="A295" t="str">
        <f>'Procediments PinbalAdmin'!A295</f>
        <v>151774</v>
      </c>
      <c r="B295" t="str">
        <f>VLOOKUP(A295,'Procediments PinbalAdmin'!A:C,2,FALSE)</f>
        <v>2351314</v>
      </c>
      <c r="C295" t="str">
        <f>VLOOKUP(A295,'Procediments PinbalAdmin'!A:C,3,FALSE)</f>
        <v>Concurs per constituir unes borses extraordinàries per cobrir, amb caràcter d'interinitat, places vacants de l'escala de prevenció de riscs laborals del CFS i del CFT de l'Administració especial de la CAIB</v>
      </c>
      <c r="D295" t="s">
        <v>6557</v>
      </c>
      <c r="E295" t="str">
        <f>VLOOKUP(B295,PBL_PROCEDIMENTS!A:C,3,FALSE)</f>
        <v>A04035968</v>
      </c>
      <c r="F295">
        <f>VLOOKUP(E295,'Organs PinbalAdmin'!C:F,4,FALSE)</f>
        <v>70775</v>
      </c>
      <c r="G295" t="s">
        <v>6557</v>
      </c>
      <c r="H295" t="str">
        <f t="shared" si="4"/>
        <v>UPDATE pad_solicitud SET organid='70775' WHERE solicitudid=151774;</v>
      </c>
    </row>
    <row r="296" spans="1:8">
      <c r="A296" t="str">
        <f>'Procediments PinbalAdmin'!A296</f>
        <v>23890</v>
      </c>
      <c r="B296" t="str">
        <f>VLOOKUP(A296,'Procediments PinbalAdmin'!A:C,2,FALSE)</f>
        <v>2352263</v>
      </c>
      <c r="C296" t="str">
        <f>VLOOKUP(A296,'Procediments PinbalAdmin'!A:C,3,FALSE)</f>
        <v>Aplicación del índice corrector del margen de dispensación de las oficinas de farmacia</v>
      </c>
      <c r="D296" t="s">
        <v>6557</v>
      </c>
      <c r="E296" t="str">
        <f>VLOOKUP(B296,PBL_PROCEDIMENTS!A:C,3,FALSE)</f>
        <v>A04043881</v>
      </c>
      <c r="F296">
        <f>VLOOKUP(E296,'Organs PinbalAdmin'!C:F,4,FALSE)</f>
        <v>70831</v>
      </c>
      <c r="G296" t="s">
        <v>6557</v>
      </c>
      <c r="H296" t="str">
        <f t="shared" si="4"/>
        <v>UPDATE pad_solicitud SET organid='70831' WHERE solicitudid=23890;</v>
      </c>
    </row>
    <row r="297" spans="1:8">
      <c r="A297" t="str">
        <f>'Procediments PinbalAdmin'!A297</f>
        <v>17837</v>
      </c>
      <c r="B297" t="str">
        <f>VLOOKUP(A297,'Procediments PinbalAdmin'!A:C,2,FALSE)</f>
        <v>2352310</v>
      </c>
      <c r="C297" t="str">
        <f>VLOOKUP(A297,'Procediments PinbalAdmin'!A:C,3,FALSE)</f>
        <v>Ajudes 2020 rehabilitació d'edificis i habitatges inclosos en ARRU de Santa Maria del Camí</v>
      </c>
      <c r="D297" t="s">
        <v>6557</v>
      </c>
      <c r="E297" t="str">
        <f>VLOOKUP(B297,PBL_PROCEDIMENTS!A:C,3,FALSE)</f>
        <v>A04003003</v>
      </c>
      <c r="F297">
        <f>VLOOKUP(E297,'Organs PinbalAdmin'!C:F,4,FALSE)</f>
        <v>70000</v>
      </c>
      <c r="G297" t="s">
        <v>6557</v>
      </c>
      <c r="H297" t="str">
        <f t="shared" si="4"/>
        <v>UPDATE pad_solicitud SET organid='70000' WHERE solicitudid=17837;</v>
      </c>
    </row>
    <row r="298" spans="1:8">
      <c r="A298" t="str">
        <f>'Procediments PinbalAdmin'!A298</f>
        <v>18310</v>
      </c>
      <c r="B298" t="str">
        <f>VLOOKUP(A298,'Procediments PinbalAdmin'!A:C,2,FALSE)</f>
        <v>2352576</v>
      </c>
      <c r="C298" t="str">
        <f>VLOOKUP(A298,'Procediments PinbalAdmin'!A:C,3,FALSE)</f>
        <v>CONVOCATORIA DE AYUDAS PARA EL TRANSPORTE PÚBLICO POR CARRETERA DE VIAJEROS Y MERCANCÍAS</v>
      </c>
      <c r="D298" t="s">
        <v>6557</v>
      </c>
      <c r="E298" t="str">
        <f>VLOOKUP(B298,PBL_PROCEDIMENTS!A:C,3,FALSE)</f>
        <v>A04026941</v>
      </c>
      <c r="F298">
        <f>VLOOKUP(E298,'Organs PinbalAdmin'!C:F,4,FALSE)</f>
        <v>70662</v>
      </c>
      <c r="G298" t="s">
        <v>6557</v>
      </c>
      <c r="H298" t="str">
        <f t="shared" si="4"/>
        <v>UPDATE pad_solicitud SET organid='70662' WHERE solicitudid=18310;</v>
      </c>
    </row>
    <row r="299" spans="1:8">
      <c r="A299" t="str">
        <f>'Procediments PinbalAdmin'!A299</f>
        <v>19207</v>
      </c>
      <c r="B299" t="str">
        <f>VLOOKUP(A299,'Procediments PinbalAdmin'!A:C,2,FALSE)</f>
        <v>2354189</v>
      </c>
      <c r="C299" t="str">
        <f>VLOOKUP(A299,'Procediments PinbalAdmin'!A:C,3,FALSE)</f>
        <v>Certamen de Vídeo de Medi Ambient Carnet Jove 2020</v>
      </c>
      <c r="D299" t="s">
        <v>6557</v>
      </c>
      <c r="E299" t="str">
        <f>VLOOKUP(B299,PBL_PROCEDIMENTS!A:C,3,FALSE)</f>
        <v>A04027055</v>
      </c>
      <c r="F299">
        <f>VLOOKUP(E299,'Organs PinbalAdmin'!C:F,4,FALSE)</f>
        <v>70691</v>
      </c>
      <c r="G299" t="s">
        <v>6557</v>
      </c>
      <c r="H299" t="str">
        <f t="shared" si="4"/>
        <v>UPDATE pad_solicitud SET organid='70691' WHERE solicitudid=19207;</v>
      </c>
    </row>
    <row r="300" spans="1:8">
      <c r="A300" t="str">
        <f>'Procediments PinbalAdmin'!A300</f>
        <v>17716</v>
      </c>
      <c r="B300" t="str">
        <f>VLOOKUP(A300,'Procediments PinbalAdmin'!A:C,2,FALSE)</f>
        <v>2354194</v>
      </c>
      <c r="C300" t="str">
        <f>VLOOKUP(A300,'Procediments PinbalAdmin'!A:C,3,FALSE)</f>
        <v>Resolución del director del Instituto de Estudios Baleáricos por la que se convoca un proceso selectivo para cubrir, temporalmente, una plaza vacante de puesto base de técnico de grado superior</v>
      </c>
      <c r="D300" t="s">
        <v>6557</v>
      </c>
      <c r="E300" t="str">
        <f>VLOOKUP(B300,PBL_PROCEDIMENTS!A:C,3,FALSE)</f>
        <v>A04035973</v>
      </c>
      <c r="F300">
        <f>VLOOKUP(E300,'Organs PinbalAdmin'!C:F,4,FALSE)</f>
        <v>70780</v>
      </c>
      <c r="G300" t="s">
        <v>6557</v>
      </c>
      <c r="H300" t="str">
        <f t="shared" si="4"/>
        <v>UPDATE pad_solicitud SET organid='70780' WHERE solicitudid=17716;</v>
      </c>
    </row>
    <row r="301" spans="1:8">
      <c r="A301" t="str">
        <f>'Procediments PinbalAdmin'!A301</f>
        <v>23974</v>
      </c>
      <c r="B301" t="str">
        <f>VLOOKUP(A301,'Procediments PinbalAdmin'!A:C,2,FALSE)</f>
        <v>2398294</v>
      </c>
      <c r="C301" t="str">
        <f>VLOOKUP(A301,'Procediments PinbalAdmin'!A:C,3,FALSE)</f>
        <v>Comunicación de exención de elaboración de formulas magistrales y preparados de oficina de farmacia</v>
      </c>
      <c r="D301" t="s">
        <v>6557</v>
      </c>
      <c r="E301" t="str">
        <f>VLOOKUP(B301,PBL_PROCEDIMENTS!A:C,3,FALSE)</f>
        <v>A04043881</v>
      </c>
      <c r="F301">
        <f>VLOOKUP(E301,'Organs PinbalAdmin'!C:F,4,FALSE)</f>
        <v>70831</v>
      </c>
      <c r="G301" t="s">
        <v>6557</v>
      </c>
      <c r="H301" t="str">
        <f t="shared" si="4"/>
        <v>UPDATE pad_solicitud SET organid='70831' WHERE solicitudid=23974;</v>
      </c>
    </row>
    <row r="302" spans="1:8">
      <c r="A302" t="str">
        <f>'Procediments PinbalAdmin'!A302</f>
        <v>19685</v>
      </c>
      <c r="B302" t="str">
        <f>VLOOKUP(A302,'Procediments PinbalAdmin'!A:C,2,FALSE)</f>
        <v>2398897</v>
      </c>
      <c r="C302" t="str">
        <f>VLOOKUP(A302,'Procediments PinbalAdmin'!A:C,3,FALSE)</f>
        <v>Ajuts per la compra i/o instal·lació de sistemes de ventilació i purificació d'aire per reduir els contagis per la COVID-19 a bars i restaurants</v>
      </c>
      <c r="D302" t="s">
        <v>6557</v>
      </c>
      <c r="E302" t="str">
        <f>VLOOKUP(B302,PBL_PROCEDIMENTS!A:C,3,FALSE)</f>
        <v>A04043873</v>
      </c>
      <c r="F302">
        <f>VLOOKUP(E302,'Organs PinbalAdmin'!C:F,4,FALSE)</f>
        <v>70823</v>
      </c>
      <c r="G302" t="s">
        <v>6557</v>
      </c>
      <c r="H302" t="str">
        <f t="shared" si="4"/>
        <v>UPDATE pad_solicitud SET organid='70823' WHERE solicitudid=19685;</v>
      </c>
    </row>
    <row r="303" spans="1:8">
      <c r="A303" t="str">
        <f>'Procediments PinbalAdmin'!A303</f>
        <v>13475</v>
      </c>
      <c r="B303" t="str">
        <f>VLOOKUP(A303,'Procediments PinbalAdmin'!A:C,2,FALSE)</f>
        <v>2400799</v>
      </c>
      <c r="C303" t="str">
        <f>VLOOKUP(A303,'Procediments PinbalAdmin'!A:C,3,FALSE)</f>
        <v>Procediment de recaudació</v>
      </c>
      <c r="D303" t="s">
        <v>6557</v>
      </c>
      <c r="E303" t="str">
        <f>VLOOKUP(B303,PBL_PROCEDIMENTS!A:C,3,FALSE)</f>
        <v>A04003003</v>
      </c>
      <c r="F303">
        <f>VLOOKUP(E303,'Organs PinbalAdmin'!C:F,4,FALSE)</f>
        <v>70000</v>
      </c>
      <c r="G303" t="s">
        <v>6557</v>
      </c>
      <c r="H303" t="str">
        <f t="shared" si="4"/>
        <v>UPDATE pad_solicitud SET organid='70000' WHERE solicitudid=13475;</v>
      </c>
    </row>
    <row r="304" spans="1:8">
      <c r="A304" t="str">
        <f>'Procediments PinbalAdmin'!A304</f>
        <v>17850</v>
      </c>
      <c r="B304" t="str">
        <f>VLOOKUP(A304,'Procediments PinbalAdmin'!A:C,2,FALSE)</f>
        <v>2400800</v>
      </c>
      <c r="C304" t="str">
        <f>VLOOKUP(A304,'Procediments PinbalAdmin'!A:C,3,FALSE)</f>
        <v>Ajudes 2020 rehabilitació d'edificis i habitatges inclosos en ARRU de Manacor</v>
      </c>
      <c r="D304" t="s">
        <v>6557</v>
      </c>
      <c r="E304" t="str">
        <f>VLOOKUP(B304,PBL_PROCEDIMENTS!A:C,3,FALSE)</f>
        <v>A04035955</v>
      </c>
      <c r="F304">
        <f>VLOOKUP(E304,'Organs PinbalAdmin'!C:F,4,FALSE)</f>
        <v>70768</v>
      </c>
      <c r="G304" t="s">
        <v>6557</v>
      </c>
      <c r="H304" t="str">
        <f t="shared" si="4"/>
        <v>UPDATE pad_solicitud SET organid='70768' WHERE solicitudid=17850;</v>
      </c>
    </row>
    <row r="305" spans="1:8">
      <c r="A305" t="str">
        <f>'Procediments PinbalAdmin'!A305</f>
        <v>19576</v>
      </c>
      <c r="B305" t="str">
        <f>VLOOKUP(A305,'Procediments PinbalAdmin'!A:C,2,FALSE)</f>
        <v>2401020</v>
      </c>
      <c r="C305" t="str">
        <f>VLOOKUP(A305,'Procediments PinbalAdmin'!A:C,3,FALSE)</f>
        <v>Solicitud de historia clínica</v>
      </c>
      <c r="D305" t="s">
        <v>6557</v>
      </c>
      <c r="E305" t="str">
        <f>VLOOKUP(B305,PBL_PROCEDIMENTS!A:C,3,FALSE)</f>
        <v>A04003754</v>
      </c>
      <c r="F305">
        <f>VLOOKUP(E305,'Organs PinbalAdmin'!C:F,4,FALSE)</f>
        <v>70007</v>
      </c>
      <c r="G305" t="s">
        <v>6557</v>
      </c>
      <c r="H305" t="str">
        <f t="shared" si="4"/>
        <v>UPDATE pad_solicitud SET organid='70007' WHERE solicitudid=19576;</v>
      </c>
    </row>
    <row r="306" spans="1:8">
      <c r="A306" t="str">
        <f>'Procediments PinbalAdmin'!A306</f>
        <v>17939</v>
      </c>
      <c r="B306" t="str">
        <f>VLOOKUP(A306,'Procediments PinbalAdmin'!A:C,2,FALSE)</f>
        <v>2401517</v>
      </c>
      <c r="C306" t="str">
        <f>VLOOKUP(A306,'Procediments PinbalAdmin'!A:C,3,FALSE)</f>
        <v>Ayudas 2020 rehabilitación de edificios y viviendas incluidos en ARRU DE Maó</v>
      </c>
      <c r="D306" t="s">
        <v>6557</v>
      </c>
      <c r="E306" t="str">
        <f>VLOOKUP(B306,PBL_PROCEDIMENTS!A:C,3,FALSE)</f>
        <v>A04035955</v>
      </c>
      <c r="F306">
        <f>VLOOKUP(E306,'Organs PinbalAdmin'!C:F,4,FALSE)</f>
        <v>70768</v>
      </c>
      <c r="G306" t="s">
        <v>6557</v>
      </c>
      <c r="H306" t="str">
        <f t="shared" si="4"/>
        <v>UPDATE pad_solicitud SET organid='70768' WHERE solicitudid=17939;</v>
      </c>
    </row>
    <row r="307" spans="1:8">
      <c r="A307" t="str">
        <f>'Procediments PinbalAdmin'!A307</f>
        <v>17869</v>
      </c>
      <c r="B307" t="str">
        <f>VLOOKUP(A307,'Procediments PinbalAdmin'!A:C,2,FALSE)</f>
        <v>2402017</v>
      </c>
      <c r="C307" t="str">
        <f>VLOOKUP(A307,'Procediments PinbalAdmin'!A:C,3,FALSE)</f>
        <v>Convocatòria per a cobrir, temporalment, una plaça vacant d'un posat base de tècnic de grau superior (traducció i interpretació)</v>
      </c>
      <c r="D307" t="s">
        <v>6557</v>
      </c>
      <c r="E307" t="e">
        <f>VLOOKUP(B307,PBL_PROCEDIMENTS!A:C,3,FALSE)</f>
        <v>#N/A</v>
      </c>
      <c r="F307" t="e">
        <f>VLOOKUP(E307,'Organs PinbalAdmin'!C:F,4,FALSE)</f>
        <v>#N/A</v>
      </c>
      <c r="G307" t="s">
        <v>6557</v>
      </c>
      <c r="H307" t="str">
        <f t="shared" si="4"/>
        <v/>
      </c>
    </row>
    <row r="308" spans="1:8">
      <c r="A308" t="str">
        <f>'Procediments PinbalAdmin'!A308</f>
        <v>34221</v>
      </c>
      <c r="B308" t="str">
        <f>VLOOKUP(A308,'Procediments PinbalAdmin'!A:C,2,FALSE)</f>
        <v>2402484</v>
      </c>
      <c r="C308" t="str">
        <f>VLOOKUP(A308,'Procediments PinbalAdmin'!A:C,3,FALSE)</f>
        <v>Solicitud de Beca para el estudio para el fomento de la ocupación curso 2021-2022</v>
      </c>
      <c r="D308" t="s">
        <v>6557</v>
      </c>
      <c r="E308" t="str">
        <f>VLOOKUP(B308,PBL_PROCEDIMENTS!A:C,3,FALSE)</f>
        <v>L01070027</v>
      </c>
      <c r="F308">
        <f>VLOOKUP(E308,'Organs PinbalAdmin'!C:F,4,FALSE)</f>
        <v>70837</v>
      </c>
      <c r="G308" t="s">
        <v>6557</v>
      </c>
      <c r="H308" t="str">
        <f t="shared" si="4"/>
        <v>UPDATE pad_solicitud SET organid='70837' WHERE solicitudid=34221;</v>
      </c>
    </row>
    <row r="309" spans="1:8">
      <c r="A309" t="str">
        <f>'Procediments PinbalAdmin'!A309</f>
        <v>20243</v>
      </c>
      <c r="B309" t="str">
        <f>VLOOKUP(A309,'Procediments PinbalAdmin'!A:C,2,FALSE)</f>
        <v>2402552</v>
      </c>
      <c r="C309" t="str">
        <f>VLOOKUP(A309,'Procediments PinbalAdmin'!A:C,3,FALSE)</f>
        <v>Convocatoria de ayudas a las entidades de voluntariado de las Illes Balears para afrontar los gastos de seguros</v>
      </c>
      <c r="D309" t="s">
        <v>6557</v>
      </c>
      <c r="E309" t="str">
        <f>VLOOKUP(B309,PBL_PROCEDIMENTS!A:C,3,FALSE)</f>
        <v>A04043872</v>
      </c>
      <c r="F309">
        <f>VLOOKUP(E309,'Organs PinbalAdmin'!C:F,4,FALSE)</f>
        <v>70822</v>
      </c>
      <c r="G309" t="s">
        <v>6557</v>
      </c>
      <c r="H309" t="str">
        <f t="shared" si="4"/>
        <v>UPDATE pad_solicitud SET organid='70822' WHERE solicitudid=20243;</v>
      </c>
    </row>
    <row r="310" spans="1:8">
      <c r="A310" t="str">
        <f>'Procediments PinbalAdmin'!A310</f>
        <v>17975</v>
      </c>
      <c r="B310" t="str">
        <f>VLOOKUP(A310,'Procediments PinbalAdmin'!A:C,2,FALSE)</f>
        <v>2402622</v>
      </c>
      <c r="C310" t="str">
        <f>VLOOKUP(A310,'Procediments PinbalAdmin'!A:C,3,FALSE)</f>
        <v>Subvenciones nominativas del Instituto Balear de la Mujer correspondientes al año 2021</v>
      </c>
      <c r="D310" t="s">
        <v>6557</v>
      </c>
      <c r="E310" t="str">
        <f>VLOOKUP(B310,PBL_PROCEDIMENTS!A:C,3,FALSE)</f>
        <v>A04027007</v>
      </c>
      <c r="F310">
        <f>VLOOKUP(E310,'Organs PinbalAdmin'!C:F,4,FALSE)</f>
        <v>70677</v>
      </c>
      <c r="G310" t="s">
        <v>6557</v>
      </c>
      <c r="H310" t="str">
        <f t="shared" si="4"/>
        <v>UPDATE pad_solicitud SET organid='70677' WHERE solicitudid=17975;</v>
      </c>
    </row>
    <row r="311" spans="1:8">
      <c r="A311" t="str">
        <f>'Procediments PinbalAdmin'!A311</f>
        <v>17952</v>
      </c>
      <c r="B311" t="str">
        <f>VLOOKUP(A311,'Procediments PinbalAdmin'!A:C,2,FALSE)</f>
        <v>2404727</v>
      </c>
      <c r="C311" t="str">
        <f>VLOOKUP(A311,'Procediments PinbalAdmin'!A:C,3,FALSE)</f>
        <v>Bonificación IVTM vehículo bajo impacto ambiental</v>
      </c>
      <c r="D311" t="s">
        <v>6557</v>
      </c>
      <c r="E311" t="str">
        <f>VLOOKUP(B311,PBL_PROCEDIMENTS!A:C,3,FALSE)</f>
        <v>L01070321</v>
      </c>
      <c r="F311">
        <f>VLOOKUP(E311,'Organs PinbalAdmin'!C:F,4,FALSE)</f>
        <v>70845</v>
      </c>
      <c r="G311" t="s">
        <v>6557</v>
      </c>
      <c r="H311" t="str">
        <f t="shared" si="4"/>
        <v>UPDATE pad_solicitud SET organid='70845' WHERE solicitudid=17952;</v>
      </c>
    </row>
    <row r="312" spans="1:8">
      <c r="A312" t="str">
        <f>'Procediments PinbalAdmin'!A312</f>
        <v>17965</v>
      </c>
      <c r="B312" t="str">
        <f>VLOOKUP(A312,'Procediments PinbalAdmin'!A:C,2,FALSE)</f>
        <v>2404729</v>
      </c>
      <c r="C312" t="str">
        <f>VLOOKUP(A312,'Procediments PinbalAdmin'!A:C,3,FALSE)</f>
        <v>BONIFICACIÓN SISTEMAS APROVECHAMIENTO TÉRMICO</v>
      </c>
      <c r="D312" t="s">
        <v>6557</v>
      </c>
      <c r="E312" t="str">
        <f>VLOOKUP(B312,PBL_PROCEDIMENTS!A:C,3,FALSE)</f>
        <v>L01070321</v>
      </c>
      <c r="F312">
        <f>VLOOKUP(E312,'Organs PinbalAdmin'!C:F,4,FALSE)</f>
        <v>70845</v>
      </c>
      <c r="G312" t="s">
        <v>6557</v>
      </c>
      <c r="H312" t="str">
        <f t="shared" si="4"/>
        <v>UPDATE pad_solicitud SET organid='70845' WHERE solicitudid=17965;</v>
      </c>
    </row>
    <row r="313" spans="1:8">
      <c r="A313" t="str">
        <f>'Procediments PinbalAdmin'!A313</f>
        <v>18097</v>
      </c>
      <c r="B313" t="str">
        <f>VLOOKUP(A313,'Procediments PinbalAdmin'!A:C,2,FALSE)</f>
        <v>2404929</v>
      </c>
      <c r="C313" t="str">
        <f>VLOOKUP(A313,'Procediments PinbalAdmin'!A:C,3,FALSE)</f>
        <v>Selección y bolsa interventor municipal</v>
      </c>
      <c r="D313" t="s">
        <v>6557</v>
      </c>
      <c r="E313" t="str">
        <f>VLOOKUP(B313,PBL_PROCEDIMENTS!A:C,3,FALSE)</f>
        <v>L01070027</v>
      </c>
      <c r="F313">
        <f>VLOOKUP(E313,'Organs PinbalAdmin'!C:F,4,FALSE)</f>
        <v>70837</v>
      </c>
      <c r="G313" t="s">
        <v>6557</v>
      </c>
      <c r="H313" t="str">
        <f t="shared" si="4"/>
        <v>UPDATE pad_solicitud SET organid='70837' WHERE solicitudid=18097;</v>
      </c>
    </row>
    <row r="314" spans="1:8">
      <c r="A314" t="str">
        <f>'Procediments PinbalAdmin'!A314</f>
        <v>33977</v>
      </c>
      <c r="B314" t="str">
        <f>VLOOKUP(A314,'Procediments PinbalAdmin'!A:C,2,FALSE)</f>
        <v>2404932</v>
      </c>
      <c r="C314" t="str">
        <f>VLOOKUP(A314,'Procediments PinbalAdmin'!A:C,3,FALSE)</f>
        <v>IBI - Bonificación del impuesto de bienes inmuebles por familia numerosa</v>
      </c>
      <c r="D314" t="s">
        <v>6557</v>
      </c>
      <c r="E314" t="str">
        <f>VLOOKUP(B314,PBL_PROCEDIMENTS!A:C,3,FALSE)</f>
        <v>L01070027</v>
      </c>
      <c r="F314">
        <f>VLOOKUP(E314,'Organs PinbalAdmin'!C:F,4,FALSE)</f>
        <v>70837</v>
      </c>
      <c r="G314" t="s">
        <v>6557</v>
      </c>
      <c r="H314" t="str">
        <f t="shared" si="4"/>
        <v>UPDATE pad_solicitud SET organid='70837' WHERE solicitudid=33977;</v>
      </c>
    </row>
    <row r="315" spans="1:8">
      <c r="A315" t="str">
        <f>'Procediments PinbalAdmin'!A315</f>
        <v>18118</v>
      </c>
      <c r="B315" t="str">
        <f>VLOOKUP(A315,'Procediments PinbalAdmin'!A:C,2,FALSE)</f>
        <v>2404973</v>
      </c>
      <c r="C315" t="str">
        <f>VLOOKUP(A315,'Procediments PinbalAdmin'!A:C,3,FALSE)</f>
        <v>REDUCCIÓ TAXA AIGUA 70% PER TARIFA DOMÈSTICA</v>
      </c>
      <c r="D315" t="s">
        <v>6557</v>
      </c>
      <c r="E315" t="str">
        <f>VLOOKUP(B315,PBL_PROCEDIMENTS!A:C,3,FALSE)</f>
        <v>L01070321</v>
      </c>
      <c r="F315">
        <f>VLOOKUP(E315,'Organs PinbalAdmin'!C:F,4,FALSE)</f>
        <v>70845</v>
      </c>
      <c r="G315" t="s">
        <v>6557</v>
      </c>
      <c r="H315" t="str">
        <f t="shared" si="4"/>
        <v>UPDATE pad_solicitud SET organid='70845' WHERE solicitudid=18118;</v>
      </c>
    </row>
    <row r="316" spans="1:8">
      <c r="A316" t="str">
        <f>'Procediments PinbalAdmin'!A316</f>
        <v>18129</v>
      </c>
      <c r="B316" t="str">
        <f>VLOOKUP(A316,'Procediments PinbalAdmin'!A:C,2,FALSE)</f>
        <v>2404975</v>
      </c>
      <c r="C316" t="str">
        <f>VLOOKUP(A316,'Procediments PinbalAdmin'!A:C,3,FALSE)</f>
        <v>EXEMPCIÓ PAGAMENT I.V.T.M. PER A VEHICLES HISTÒRICS</v>
      </c>
      <c r="D316" t="s">
        <v>6557</v>
      </c>
      <c r="E316" t="str">
        <f>VLOOKUP(B316,PBL_PROCEDIMENTS!A:C,3,FALSE)</f>
        <v>L01070321</v>
      </c>
      <c r="F316">
        <f>VLOOKUP(E316,'Organs PinbalAdmin'!C:F,4,FALSE)</f>
        <v>70845</v>
      </c>
      <c r="G316" t="s">
        <v>6557</v>
      </c>
      <c r="H316" t="str">
        <f t="shared" si="4"/>
        <v>UPDATE pad_solicitud SET organid='70845' WHERE solicitudid=18129;</v>
      </c>
    </row>
    <row r="317" spans="1:8">
      <c r="A317" t="str">
        <f>'Procediments PinbalAdmin'!A317</f>
        <v>18145</v>
      </c>
      <c r="B317" t="str">
        <f>VLOOKUP(A317,'Procediments PinbalAdmin'!A:C,2,FALSE)</f>
        <v>2404976</v>
      </c>
      <c r="C317" t="str">
        <f>VLOOKUP(A317,'Procediments PinbalAdmin'!A:C,3,FALSE)</f>
        <v>EXEMPCIÓ DE L’IVTM PER TRACTAR-SE DE VEHICLES I MAQUINÀRIA AGRÍCOLA</v>
      </c>
      <c r="D317" t="s">
        <v>6557</v>
      </c>
      <c r="E317" t="str">
        <f>VLOOKUP(B317,PBL_PROCEDIMENTS!A:C,3,FALSE)</f>
        <v>L01070321</v>
      </c>
      <c r="F317">
        <f>VLOOKUP(E317,'Organs PinbalAdmin'!C:F,4,FALSE)</f>
        <v>70845</v>
      </c>
      <c r="G317" t="s">
        <v>6557</v>
      </c>
      <c r="H317" t="str">
        <f t="shared" si="4"/>
        <v>UPDATE pad_solicitud SET organid='70845' WHERE solicitudid=18145;</v>
      </c>
    </row>
    <row r="318" spans="1:8">
      <c r="A318" t="str">
        <f>'Procediments PinbalAdmin'!A318</f>
        <v>18161</v>
      </c>
      <c r="B318" t="str">
        <f>VLOOKUP(A318,'Procediments PinbalAdmin'!A:C,2,FALSE)</f>
        <v>2404977</v>
      </c>
      <c r="C318" t="str">
        <f>VLOOKUP(A318,'Procediments PinbalAdmin'!A:C,3,FALSE)</f>
        <v>Exempció pagament I.V.T.M. per a persones amb discapacitat</v>
      </c>
      <c r="D318" t="s">
        <v>6557</v>
      </c>
      <c r="E318" t="str">
        <f>VLOOKUP(B318,PBL_PROCEDIMENTS!A:C,3,FALSE)</f>
        <v>L01070321</v>
      </c>
      <c r="F318">
        <f>VLOOKUP(E318,'Organs PinbalAdmin'!C:F,4,FALSE)</f>
        <v>70845</v>
      </c>
      <c r="G318" t="s">
        <v>6557</v>
      </c>
      <c r="H318" t="str">
        <f t="shared" si="4"/>
        <v>UPDATE pad_solicitud SET organid='70845' WHERE solicitudid=18161;</v>
      </c>
    </row>
    <row r="319" spans="1:8">
      <c r="A319" t="str">
        <f>'Procediments PinbalAdmin'!A319</f>
        <v>18469</v>
      </c>
      <c r="B319" t="str">
        <f>VLOOKUP(A319,'Procediments PinbalAdmin'!A:C,2,FALSE)</f>
        <v>2405157</v>
      </c>
      <c r="C319" t="str">
        <f>VLOOKUP(A319,'Procediments PinbalAdmin'!A:C,3,FALSE)</f>
        <v>Convocatoria Premis Icape</v>
      </c>
      <c r="D319" t="s">
        <v>6557</v>
      </c>
      <c r="E319" t="str">
        <f>VLOOKUP(B319,PBL_PROCEDIMENTS!A:C,3,FALSE)</f>
        <v>A04003714</v>
      </c>
      <c r="F319">
        <f>VLOOKUP(E319,'Organs PinbalAdmin'!C:F,4,FALSE)</f>
        <v>70001</v>
      </c>
      <c r="G319" t="s">
        <v>6557</v>
      </c>
      <c r="H319" t="str">
        <f t="shared" si="4"/>
        <v>UPDATE pad_solicitud SET organid='70001' WHERE solicitudid=18469;</v>
      </c>
    </row>
    <row r="320" spans="1:8">
      <c r="A320" t="str">
        <f>'Procediments PinbalAdmin'!A320</f>
        <v>18840</v>
      </c>
      <c r="B320" t="str">
        <f>VLOOKUP(A320,'Procediments PinbalAdmin'!A:C,2,FALSE)</f>
        <v>2405806</v>
      </c>
      <c r="C320" t="str">
        <f>VLOOKUP(A320,'Procediments PinbalAdmin'!A:C,3,FALSE)</f>
        <v>Subvenciones para el fomento y apoyo a la igualdad de oportunidades, prevención y erradicación de la violencia machista</v>
      </c>
      <c r="D320" t="s">
        <v>6557</v>
      </c>
      <c r="E320" t="str">
        <f>VLOOKUP(B320,PBL_PROCEDIMENTS!A:C,3,FALSE)</f>
        <v>A04027016</v>
      </c>
      <c r="F320">
        <f>VLOOKUP(E320,'Organs PinbalAdmin'!C:F,4,FALSE)</f>
        <v>70681</v>
      </c>
      <c r="G320" t="s">
        <v>6557</v>
      </c>
      <c r="H320" t="str">
        <f t="shared" si="4"/>
        <v>UPDATE pad_solicitud SET organid='70681' WHERE solicitudid=18840;</v>
      </c>
    </row>
    <row r="321" spans="1:8">
      <c r="A321" t="str">
        <f>'Procediments PinbalAdmin'!A321</f>
        <v>18555</v>
      </c>
      <c r="B321" t="str">
        <f>VLOOKUP(A321,'Procediments PinbalAdmin'!A:C,2,FALSE)</f>
        <v>2405979</v>
      </c>
      <c r="C321" t="str">
        <f>VLOOKUP(A321,'Procediments PinbalAdmin'!A:C,3,FALSE)</f>
        <v>Proceso de Admisión 0-3 2021-2022. Trámite autenticado</v>
      </c>
      <c r="D321" t="s">
        <v>6557</v>
      </c>
      <c r="E321" t="str">
        <f>VLOOKUP(B321,PBL_PROCEDIMENTS!A:C,3,FALSE)</f>
        <v>A04026925</v>
      </c>
      <c r="F321">
        <f>VLOOKUP(E321,'Organs PinbalAdmin'!C:F,4,FALSE)</f>
        <v>70655</v>
      </c>
      <c r="G321" t="s">
        <v>6557</v>
      </c>
      <c r="H321" t="str">
        <f t="shared" si="4"/>
        <v>UPDATE pad_solicitud SET organid='70655' WHERE solicitudid=18555;</v>
      </c>
    </row>
    <row r="322" spans="1:8">
      <c r="A322" t="str">
        <f>'Procediments PinbalAdmin'!A322</f>
        <v>18539</v>
      </c>
      <c r="B322" t="str">
        <f>VLOOKUP(A322,'Procediments PinbalAdmin'!A:C,2,FALSE)</f>
        <v>2405980</v>
      </c>
      <c r="C322" t="str">
        <f>VLOOKUP(A322,'Procediments PinbalAdmin'!A:C,3,FALSE)</f>
        <v>Proceso de Admisión 0-3 2021-2022. Trámite sin firma.</v>
      </c>
      <c r="D322" t="s">
        <v>6557</v>
      </c>
      <c r="E322" t="str">
        <f>VLOOKUP(B322,PBL_PROCEDIMENTS!A:C,3,FALSE)</f>
        <v>A04026925</v>
      </c>
      <c r="F322">
        <f>VLOOKUP(E322,'Organs PinbalAdmin'!C:F,4,FALSE)</f>
        <v>70655</v>
      </c>
      <c r="G322" t="s">
        <v>6557</v>
      </c>
      <c r="H322" t="str">
        <f t="shared" si="4"/>
        <v>UPDATE pad_solicitud SET organid='70655' WHERE solicitudid=18539;</v>
      </c>
    </row>
    <row r="323" spans="1:8">
      <c r="A323" t="str">
        <f>'Procediments PinbalAdmin'!A323</f>
        <v>18772</v>
      </c>
      <c r="B323" t="str">
        <f>VLOOKUP(A323,'Procediments PinbalAdmin'!A:C,2,FALSE)</f>
        <v>2406896</v>
      </c>
      <c r="C323" t="str">
        <f>VLOOKUP(A323,'Procediments PinbalAdmin'!A:C,3,FALSE)</f>
        <v>Convocatoria ayudas cheques</v>
      </c>
      <c r="D323" t="s">
        <v>6557</v>
      </c>
      <c r="E323" t="str">
        <f>VLOOKUP(B323,PBL_PROCEDIMENTS!A:C,3,FALSE)</f>
        <v>A04003714</v>
      </c>
      <c r="F323">
        <f>VLOOKUP(E323,'Organs PinbalAdmin'!C:F,4,FALSE)</f>
        <v>70001</v>
      </c>
      <c r="G323" t="s">
        <v>6557</v>
      </c>
      <c r="H323" t="str">
        <f t="shared" ref="H323:H386" si="5">IFERROR(SUBSTITUTE(SUBSTITUTE(H$1,"$SOLICITUDID$",A323),"$ORGAN$",F323),"")</f>
        <v>UPDATE pad_solicitud SET organid='70001' WHERE solicitudid=18772;</v>
      </c>
    </row>
    <row r="324" spans="1:8">
      <c r="A324" t="str">
        <f>'Procediments PinbalAdmin'!A324</f>
        <v>18678</v>
      </c>
      <c r="B324" t="str">
        <f>VLOOKUP(A324,'Procediments PinbalAdmin'!A:C,2,FALSE)</f>
        <v>2407007</v>
      </c>
      <c r="C324" t="str">
        <f>VLOOKUP(A324,'Procediments PinbalAdmin'!A:C,3,FALSE)</f>
        <v>Obtención de los indicadores comunes de ejecución y de resultados para su comunicación al Organismo Intermedio de la ayuda del Fondo Social Europeo</v>
      </c>
      <c r="D324" t="s">
        <v>6557</v>
      </c>
      <c r="E324" t="str">
        <f>VLOOKUP(B324,PBL_PROCEDIMENTS!A:C,3,FALSE)</f>
        <v>A04005614</v>
      </c>
      <c r="F324">
        <f>VLOOKUP(E324,'Organs PinbalAdmin'!C:F,4,FALSE)</f>
        <v>70023</v>
      </c>
      <c r="G324" t="s">
        <v>6557</v>
      </c>
      <c r="H324" t="str">
        <f t="shared" si="5"/>
        <v>UPDATE pad_solicitud SET organid='70023' WHERE solicitudid=18678;</v>
      </c>
    </row>
    <row r="325" spans="1:8">
      <c r="A325" t="str">
        <f>'Procediments PinbalAdmin'!A325</f>
        <v>20563</v>
      </c>
      <c r="B325" t="str">
        <f>VLOOKUP(A325,'Procediments PinbalAdmin'!A:C,2,FALSE)</f>
        <v>2407271</v>
      </c>
      <c r="C325" t="str">
        <f>VLOOKUP(A325,'Procediments PinbalAdmin'!A:C,3,FALSE)</f>
        <v>Convocatoria de ayudas para actuaciones de fomento del uso de la lengua catalana</v>
      </c>
      <c r="D325" t="s">
        <v>6557</v>
      </c>
      <c r="E325" t="str">
        <f>VLOOKUP(B325,PBL_PROCEDIMENTS!A:C,3,FALSE)</f>
        <v>A04043879</v>
      </c>
      <c r="F325">
        <f>VLOOKUP(E325,'Organs PinbalAdmin'!C:F,4,FALSE)</f>
        <v>70829</v>
      </c>
      <c r="G325" t="s">
        <v>6557</v>
      </c>
      <c r="H325" t="str">
        <f t="shared" si="5"/>
        <v>UPDATE pad_solicitud SET organid='70829' WHERE solicitudid=20563;</v>
      </c>
    </row>
    <row r="326" spans="1:8">
      <c r="A326" t="str">
        <f>'Procediments PinbalAdmin'!A326</f>
        <v>21174</v>
      </c>
      <c r="B326" t="str">
        <f>VLOOKUP(A326,'Procediments PinbalAdmin'!A:C,2,FALSE)</f>
        <v>2407272</v>
      </c>
      <c r="C326" t="str">
        <f>VLOOKUP(A326,'Procediments PinbalAdmin'!A:C,3,FALSE)</f>
        <v>Convocatoria de ayudas para medios de comunicación en lengua catalana</v>
      </c>
      <c r="D326" t="s">
        <v>6557</v>
      </c>
      <c r="E326" t="str">
        <f>VLOOKUP(B326,PBL_PROCEDIMENTS!A:C,3,FALSE)</f>
        <v>A04043879</v>
      </c>
      <c r="F326">
        <f>VLOOKUP(E326,'Organs PinbalAdmin'!C:F,4,FALSE)</f>
        <v>70829</v>
      </c>
      <c r="G326" t="s">
        <v>6557</v>
      </c>
      <c r="H326" t="str">
        <f t="shared" si="5"/>
        <v>UPDATE pad_solicitud SET organid='70829' WHERE solicitudid=21174;</v>
      </c>
    </row>
    <row r="327" spans="1:8">
      <c r="A327" t="str">
        <f>'Procediments PinbalAdmin'!A327</f>
        <v>23813</v>
      </c>
      <c r="B327" t="str">
        <f>VLOOKUP(A327,'Procediments PinbalAdmin'!A:C,2,FALSE)</f>
        <v>2407389</v>
      </c>
      <c r="C327" t="str">
        <f>VLOOKUP(A327,'Procediments PinbalAdmin'!A:C,3,FALSE)</f>
        <v>Autorización / renovación de una sección de ortopedia de oficina de farmacia</v>
      </c>
      <c r="D327" t="s">
        <v>6557</v>
      </c>
      <c r="E327" t="str">
        <f>VLOOKUP(B327,PBL_PROCEDIMENTS!A:C,3,FALSE)</f>
        <v>A04043881</v>
      </c>
      <c r="F327">
        <f>VLOOKUP(E327,'Organs PinbalAdmin'!C:F,4,FALSE)</f>
        <v>70831</v>
      </c>
      <c r="G327" t="s">
        <v>6557</v>
      </c>
      <c r="H327" t="str">
        <f t="shared" si="5"/>
        <v>UPDATE pad_solicitud SET organid='70831' WHERE solicitudid=23813;</v>
      </c>
    </row>
    <row r="328" spans="1:8">
      <c r="A328" t="str">
        <f>'Procediments PinbalAdmin'!A328</f>
        <v>18702</v>
      </c>
      <c r="B328" t="str">
        <f>VLOOKUP(A328,'Procediments PinbalAdmin'!A:C,2,FALSE)</f>
        <v>2407400</v>
      </c>
      <c r="C328" t="str">
        <f>VLOOKUP(A328,'Procediments PinbalAdmin'!A:C,3,FALSE)</f>
        <v>Proceso de adscripción de EP, ESO y Ed. Especial 2021-2022. Trámite autenticado</v>
      </c>
      <c r="D328" t="s">
        <v>6557</v>
      </c>
      <c r="E328" t="str">
        <f>VLOOKUP(B328,PBL_PROCEDIMENTS!A:C,3,FALSE)</f>
        <v>A04013522</v>
      </c>
      <c r="F328">
        <f>VLOOKUP(E328,'Organs PinbalAdmin'!C:F,4,FALSE)</f>
        <v>70036</v>
      </c>
      <c r="G328" t="s">
        <v>6557</v>
      </c>
      <c r="H328" t="str">
        <f t="shared" si="5"/>
        <v>UPDATE pad_solicitud SET organid='70036' WHERE solicitudid=18702;</v>
      </c>
    </row>
    <row r="329" spans="1:8">
      <c r="A329" t="str">
        <f>'Procediments PinbalAdmin'!A329</f>
        <v>18719</v>
      </c>
      <c r="B329" t="str">
        <f>VLOOKUP(A329,'Procediments PinbalAdmin'!A:C,2,FALSE)</f>
        <v>2407401</v>
      </c>
      <c r="C329" t="str">
        <f>VLOOKUP(A329,'Procediments PinbalAdmin'!A:C,3,FALSE)</f>
        <v>Proceso de adscripción de EP, ESO y Ed. Especial 2021-2022. Trámite anónimo</v>
      </c>
      <c r="D329" t="s">
        <v>6557</v>
      </c>
      <c r="E329" t="str">
        <f>VLOOKUP(B329,PBL_PROCEDIMENTS!A:C,3,FALSE)</f>
        <v>A04013522</v>
      </c>
      <c r="F329">
        <f>VLOOKUP(E329,'Organs PinbalAdmin'!C:F,4,FALSE)</f>
        <v>70036</v>
      </c>
      <c r="G329" t="s">
        <v>6557</v>
      </c>
      <c r="H329" t="str">
        <f t="shared" si="5"/>
        <v>UPDATE pad_solicitud SET organid='70036' WHERE solicitudid=18719;</v>
      </c>
    </row>
    <row r="330" spans="1:8">
      <c r="A330" t="str">
        <f>'Procediments PinbalAdmin'!A330</f>
        <v>18736</v>
      </c>
      <c r="B330" t="str">
        <f>VLOOKUP(A330,'Procediments PinbalAdmin'!A:C,2,FALSE)</f>
        <v>2407402</v>
      </c>
      <c r="C330" t="str">
        <f>VLOOKUP(A330,'Procediments PinbalAdmin'!A:C,3,FALSE)</f>
        <v>Proceso de adscripción de Bachillerato 2021-2022. Trámite autenticado</v>
      </c>
      <c r="D330" t="s">
        <v>6557</v>
      </c>
      <c r="E330" t="str">
        <f>VLOOKUP(B330,PBL_PROCEDIMENTS!A:C,3,FALSE)</f>
        <v>A04013522</v>
      </c>
      <c r="F330">
        <f>VLOOKUP(E330,'Organs PinbalAdmin'!C:F,4,FALSE)</f>
        <v>70036</v>
      </c>
      <c r="G330" t="s">
        <v>6557</v>
      </c>
      <c r="H330" t="str">
        <f t="shared" si="5"/>
        <v>UPDATE pad_solicitud SET organid='70036' WHERE solicitudid=18736;</v>
      </c>
    </row>
    <row r="331" spans="1:8">
      <c r="A331" t="str">
        <f>'Procediments PinbalAdmin'!A331</f>
        <v>18753</v>
      </c>
      <c r="B331" t="str">
        <f>VLOOKUP(A331,'Procediments PinbalAdmin'!A:C,2,FALSE)</f>
        <v>2407403</v>
      </c>
      <c r="C331" t="str">
        <f>VLOOKUP(A331,'Procediments PinbalAdmin'!A:C,3,FALSE)</f>
        <v>Proceso de adscripción de Bachillerato 2021-2022. Trámite anónimo</v>
      </c>
      <c r="D331" t="s">
        <v>6557</v>
      </c>
      <c r="E331" t="str">
        <f>VLOOKUP(B331,PBL_PROCEDIMENTS!A:C,3,FALSE)</f>
        <v>A04013522</v>
      </c>
      <c r="F331">
        <f>VLOOKUP(E331,'Organs PinbalAdmin'!C:F,4,FALSE)</f>
        <v>70036</v>
      </c>
      <c r="G331" t="s">
        <v>6557</v>
      </c>
      <c r="H331" t="str">
        <f t="shared" si="5"/>
        <v>UPDATE pad_solicitud SET organid='70036' WHERE solicitudid=18753;</v>
      </c>
    </row>
    <row r="332" spans="1:8">
      <c r="A332" t="str">
        <f>'Procediments PinbalAdmin'!A332</f>
        <v>23878</v>
      </c>
      <c r="B332" t="str">
        <f>VLOOKUP(A332,'Procediments PinbalAdmin'!A:C,2,FALSE)</f>
        <v>2407682</v>
      </c>
      <c r="C332" t="str">
        <f>VLOOKUP(A332,'Procediments PinbalAdmin'!A:C,3,FALSE)</f>
        <v>Autorización/ renovación de una sección de dietética y nutrición de oficina de farmacia</v>
      </c>
      <c r="D332" t="s">
        <v>6557</v>
      </c>
      <c r="E332" t="str">
        <f>VLOOKUP(B332,PBL_PROCEDIMENTS!A:C,3,FALSE)</f>
        <v>A04043881</v>
      </c>
      <c r="F332">
        <f>VLOOKUP(E332,'Organs PinbalAdmin'!C:F,4,FALSE)</f>
        <v>70831</v>
      </c>
      <c r="G332" t="s">
        <v>6557</v>
      </c>
      <c r="H332" t="str">
        <f t="shared" si="5"/>
        <v>UPDATE pad_solicitud SET organid='70831' WHERE solicitudid=23878;</v>
      </c>
    </row>
    <row r="333" spans="1:8">
      <c r="A333" t="str">
        <f>'Procediments PinbalAdmin'!A333</f>
        <v>18860</v>
      </c>
      <c r="B333" t="str">
        <f>VLOOKUP(A333,'Procediments PinbalAdmin'!A:C,2,FALSE)</f>
        <v>2407779</v>
      </c>
      <c r="C333" t="str">
        <f>VLOOKUP(A333,'Procediments PinbalAdmin'!A:C,3,FALSE)</f>
        <v>Procéso de admisión del segundo ciclo de EI, EP, ESO y Ed. Especial 2021-2022. Trámite autenticado</v>
      </c>
      <c r="D333" t="s">
        <v>6557</v>
      </c>
      <c r="E333" t="str">
        <f>VLOOKUP(B333,PBL_PROCEDIMENTS!A:C,3,FALSE)</f>
        <v>A04013522</v>
      </c>
      <c r="F333">
        <f>VLOOKUP(E333,'Organs PinbalAdmin'!C:F,4,FALSE)</f>
        <v>70036</v>
      </c>
      <c r="G333" t="s">
        <v>6557</v>
      </c>
      <c r="H333" t="str">
        <f t="shared" si="5"/>
        <v>UPDATE pad_solicitud SET organid='70036' WHERE solicitudid=18860;</v>
      </c>
    </row>
    <row r="334" spans="1:8">
      <c r="A334" t="str">
        <f>'Procediments PinbalAdmin'!A334</f>
        <v>19549</v>
      </c>
      <c r="B334" t="str">
        <f>VLOOKUP(A334,'Procediments PinbalAdmin'!A:C,2,FALSE)</f>
        <v>2407793</v>
      </c>
      <c r="C334" t="str">
        <f>VLOOKUP(A334,'Procediments PinbalAdmin'!A:C,3,FALSE)</f>
        <v>Convocatoria de subvenciones para entidades locales para proyectos de igualdad, prevención e intervención ante las violencias machistas para los años 2021 y 2022</v>
      </c>
      <c r="D334" t="s">
        <v>6557</v>
      </c>
      <c r="E334" t="str">
        <f>VLOOKUP(B334,PBL_PROCEDIMENTS!A:C,3,FALSE)</f>
        <v>A04027016</v>
      </c>
      <c r="F334">
        <f>VLOOKUP(E334,'Organs PinbalAdmin'!C:F,4,FALSE)</f>
        <v>70681</v>
      </c>
      <c r="G334" t="s">
        <v>6557</v>
      </c>
      <c r="H334" t="str">
        <f t="shared" si="5"/>
        <v>UPDATE pad_solicitud SET organid='70681' WHERE solicitudid=19549;</v>
      </c>
    </row>
    <row r="335" spans="1:8">
      <c r="A335" t="str">
        <f>'Procediments PinbalAdmin'!A335</f>
        <v>18909</v>
      </c>
      <c r="B335" t="str">
        <f>VLOOKUP(A335,'Procediments PinbalAdmin'!A:C,2,FALSE)</f>
        <v>2407801</v>
      </c>
      <c r="C335" t="str">
        <f>VLOOKUP(A335,'Procediments PinbalAdmin'!A:C,3,FALSE)</f>
        <v>Proceso de admisión de Bachillerato 2021-2022 del alumnado que cumple los requisitos en junio o que está pendiente de homologación. Trámite autenticado</v>
      </c>
      <c r="D335" t="s">
        <v>6557</v>
      </c>
      <c r="E335" t="str">
        <f>VLOOKUP(B335,PBL_PROCEDIMENTS!A:C,3,FALSE)</f>
        <v>A04013522</v>
      </c>
      <c r="F335">
        <f>VLOOKUP(E335,'Organs PinbalAdmin'!C:F,4,FALSE)</f>
        <v>70036</v>
      </c>
      <c r="G335" t="s">
        <v>6557</v>
      </c>
      <c r="H335" t="str">
        <f t="shared" si="5"/>
        <v>UPDATE pad_solicitud SET organid='70036' WHERE solicitudid=18909;</v>
      </c>
    </row>
    <row r="336" spans="1:8">
      <c r="A336" t="str">
        <f>'Procediments PinbalAdmin'!A336</f>
        <v>18927</v>
      </c>
      <c r="B336" t="str">
        <f>VLOOKUP(A336,'Procediments PinbalAdmin'!A:C,2,FALSE)</f>
        <v>2407802</v>
      </c>
      <c r="C336" t="str">
        <f>VLOOKUP(A336,'Procediments PinbalAdmin'!A:C,3,FALSE)</f>
        <v>Proceso de admisión de Bachillerato 2021-2022 del alumnado que cumple los requisitos en junio o que está pendiente de homologación. Trámite anónimo</v>
      </c>
      <c r="D336" t="s">
        <v>6557</v>
      </c>
      <c r="E336" t="str">
        <f>VLOOKUP(B336,PBL_PROCEDIMENTS!A:C,3,FALSE)</f>
        <v>A04013522</v>
      </c>
      <c r="F336">
        <f>VLOOKUP(E336,'Organs PinbalAdmin'!C:F,4,FALSE)</f>
        <v>70036</v>
      </c>
      <c r="G336" t="s">
        <v>6557</v>
      </c>
      <c r="H336" t="str">
        <f t="shared" si="5"/>
        <v>UPDATE pad_solicitud SET organid='70036' WHERE solicitudid=18927;</v>
      </c>
    </row>
    <row r="337" spans="1:8">
      <c r="A337" t="str">
        <f>'Procediments PinbalAdmin'!A337</f>
        <v>18878</v>
      </c>
      <c r="B337" t="str">
        <f>VLOOKUP(A337,'Procediments PinbalAdmin'!A:C,2,FALSE)</f>
        <v>2407803</v>
      </c>
      <c r="C337" t="str">
        <f>VLOOKUP(A337,'Procediments PinbalAdmin'!A:C,3,FALSE)</f>
        <v>Proceso de admisión del segundo ciclo de EI, EP, ESO y Ed. Especial 2021-2022. Trámite anónimo</v>
      </c>
      <c r="D337" t="s">
        <v>6557</v>
      </c>
      <c r="E337" t="str">
        <f>VLOOKUP(B337,PBL_PROCEDIMENTS!A:C,3,FALSE)</f>
        <v>A04013522</v>
      </c>
      <c r="F337">
        <f>VLOOKUP(E337,'Organs PinbalAdmin'!C:F,4,FALSE)</f>
        <v>70036</v>
      </c>
      <c r="G337" t="s">
        <v>6557</v>
      </c>
      <c r="H337" t="str">
        <f t="shared" si="5"/>
        <v>UPDATE pad_solicitud SET organid='70036' WHERE solicitudid=18878;</v>
      </c>
    </row>
    <row r="338" spans="1:8">
      <c r="A338" t="str">
        <f>'Procediments PinbalAdmin'!A338</f>
        <v>18951</v>
      </c>
      <c r="B338" t="str">
        <f>VLOOKUP(A338,'Procediments PinbalAdmin'!A:C,2,FALSE)</f>
        <v>2407819</v>
      </c>
      <c r="C338" t="str">
        <f>VLOOKUP(A338,'Procediments PinbalAdmin'!A:C,3,FALSE)</f>
        <v>Proceso de admisión de Bachillerato 2021-2022 del alumnado que cumple los requisitos en septiembre. Trámite autenticado</v>
      </c>
      <c r="D338" t="s">
        <v>6557</v>
      </c>
      <c r="E338" t="str">
        <f>VLOOKUP(B338,PBL_PROCEDIMENTS!A:C,3,FALSE)</f>
        <v>A04013522</v>
      </c>
      <c r="F338">
        <f>VLOOKUP(E338,'Organs PinbalAdmin'!C:F,4,FALSE)</f>
        <v>70036</v>
      </c>
      <c r="G338" t="s">
        <v>6557</v>
      </c>
      <c r="H338" t="str">
        <f t="shared" si="5"/>
        <v>UPDATE pad_solicitud SET organid='70036' WHERE solicitudid=18951;</v>
      </c>
    </row>
    <row r="339" spans="1:8">
      <c r="A339" t="str">
        <f>'Procediments PinbalAdmin'!A339</f>
        <v>18972</v>
      </c>
      <c r="B339" t="str">
        <f>VLOOKUP(A339,'Procediments PinbalAdmin'!A:C,2,FALSE)</f>
        <v>2407821</v>
      </c>
      <c r="C339" t="str">
        <f>VLOOKUP(A339,'Procediments PinbalAdmin'!A:C,3,FALSE)</f>
        <v>Proceso de admisión de Bachillerato 2021-2022 del alumnado que cumple los requisitos en septiembre. Trámite anónimo</v>
      </c>
      <c r="D339" t="s">
        <v>6557</v>
      </c>
      <c r="E339" t="str">
        <f>VLOOKUP(B339,PBL_PROCEDIMENTS!A:C,3,FALSE)</f>
        <v>A04013522</v>
      </c>
      <c r="F339">
        <f>VLOOKUP(E339,'Organs PinbalAdmin'!C:F,4,FALSE)</f>
        <v>70036</v>
      </c>
      <c r="G339" t="s">
        <v>6557</v>
      </c>
      <c r="H339" t="str">
        <f t="shared" si="5"/>
        <v>UPDATE pad_solicitud SET organid='70036' WHERE solicitudid=18972;</v>
      </c>
    </row>
    <row r="340" spans="1:8">
      <c r="A340" t="str">
        <f>'Procediments PinbalAdmin'!A340</f>
        <v>19412</v>
      </c>
      <c r="B340" t="str">
        <f>VLOOKUP(A340,'Procediments PinbalAdmin'!A:C,2,FALSE)</f>
        <v>2408243</v>
      </c>
      <c r="C340" t="str">
        <f>VLOOKUP(A340,'Procediments PinbalAdmin'!A:C,3,FALSE)</f>
        <v>Convocatòria ajudes desplaçament estudiants universitaris empadronats a Mallorca curso 2020-2021</v>
      </c>
      <c r="D340" t="s">
        <v>6557</v>
      </c>
      <c r="E340" t="str">
        <f>VLOOKUP(B340,PBL_PROCEDIMENTS!A:C,3,FALSE)</f>
        <v>A04043880</v>
      </c>
      <c r="F340">
        <f>VLOOKUP(E340,'Organs PinbalAdmin'!C:F,4,FALSE)</f>
        <v>70830</v>
      </c>
      <c r="G340" t="s">
        <v>6557</v>
      </c>
      <c r="H340" t="str">
        <f t="shared" si="5"/>
        <v>UPDATE pad_solicitud SET organid='70830' WHERE solicitudid=19412;</v>
      </c>
    </row>
    <row r="341" spans="1:8">
      <c r="A341" t="str">
        <f>'Procediments PinbalAdmin'!A341</f>
        <v>19738</v>
      </c>
      <c r="B341" t="str">
        <f>VLOOKUP(A341,'Procediments PinbalAdmin'!A:C,2,FALSE)</f>
        <v>2408828</v>
      </c>
      <c r="C341" t="str">
        <f>VLOOKUP(A341,'Procediments PinbalAdmin'!A:C,3,FALSE)</f>
        <v>Ayudas complementarias de movilidad para cursar parte de los estudios universitarios en la Unión Europea para alumnos de las Illes Balears durante el curso académico 2020-2021</v>
      </c>
      <c r="D341" t="s">
        <v>6557</v>
      </c>
      <c r="E341" t="str">
        <f>VLOOKUP(B341,PBL_PROCEDIMENTS!A:C,3,FALSE)</f>
        <v>A04043880</v>
      </c>
      <c r="F341">
        <f>VLOOKUP(E341,'Organs PinbalAdmin'!C:F,4,FALSE)</f>
        <v>70830</v>
      </c>
      <c r="G341" t="s">
        <v>6557</v>
      </c>
      <c r="H341" t="str">
        <f t="shared" si="5"/>
        <v>UPDATE pad_solicitud SET organid='70830' WHERE solicitudid=19738;</v>
      </c>
    </row>
    <row r="342" spans="1:8">
      <c r="A342" t="str">
        <f>'Procediments PinbalAdmin'!A342</f>
        <v>19428</v>
      </c>
      <c r="B342" t="str">
        <f>VLOOKUP(A342,'Procediments PinbalAdmin'!A:C,2,FALSE)</f>
        <v>2408896</v>
      </c>
      <c r="C342" t="str">
        <f>VLOOKUP(A342,'Procediments PinbalAdmin'!A:C,3,FALSE)</f>
        <v>Convocatoria concurs borsa extraordinaria auxiliar CAIB</v>
      </c>
      <c r="D342" t="s">
        <v>6557</v>
      </c>
      <c r="E342" t="str">
        <f>VLOOKUP(B342,PBL_PROCEDIMENTS!A:C,3,FALSE)</f>
        <v>A04035969</v>
      </c>
      <c r="F342">
        <f>VLOOKUP(E342,'Organs PinbalAdmin'!C:F,4,FALSE)</f>
        <v>70776</v>
      </c>
      <c r="G342" t="s">
        <v>6557</v>
      </c>
      <c r="H342" t="str">
        <f t="shared" si="5"/>
        <v>UPDATE pad_solicitud SET organid='70776' WHERE solicitudid=19428;</v>
      </c>
    </row>
    <row r="343" spans="1:8">
      <c r="A343" t="str">
        <f>'Procediments PinbalAdmin'!A343</f>
        <v>20934</v>
      </c>
      <c r="B343" t="str">
        <f>VLOOKUP(A343,'Procediments PinbalAdmin'!A:C,2,FALSE)</f>
        <v>2409879</v>
      </c>
      <c r="C343" t="str">
        <f>VLOOKUP(A343,'Procediments PinbalAdmin'!A:C,3,FALSE)</f>
        <v>Ayudas de promoción de la excelencia académica del alumnado universitario que haya finalizado estudios oficiales de grado en cualquier universidad española durante el curso académico 2019-2020</v>
      </c>
      <c r="D343" t="s">
        <v>6557</v>
      </c>
      <c r="E343" t="e">
        <f>VLOOKUP(B343,PBL_PROCEDIMENTS!A:C,3,FALSE)</f>
        <v>#N/A</v>
      </c>
      <c r="F343" t="e">
        <f>VLOOKUP(E343,'Organs PinbalAdmin'!C:F,4,FALSE)</f>
        <v>#N/A</v>
      </c>
      <c r="G343" t="s">
        <v>6557</v>
      </c>
      <c r="H343" t="str">
        <f t="shared" si="5"/>
        <v/>
      </c>
    </row>
    <row r="344" spans="1:8">
      <c r="A344" t="str">
        <f>'Procediments PinbalAdmin'!A344</f>
        <v>21101</v>
      </c>
      <c r="B344" t="str">
        <f>VLOOKUP(A344,'Procediments PinbalAdmin'!A:C,2,FALSE)</f>
        <v>2410504</v>
      </c>
      <c r="C344" t="str">
        <f>VLOOKUP(A344,'Procediments PinbalAdmin'!A:C,3,FALSE)</f>
        <v>Convocatòria subvencions SOIB formació desocupats no CP 2021-2023</v>
      </c>
      <c r="D344" t="s">
        <v>6557</v>
      </c>
      <c r="E344" t="str">
        <f>VLOOKUP(B344,PBL_PROCEDIMENTS!A:C,3,FALSE)</f>
        <v>A04027061</v>
      </c>
      <c r="F344">
        <f>VLOOKUP(E344,'Organs PinbalAdmin'!C:F,4,FALSE)</f>
        <v>70695</v>
      </c>
      <c r="G344" t="s">
        <v>6557</v>
      </c>
      <c r="H344" t="str">
        <f t="shared" si="5"/>
        <v>UPDATE pad_solicitud SET organid='70695' WHERE solicitudid=21101;</v>
      </c>
    </row>
    <row r="345" spans="1:8">
      <c r="A345" t="str">
        <f>'Procediments PinbalAdmin'!A345</f>
        <v>50184</v>
      </c>
      <c r="B345" t="str">
        <f>VLOOKUP(A345,'Procediments PinbalAdmin'!A:C,2,FALSE)</f>
        <v>2410830</v>
      </c>
      <c r="C345" t="str">
        <f>VLOOKUP(A345,'Procediments PinbalAdmin'!A:C,3,FALSE)</f>
        <v>Ayudas directas a empresarios y profesionales en respuesta a la pandemia de la Covid-19</v>
      </c>
      <c r="D345" t="s">
        <v>6557</v>
      </c>
      <c r="E345" t="e">
        <f>VLOOKUP(B345,PBL_PROCEDIMENTS!A:C,3,FALSE)</f>
        <v>#N/A</v>
      </c>
      <c r="F345" t="e">
        <f>VLOOKUP(E345,'Organs PinbalAdmin'!C:F,4,FALSE)</f>
        <v>#N/A</v>
      </c>
      <c r="G345" t="s">
        <v>6557</v>
      </c>
      <c r="H345" t="str">
        <f t="shared" si="5"/>
        <v/>
      </c>
    </row>
    <row r="346" spans="1:8">
      <c r="A346" t="str">
        <f>'Procediments PinbalAdmin'!A346</f>
        <v>19849</v>
      </c>
      <c r="B346" t="str">
        <f>VLOOKUP(A346,'Procediments PinbalAdmin'!A:C,2,FALSE)</f>
        <v>2411062</v>
      </c>
      <c r="C346" t="str">
        <f>VLOOKUP(A346,'Procediments PinbalAdmin'!A:C,3,FALSE)</f>
        <v>Reconocimiento del grado de discapacidad y de dependencia</v>
      </c>
      <c r="D346" t="s">
        <v>6557</v>
      </c>
      <c r="E346" t="str">
        <f>VLOOKUP(B346,PBL_PROCEDIMENTS!A:C,3,FALSE)</f>
        <v>A04026930</v>
      </c>
      <c r="F346">
        <f>VLOOKUP(E346,'Organs PinbalAdmin'!C:F,4,FALSE)</f>
        <v>70657</v>
      </c>
      <c r="G346" t="s">
        <v>6557</v>
      </c>
      <c r="H346" t="str">
        <f t="shared" si="5"/>
        <v>UPDATE pad_solicitud SET organid='70657' WHERE solicitudid=19849;</v>
      </c>
    </row>
    <row r="347" spans="1:8">
      <c r="A347" t="str">
        <f>'Procediments PinbalAdmin'!A347</f>
        <v>19991</v>
      </c>
      <c r="B347" t="str">
        <f>VLOOKUP(A347,'Procediments PinbalAdmin'!A:C,2,FALSE)</f>
        <v>2413388</v>
      </c>
      <c r="C347" t="str">
        <f>VLOOKUP(A347,'Procediments PinbalAdmin'!A:C,3,FALSE)</f>
        <v>Recepció de declaracions i documentació justificativa Ajudes Covid-19 RDL 5/2021</v>
      </c>
      <c r="D347" t="s">
        <v>6557</v>
      </c>
      <c r="E347" t="str">
        <f>VLOOKUP(B347,PBL_PROCEDIMENTS!A:C,3,FALSE)</f>
        <v>A04013587</v>
      </c>
      <c r="F347">
        <f>VLOOKUP(E347,'Organs PinbalAdmin'!C:F,4,FALSE)</f>
        <v>70054</v>
      </c>
      <c r="G347" t="s">
        <v>6557</v>
      </c>
      <c r="H347" t="str">
        <f t="shared" si="5"/>
        <v>UPDATE pad_solicitud SET organid='70054' WHERE solicitudid=19991;</v>
      </c>
    </row>
    <row r="348" spans="1:8">
      <c r="A348" t="str">
        <f>'Procediments PinbalAdmin'!A348</f>
        <v>20888</v>
      </c>
      <c r="B348" t="str">
        <f>VLOOKUP(A348,'Procediments PinbalAdmin'!A:C,2,FALSE)</f>
        <v>2413930</v>
      </c>
      <c r="C348" t="str">
        <f>VLOOKUP(A348,'Procediments PinbalAdmin'!A:C,3,FALSE)</f>
        <v>Ayudas de alojamiento para fomentar la integración de los nuevos estudiantes de la Universidad de les Illes Balears a la vida académica del campus universitario que inician sus estudios el curso 2021-</v>
      </c>
      <c r="D348" t="s">
        <v>6557</v>
      </c>
      <c r="E348" t="str">
        <f>VLOOKUP(B348,PBL_PROCEDIMENTS!A:C,3,FALSE)</f>
        <v>A04043880</v>
      </c>
      <c r="F348">
        <f>VLOOKUP(E348,'Organs PinbalAdmin'!C:F,4,FALSE)</f>
        <v>70830</v>
      </c>
      <c r="G348" t="s">
        <v>6557</v>
      </c>
      <c r="H348" t="str">
        <f t="shared" si="5"/>
        <v>UPDATE pad_solicitud SET organid='70830' WHERE solicitudid=20888;</v>
      </c>
    </row>
    <row r="349" spans="1:8">
      <c r="A349" t="str">
        <f>'Procediments PinbalAdmin'!A349</f>
        <v>20342</v>
      </c>
      <c r="B349" t="str">
        <f>VLOOKUP(A349,'Procediments PinbalAdmin'!A:C,2,FALSE)</f>
        <v>2413931</v>
      </c>
      <c r="C349" t="str">
        <f>VLOOKUP(A349,'Procediments PinbalAdmin'!A:C,3,FALSE)</f>
        <v>CONVOCATORIA SUBVENCIONES SOIB DONA 2021</v>
      </c>
      <c r="D349" t="s">
        <v>6557</v>
      </c>
      <c r="E349" t="str">
        <f>VLOOKUP(B349,PBL_PROCEDIMENTS!A:C,3,FALSE)</f>
        <v>A04027061</v>
      </c>
      <c r="F349">
        <f>VLOOKUP(E349,'Organs PinbalAdmin'!C:F,4,FALSE)</f>
        <v>70695</v>
      </c>
      <c r="G349" t="s">
        <v>6557</v>
      </c>
      <c r="H349" t="str">
        <f t="shared" si="5"/>
        <v>UPDATE pad_solicitud SET organid='70695' WHERE solicitudid=20342;</v>
      </c>
    </row>
    <row r="350" spans="1:8">
      <c r="A350" t="str">
        <f>'Procediments PinbalAdmin'!A350</f>
        <v>20101</v>
      </c>
      <c r="B350" t="str">
        <f>VLOOKUP(A350,'Procediments PinbalAdmin'!A:C,2,FALSE)</f>
        <v>2413933</v>
      </c>
      <c r="C350" t="str">
        <f>VLOOKUP(A350,'Procediments PinbalAdmin'!A:C,3,FALSE)</f>
        <v>Procedimento contractación EBAP</v>
      </c>
      <c r="D350" t="s">
        <v>6557</v>
      </c>
      <c r="E350" t="str">
        <f>VLOOKUP(B350,PBL_PROCEDIMENTS!A:C,3,FALSE)</f>
        <v>A04035968</v>
      </c>
      <c r="F350">
        <f>VLOOKUP(E350,'Organs PinbalAdmin'!C:F,4,FALSE)</f>
        <v>70775</v>
      </c>
      <c r="G350" t="s">
        <v>6557</v>
      </c>
      <c r="H350" t="str">
        <f t="shared" si="5"/>
        <v>UPDATE pad_solicitud SET organid='70775' WHERE solicitudid=20101;</v>
      </c>
    </row>
    <row r="351" spans="1:8">
      <c r="A351" t="str">
        <f>'Procediments PinbalAdmin'!A351</f>
        <v>20220</v>
      </c>
      <c r="B351" t="str">
        <f>VLOOKUP(A351,'Procediments PinbalAdmin'!A:C,2,FALSE)</f>
        <v>2414045</v>
      </c>
      <c r="C351" t="str">
        <f>VLOOKUP(A351,'Procediments PinbalAdmin'!A:C,3,FALSE)</f>
        <v>Ayudas del año 2021 para la rehabilitación de edificios y viviendas dentro del ARRU de Ciudadela</v>
      </c>
      <c r="D351" t="s">
        <v>6557</v>
      </c>
      <c r="E351" t="str">
        <f>VLOOKUP(B351,PBL_PROCEDIMENTS!A:C,3,FALSE)</f>
        <v>A04035955</v>
      </c>
      <c r="F351">
        <f>VLOOKUP(E351,'Organs PinbalAdmin'!C:F,4,FALSE)</f>
        <v>70768</v>
      </c>
      <c r="G351" t="s">
        <v>6557</v>
      </c>
      <c r="H351" t="str">
        <f t="shared" si="5"/>
        <v>UPDATE pad_solicitud SET organid='70768' WHERE solicitudid=20220;</v>
      </c>
    </row>
    <row r="352" spans="1:8">
      <c r="A352" t="str">
        <f>'Procediments PinbalAdmin'!A352</f>
        <v>20362</v>
      </c>
      <c r="B352" t="str">
        <f>VLOOKUP(A352,'Procediments PinbalAdmin'!A:C,2,FALSE)</f>
        <v>2414789</v>
      </c>
      <c r="C352" t="str">
        <f>VLOOKUP(A352,'Procediments PinbalAdmin'!A:C,3,FALSE)</f>
        <v>Convocatoria de subvenciones SOIB REACTIVA 2021</v>
      </c>
      <c r="D352" t="s">
        <v>6557</v>
      </c>
      <c r="E352" t="str">
        <f>VLOOKUP(B352,PBL_PROCEDIMENTS!A:C,3,FALSE)</f>
        <v>A04027061</v>
      </c>
      <c r="F352">
        <f>VLOOKUP(E352,'Organs PinbalAdmin'!C:F,4,FALSE)</f>
        <v>70695</v>
      </c>
      <c r="G352" t="s">
        <v>6557</v>
      </c>
      <c r="H352" t="str">
        <f t="shared" si="5"/>
        <v>UPDATE pad_solicitud SET organid='70695' WHERE solicitudid=20362;</v>
      </c>
    </row>
    <row r="353" spans="1:8">
      <c r="A353" t="str">
        <f>'Procediments PinbalAdmin'!A353</f>
        <v>20552</v>
      </c>
      <c r="B353" t="str">
        <f>VLOOKUP(A353,'Procediments PinbalAdmin'!A:C,2,FALSE)</f>
        <v>2414973</v>
      </c>
      <c r="C353" t="str">
        <f>VLOOKUP(A353,'Procediments PinbalAdmin'!A:C,3,FALSE)</f>
        <v>BOLSA DE PERSONAL LABORAL DE LIMPIEZA</v>
      </c>
      <c r="D353" t="s">
        <v>6557</v>
      </c>
      <c r="E353" t="str">
        <f>VLOOKUP(B353,PBL_PROCEDIMENTS!A:C,3,FALSE)</f>
        <v>A04035968</v>
      </c>
      <c r="F353">
        <f>VLOOKUP(E353,'Organs PinbalAdmin'!C:F,4,FALSE)</f>
        <v>70775</v>
      </c>
      <c r="G353" t="s">
        <v>6557</v>
      </c>
      <c r="H353" t="str">
        <f t="shared" si="5"/>
        <v>UPDATE pad_solicitud SET organid='70775' WHERE solicitudid=20552;</v>
      </c>
    </row>
    <row r="354" spans="1:8">
      <c r="A354" t="str">
        <f>'Procediments PinbalAdmin'!A354</f>
        <v>20731</v>
      </c>
      <c r="B354" t="str">
        <f>VLOOKUP(A354,'Procediments PinbalAdmin'!A:C,2,FALSE)</f>
        <v>2414993</v>
      </c>
      <c r="C354" t="str">
        <f>VLOOKUP(A354,'Procediments PinbalAdmin'!A:C,3,FALSE)</f>
        <v>Premio Aina Moll</v>
      </c>
      <c r="D354" t="s">
        <v>6557</v>
      </c>
      <c r="E354" t="str">
        <f>VLOOKUP(B354,PBL_PROCEDIMENTS!A:C,3,FALSE)</f>
        <v>A04043879</v>
      </c>
      <c r="F354">
        <f>VLOOKUP(E354,'Organs PinbalAdmin'!C:F,4,FALSE)</f>
        <v>70829</v>
      </c>
      <c r="G354" t="s">
        <v>6557</v>
      </c>
      <c r="H354" t="str">
        <f t="shared" si="5"/>
        <v>UPDATE pad_solicitud SET organid='70829' WHERE solicitudid=20731;</v>
      </c>
    </row>
    <row r="355" spans="1:8">
      <c r="A355" t="str">
        <f>'Procediments PinbalAdmin'!A355</f>
        <v>50153</v>
      </c>
      <c r="B355" t="str">
        <f>VLOOKUP(A355,'Procediments PinbalAdmin'!A:C,2,FALSE)</f>
        <v>2415087</v>
      </c>
      <c r="C355" t="str">
        <f>VLOOKUP(A355,'Procediments PinbalAdmin'!A:C,3,FALSE)</f>
        <v>Ayudas para incorporar personal investigador al sistema de ciencia de las Islas Baleares, contratos postdoctorales 2021</v>
      </c>
      <c r="D355" t="s">
        <v>6557</v>
      </c>
      <c r="E355" t="e">
        <f>VLOOKUP(B355,PBL_PROCEDIMENTS!A:C,3,FALSE)</f>
        <v>#N/A</v>
      </c>
      <c r="F355" t="e">
        <f>VLOOKUP(E355,'Organs PinbalAdmin'!C:F,4,FALSE)</f>
        <v>#N/A</v>
      </c>
      <c r="G355" t="s">
        <v>6557</v>
      </c>
      <c r="H355" t="str">
        <f t="shared" si="5"/>
        <v/>
      </c>
    </row>
    <row r="356" spans="1:8">
      <c r="A356" t="str">
        <f>'Procediments PinbalAdmin'!A356</f>
        <v>20953</v>
      </c>
      <c r="B356" t="str">
        <f>VLOOKUP(A356,'Procediments PinbalAdmin'!A:C,2,FALSE)</f>
        <v>2415091</v>
      </c>
      <c r="C356" t="str">
        <f>VLOOKUP(A356,'Procediments PinbalAdmin'!A:C,3,FALSE)</f>
        <v>Convocatòria borsa de personal laboral no permanent de la categoria professional d'auxiliar tècnic educatiu</v>
      </c>
      <c r="D356" t="s">
        <v>6557</v>
      </c>
      <c r="E356" t="str">
        <f>VLOOKUP(B356,PBL_PROCEDIMENTS!A:C,3,FALSE)</f>
        <v>A04005614</v>
      </c>
      <c r="F356">
        <f>VLOOKUP(E356,'Organs PinbalAdmin'!C:F,4,FALSE)</f>
        <v>70023</v>
      </c>
      <c r="G356" t="s">
        <v>6557</v>
      </c>
      <c r="H356" t="str">
        <f t="shared" si="5"/>
        <v>UPDATE pad_solicitud SET organid='70023' WHERE solicitudid=20953;</v>
      </c>
    </row>
    <row r="357" spans="1:8">
      <c r="A357" t="str">
        <f>'Procediments PinbalAdmin'!A357</f>
        <v>20964</v>
      </c>
      <c r="B357" t="str">
        <f>VLOOKUP(A357,'Procediments PinbalAdmin'!A:C,2,FALSE)</f>
        <v>2415091</v>
      </c>
      <c r="C357" t="str">
        <f>VLOOKUP(A357,'Procediments PinbalAdmin'!A:C,3,FALSE)</f>
        <v>Convocatòria borsa de personal laboral no permanent de la categoria professional d'auxiliar tècnic educatiu</v>
      </c>
      <c r="D357" t="s">
        <v>6557</v>
      </c>
      <c r="E357" t="str">
        <f>VLOOKUP(B357,PBL_PROCEDIMENTS!A:C,3,FALSE)</f>
        <v>A04005614</v>
      </c>
      <c r="F357">
        <f>VLOOKUP(E357,'Organs PinbalAdmin'!C:F,4,FALSE)</f>
        <v>70023</v>
      </c>
      <c r="G357" t="s">
        <v>6557</v>
      </c>
      <c r="H357" t="str">
        <f t="shared" si="5"/>
        <v>UPDATE pad_solicitud SET organid='70023' WHERE solicitudid=20964;</v>
      </c>
    </row>
    <row r="358" spans="1:8">
      <c r="A358" t="str">
        <f>'Procediments PinbalAdmin'!A358</f>
        <v>21564</v>
      </c>
      <c r="B358" t="str">
        <f>VLOOKUP(A358,'Procediments PinbalAdmin'!A:C,2,FALSE)</f>
        <v>2442263</v>
      </c>
      <c r="C358" t="str">
        <f>VLOOKUP(A358,'Procediments PinbalAdmin'!A:C,3,FALSE)</f>
        <v>Procedimiento de contrato menor del SOIB</v>
      </c>
      <c r="D358" t="s">
        <v>6557</v>
      </c>
      <c r="E358" t="e">
        <f>VLOOKUP(B358,PBL_PROCEDIMENTS!A:C,3,FALSE)</f>
        <v>#N/A</v>
      </c>
      <c r="F358" t="e">
        <f>VLOOKUP(E358,'Organs PinbalAdmin'!C:F,4,FALSE)</f>
        <v>#N/A</v>
      </c>
      <c r="G358" t="s">
        <v>6557</v>
      </c>
      <c r="H358" t="str">
        <f t="shared" si="5"/>
        <v/>
      </c>
    </row>
    <row r="359" spans="1:8">
      <c r="A359" t="str">
        <f>'Procediments PinbalAdmin'!A359</f>
        <v>22513</v>
      </c>
      <c r="B359" t="str">
        <f>VLOOKUP(A359,'Procediments PinbalAdmin'!A:C,2,FALSE)</f>
        <v>2447526</v>
      </c>
      <c r="C359" t="str">
        <f>VLOOKUP(A359,'Procediments PinbalAdmin'!A:C,3,FALSE)</f>
        <v>Convocatòria pública dels "Premis Autonòmics Voluntariat IB 2021"</v>
      </c>
      <c r="D359" t="s">
        <v>6557</v>
      </c>
      <c r="E359" t="str">
        <f>VLOOKUP(B359,PBL_PROCEDIMENTS!A:C,3,FALSE)</f>
        <v>A04043872</v>
      </c>
      <c r="F359">
        <f>VLOOKUP(E359,'Organs PinbalAdmin'!C:F,4,FALSE)</f>
        <v>70822</v>
      </c>
      <c r="G359" t="s">
        <v>6557</v>
      </c>
      <c r="H359" t="str">
        <f t="shared" si="5"/>
        <v>UPDATE pad_solicitud SET organid='70822' WHERE solicitudid=22513;</v>
      </c>
    </row>
    <row r="360" spans="1:8">
      <c r="A360" t="str">
        <f>'Procediments PinbalAdmin'!A360</f>
        <v>29994</v>
      </c>
      <c r="B360" t="str">
        <f>VLOOKUP(A360,'Procediments PinbalAdmin'!A:C,2,FALSE)</f>
        <v>2447920</v>
      </c>
      <c r="C360" t="str">
        <f>VLOOKUP(A360,'Procediments PinbalAdmin'!A:C,3,FALSE)</f>
        <v>Convocatoria y Pruebas de Selección por Concurso de (Personal Laboral) - Para la cobertura de una plaza de técnico operativo electricista con contrato de relevo al 75% de jornada</v>
      </c>
      <c r="D360" t="s">
        <v>6557</v>
      </c>
      <c r="E360" t="str">
        <f>VLOOKUP(B360,PBL_PROCEDIMENTS!A:C,3,FALSE)</f>
        <v>L01070027</v>
      </c>
      <c r="F360">
        <f>VLOOKUP(E360,'Organs PinbalAdmin'!C:F,4,FALSE)</f>
        <v>70837</v>
      </c>
      <c r="G360" t="s">
        <v>6557</v>
      </c>
      <c r="H360" t="str">
        <f t="shared" si="5"/>
        <v>UPDATE pad_solicitud SET organid='70837' WHERE solicitudid=29994;</v>
      </c>
    </row>
    <row r="361" spans="1:8">
      <c r="A361" t="str">
        <f>'Procediments PinbalAdmin'!A361</f>
        <v>30010</v>
      </c>
      <c r="B361" t="str">
        <f>VLOOKUP(A361,'Procediments PinbalAdmin'!A:C,2,FALSE)</f>
        <v>2447955</v>
      </c>
      <c r="C361" t="str">
        <f>VLOOKUP(A361,'Procediments PinbalAdmin'!A:C,3,FALSE)</f>
        <v>Prácticas de alumnos matriculados en universidades del Estado sin convenio específico de colaboración en centros educativos de las Illes Balears</v>
      </c>
      <c r="D361" t="s">
        <v>6557</v>
      </c>
      <c r="E361" t="str">
        <f>VLOOKUP(B361,PBL_PROCEDIMENTS!A:C,3,FALSE)</f>
        <v>A04026925</v>
      </c>
      <c r="F361">
        <f>VLOOKUP(E361,'Organs PinbalAdmin'!C:F,4,FALSE)</f>
        <v>70655</v>
      </c>
      <c r="G361" t="s">
        <v>6557</v>
      </c>
      <c r="H361" t="str">
        <f t="shared" si="5"/>
        <v>UPDATE pad_solicitud SET organid='70655' WHERE solicitudid=30010;</v>
      </c>
    </row>
    <row r="362" spans="1:8">
      <c r="A362" t="str">
        <f>'Procediments PinbalAdmin'!A362</f>
        <v>24981</v>
      </c>
      <c r="B362" t="str">
        <f>VLOOKUP(A362,'Procediments PinbalAdmin'!A:C,2,FALSE)</f>
        <v>2448178</v>
      </c>
      <c r="C362" t="str">
        <f>VLOOKUP(A362,'Procediments PinbalAdmin'!A:C,3,FALSE)</f>
        <v>Convocatoria subvenciones para dar apoyo a las inversiones que favorecen la modernización, la innovación y el desarrollo tecnológico de las Industrias Culturales y Creativas de las Illes Balears</v>
      </c>
      <c r="D362" t="s">
        <v>6557</v>
      </c>
      <c r="E362" t="str">
        <f>VLOOKUP(B362,PBL_PROCEDIMENTS!A:C,3,FALSE)</f>
        <v>A04035959</v>
      </c>
      <c r="F362">
        <f>VLOOKUP(E362,'Organs PinbalAdmin'!C:F,4,FALSE)</f>
        <v>70771</v>
      </c>
      <c r="G362" t="s">
        <v>6557</v>
      </c>
      <c r="H362" t="str">
        <f t="shared" si="5"/>
        <v>UPDATE pad_solicitud SET organid='70771' WHERE solicitudid=24981;</v>
      </c>
    </row>
    <row r="363" spans="1:8">
      <c r="A363" t="str">
        <f>'Procediments PinbalAdmin'!A363</f>
        <v>25644</v>
      </c>
      <c r="B363" t="str">
        <f>VLOOKUP(A363,'Procediments PinbalAdmin'!A:C,2,FALSE)</f>
        <v>2448192</v>
      </c>
      <c r="C363" t="str">
        <f>VLOOKUP(A363,'Procediments PinbalAdmin'!A:C,3,FALSE)</f>
        <v>Subvenciones para la creación y cofinanciación de proyectos de I+D+I de Agrupaciones Empresariales Innovadoras (AEI) de las Illes Balears para los años 2021, 2022 y 2023</v>
      </c>
      <c r="D363" t="s">
        <v>6557</v>
      </c>
      <c r="E363" t="str">
        <f>VLOOKUP(B363,PBL_PROCEDIMENTS!A:C,3,FALSE)</f>
        <v>A04026973</v>
      </c>
      <c r="F363">
        <f>VLOOKUP(E363,'Organs PinbalAdmin'!C:F,4,FALSE)</f>
        <v>70673</v>
      </c>
      <c r="G363" t="s">
        <v>6557</v>
      </c>
      <c r="H363" t="str">
        <f t="shared" si="5"/>
        <v>UPDATE pad_solicitud SET organid='70673' WHERE solicitudid=25644;</v>
      </c>
    </row>
    <row r="364" spans="1:8">
      <c r="A364" t="str">
        <f>'Procediments PinbalAdmin'!A364</f>
        <v>21366</v>
      </c>
      <c r="B364" t="str">
        <f>VLOOKUP(A364,'Procediments PinbalAdmin'!A:C,2,FALSE)</f>
        <v>2448710</v>
      </c>
      <c r="C364" t="str">
        <f>VLOOKUP(A364,'Procediments PinbalAdmin'!A:C,3,FALSE)</f>
        <v>Resolución del consejero de Modelo Económico, Turismo y Trabajo de 2 de agosto de 2021 se aprueba la convocatoria de ayudas para promoción empleo y mejora competitividad de coop.microcoop. y s.laboral</v>
      </c>
      <c r="D364" t="s">
        <v>6557</v>
      </c>
      <c r="E364" t="str">
        <f>VLOOKUP(B364,PBL_PROCEDIMENTS!A:C,3,FALSE)</f>
        <v>A04043873</v>
      </c>
      <c r="F364">
        <f>VLOOKUP(E364,'Organs PinbalAdmin'!C:F,4,FALSE)</f>
        <v>70823</v>
      </c>
      <c r="G364" t="s">
        <v>6557</v>
      </c>
      <c r="H364" t="str">
        <f t="shared" si="5"/>
        <v>UPDATE pad_solicitud SET organid='70823' WHERE solicitudid=21366;</v>
      </c>
    </row>
    <row r="365" spans="1:8">
      <c r="A365" t="str">
        <f>'Procediments PinbalAdmin'!A365</f>
        <v>21382</v>
      </c>
      <c r="B365" t="str">
        <f>VLOOKUP(A365,'Procediments PinbalAdmin'!A:C,2,FALSE)</f>
        <v>2448718</v>
      </c>
      <c r="C365" t="str">
        <f>VLOOKUP(A365,'Procediments PinbalAdmin'!A:C,3,FALSE)</f>
        <v>Convocatoria de ayudas para el fomento y la difusión de la economía social y para el apoyo al asociacionismo de cooperativas, de sociedades laborales y de empresas de inserción</v>
      </c>
      <c r="D365" t="s">
        <v>6557</v>
      </c>
      <c r="E365" t="str">
        <f>VLOOKUP(B365,PBL_PROCEDIMENTS!A:C,3,FALSE)</f>
        <v>A04043873</v>
      </c>
      <c r="F365">
        <f>VLOOKUP(E365,'Organs PinbalAdmin'!C:F,4,FALSE)</f>
        <v>70823</v>
      </c>
      <c r="G365" t="s">
        <v>6557</v>
      </c>
      <c r="H365" t="str">
        <f t="shared" si="5"/>
        <v>UPDATE pad_solicitud SET organid='70823' WHERE solicitudid=21382;</v>
      </c>
    </row>
    <row r="366" spans="1:8">
      <c r="A366" t="str">
        <f>'Procediments PinbalAdmin'!A366</f>
        <v>21422</v>
      </c>
      <c r="B366" t="str">
        <f>VLOOKUP(A366,'Procediments PinbalAdmin'!A:C,2,FALSE)</f>
        <v>2448929</v>
      </c>
      <c r="C366" t="str">
        <f>VLOOKUP(A366,'Procediments PinbalAdmin'!A:C,3,FALSE)</f>
        <v>convocatoria para conceder ayudas públicas mediante el fomento de la economía social y del apoyo al mantenimiento de los puestos de trabajo de las empresas de inserción COVID-19</v>
      </c>
      <c r="D366" t="s">
        <v>6557</v>
      </c>
      <c r="E366" t="str">
        <f>VLOOKUP(B366,PBL_PROCEDIMENTS!A:C,3,FALSE)</f>
        <v>A04043873</v>
      </c>
      <c r="F366">
        <f>VLOOKUP(E366,'Organs PinbalAdmin'!C:F,4,FALSE)</f>
        <v>70823</v>
      </c>
      <c r="G366" t="s">
        <v>6557</v>
      </c>
      <c r="H366" t="str">
        <f t="shared" si="5"/>
        <v>UPDATE pad_solicitud SET organid='70823' WHERE solicitudid=21422;</v>
      </c>
    </row>
    <row r="367" spans="1:8">
      <c r="A367" t="str">
        <f>'Procediments PinbalAdmin'!A367</f>
        <v>22535</v>
      </c>
      <c r="B367" t="str">
        <f>VLOOKUP(A367,'Procediments PinbalAdmin'!A:C,2,FALSE)</f>
        <v>2450369</v>
      </c>
      <c r="C367" t="str">
        <f>VLOOKUP(A367,'Procediments PinbalAdmin'!A:C,3,FALSE)</f>
        <v>Borsa extraordinària de la categoria de policia</v>
      </c>
      <c r="D367" t="s">
        <v>6557</v>
      </c>
      <c r="E367" t="str">
        <f>VLOOKUP(B367,PBL_PROCEDIMENTS!A:C,3,FALSE)</f>
        <v>A04035968</v>
      </c>
      <c r="F367">
        <f>VLOOKUP(E367,'Organs PinbalAdmin'!C:F,4,FALSE)</f>
        <v>70775</v>
      </c>
      <c r="G367" t="s">
        <v>6557</v>
      </c>
      <c r="H367" t="str">
        <f t="shared" si="5"/>
        <v>UPDATE pad_solicitud SET organid='70775' WHERE solicitudid=22535;</v>
      </c>
    </row>
    <row r="368" spans="1:8">
      <c r="A368" t="str">
        <f>'Procediments PinbalAdmin'!A368</f>
        <v>50270</v>
      </c>
      <c r="B368" t="str">
        <f>VLOOKUP(A368,'Procediments PinbalAdmin'!A:C,2,FALSE)</f>
        <v>2451263</v>
      </c>
      <c r="C368" t="str">
        <f>VLOOKUP(A368,'Procediments PinbalAdmin'!A:C,3,FALSE)</f>
        <v>Proceso de selección para la contratación con carácter laboral, temporal y a tiempo parcial de un/a profesor/a de lenguaje musical y creación de bolsa de trabajo para la Escuela de música municipal</v>
      </c>
      <c r="D368" t="s">
        <v>6557</v>
      </c>
      <c r="E368" t="str">
        <f>VLOOKUP(B368,PBL_PROCEDIMENTS!A:C,3,FALSE)</f>
        <v>L01070027</v>
      </c>
      <c r="F368">
        <f>VLOOKUP(E368,'Organs PinbalAdmin'!C:F,4,FALSE)</f>
        <v>70837</v>
      </c>
      <c r="G368" t="s">
        <v>6557</v>
      </c>
      <c r="H368" t="str">
        <f t="shared" si="5"/>
        <v>UPDATE pad_solicitud SET organid='70837' WHERE solicitudid=50270;</v>
      </c>
    </row>
    <row r="369" spans="1:8">
      <c r="A369" t="str">
        <f>'Procediments PinbalAdmin'!A369</f>
        <v>22703</v>
      </c>
      <c r="B369" t="str">
        <f>VLOOKUP(A369,'Procediments PinbalAdmin'!A:C,2,FALSE)</f>
        <v>2451369</v>
      </c>
      <c r="C369" t="str">
        <f>VLOOKUP(A369,'Procediments PinbalAdmin'!A:C,3,FALSE)</f>
        <v>ProveIment llocs de treball de personal funcionari de carrera de la CAIB</v>
      </c>
      <c r="D369" t="s">
        <v>6557</v>
      </c>
      <c r="E369" t="str">
        <f>VLOOKUP(B369,PBL_PROCEDIMENTS!A:C,3,FALSE)</f>
        <v>A04035968</v>
      </c>
      <c r="F369">
        <f>VLOOKUP(E369,'Organs PinbalAdmin'!C:F,4,FALSE)</f>
        <v>70775</v>
      </c>
      <c r="G369" t="s">
        <v>6557</v>
      </c>
      <c r="H369" t="str">
        <f t="shared" si="5"/>
        <v>UPDATE pad_solicitud SET organid='70775' WHERE solicitudid=22703;</v>
      </c>
    </row>
    <row r="370" spans="1:8">
      <c r="A370" t="str">
        <f>'Procediments PinbalAdmin'!A370</f>
        <v>23414</v>
      </c>
      <c r="B370" t="str">
        <f>VLOOKUP(A370,'Procediments PinbalAdmin'!A:C,2,FALSE)</f>
        <v>2451785</v>
      </c>
      <c r="C370" t="str">
        <f>VLOOKUP(A370,'Procediments PinbalAdmin'!A:C,3,FALSE)</f>
        <v>Ayudas para proyectos de internacionalización de las empresas, asociaciones y clústeres de las Islas Baleares afectadas por la Covid-19</v>
      </c>
      <c r="D370" t="s">
        <v>6557</v>
      </c>
      <c r="E370" t="str">
        <f>VLOOKUP(B370,PBL_PROCEDIMENTS!A:C,3,FALSE)</f>
        <v>A04043873</v>
      </c>
      <c r="F370">
        <f>VLOOKUP(E370,'Organs PinbalAdmin'!C:F,4,FALSE)</f>
        <v>70823</v>
      </c>
      <c r="G370" t="s">
        <v>6557</v>
      </c>
      <c r="H370" t="str">
        <f t="shared" si="5"/>
        <v>UPDATE pad_solicitud SET organid='70823' WHERE solicitudid=23414;</v>
      </c>
    </row>
    <row r="371" spans="1:8">
      <c r="A371" t="str">
        <f>'Procediments PinbalAdmin'!A371</f>
        <v>24962</v>
      </c>
      <c r="B371" t="str">
        <f>VLOOKUP(A371,'Procediments PinbalAdmin'!A:C,2,FALSE)</f>
        <v>2452120</v>
      </c>
      <c r="C371" t="str">
        <f>VLOOKUP(A371,'Procediments PinbalAdmin'!A:C,3,FALSE)</f>
        <v>Convocatoria de subvenciones para dar apoyo a la producción y coproducción de obras audiovisuales para el año 2021</v>
      </c>
      <c r="D371" t="s">
        <v>6557</v>
      </c>
      <c r="E371" t="str">
        <f>VLOOKUP(B371,PBL_PROCEDIMENTS!A:C,3,FALSE)</f>
        <v>A04035959</v>
      </c>
      <c r="F371">
        <f>VLOOKUP(E371,'Organs PinbalAdmin'!C:F,4,FALSE)</f>
        <v>70771</v>
      </c>
      <c r="G371" t="s">
        <v>6557</v>
      </c>
      <c r="H371" t="str">
        <f t="shared" si="5"/>
        <v>UPDATE pad_solicitud SET organid='70771' WHERE solicitudid=24962;</v>
      </c>
    </row>
    <row r="372" spans="1:8">
      <c r="A372" t="str">
        <f>'Procediments PinbalAdmin'!A372</f>
        <v>24618</v>
      </c>
      <c r="B372" t="str">
        <f>VLOOKUP(A372,'Procediments PinbalAdmin'!A:C,2,FALSE)</f>
        <v>2452137</v>
      </c>
      <c r="C372" t="str">
        <f>VLOOKUP(A372,'Procediments PinbalAdmin'!A:C,3,FALSE)</f>
        <v>Ayudas del año 2021 para la rehabilitación de edificios y viviendas incluidos dentro del ARRU del casco antiguo de Sant Lluís, Binifadet y ses Barraques</v>
      </c>
      <c r="D372" t="s">
        <v>6557</v>
      </c>
      <c r="E372" t="str">
        <f>VLOOKUP(B372,PBL_PROCEDIMENTS!A:C,3,FALSE)</f>
        <v>A04035955</v>
      </c>
      <c r="F372">
        <f>VLOOKUP(E372,'Organs PinbalAdmin'!C:F,4,FALSE)</f>
        <v>70768</v>
      </c>
      <c r="G372" t="s">
        <v>6557</v>
      </c>
      <c r="H372" t="str">
        <f t="shared" si="5"/>
        <v>UPDATE pad_solicitud SET organid='70768' WHERE solicitudid=24618;</v>
      </c>
    </row>
    <row r="373" spans="1:8">
      <c r="A373" t="str">
        <f>'Procediments PinbalAdmin'!A373</f>
        <v>23798</v>
      </c>
      <c r="B373" t="str">
        <f>VLOOKUP(A373,'Procediments PinbalAdmin'!A:C,2,FALSE)</f>
        <v>2508419</v>
      </c>
      <c r="C373" t="str">
        <f>VLOOKUP(A373,'Procediments PinbalAdmin'!A:C,3,FALSE)</f>
        <v>Autorización / renovación y/o modificación de adscripción de nivel de formulación magistral de oficina de farmacia</v>
      </c>
      <c r="D373" t="s">
        <v>6557</v>
      </c>
      <c r="E373" t="str">
        <f>VLOOKUP(B373,PBL_PROCEDIMENTS!A:C,3,FALSE)</f>
        <v>A04043881</v>
      </c>
      <c r="F373">
        <f>VLOOKUP(E373,'Organs PinbalAdmin'!C:F,4,FALSE)</f>
        <v>70831</v>
      </c>
      <c r="G373" t="s">
        <v>6557</v>
      </c>
      <c r="H373" t="str">
        <f t="shared" si="5"/>
        <v>UPDATE pad_solicitud SET organid='70831' WHERE solicitudid=23798;</v>
      </c>
    </row>
    <row r="374" spans="1:8">
      <c r="A374" t="str">
        <f>'Procediments PinbalAdmin'!A374</f>
        <v>26764</v>
      </c>
      <c r="B374" t="str">
        <f>VLOOKUP(A374,'Procediments PinbalAdmin'!A:C,2,FALSE)</f>
        <v>2509155</v>
      </c>
      <c r="C374" t="str">
        <f>VLOOKUP(A374,'Procediments PinbalAdmin'!A:C,3,FALSE)</f>
        <v>Premios Carnet Jove para Proyectos de Autoempleo Carnet Jove 2021</v>
      </c>
      <c r="D374" t="s">
        <v>6557</v>
      </c>
      <c r="E374" t="str">
        <f>VLOOKUP(B374,PBL_PROCEDIMENTS!A:C,3,FALSE)</f>
        <v>A04027055</v>
      </c>
      <c r="F374">
        <f>VLOOKUP(E374,'Organs PinbalAdmin'!C:F,4,FALSE)</f>
        <v>70691</v>
      </c>
      <c r="G374" t="s">
        <v>6557</v>
      </c>
      <c r="H374" t="str">
        <f t="shared" si="5"/>
        <v>UPDATE pad_solicitud SET organid='70691' WHERE solicitudid=26764;</v>
      </c>
    </row>
    <row r="375" spans="1:8">
      <c r="A375" t="str">
        <f>'Procediments PinbalAdmin'!A375</f>
        <v>24088</v>
      </c>
      <c r="B375" t="str">
        <f>VLOOKUP(A375,'Procediments PinbalAdmin'!A:C,2,FALSE)</f>
        <v>2510091</v>
      </c>
      <c r="C375" t="str">
        <f>VLOOKUP(A375,'Procediments PinbalAdmin'!A:C,3,FALSE)</f>
        <v>Presentació de documentació justificativa per a subvencions en matèria de residus</v>
      </c>
      <c r="D375" t="s">
        <v>6557</v>
      </c>
      <c r="E375" t="str">
        <f>VLOOKUP(B375,PBL_PROCEDIMENTS!A:C,3,FALSE)</f>
        <v>A04043875</v>
      </c>
      <c r="F375">
        <f>VLOOKUP(E375,'Organs PinbalAdmin'!C:F,4,FALSE)</f>
        <v>70825</v>
      </c>
      <c r="G375" t="s">
        <v>6557</v>
      </c>
      <c r="H375" t="str">
        <f t="shared" si="5"/>
        <v>UPDATE pad_solicitud SET organid='70825' WHERE solicitudid=24088;</v>
      </c>
    </row>
    <row r="376" spans="1:8">
      <c r="A376" t="str">
        <f>'Procediments PinbalAdmin'!A376</f>
        <v>24061</v>
      </c>
      <c r="B376" t="str">
        <f>VLOOKUP(A376,'Procediments PinbalAdmin'!A:C,2,FALSE)</f>
        <v>2511305</v>
      </c>
      <c r="C376" t="str">
        <f>VLOOKUP(A376,'Procediments PinbalAdmin'!A:C,3,FALSE)</f>
        <v>Ajuts destinats a paliar els efectes de la Covid -19 en els sectors econòmics 2021</v>
      </c>
      <c r="D376" t="s">
        <v>6557</v>
      </c>
      <c r="E376" t="e">
        <f>VLOOKUP(B376,PBL_PROCEDIMENTS!A:C,3,FALSE)</f>
        <v>#N/A</v>
      </c>
      <c r="F376" t="e">
        <f>VLOOKUP(E376,'Organs PinbalAdmin'!C:F,4,FALSE)</f>
        <v>#N/A</v>
      </c>
      <c r="G376" t="s">
        <v>6557</v>
      </c>
      <c r="H376" t="str">
        <f t="shared" si="5"/>
        <v/>
      </c>
    </row>
    <row r="377" spans="1:8">
      <c r="A377" t="str">
        <f>'Procediments PinbalAdmin'!A377</f>
        <v>34239</v>
      </c>
      <c r="B377" t="str">
        <f>VLOOKUP(A377,'Procediments PinbalAdmin'!A:C,2,FALSE)</f>
        <v>2511306</v>
      </c>
      <c r="C377" t="str">
        <f>VLOOKUP(A377,'Procediments PinbalAdmin'!A:C,3,FALSE)</f>
        <v>Subvenciones - Justificación de subvenciones para la rehabilitación de fachadas</v>
      </c>
      <c r="D377" t="s">
        <v>6557</v>
      </c>
      <c r="E377" t="str">
        <f>VLOOKUP(B377,PBL_PROCEDIMENTS!A:C,3,FALSE)</f>
        <v>L01070027</v>
      </c>
      <c r="F377">
        <f>VLOOKUP(E377,'Organs PinbalAdmin'!C:F,4,FALSE)</f>
        <v>70837</v>
      </c>
      <c r="G377" t="s">
        <v>6557</v>
      </c>
      <c r="H377" t="str">
        <f t="shared" si="5"/>
        <v>UPDATE pad_solicitud SET organid='70837' WHERE solicitudid=34239;</v>
      </c>
    </row>
    <row r="378" spans="1:8">
      <c r="A378" t="str">
        <f>'Procediments PinbalAdmin'!A378</f>
        <v>33421</v>
      </c>
      <c r="B378" t="str">
        <f>VLOOKUP(A378,'Procediments PinbalAdmin'!A:C,2,FALSE)</f>
        <v>2512194</v>
      </c>
      <c r="C378" t="str">
        <f>VLOOKUP(A378,'Procediments PinbalAdmin'!A:C,3,FALSE)</f>
        <v>Procedimiento de adjudicación de las viviendas propiedad de IBAVI en todas las Islas Baleares, en régimen de alquiler, para personas menores de 35 años</v>
      </c>
      <c r="D378" t="s">
        <v>6557</v>
      </c>
      <c r="E378" t="e">
        <f>VLOOKUP(B378,PBL_PROCEDIMENTS!A:C,3,FALSE)</f>
        <v>#N/A</v>
      </c>
      <c r="F378" t="e">
        <f>VLOOKUP(E378,'Organs PinbalAdmin'!C:F,4,FALSE)</f>
        <v>#N/A</v>
      </c>
      <c r="G378" t="s">
        <v>6557</v>
      </c>
      <c r="H378" t="str">
        <f t="shared" si="5"/>
        <v/>
      </c>
    </row>
    <row r="379" spans="1:8">
      <c r="A379" t="str">
        <f>'Procediments PinbalAdmin'!A379</f>
        <v>24583</v>
      </c>
      <c r="B379" t="str">
        <f>VLOOKUP(A379,'Procediments PinbalAdmin'!A:C,2,FALSE)</f>
        <v>2566695</v>
      </c>
      <c r="C379" t="str">
        <f>VLOOKUP(A379,'Procediments PinbalAdmin'!A:C,3,FALSE)</f>
        <v>Decl. Resp. para la firma del convenio de colab. Aj. Alaior y el empresariado en materia de dinam. turist. del municipio. Fitut 2022</v>
      </c>
      <c r="D379" t="s">
        <v>6557</v>
      </c>
      <c r="E379" t="e">
        <f>VLOOKUP(B379,PBL_PROCEDIMENTS!A:C,3,FALSE)</f>
        <v>#N/A</v>
      </c>
      <c r="F379" t="e">
        <f>VLOOKUP(E379,'Organs PinbalAdmin'!C:F,4,FALSE)</f>
        <v>#N/A</v>
      </c>
      <c r="G379" t="s">
        <v>6557</v>
      </c>
      <c r="H379" t="str">
        <f t="shared" si="5"/>
        <v/>
      </c>
    </row>
    <row r="380" spans="1:8">
      <c r="A380" t="str">
        <f>'Procediments PinbalAdmin'!A380</f>
        <v>25156</v>
      </c>
      <c r="B380" t="str">
        <f>VLOOKUP(A380,'Procediments PinbalAdmin'!A:C,2,FALSE)</f>
        <v>2583668</v>
      </c>
      <c r="C380" t="str">
        <f>VLOOKUP(A380,'Procediments PinbalAdmin'!A:C,3,FALSE)</f>
        <v>Convocatoria pruebas selectivas facultativo auxiliar de apoyo 2% discapacidad intelectual</v>
      </c>
      <c r="D380" t="s">
        <v>6557</v>
      </c>
      <c r="E380" t="e">
        <f>VLOOKUP(B380,PBL_PROCEDIMENTS!A:C,3,FALSE)</f>
        <v>#N/A</v>
      </c>
      <c r="F380" t="e">
        <f>VLOOKUP(E380,'Organs PinbalAdmin'!C:F,4,FALSE)</f>
        <v>#N/A</v>
      </c>
      <c r="G380" t="s">
        <v>6557</v>
      </c>
      <c r="H380" t="str">
        <f t="shared" si="5"/>
        <v/>
      </c>
    </row>
    <row r="381" spans="1:8">
      <c r="A381" t="str">
        <f>'Procediments PinbalAdmin'!A381</f>
        <v>3903</v>
      </c>
      <c r="B381" t="str">
        <f>VLOOKUP(A381,'Procediments PinbalAdmin'!A:C,2,FALSE)</f>
        <v>2612125</v>
      </c>
      <c r="C381" t="str">
        <f>VLOOKUP(A381,'Procediments PinbalAdmin'!A:C,3,FALSE)</f>
        <v>Ajuts de menjador, curs 2016-2017</v>
      </c>
      <c r="D381" t="s">
        <v>6557</v>
      </c>
      <c r="E381" t="str">
        <f>VLOOKUP(B381,PBL_PROCEDIMENTS!A:C,3,FALSE)</f>
        <v>A04013522</v>
      </c>
      <c r="F381">
        <f>VLOOKUP(E381,'Organs PinbalAdmin'!C:F,4,FALSE)</f>
        <v>70036</v>
      </c>
      <c r="G381" t="s">
        <v>6557</v>
      </c>
      <c r="H381" t="str">
        <f t="shared" si="5"/>
        <v>UPDATE pad_solicitud SET organid='70036' WHERE solicitudid=3903;</v>
      </c>
    </row>
    <row r="382" spans="1:8">
      <c r="A382" t="str">
        <f>'Procediments PinbalAdmin'!A382</f>
        <v>4164</v>
      </c>
      <c r="B382" t="str">
        <f>VLOOKUP(A382,'Procediments PinbalAdmin'!A:C,2,FALSE)</f>
        <v>2631926</v>
      </c>
      <c r="C382" t="str">
        <f>VLOOKUP(A382,'Procediments PinbalAdmin'!A:C,3,FALSE)</f>
        <v>Reclamació contra resolucions d'accés a la informació pública</v>
      </c>
      <c r="D382" t="s">
        <v>6557</v>
      </c>
      <c r="E382" t="str">
        <f>VLOOKUP(B382,PBL_PROCEDIMENTS!A:C,3,FALSE)</f>
        <v>A04043872</v>
      </c>
      <c r="F382">
        <f>VLOOKUP(E382,'Organs PinbalAdmin'!C:F,4,FALSE)</f>
        <v>70822</v>
      </c>
      <c r="G382" t="s">
        <v>6557</v>
      </c>
      <c r="H382" t="str">
        <f t="shared" si="5"/>
        <v>UPDATE pad_solicitud SET organid='70822' WHERE solicitudid=4164;</v>
      </c>
    </row>
    <row r="383" spans="1:8">
      <c r="A383" t="str">
        <f>'Procediments PinbalAdmin'!A383</f>
        <v>4029</v>
      </c>
      <c r="B383" t="str">
        <f>VLOOKUP(A383,'Procediments PinbalAdmin'!A:C,2,FALSE)</f>
        <v>2636985</v>
      </c>
      <c r="C383" t="str">
        <f>VLOOKUP(A383,'Procediments PinbalAdmin'!A:C,3,FALSE)</f>
        <v>Subvencions per al foment d'intal·lacions d'energia solar fotovoltaica per a autoconsum dirigida a empreses</v>
      </c>
      <c r="D383" t="s">
        <v>6557</v>
      </c>
      <c r="E383" t="str">
        <f>VLOOKUP(B383,PBL_PROCEDIMENTS!A:C,3,FALSE)</f>
        <v>A04043875</v>
      </c>
      <c r="F383">
        <f>VLOOKUP(E383,'Organs PinbalAdmin'!C:F,4,FALSE)</f>
        <v>70825</v>
      </c>
      <c r="G383" t="s">
        <v>6557</v>
      </c>
      <c r="H383" t="str">
        <f t="shared" si="5"/>
        <v>UPDATE pad_solicitud SET organid='70825' WHERE solicitudid=4029;</v>
      </c>
    </row>
    <row r="384" spans="1:8">
      <c r="A384" t="str">
        <f>'Procediments PinbalAdmin'!A384</f>
        <v>4033</v>
      </c>
      <c r="B384" t="str">
        <f>VLOOKUP(A384,'Procediments PinbalAdmin'!A:C,2,FALSE)</f>
        <v>2637169</v>
      </c>
      <c r="C384" t="str">
        <f>VLOOKUP(A384,'Procediments PinbalAdmin'!A:C,3,FALSE)</f>
        <v>Subvencions per al foment d'instal·lacions d'energia solar fotovoltaica per autoconsumo dirigida a particulars</v>
      </c>
      <c r="D384" t="s">
        <v>6557</v>
      </c>
      <c r="E384" t="str">
        <f>VLOOKUP(B384,PBL_PROCEDIMENTS!A:C,3,FALSE)</f>
        <v>A04043875</v>
      </c>
      <c r="F384">
        <f>VLOOKUP(E384,'Organs PinbalAdmin'!C:F,4,FALSE)</f>
        <v>70825</v>
      </c>
      <c r="G384" t="s">
        <v>6557</v>
      </c>
      <c r="H384" t="str">
        <f t="shared" si="5"/>
        <v>UPDATE pad_solicitud SET organid='70825' WHERE solicitudid=4033;</v>
      </c>
    </row>
    <row r="385" spans="1:8">
      <c r="A385" t="str">
        <f>'Procediments PinbalAdmin'!A385</f>
        <v>29173</v>
      </c>
      <c r="B385" t="str">
        <f>VLOOKUP(A385,'Procediments PinbalAdmin'!A:C,2,FALSE)</f>
        <v>2651153</v>
      </c>
      <c r="C385" t="str">
        <f>VLOOKUP(A385,'Procediments PinbalAdmin'!A:C,3,FALSE)</f>
        <v>Convocatoria, por el procedimiento de tramitación anticipada de gasto, de las subvenciones para apoyar los proyectos de inversión en infraestructuras escénicas y musicales de las Illes Balears en el m</v>
      </c>
      <c r="D385" t="s">
        <v>6557</v>
      </c>
      <c r="E385" t="str">
        <f>VLOOKUP(B385,PBL_PROCEDIMENTS!A:C,3,FALSE)</f>
        <v>A04035972</v>
      </c>
      <c r="F385">
        <f>VLOOKUP(E385,'Organs PinbalAdmin'!C:F,4,FALSE)</f>
        <v>70779</v>
      </c>
      <c r="G385" t="s">
        <v>6557</v>
      </c>
      <c r="H385" t="str">
        <f t="shared" si="5"/>
        <v>UPDATE pad_solicitud SET organid='70779' WHERE solicitudid=29173;</v>
      </c>
    </row>
    <row r="386" spans="1:8">
      <c r="A386" t="str">
        <f>'Procediments PinbalAdmin'!A386</f>
        <v>25249</v>
      </c>
      <c r="B386" t="str">
        <f>VLOOKUP(A386,'Procediments PinbalAdmin'!A:C,2,FALSE)</f>
        <v>2739275</v>
      </c>
      <c r="C386" t="str">
        <f>VLOOKUP(A386,'Procediments PinbalAdmin'!A:C,3,FALSE)</f>
        <v>Ayudas destinadas a promocionar el empleo autónomo para abordar el reto demográfico y facilitar la transformación productiva hacia una economía verde y digital, con la financiación de la Unión Europea</v>
      </c>
      <c r="D386" t="s">
        <v>6557</v>
      </c>
      <c r="E386" t="str">
        <f>VLOOKUP(B386,PBL_PROCEDIMENTS!A:C,3,FALSE)</f>
        <v>A04043873</v>
      </c>
      <c r="F386">
        <f>VLOOKUP(E386,'Organs PinbalAdmin'!C:F,4,FALSE)</f>
        <v>70823</v>
      </c>
      <c r="G386" t="s">
        <v>6557</v>
      </c>
      <c r="H386" t="str">
        <f t="shared" si="5"/>
        <v>UPDATE pad_solicitud SET organid='70823' WHERE solicitudid=25249;</v>
      </c>
    </row>
    <row r="387" spans="1:8">
      <c r="A387" t="str">
        <f>'Procediments PinbalAdmin'!A387</f>
        <v>13644</v>
      </c>
      <c r="B387" t="str">
        <f>VLOOKUP(A387,'Procediments PinbalAdmin'!A:C,2,FALSE)</f>
        <v>2751859</v>
      </c>
      <c r="C387" t="str">
        <f>VLOOKUP(A387,'Procediments PinbalAdmin'!A:C,3,FALSE)</f>
        <v>Notificació de posada en el mercat de complements alimentaris i/o modificació</v>
      </c>
      <c r="D387" t="s">
        <v>6557</v>
      </c>
      <c r="E387" t="e">
        <f>VLOOKUP(B387,PBL_PROCEDIMENTS!A:C,3,FALSE)</f>
        <v>#N/A</v>
      </c>
      <c r="F387" t="e">
        <f>VLOOKUP(E387,'Organs PinbalAdmin'!C:F,4,FALSE)</f>
        <v>#N/A</v>
      </c>
      <c r="G387" t="s">
        <v>6557</v>
      </c>
      <c r="H387" t="str">
        <f t="shared" ref="H387:H450" si="6">IFERROR(SUBSTITUTE(SUBSTITUTE(H$1,"$SOLICITUDID$",A387),"$ORGAN$",F387),"")</f>
        <v/>
      </c>
    </row>
    <row r="388" spans="1:8">
      <c r="A388" t="str">
        <f>'Procediments PinbalAdmin'!A388</f>
        <v>26179</v>
      </c>
      <c r="B388" t="str">
        <f>VLOOKUP(A388,'Procediments PinbalAdmin'!A:C,2,FALSE)</f>
        <v>2790678</v>
      </c>
      <c r="C388" t="str">
        <f>VLOOKUP(A388,'Procediments PinbalAdmin'!A:C,3,FALSE)</f>
        <v>Proceso de adscripción de EP, ESO y Ed. Especial 2022-2023.</v>
      </c>
      <c r="D388" t="s">
        <v>6557</v>
      </c>
      <c r="E388" t="str">
        <f>VLOOKUP(B388,PBL_PROCEDIMENTS!A:C,3,FALSE)</f>
        <v>A04013522</v>
      </c>
      <c r="F388">
        <f>VLOOKUP(E388,'Organs PinbalAdmin'!C:F,4,FALSE)</f>
        <v>70036</v>
      </c>
      <c r="G388" t="s">
        <v>6557</v>
      </c>
      <c r="H388" t="str">
        <f t="shared" si="6"/>
        <v>UPDATE pad_solicitud SET organid='70036' WHERE solicitudid=26179;</v>
      </c>
    </row>
    <row r="389" spans="1:8">
      <c r="A389" t="str">
        <f>'Procediments PinbalAdmin'!A389</f>
        <v>26779</v>
      </c>
      <c r="B389" t="str">
        <f>VLOOKUP(A389,'Procediments PinbalAdmin'!A:C,2,FALSE)</f>
        <v>2802171</v>
      </c>
      <c r="C389" t="str">
        <f>VLOOKUP(A389,'Procediments PinbalAdmin'!A:C,3,FALSE)</f>
        <v>subvencions per possibilitar accés de l'alumnat dels centres docents privats, concertats, esc.infantils municip. i esc. infantils dels Consells, autoritzats, a "Viu la Cultura" curs 2021-22</v>
      </c>
      <c r="D389" t="s">
        <v>6557</v>
      </c>
      <c r="E389" t="str">
        <f>VLOOKUP(B389,PBL_PROCEDIMENTS!A:C,3,FALSE)</f>
        <v>A04035959</v>
      </c>
      <c r="F389">
        <f>VLOOKUP(E389,'Organs PinbalAdmin'!C:F,4,FALSE)</f>
        <v>70771</v>
      </c>
      <c r="G389" t="s">
        <v>6557</v>
      </c>
      <c r="H389" t="str">
        <f t="shared" si="6"/>
        <v>UPDATE pad_solicitud SET organid='70771' WHERE solicitudid=26779;</v>
      </c>
    </row>
    <row r="390" spans="1:8">
      <c r="A390" t="str">
        <f>'Procediments PinbalAdmin'!A390</f>
        <v>26997</v>
      </c>
      <c r="B390" t="str">
        <f>VLOOKUP(A390,'Procediments PinbalAdmin'!A:C,2,FALSE)</f>
        <v>2831723</v>
      </c>
      <c r="C390" t="str">
        <f>VLOOKUP(A390,'Procediments PinbalAdmin'!A:C,3,FALSE)</f>
        <v>Convocatoria de premios extraordinarios de Formación Professional de grado superior</v>
      </c>
      <c r="D390" t="s">
        <v>6557</v>
      </c>
      <c r="E390" t="str">
        <f>VLOOKUP(B390,PBL_PROCEDIMENTS!A:C,3,FALSE)</f>
        <v>A04026924</v>
      </c>
      <c r="F390">
        <f>VLOOKUP(E390,'Organs PinbalAdmin'!C:F,4,FALSE)</f>
        <v>70654</v>
      </c>
      <c r="G390" t="s">
        <v>6557</v>
      </c>
      <c r="H390" t="str">
        <f t="shared" si="6"/>
        <v>UPDATE pad_solicitud SET organid='70654' WHERE solicitudid=26997;</v>
      </c>
    </row>
    <row r="391" spans="1:8">
      <c r="A391" t="str">
        <f>'Procediments PinbalAdmin'!A391</f>
        <v>25196</v>
      </c>
      <c r="B391" t="str">
        <f>VLOOKUP(A391,'Procediments PinbalAdmin'!A:C,2,FALSE)</f>
        <v>2839387</v>
      </c>
      <c r="C391" t="str">
        <f>VLOOKUP(A391,'Procediments PinbalAdmin'!A:C,3,FALSE)</f>
        <v>Subvencions nominatives de l'Institut Balear de la Dona</v>
      </c>
      <c r="D391" t="s">
        <v>6557</v>
      </c>
      <c r="E391" t="str">
        <f>VLOOKUP(B391,PBL_PROCEDIMENTS!A:C,3,FALSE)</f>
        <v>A04027016</v>
      </c>
      <c r="F391">
        <f>VLOOKUP(E391,'Organs PinbalAdmin'!C:F,4,FALSE)</f>
        <v>70681</v>
      </c>
      <c r="G391" t="s">
        <v>6557</v>
      </c>
      <c r="H391" t="str">
        <f t="shared" si="6"/>
        <v>UPDATE pad_solicitud SET organid='70681' WHERE solicitudid=25196;</v>
      </c>
    </row>
    <row r="392" spans="1:8">
      <c r="A392" t="str">
        <f>'Procediments PinbalAdmin'!A392</f>
        <v>27902</v>
      </c>
      <c r="B392" t="str">
        <f>VLOOKUP(A392,'Procediments PinbalAdmin'!A:C,2,FALSE)</f>
        <v>2839497</v>
      </c>
      <c r="C392" t="str">
        <f>VLOOKUP(A392,'Procediments PinbalAdmin'!A:C,3,FALSE)</f>
        <v>Ayudas del año 2021 para la rehabilitación de viviendas y edificios incluidos dentro del área de regeneración y renovación urbana de Sineu</v>
      </c>
      <c r="D392" t="s">
        <v>6557</v>
      </c>
      <c r="E392" t="str">
        <f>VLOOKUP(B392,PBL_PROCEDIMENTS!A:C,3,FALSE)</f>
        <v>A04035955</v>
      </c>
      <c r="F392">
        <f>VLOOKUP(E392,'Organs PinbalAdmin'!C:F,4,FALSE)</f>
        <v>70768</v>
      </c>
      <c r="G392" t="s">
        <v>6557</v>
      </c>
      <c r="H392" t="str">
        <f t="shared" si="6"/>
        <v>UPDATE pad_solicitud SET organid='70768' WHERE solicitudid=27902;</v>
      </c>
    </row>
    <row r="393" spans="1:8">
      <c r="A393" t="str">
        <f>'Procediments PinbalAdmin'!A393</f>
        <v>34736</v>
      </c>
      <c r="B393" t="str">
        <f>VLOOKUP(A393,'Procediments PinbalAdmin'!A:C,2,FALSE)</f>
        <v>2839880</v>
      </c>
      <c r="C393" t="str">
        <f>VLOOKUP(A393,'Procediments PinbalAdmin'!A:C,3,FALSE)</f>
        <v>Servicios sociales - Solicitud de ayudas económicas individuales, temporales de emergencia social</v>
      </c>
      <c r="D393" t="s">
        <v>6557</v>
      </c>
      <c r="E393" t="str">
        <f>VLOOKUP(B393,PBL_PROCEDIMENTS!A:C,3,FALSE)</f>
        <v>L01070027</v>
      </c>
      <c r="F393">
        <f>VLOOKUP(E393,'Organs PinbalAdmin'!C:F,4,FALSE)</f>
        <v>70837</v>
      </c>
      <c r="G393" t="s">
        <v>6557</v>
      </c>
      <c r="H393" t="str">
        <f t="shared" si="6"/>
        <v>UPDATE pad_solicitud SET organid='70837' WHERE solicitudid=34736;</v>
      </c>
    </row>
    <row r="394" spans="1:8">
      <c r="A394" t="str">
        <f>'Procediments PinbalAdmin'!A394</f>
        <v>50415</v>
      </c>
      <c r="B394" t="str">
        <f>VLOOKUP(A394,'Procediments PinbalAdmin'!A:C,2,FALSE)</f>
        <v>2841034</v>
      </c>
      <c r="C394" t="str">
        <f>VLOOKUP(A394,'Procediments PinbalAdmin'!A:C,3,FALSE)</f>
        <v>Convocatoria de subvenciones destinadas a financiar gastos de funcionamiento de federaciones, confederaciones y uniones de entidades sin ánimo de lucro de ámbito suprainsular que llevan a cabo program</v>
      </c>
      <c r="D394" t="s">
        <v>6557</v>
      </c>
      <c r="E394" t="e">
        <f>VLOOKUP(B394,PBL_PROCEDIMENTS!A:C,3,FALSE)</f>
        <v>#N/A</v>
      </c>
      <c r="F394" t="e">
        <f>VLOOKUP(E394,'Organs PinbalAdmin'!C:F,4,FALSE)</f>
        <v>#N/A</v>
      </c>
      <c r="G394" t="s">
        <v>6557</v>
      </c>
      <c r="H394" t="str">
        <f t="shared" si="6"/>
        <v/>
      </c>
    </row>
    <row r="395" spans="1:8">
      <c r="A395" t="str">
        <f>'Procediments PinbalAdmin'!A395</f>
        <v>35987</v>
      </c>
      <c r="B395" t="str">
        <f>VLOOKUP(A395,'Procediments PinbalAdmin'!A:C,2,FALSE)</f>
        <v>2841232</v>
      </c>
      <c r="C395" t="str">
        <f>VLOOKUP(A395,'Procediments PinbalAdmin'!A:C,3,FALSE)</f>
        <v>Ferias y Mercados - Solicitud Mercado Ambulante del núcleo urbano de Alaior</v>
      </c>
      <c r="D395" t="s">
        <v>6557</v>
      </c>
      <c r="E395" t="e">
        <f>VLOOKUP(B395,PBL_PROCEDIMENTS!A:C,3,FALSE)</f>
        <v>#N/A</v>
      </c>
      <c r="F395" t="e">
        <f>VLOOKUP(E395,'Organs PinbalAdmin'!C:F,4,FALSE)</f>
        <v>#N/A</v>
      </c>
      <c r="G395" t="s">
        <v>6557</v>
      </c>
      <c r="H395" t="str">
        <f t="shared" si="6"/>
        <v/>
      </c>
    </row>
    <row r="396" spans="1:8">
      <c r="A396" t="str">
        <f>'Procediments PinbalAdmin'!A396</f>
        <v>25278</v>
      </c>
      <c r="B396" t="str">
        <f>VLOOKUP(A396,'Procediments PinbalAdmin'!A:C,2,FALSE)</f>
        <v>2841263</v>
      </c>
      <c r="C396" t="str">
        <f>VLOOKUP(A396,'Procediments PinbalAdmin'!A:C,3,FALSE)</f>
        <v>Convocatoria de ayudas por una segunda oportunidad de los trabajadores autónomos o por cuenta propio para facilitar la transformación productiva hacia una economía verde y digital con la financiación</v>
      </c>
      <c r="D396" t="s">
        <v>6557</v>
      </c>
      <c r="E396" t="str">
        <f>VLOOKUP(B396,PBL_PROCEDIMENTS!A:C,3,FALSE)</f>
        <v>A04043873</v>
      </c>
      <c r="F396">
        <f>VLOOKUP(E396,'Organs PinbalAdmin'!C:F,4,FALSE)</f>
        <v>70823</v>
      </c>
      <c r="G396" t="s">
        <v>6557</v>
      </c>
      <c r="H396" t="str">
        <f t="shared" si="6"/>
        <v>UPDATE pad_solicitud SET organid='70823' WHERE solicitudid=25278;</v>
      </c>
    </row>
    <row r="397" spans="1:8">
      <c r="A397" t="str">
        <f>'Procediments PinbalAdmin'!A397</f>
        <v>26979</v>
      </c>
      <c r="B397" t="str">
        <f>VLOOKUP(A397,'Procediments PinbalAdmin'!A:C,2,FALSE)</f>
        <v>2841667</v>
      </c>
      <c r="C397" t="str">
        <f>VLOOKUP(A397,'Procediments PinbalAdmin'!A:C,3,FALSE)</f>
        <v>Convocatoria ayudes desplazamiento estudiantes universitarios empadronados en Mallorca curso 2021-2022</v>
      </c>
      <c r="D397" t="s">
        <v>6557</v>
      </c>
      <c r="E397" t="str">
        <f>VLOOKUP(B397,PBL_PROCEDIMENTS!A:C,3,FALSE)</f>
        <v>A04043880</v>
      </c>
      <c r="F397">
        <f>VLOOKUP(E397,'Organs PinbalAdmin'!C:F,4,FALSE)</f>
        <v>70830</v>
      </c>
      <c r="G397" t="s">
        <v>6557</v>
      </c>
      <c r="H397" t="str">
        <f t="shared" si="6"/>
        <v>UPDATE pad_solicitud SET organid='70830' WHERE solicitudid=26979;</v>
      </c>
    </row>
    <row r="398" spans="1:8">
      <c r="A398" t="str">
        <f>'Procediments PinbalAdmin'!A398</f>
        <v>25535</v>
      </c>
      <c r="B398" t="str">
        <f>VLOOKUP(A398,'Procediments PinbalAdmin'!A:C,2,FALSE)</f>
        <v>2842027</v>
      </c>
      <c r="C398" t="str">
        <f>VLOOKUP(A398,'Procediments PinbalAdmin'!A:C,3,FALSE)</f>
        <v>Convocatoria Premios Iempren 2021-2022</v>
      </c>
      <c r="D398" t="s">
        <v>6557</v>
      </c>
      <c r="E398" t="str">
        <f>VLOOKUP(B398,PBL_PROCEDIMENTS!A:C,3,FALSE)</f>
        <v>A04003714</v>
      </c>
      <c r="F398">
        <f>VLOOKUP(E398,'Organs PinbalAdmin'!C:F,4,FALSE)</f>
        <v>70001</v>
      </c>
      <c r="G398" t="s">
        <v>6557</v>
      </c>
      <c r="H398" t="str">
        <f t="shared" si="6"/>
        <v>UPDATE pad_solicitud SET organid='70001' WHERE solicitudid=25535;</v>
      </c>
    </row>
    <row r="399" spans="1:8">
      <c r="A399" t="str">
        <f>'Procediments PinbalAdmin'!A399</f>
        <v>28458</v>
      </c>
      <c r="B399" t="str">
        <f>VLOOKUP(A399,'Procediments PinbalAdmin'!A:C,2,FALSE)</f>
        <v>2842028</v>
      </c>
      <c r="C399" t="str">
        <f>VLOOKUP(A399,'Procediments PinbalAdmin'!A:C,3,FALSE)</f>
        <v>Ayudas complementarias de movilidad para cursar parte de los estudios universitarios en la Unión Europea para alumnos de las Illes Balears durante el curso académico 2021-2022</v>
      </c>
      <c r="D399" t="s">
        <v>6557</v>
      </c>
      <c r="E399" t="e">
        <f>VLOOKUP(B399,PBL_PROCEDIMENTS!A:C,3,FALSE)</f>
        <v>#N/A</v>
      </c>
      <c r="F399" t="e">
        <f>VLOOKUP(E399,'Organs PinbalAdmin'!C:F,4,FALSE)</f>
        <v>#N/A</v>
      </c>
      <c r="G399" t="s">
        <v>6557</v>
      </c>
      <c r="H399" t="str">
        <f t="shared" si="6"/>
        <v/>
      </c>
    </row>
    <row r="400" spans="1:8">
      <c r="A400" t="str">
        <f>'Procediments PinbalAdmin'!A400</f>
        <v>26123</v>
      </c>
      <c r="B400" t="str">
        <f>VLOOKUP(A400,'Procediments PinbalAdmin'!A:C,2,FALSE)</f>
        <v>2843019</v>
      </c>
      <c r="C400" t="str">
        <f>VLOOKUP(A400,'Procediments PinbalAdmin'!A:C,3,FALSE)</f>
        <v>Subvención nominativa de la Dirección general de Innovación</v>
      </c>
      <c r="D400" t="s">
        <v>6557</v>
      </c>
      <c r="E400" t="str">
        <f>VLOOKUP(B400,PBL_PROCEDIMENTS!A:C,3,FALSE)</f>
        <v>A04026973</v>
      </c>
      <c r="F400">
        <f>VLOOKUP(E400,'Organs PinbalAdmin'!C:F,4,FALSE)</f>
        <v>70673</v>
      </c>
      <c r="G400" t="s">
        <v>6557</v>
      </c>
      <c r="H400" t="str">
        <f t="shared" si="6"/>
        <v>UPDATE pad_solicitud SET organid='70673' WHERE solicitudid=26123;</v>
      </c>
    </row>
    <row r="401" spans="1:8">
      <c r="A401" t="str">
        <f>'Procediments PinbalAdmin'!A401</f>
        <v>28122</v>
      </c>
      <c r="B401" t="str">
        <f>VLOOKUP(A401,'Procediments PinbalAdmin'!A:C,2,FALSE)</f>
        <v>2843049</v>
      </c>
      <c r="C401" t="str">
        <f>VLOOKUP(A401,'Procediments PinbalAdmin'!A:C,3,FALSE)</f>
        <v>Ayudas de promoción de la excelencia académica del alumnado universitario que haya finalizado estudios oficiales de grado en cualquier universidad española durante el curso académico 2020-2021</v>
      </c>
      <c r="D401" t="s">
        <v>6557</v>
      </c>
      <c r="E401" t="e">
        <f>VLOOKUP(B401,PBL_PROCEDIMENTS!A:C,3,FALSE)</f>
        <v>#N/A</v>
      </c>
      <c r="F401" t="e">
        <f>VLOOKUP(E401,'Organs PinbalAdmin'!C:F,4,FALSE)</f>
        <v>#N/A</v>
      </c>
      <c r="G401" t="s">
        <v>6557</v>
      </c>
      <c r="H401" t="str">
        <f t="shared" si="6"/>
        <v/>
      </c>
    </row>
    <row r="402" spans="1:8">
      <c r="A402" t="str">
        <f>'Procediments PinbalAdmin'!A402</f>
        <v>30491</v>
      </c>
      <c r="B402" t="str">
        <f>VLOOKUP(A402,'Procediments PinbalAdmin'!A:C,2,FALSE)</f>
        <v>2843104</v>
      </c>
      <c r="C402" t="str">
        <f>VLOOKUP(A402,'Procediments PinbalAdmin'!A:C,3,FALSE)</f>
        <v>Ayudas de alojamiento para fomentar la integración de los nuevos estudiantes de la UIB a la vida académica del campus universitario durante el curso 2022-2023 (Residencia UIB)</v>
      </c>
      <c r="D402" t="s">
        <v>6557</v>
      </c>
      <c r="E402" t="str">
        <f>VLOOKUP(B402,PBL_PROCEDIMENTS!A:C,3,FALSE)</f>
        <v>A04043880</v>
      </c>
      <c r="F402">
        <f>VLOOKUP(E402,'Organs PinbalAdmin'!C:F,4,FALSE)</f>
        <v>70830</v>
      </c>
      <c r="G402" t="s">
        <v>6557</v>
      </c>
      <c r="H402" t="str">
        <f t="shared" si="6"/>
        <v>UPDATE pad_solicitud SET organid='70830' WHERE solicitudid=30491;</v>
      </c>
    </row>
    <row r="403" spans="1:8">
      <c r="A403" t="str">
        <f>'Procediments PinbalAdmin'!A403</f>
        <v>26199</v>
      </c>
      <c r="B403" t="str">
        <f>VLOOKUP(A403,'Procediments PinbalAdmin'!A:C,2,FALSE)</f>
        <v>2843188</v>
      </c>
      <c r="C403" t="str">
        <f>VLOOKUP(A403,'Procediments PinbalAdmin'!A:C,3,FALSE)</f>
        <v>Proceso de adscripción de Bachillerato 2022-2023.</v>
      </c>
      <c r="D403" t="s">
        <v>6557</v>
      </c>
      <c r="E403" t="str">
        <f>VLOOKUP(B403,PBL_PROCEDIMENTS!A:C,3,FALSE)</f>
        <v>A04013522</v>
      </c>
      <c r="F403">
        <f>VLOOKUP(E403,'Organs PinbalAdmin'!C:F,4,FALSE)</f>
        <v>70036</v>
      </c>
      <c r="G403" t="s">
        <v>6557</v>
      </c>
      <c r="H403" t="str">
        <f t="shared" si="6"/>
        <v>UPDATE pad_solicitud SET organid='70036' WHERE solicitudid=26199;</v>
      </c>
    </row>
    <row r="404" spans="1:8">
      <c r="A404" t="str">
        <f>'Procediments PinbalAdmin'!A404</f>
        <v>26267</v>
      </c>
      <c r="B404" t="str">
        <f>VLOOKUP(A404,'Procediments PinbalAdmin'!A:C,2,FALSE)</f>
        <v>2843189</v>
      </c>
      <c r="C404" t="str">
        <f>VLOOKUP(A404,'Procediments PinbalAdmin'!A:C,3,FALSE)</f>
        <v>Solicitud de admisión en centros sostenidos con fondos públicos: Acceso a las enseñanzas de educación infantil, educación primaria, educación secundaria obligatoria y educación especial para el curso 2022-2023.</v>
      </c>
      <c r="D404" t="s">
        <v>6557</v>
      </c>
      <c r="E404" t="str">
        <f>VLOOKUP(B404,PBL_PROCEDIMENTS!A:C,3,FALSE)</f>
        <v>A04013522</v>
      </c>
      <c r="F404">
        <f>VLOOKUP(E404,'Organs PinbalAdmin'!C:F,4,FALSE)</f>
        <v>70036</v>
      </c>
      <c r="G404" t="s">
        <v>6557</v>
      </c>
      <c r="H404" t="str">
        <f t="shared" si="6"/>
        <v>UPDATE pad_solicitud SET organid='70036' WHERE solicitudid=26267;</v>
      </c>
    </row>
    <row r="405" spans="1:8">
      <c r="A405" t="str">
        <f>'Procediments PinbalAdmin'!A405</f>
        <v>26290</v>
      </c>
      <c r="B405" t="str">
        <f>VLOOKUP(A405,'Procediments PinbalAdmin'!A:C,2,FALSE)</f>
        <v>2843190</v>
      </c>
      <c r="C405" t="str">
        <f>VLOOKUP(A405,'Procediments PinbalAdmin'!A:C,3,FALSE)</f>
        <v>Solicitud de admisión en centros sostenidos con fondos públicos: Acceso a las enseñanzas de bachillerato para el curso 2022-2023.</v>
      </c>
      <c r="D405" t="s">
        <v>6557</v>
      </c>
      <c r="E405" t="str">
        <f>VLOOKUP(B405,PBL_PROCEDIMENTS!A:C,3,FALSE)</f>
        <v>A04013522</v>
      </c>
      <c r="F405">
        <f>VLOOKUP(E405,'Organs PinbalAdmin'!C:F,4,FALSE)</f>
        <v>70036</v>
      </c>
      <c r="G405" t="s">
        <v>6557</v>
      </c>
      <c r="H405" t="str">
        <f t="shared" si="6"/>
        <v>UPDATE pad_solicitud SET organid='70036' WHERE solicitudid=26290;</v>
      </c>
    </row>
    <row r="406" spans="1:8">
      <c r="A406" t="str">
        <f>'Procediments PinbalAdmin'!A406</f>
        <v>25810</v>
      </c>
      <c r="B406" t="str">
        <f>VLOOKUP(A406,'Procediments PinbalAdmin'!A:C,2,FALSE)</f>
        <v>2843606</v>
      </c>
      <c r="C406" t="str">
        <f>VLOOKUP(A406,'Procediments PinbalAdmin'!A:C,3,FALSE)</f>
        <v>Proceso de Admisión 0-3 curso 2022-2023</v>
      </c>
      <c r="D406" t="s">
        <v>6557</v>
      </c>
      <c r="E406" t="str">
        <f>VLOOKUP(B406,PBL_PROCEDIMENTS!A:C,3,FALSE)</f>
        <v>A04026925</v>
      </c>
      <c r="F406">
        <f>VLOOKUP(E406,'Organs PinbalAdmin'!C:F,4,FALSE)</f>
        <v>70655</v>
      </c>
      <c r="G406" t="s">
        <v>6557</v>
      </c>
      <c r="H406" t="str">
        <f t="shared" si="6"/>
        <v>UPDATE pad_solicitud SET organid='70655' WHERE solicitudid=25810;</v>
      </c>
    </row>
    <row r="407" spans="1:8">
      <c r="A407" t="str">
        <f>'Procediments PinbalAdmin'!A407</f>
        <v>50120</v>
      </c>
      <c r="B407" t="str">
        <f>VLOOKUP(A407,'Procediments PinbalAdmin'!A:C,2,FALSE)</f>
        <v>2844233</v>
      </c>
      <c r="C407" t="str">
        <f>VLOOKUP(A407,'Procediments PinbalAdmin'!A:C,3,FALSE)</f>
        <v>Convocatoria de subvenciones para el fomento de la investigación, el estudio y la difusión de resultados de proyectos de investigación en el ámbito de los servicios sociales para los años 2022 y 2023</v>
      </c>
      <c r="D407" t="s">
        <v>6557</v>
      </c>
      <c r="E407" t="str">
        <f>VLOOKUP(B407,PBL_PROCEDIMENTS!A:C,3,FALSE)</f>
        <v>A04043883</v>
      </c>
      <c r="F407">
        <f>VLOOKUP(E407,'Organs PinbalAdmin'!C:F,4,FALSE)</f>
        <v>70833</v>
      </c>
      <c r="G407" t="s">
        <v>6557</v>
      </c>
      <c r="H407" t="str">
        <f t="shared" si="6"/>
        <v>UPDATE pad_solicitud SET organid='70833' WHERE solicitudid=50120;</v>
      </c>
    </row>
    <row r="408" spans="1:8">
      <c r="A408" t="str">
        <f>'Procediments PinbalAdmin'!A408</f>
        <v>25961</v>
      </c>
      <c r="B408" t="str">
        <f>VLOOKUP(A408,'Procediments PinbalAdmin'!A:C,2,FALSE)</f>
        <v>2856264</v>
      </c>
      <c r="C408" t="str">
        <f>VLOOKUP(A408,'Procediments PinbalAdmin'!A:C,3,FALSE)</f>
        <v>Ayudas para cubrir las comisiones por apertura y de estudio, los intereses y el coste del aval de ISBA, SGR, de operaciones de financiación de inversiones productivas y de liquidez (convocatoria 2022)</v>
      </c>
      <c r="D408" t="s">
        <v>6557</v>
      </c>
      <c r="E408" t="str">
        <f>VLOOKUP(B408,PBL_PROCEDIMENTS!A:C,3,FALSE)</f>
        <v>A04027397</v>
      </c>
      <c r="F408">
        <f>VLOOKUP(E408,'Organs PinbalAdmin'!C:F,4,FALSE)</f>
        <v>70708</v>
      </c>
      <c r="G408" t="s">
        <v>6557</v>
      </c>
      <c r="H408" t="str">
        <f t="shared" si="6"/>
        <v>UPDATE pad_solicitud SET organid='70708' WHERE solicitudid=25961;</v>
      </c>
    </row>
    <row r="409" spans="1:8">
      <c r="A409" t="str">
        <f>'Procediments PinbalAdmin'!A409</f>
        <v>50354</v>
      </c>
      <c r="B409" t="str">
        <f>VLOOKUP(A409,'Procediments PinbalAdmin'!A:C,2,FALSE)</f>
        <v>2857049</v>
      </c>
      <c r="C409" t="str">
        <f>VLOOKUP(A409,'Procediments PinbalAdmin'!A:C,3,FALSE)</f>
        <v>Proceso de selección por concurso de méritos para la constitución de una bolsa de trabajo de profesor/a de saxofón para la Escuela Municipal de Música para cubrir vacantes, bajas, excedencias y otros</v>
      </c>
      <c r="D409" t="s">
        <v>6557</v>
      </c>
      <c r="E409" t="e">
        <f>VLOOKUP(B409,PBL_PROCEDIMENTS!A:C,3,FALSE)</f>
        <v>#N/A</v>
      </c>
      <c r="F409" t="e">
        <f>VLOOKUP(E409,'Organs PinbalAdmin'!C:F,4,FALSE)</f>
        <v>#N/A</v>
      </c>
      <c r="G409" t="s">
        <v>6557</v>
      </c>
      <c r="H409" t="str">
        <f t="shared" si="6"/>
        <v/>
      </c>
    </row>
    <row r="410" spans="1:8">
      <c r="A410" t="str">
        <f>'Procediments PinbalAdmin'!A410</f>
        <v>25942</v>
      </c>
      <c r="B410" t="str">
        <f>VLOOKUP(A410,'Procediments PinbalAdmin'!A:C,2,FALSE)</f>
        <v>2857504</v>
      </c>
      <c r="C410" t="str">
        <f>VLOOKUP(A410,'Procediments PinbalAdmin'!A:C,3,FALSE)</f>
        <v>Consultoria cheques 2022</v>
      </c>
      <c r="D410" t="s">
        <v>6557</v>
      </c>
      <c r="E410" t="str">
        <f>VLOOKUP(B410,PBL_PROCEDIMENTS!A:C,3,FALSE)</f>
        <v>A04003714</v>
      </c>
      <c r="F410">
        <f>VLOOKUP(E410,'Organs PinbalAdmin'!C:F,4,FALSE)</f>
        <v>70001</v>
      </c>
      <c r="G410" t="s">
        <v>6557</v>
      </c>
      <c r="H410" t="str">
        <f t="shared" si="6"/>
        <v>UPDATE pad_solicitud SET organid='70001' WHERE solicitudid=25942;</v>
      </c>
    </row>
    <row r="411" spans="1:8">
      <c r="A411" t="str">
        <f>'Procediments PinbalAdmin'!A411</f>
        <v>30643</v>
      </c>
      <c r="B411" t="str">
        <f>VLOOKUP(A411,'Procediments PinbalAdmin'!A:C,2,FALSE)</f>
        <v>2857999</v>
      </c>
      <c r="C411" t="str">
        <f>VLOOKUP(A411,'Procediments PinbalAdmin'!A:C,3,FALSE)</f>
        <v>Subvención para la mejora de ICTs en edificios - PLAN UNICO EDIFICIOS</v>
      </c>
      <c r="D411" t="s">
        <v>6557</v>
      </c>
      <c r="E411" t="str">
        <f>VLOOKUP(B411,PBL_PROCEDIMENTS!A:C,3,FALSE)</f>
        <v>A04027005</v>
      </c>
      <c r="F411">
        <f>VLOOKUP(E411,'Organs PinbalAdmin'!C:F,4,FALSE)</f>
        <v>70675</v>
      </c>
      <c r="G411" t="s">
        <v>6557</v>
      </c>
      <c r="H411" t="str">
        <f t="shared" si="6"/>
        <v>UPDATE pad_solicitud SET organid='70675' WHERE solicitudid=30643;</v>
      </c>
    </row>
    <row r="412" spans="1:8">
      <c r="A412" t="str">
        <f>'Procediments PinbalAdmin'!A412</f>
        <v>26103</v>
      </c>
      <c r="B412" t="str">
        <f>VLOOKUP(A412,'Procediments PinbalAdmin'!A:C,2,FALSE)</f>
        <v>2858696</v>
      </c>
      <c r="C412" t="str">
        <f>VLOOKUP(A412,'Procediments PinbalAdmin'!A:C,3,FALSE)</f>
        <v>AUTORITZACIÓ D’ÚS PRIVATIU DE PARCEL·LES DELS HORTS URBANS ECOLÒGICS MUNICIPALS</v>
      </c>
      <c r="D412" t="s">
        <v>6557</v>
      </c>
      <c r="E412" t="str">
        <f>VLOOKUP(B412,PBL_PROCEDIMENTS!A:C,3,FALSE)</f>
        <v>L01070321</v>
      </c>
      <c r="F412">
        <f>VLOOKUP(E412,'Organs PinbalAdmin'!C:F,4,FALSE)</f>
        <v>70845</v>
      </c>
      <c r="G412" t="s">
        <v>6557</v>
      </c>
      <c r="H412" t="str">
        <f t="shared" si="6"/>
        <v>UPDATE pad_solicitud SET organid='70845' WHERE solicitudid=26103;</v>
      </c>
    </row>
    <row r="413" spans="1:8">
      <c r="A413" t="str">
        <f>'Procediments PinbalAdmin'!A413</f>
        <v>26234</v>
      </c>
      <c r="B413" t="str">
        <f>VLOOKUP(A413,'Procediments PinbalAdmin'!A:C,2,FALSE)</f>
        <v>2860158</v>
      </c>
      <c r="C413" t="str">
        <f>VLOOKUP(A413,'Procediments PinbalAdmin'!A:C,3,FALSE)</f>
        <v>Convocatòria d'ajuts per a actuacions de foment de l'ús de la llengua catalana per a l'any 2022</v>
      </c>
      <c r="D413" t="s">
        <v>6557</v>
      </c>
      <c r="E413" t="str">
        <f>VLOOKUP(B413,PBL_PROCEDIMENTS!A:C,3,FALSE)</f>
        <v>A04043879</v>
      </c>
      <c r="F413">
        <f>VLOOKUP(E413,'Organs PinbalAdmin'!C:F,4,FALSE)</f>
        <v>70829</v>
      </c>
      <c r="G413" t="s">
        <v>6557</v>
      </c>
      <c r="H413" t="str">
        <f t="shared" si="6"/>
        <v>UPDATE pad_solicitud SET organid='70829' WHERE solicitudid=26234;</v>
      </c>
    </row>
    <row r="414" spans="1:8">
      <c r="A414" t="str">
        <f>'Procediments PinbalAdmin'!A414</f>
        <v>34029</v>
      </c>
      <c r="B414" t="str">
        <f>VLOOKUP(A414,'Procediments PinbalAdmin'!A:C,2,FALSE)</f>
        <v>2860203</v>
      </c>
      <c r="C414" t="str">
        <f>VLOOKUP(A414,'Procediments PinbalAdmin'!A:C,3,FALSE)</f>
        <v>Subvención transformación de flotas (Plan de Recuperación, Transformación y Resiliencia - financiado por la Unión Europea «Next Generation EU»)</v>
      </c>
      <c r="D414" t="s">
        <v>6557</v>
      </c>
      <c r="E414" t="str">
        <f>VLOOKUP(B414,PBL_PROCEDIMENTS!A:C,3,FALSE)</f>
        <v>A04026941</v>
      </c>
      <c r="F414">
        <f>VLOOKUP(E414,'Organs PinbalAdmin'!C:F,4,FALSE)</f>
        <v>70662</v>
      </c>
      <c r="G414" t="s">
        <v>6557</v>
      </c>
      <c r="H414" t="str">
        <f t="shared" si="6"/>
        <v>UPDATE pad_solicitud SET organid='70662' WHERE solicitudid=34029;</v>
      </c>
    </row>
    <row r="415" spans="1:8">
      <c r="A415" t="str">
        <f>'Procediments PinbalAdmin'!A415</f>
        <v>29079</v>
      </c>
      <c r="B415" t="str">
        <f>VLOOKUP(A415,'Procediments PinbalAdmin'!A:C,2,FALSE)</f>
        <v>2861756</v>
      </c>
      <c r="C415" t="str">
        <f>VLOOKUP(A415,'Procediments PinbalAdmin'!A:C,3,FALSE)</f>
        <v>Ajuts Esportistes Destacats</v>
      </c>
      <c r="D415" t="s">
        <v>6557</v>
      </c>
      <c r="E415" t="str">
        <f>VLOOKUP(B415,PBL_PROCEDIMENTS!A:C,3,FALSE)</f>
        <v>A04026936</v>
      </c>
      <c r="F415">
        <f>VLOOKUP(E415,'Organs PinbalAdmin'!C:F,4,FALSE)</f>
        <v>70659</v>
      </c>
      <c r="G415" t="s">
        <v>6557</v>
      </c>
      <c r="H415" t="str">
        <f t="shared" si="6"/>
        <v>UPDATE pad_solicitud SET organid='70659' WHERE solicitudid=29079;</v>
      </c>
    </row>
    <row r="416" spans="1:8">
      <c r="A416" t="str">
        <f>'Procediments PinbalAdmin'!A416</f>
        <v>40220</v>
      </c>
      <c r="B416" t="str">
        <f>VLOOKUP(A416,'Procediments PinbalAdmin'!A:C,2,FALSE)</f>
        <v>2861875</v>
      </c>
      <c r="C416" t="str">
        <f>VLOOKUP(A416,'Procediments PinbalAdmin'!A:C,3,FALSE)</f>
        <v>Resolución de la consejera de Asuntos Sociales y Deportes por la que se aprueba la convocatoria de subvenciones destinadas a entidades del tercer sector de acción social para financiar las inversiones</v>
      </c>
      <c r="D416" t="s">
        <v>6557</v>
      </c>
      <c r="E416" t="str">
        <f>VLOOKUP(B416,PBL_PROCEDIMENTS!A:C,3,FALSE)</f>
        <v>A04043883</v>
      </c>
      <c r="F416">
        <f>VLOOKUP(E416,'Organs PinbalAdmin'!C:F,4,FALSE)</f>
        <v>70833</v>
      </c>
      <c r="G416" t="s">
        <v>6557</v>
      </c>
      <c r="H416" t="str">
        <f t="shared" si="6"/>
        <v>UPDATE pad_solicitud SET organid='70833' WHERE solicitudid=40220;</v>
      </c>
    </row>
    <row r="417" spans="1:8">
      <c r="A417" t="str">
        <f>'Procediments PinbalAdmin'!A417</f>
        <v>26940</v>
      </c>
      <c r="B417" t="str">
        <f>VLOOKUP(A417,'Procediments PinbalAdmin'!A:C,2,FALSE)</f>
        <v>2861951</v>
      </c>
      <c r="C417" t="str">
        <f>VLOOKUP(A417,'Procediments PinbalAdmin'!A:C,3,FALSE)</f>
        <v>LICENCIA TEMPORAL PARA PRESTAR EL SERVICIO DE AUTO-TAXI AL MUNICIPIÓ DE MAÓ</v>
      </c>
      <c r="D417" t="s">
        <v>6557</v>
      </c>
      <c r="E417" t="str">
        <f>VLOOKUP(B417,PBL_PROCEDIMENTS!A:C,3,FALSE)</f>
        <v>L01070321</v>
      </c>
      <c r="F417">
        <f>VLOOKUP(E417,'Organs PinbalAdmin'!C:F,4,FALSE)</f>
        <v>70845</v>
      </c>
      <c r="G417" t="s">
        <v>6557</v>
      </c>
      <c r="H417" t="str">
        <f t="shared" si="6"/>
        <v>UPDATE pad_solicitud SET organid='70845' WHERE solicitudid=26940;</v>
      </c>
    </row>
    <row r="418" spans="1:8">
      <c r="A418" t="str">
        <f>'Procediments PinbalAdmin'!A418</f>
        <v>50144</v>
      </c>
      <c r="B418" t="str">
        <f>VLOOKUP(A418,'Procediments PinbalAdmin'!A:C,2,FALSE)</f>
        <v>2861957</v>
      </c>
      <c r="C418" t="str">
        <f>VLOOKUP(A418,'Procediments PinbalAdmin'!A:C,3,FALSE)</f>
        <v>Cultura- Feria del Libro</v>
      </c>
      <c r="D418" t="s">
        <v>6557</v>
      </c>
      <c r="E418" t="str">
        <f>VLOOKUP(B418,PBL_PROCEDIMENTS!A:C,3,FALSE)</f>
        <v>L01070027</v>
      </c>
      <c r="F418">
        <f>VLOOKUP(E418,'Organs PinbalAdmin'!C:F,4,FALSE)</f>
        <v>70837</v>
      </c>
      <c r="G418" t="s">
        <v>6557</v>
      </c>
      <c r="H418" t="str">
        <f t="shared" si="6"/>
        <v>UPDATE pad_solicitud SET organid='70837' WHERE solicitudid=50144;</v>
      </c>
    </row>
    <row r="419" spans="1:8">
      <c r="A419" t="str">
        <f>'Procediments PinbalAdmin'!A419</f>
        <v>27888</v>
      </c>
      <c r="B419" t="str">
        <f>VLOOKUP(A419,'Procediments PinbalAdmin'!A:C,2,FALSE)</f>
        <v>2868307</v>
      </c>
      <c r="C419" t="str">
        <f>VLOOKUP(A419,'Procediments PinbalAdmin'!A:C,3,FALSE)</f>
        <v>Ajuts per a l’alumnat i professorat de Cicles Formatius de Grau Mitjà associats a la impartició del Pla de Reforç en Llengües Estrangeres</v>
      </c>
      <c r="D419" t="s">
        <v>6557</v>
      </c>
      <c r="E419" t="e">
        <f>VLOOKUP(B419,PBL_PROCEDIMENTS!A:C,3,FALSE)</f>
        <v>#N/A</v>
      </c>
      <c r="F419" t="e">
        <f>VLOOKUP(E419,'Organs PinbalAdmin'!C:F,4,FALSE)</f>
        <v>#N/A</v>
      </c>
      <c r="G419" t="s">
        <v>6557</v>
      </c>
      <c r="H419" t="str">
        <f t="shared" si="6"/>
        <v/>
      </c>
    </row>
    <row r="420" spans="1:8">
      <c r="A420" t="str">
        <f>'Procediments PinbalAdmin'!A420</f>
        <v>40376</v>
      </c>
      <c r="B420" t="str">
        <f>VLOOKUP(A420,'Procediments PinbalAdmin'!A:C,2,FALSE)</f>
        <v>2868308</v>
      </c>
      <c r="C420" t="str">
        <f>VLOOKUP(A420,'Procediments PinbalAdmin'!A:C,3,FALSE)</f>
        <v>Resolución de la consejera de Asuntos Sociales y Deportes por la que se aprueba la convocatoria de subvenciones destinadas a la mejora de la accesibilidad de infraestructuras y equipamientos de las en</v>
      </c>
      <c r="D420" t="s">
        <v>6557</v>
      </c>
      <c r="E420" t="str">
        <f>VLOOKUP(B420,PBL_PROCEDIMENTS!A:C,3,FALSE)</f>
        <v>A04003003</v>
      </c>
      <c r="F420">
        <f>VLOOKUP(E420,'Organs PinbalAdmin'!C:F,4,FALSE)</f>
        <v>70000</v>
      </c>
      <c r="G420" t="s">
        <v>6557</v>
      </c>
      <c r="H420" t="str">
        <f t="shared" si="6"/>
        <v>UPDATE pad_solicitud SET organid='70000' WHERE solicitudid=40376;</v>
      </c>
    </row>
    <row r="421" spans="1:8">
      <c r="A421" t="str">
        <f>'Procediments PinbalAdmin'!A421</f>
        <v>30429</v>
      </c>
      <c r="B421" t="str">
        <f>VLOOKUP(A421,'Procediments PinbalAdmin'!A:C,2,FALSE)</f>
        <v>2868320</v>
      </c>
      <c r="C421" t="str">
        <f>VLOOKUP(A421,'Procediments PinbalAdmin'!A:C,3,FALSE)</f>
        <v>Convocatoria de ayudas a las entidades de voluntariado de las Illes Balears para atender los gastos de seguros</v>
      </c>
      <c r="D421" t="s">
        <v>6557</v>
      </c>
      <c r="E421" t="str">
        <f>VLOOKUP(B421,PBL_PROCEDIMENTS!A:C,3,FALSE)</f>
        <v>A04043872</v>
      </c>
      <c r="F421">
        <f>VLOOKUP(E421,'Organs PinbalAdmin'!C:F,4,FALSE)</f>
        <v>70822</v>
      </c>
      <c r="G421" t="s">
        <v>6557</v>
      </c>
      <c r="H421" t="str">
        <f t="shared" si="6"/>
        <v>UPDATE pad_solicitud SET organid='70822' WHERE solicitudid=30429;</v>
      </c>
    </row>
    <row r="422" spans="1:8">
      <c r="A422" t="str">
        <f>'Procediments PinbalAdmin'!A422</f>
        <v>27722</v>
      </c>
      <c r="B422" t="str">
        <f>VLOOKUP(A422,'Procediments PinbalAdmin'!A:C,2,FALSE)</f>
        <v>2869062</v>
      </c>
      <c r="C422" t="str">
        <f>VLOOKUP(A422,'Procediments PinbalAdmin'!A:C,3,FALSE)</f>
        <v>Ayudas de desplazamiento para alumnos de las Illes Balears que cursan estudios oficiales de enseñanzas artísticas superiores en la Unión Europea (UE-27) durante el año académico 2021-2022</v>
      </c>
      <c r="D422" t="s">
        <v>6557</v>
      </c>
      <c r="E422" t="str">
        <f>VLOOKUP(B422,PBL_PROCEDIMENTS!A:C,3,FALSE)</f>
        <v>A04026924</v>
      </c>
      <c r="F422">
        <f>VLOOKUP(E422,'Organs PinbalAdmin'!C:F,4,FALSE)</f>
        <v>70654</v>
      </c>
      <c r="G422" t="s">
        <v>6557</v>
      </c>
      <c r="H422" t="str">
        <f t="shared" si="6"/>
        <v>UPDATE pad_solicitud SET organid='70654' WHERE solicitudid=27722;</v>
      </c>
    </row>
    <row r="423" spans="1:8">
      <c r="A423" t="str">
        <f>'Procediments PinbalAdmin'!A423</f>
        <v>32705</v>
      </c>
      <c r="B423" t="str">
        <f>VLOOKUP(A423,'Procediments PinbalAdmin'!A:C,2,FALSE)</f>
        <v>2869981</v>
      </c>
      <c r="C423" t="str">
        <f>VLOOKUP(A423,'Procediments PinbalAdmin'!A:C,3,FALSE)</f>
        <v>Premio Aina Moll</v>
      </c>
      <c r="D423" t="s">
        <v>6557</v>
      </c>
      <c r="E423" t="str">
        <f>VLOOKUP(B423,PBL_PROCEDIMENTS!A:C,3,FALSE)</f>
        <v>A04043879</v>
      </c>
      <c r="F423">
        <f>VLOOKUP(E423,'Organs PinbalAdmin'!C:F,4,FALSE)</f>
        <v>70829</v>
      </c>
      <c r="G423" t="s">
        <v>6557</v>
      </c>
      <c r="H423" t="str">
        <f t="shared" si="6"/>
        <v>UPDATE pad_solicitud SET organid='70829' WHERE solicitudid=32705;</v>
      </c>
    </row>
    <row r="424" spans="1:8">
      <c r="A424" t="str">
        <f>'Procediments PinbalAdmin'!A424</f>
        <v>31971</v>
      </c>
      <c r="B424" t="str">
        <f>VLOOKUP(A424,'Procediments PinbalAdmin'!A:C,2,FALSE)</f>
        <v>2870633</v>
      </c>
      <c r="C424" t="str">
        <f>VLOOKUP(A424,'Procediments PinbalAdmin'!A:C,3,FALSE)</f>
        <v>Convocatoria de subvenciones para apoyar proyectos culturales para el año 2022</v>
      </c>
      <c r="D424" t="s">
        <v>6557</v>
      </c>
      <c r="E424" t="str">
        <f>VLOOKUP(B424,PBL_PROCEDIMENTS!A:C,3,FALSE)</f>
        <v>A04035972</v>
      </c>
      <c r="F424">
        <f>VLOOKUP(E424,'Organs PinbalAdmin'!C:F,4,FALSE)</f>
        <v>70779</v>
      </c>
      <c r="G424" t="s">
        <v>6557</v>
      </c>
      <c r="H424" t="str">
        <f t="shared" si="6"/>
        <v>UPDATE pad_solicitud SET organid='70779' WHERE solicitudid=31971;</v>
      </c>
    </row>
    <row r="425" spans="1:8">
      <c r="A425" t="str">
        <f>'Procediments PinbalAdmin'!A425</f>
        <v>31990</v>
      </c>
      <c r="B425" t="str">
        <f>VLOOKUP(A425,'Procediments PinbalAdmin'!A:C,2,FALSE)</f>
        <v>2870634</v>
      </c>
      <c r="C425" t="str">
        <f>VLOOKUP(A425,'Procediments PinbalAdmin'!A:C,3,FALSE)</f>
        <v>Convocatoria subvenciones para apoyar las inversiones que favorezcan la modernización, la innovación y el desarrollo tecnológico de las industrias culturales y creativas de las Illes Balears para el a</v>
      </c>
      <c r="D425" t="s">
        <v>6557</v>
      </c>
      <c r="E425" t="str">
        <f>VLOOKUP(B425,PBL_PROCEDIMENTS!A:C,3,FALSE)</f>
        <v>A04035972</v>
      </c>
      <c r="F425">
        <f>VLOOKUP(E425,'Organs PinbalAdmin'!C:F,4,FALSE)</f>
        <v>70779</v>
      </c>
      <c r="G425" t="s">
        <v>6557</v>
      </c>
      <c r="H425" t="str">
        <f t="shared" si="6"/>
        <v>UPDATE pad_solicitud SET organid='70779' WHERE solicitudid=31990;</v>
      </c>
    </row>
    <row r="426" spans="1:8">
      <c r="A426" t="str">
        <f>'Procediments PinbalAdmin'!A426</f>
        <v>32241</v>
      </c>
      <c r="B426" t="str">
        <f>VLOOKUP(A426,'Procediments PinbalAdmin'!A:C,2,FALSE)</f>
        <v>2870635</v>
      </c>
      <c r="C426" t="str">
        <f>VLOOKUP(A426,'Procediments PinbalAdmin'!A:C,3,FALSE)</f>
        <v>Convocatoria de subvenciones para apoyar la promoción exterior de proyectos audiovisuales para el año 2022</v>
      </c>
      <c r="D426" t="s">
        <v>6557</v>
      </c>
      <c r="E426" t="str">
        <f>VLOOKUP(B426,PBL_PROCEDIMENTS!A:C,3,FALSE)</f>
        <v>A04035972</v>
      </c>
      <c r="F426">
        <f>VLOOKUP(E426,'Organs PinbalAdmin'!C:F,4,FALSE)</f>
        <v>70779</v>
      </c>
      <c r="G426" t="s">
        <v>6557</v>
      </c>
      <c r="H426" t="str">
        <f t="shared" si="6"/>
        <v>UPDATE pad_solicitud SET organid='70779' WHERE solicitudid=32241;</v>
      </c>
    </row>
    <row r="427" spans="1:8">
      <c r="A427" t="str">
        <f>'Procediments PinbalAdmin'!A427</f>
        <v>29886</v>
      </c>
      <c r="B427" t="str">
        <f>VLOOKUP(A427,'Procediments PinbalAdmin'!A:C,2,FALSE)</f>
        <v>2870744</v>
      </c>
      <c r="C427" t="str">
        <f>VLOOKUP(A427,'Procediments PinbalAdmin'!A:C,3,FALSE)</f>
        <v>Provisión de puestos de trabajo de personal laboral fijo de la CAIB</v>
      </c>
      <c r="D427" t="s">
        <v>6557</v>
      </c>
      <c r="E427" t="str">
        <f>VLOOKUP(B427,PBL_PROCEDIMENTS!A:C,3,FALSE)</f>
        <v>A04035961</v>
      </c>
      <c r="F427">
        <f>VLOOKUP(E427,'Organs PinbalAdmin'!C:F,4,FALSE)</f>
        <v>70772</v>
      </c>
      <c r="G427" t="s">
        <v>6557</v>
      </c>
      <c r="H427" t="str">
        <f t="shared" si="6"/>
        <v>UPDATE pad_solicitud SET organid='70772' WHERE solicitudid=29886;</v>
      </c>
    </row>
    <row r="428" spans="1:8">
      <c r="A428" t="str">
        <f>'Procediments PinbalAdmin'!A428</f>
        <v>50206</v>
      </c>
      <c r="B428" t="str">
        <f>VLOOKUP(A428,'Procediments PinbalAdmin'!A:C,2,FALSE)</f>
        <v>2870937</v>
      </c>
      <c r="C428" t="str">
        <f>VLOOKUP(A428,'Procediments PinbalAdmin'!A:C,3,FALSE)</f>
        <v>Escuela deportivas de verano</v>
      </c>
      <c r="D428" t="s">
        <v>6557</v>
      </c>
      <c r="E428" t="str">
        <f>VLOOKUP(B428,PBL_PROCEDIMENTS!A:C,3,FALSE)</f>
        <v>L01070321</v>
      </c>
      <c r="F428">
        <f>VLOOKUP(E428,'Organs PinbalAdmin'!C:F,4,FALSE)</f>
        <v>70845</v>
      </c>
      <c r="G428" t="s">
        <v>6557</v>
      </c>
      <c r="H428" t="str">
        <f t="shared" si="6"/>
        <v>UPDATE pad_solicitud SET organid='70845' WHERE solicitudid=50206;</v>
      </c>
    </row>
    <row r="429" spans="1:8">
      <c r="A429" t="str">
        <f>'Procediments PinbalAdmin'!A429</f>
        <v>33406</v>
      </c>
      <c r="B429" t="str">
        <f>VLOOKUP(A429,'Procediments PinbalAdmin'!A:C,2,FALSE)</f>
        <v>2874492</v>
      </c>
      <c r="C429" t="str">
        <f>VLOOKUP(A429,'Procediments PinbalAdmin'!A:C,3,FALSE)</f>
        <v>Gestión del personal municipal</v>
      </c>
      <c r="D429" t="s">
        <v>6557</v>
      </c>
      <c r="E429" t="e">
        <f>VLOOKUP(B429,PBL_PROCEDIMENTS!A:C,3,FALSE)</f>
        <v>#N/A</v>
      </c>
      <c r="F429" t="e">
        <f>VLOOKUP(E429,'Organs PinbalAdmin'!C:F,4,FALSE)</f>
        <v>#N/A</v>
      </c>
      <c r="G429" t="s">
        <v>6557</v>
      </c>
      <c r="H429" t="str">
        <f t="shared" si="6"/>
        <v/>
      </c>
    </row>
    <row r="430" spans="1:8">
      <c r="A430" t="str">
        <f>'Procediments PinbalAdmin'!A430</f>
        <v>33017</v>
      </c>
      <c r="B430" t="str">
        <f>VLOOKUP(A430,'Procediments PinbalAdmin'!A:C,2,FALSE)</f>
        <v>2877180</v>
      </c>
      <c r="C430" t="str">
        <f>VLOOKUP(A430,'Procediments PinbalAdmin'!A:C,3,FALSE)</f>
        <v>Bonos digitales</v>
      </c>
      <c r="D430" t="s">
        <v>6557</v>
      </c>
      <c r="E430" t="str">
        <f>VLOOKUP(B430,PBL_PROCEDIMENTS!A:C,3,FALSE)</f>
        <v>A04027005</v>
      </c>
      <c r="F430">
        <f>VLOOKUP(E430,'Organs PinbalAdmin'!C:F,4,FALSE)</f>
        <v>70675</v>
      </c>
      <c r="G430" t="s">
        <v>6557</v>
      </c>
      <c r="H430" t="str">
        <f t="shared" si="6"/>
        <v>UPDATE pad_solicitud SET organid='70675' WHERE solicitudid=33017;</v>
      </c>
    </row>
    <row r="431" spans="1:8">
      <c r="A431" t="str">
        <f>'Procediments PinbalAdmin'!A431</f>
        <v>33389</v>
      </c>
      <c r="B431" t="str">
        <f>VLOOKUP(A431,'Procediments PinbalAdmin'!A:C,2,FALSE)</f>
        <v>2877182</v>
      </c>
      <c r="C431" t="str">
        <f>VLOOKUP(A431,'Procediments PinbalAdmin'!A:C,3,FALSE)</f>
        <v>Registro de operadores</v>
      </c>
      <c r="D431" t="s">
        <v>6557</v>
      </c>
      <c r="E431" t="str">
        <f>VLOOKUP(B431,PBL_PROCEDIMENTS!A:C,3,FALSE)</f>
        <v>A04027005</v>
      </c>
      <c r="F431">
        <f>VLOOKUP(E431,'Organs PinbalAdmin'!C:F,4,FALSE)</f>
        <v>70675</v>
      </c>
      <c r="G431" t="s">
        <v>6557</v>
      </c>
      <c r="H431" t="str">
        <f t="shared" si="6"/>
        <v>UPDATE pad_solicitud SET organid='70675' WHERE solicitudid=33389;</v>
      </c>
    </row>
    <row r="432" spans="1:8">
      <c r="A432" t="str">
        <f>'Procediments PinbalAdmin'!A432</f>
        <v>30051</v>
      </c>
      <c r="B432" t="str">
        <f>VLOOKUP(A432,'Procediments PinbalAdmin'!A:C,2,FALSE)</f>
        <v>2886619</v>
      </c>
      <c r="C432" t="str">
        <f>VLOOKUP(A432,'Procediments PinbalAdmin'!A:C,3,FALSE)</f>
        <v>Resolución del consejero de Modelo Económico, Turismo y Trabajo de 8 de junio de 2022 por la que se aprueba la convocatoria ayudas para apoyar y fomentar empleo y competitividad cooperativas y microco</v>
      </c>
      <c r="D432" t="s">
        <v>6557</v>
      </c>
      <c r="E432" t="str">
        <f>VLOOKUP(B432,PBL_PROCEDIMENTS!A:C,3,FALSE)</f>
        <v>A04043873</v>
      </c>
      <c r="F432">
        <f>VLOOKUP(E432,'Organs PinbalAdmin'!C:F,4,FALSE)</f>
        <v>70823</v>
      </c>
      <c r="G432" t="s">
        <v>6557</v>
      </c>
      <c r="H432" t="str">
        <f t="shared" si="6"/>
        <v>UPDATE pad_solicitud SET organid='70823' WHERE solicitudid=30051;</v>
      </c>
    </row>
    <row r="433" spans="1:8">
      <c r="A433" t="str">
        <f>'Procediments PinbalAdmin'!A433</f>
        <v>28922</v>
      </c>
      <c r="B433" t="str">
        <f>VLOOKUP(A433,'Procediments PinbalAdmin'!A:C,2,FALSE)</f>
        <v>2887158</v>
      </c>
      <c r="C433" t="str">
        <f>VLOOKUP(A433,'Procediments PinbalAdmin'!A:C,3,FALSE)</f>
        <v>Convocatoria bolsa profesionales en Trabajo Familiar</v>
      </c>
      <c r="D433" t="s">
        <v>6557</v>
      </c>
      <c r="E433" t="e">
        <f>VLOOKUP(B433,PBL_PROCEDIMENTS!A:C,3,FALSE)</f>
        <v>#N/A</v>
      </c>
      <c r="F433" t="e">
        <f>VLOOKUP(E433,'Organs PinbalAdmin'!C:F,4,FALSE)</f>
        <v>#N/A</v>
      </c>
      <c r="G433" t="s">
        <v>6557</v>
      </c>
      <c r="H433" t="str">
        <f t="shared" si="6"/>
        <v/>
      </c>
    </row>
    <row r="434" spans="1:8">
      <c r="A434" t="str">
        <f>'Procediments PinbalAdmin'!A434</f>
        <v>33291</v>
      </c>
      <c r="B434" t="str">
        <f>VLOOKUP(A434,'Procediments PinbalAdmin'!A:C,2,FALSE)</f>
        <v>2887612</v>
      </c>
      <c r="C434" t="str">
        <f>VLOOKUP(A434,'Procediments PinbalAdmin'!A:C,3,FALSE)</f>
        <v>Convocatoria para la adjudicación de viviendas de la promoción 23 H Santanyí en régimen de arrendamiento</v>
      </c>
      <c r="D434" t="s">
        <v>6557</v>
      </c>
      <c r="E434" t="e">
        <f>VLOOKUP(B434,PBL_PROCEDIMENTS!A:C,3,FALSE)</f>
        <v>#N/A</v>
      </c>
      <c r="F434" t="e">
        <f>VLOOKUP(E434,'Organs PinbalAdmin'!C:F,4,FALSE)</f>
        <v>#N/A</v>
      </c>
      <c r="G434" t="s">
        <v>6557</v>
      </c>
      <c r="H434" t="str">
        <f t="shared" si="6"/>
        <v/>
      </c>
    </row>
    <row r="435" spans="1:8">
      <c r="A435" t="str">
        <f>'Procediments PinbalAdmin'!A435</f>
        <v>50210</v>
      </c>
      <c r="B435" t="str">
        <f>VLOOKUP(A435,'Procediments PinbalAdmin'!A:C,2,FALSE)</f>
        <v>2887714</v>
      </c>
      <c r="C435" t="str">
        <f>VLOOKUP(A435,'Procediments PinbalAdmin'!A:C,3,FALSE)</f>
        <v>Subvenciones y aportaciones económicas para realizar actividades en materia de salud pública para el ejercicio 2023</v>
      </c>
      <c r="D435" t="s">
        <v>6557</v>
      </c>
      <c r="E435" t="e">
        <f>VLOOKUP(B435,PBL_PROCEDIMENTS!A:C,3,FALSE)</f>
        <v>#N/A</v>
      </c>
      <c r="F435" t="e">
        <f>VLOOKUP(E435,'Organs PinbalAdmin'!C:F,4,FALSE)</f>
        <v>#N/A</v>
      </c>
      <c r="G435" t="s">
        <v>6557</v>
      </c>
      <c r="H435" t="str">
        <f t="shared" si="6"/>
        <v/>
      </c>
    </row>
    <row r="436" spans="1:8">
      <c r="A436" t="str">
        <f>'Procediments PinbalAdmin'!A436</f>
        <v>28909</v>
      </c>
      <c r="B436" t="str">
        <f>VLOOKUP(A436,'Procediments PinbalAdmin'!A:C,2,FALSE)</f>
        <v>2889038</v>
      </c>
      <c r="C436" t="str">
        <f>VLOOKUP(A436,'Procediments PinbalAdmin'!A:C,3,FALSE)</f>
        <v>Ayudas escolarización 0-3 curso 2022-23</v>
      </c>
      <c r="D436" t="s">
        <v>6557</v>
      </c>
      <c r="E436" t="str">
        <f>VLOOKUP(B436,PBL_PROCEDIMENTS!A:C,3,FALSE)</f>
        <v>A04026925</v>
      </c>
      <c r="F436">
        <f>VLOOKUP(E436,'Organs PinbalAdmin'!C:F,4,FALSE)</f>
        <v>70655</v>
      </c>
      <c r="G436" t="s">
        <v>6557</v>
      </c>
      <c r="H436" t="str">
        <f t="shared" si="6"/>
        <v>UPDATE pad_solicitud SET organid='70655' WHERE solicitudid=28909;</v>
      </c>
    </row>
    <row r="437" spans="1:8">
      <c r="A437" t="str">
        <f>'Procediments PinbalAdmin'!A437</f>
        <v>29421</v>
      </c>
      <c r="B437" t="str">
        <f>VLOOKUP(A437,'Procediments PinbalAdmin'!A:C,2,FALSE)</f>
        <v>2889190</v>
      </c>
      <c r="C437" t="str">
        <f>VLOOKUP(A437,'Procediments PinbalAdmin'!A:C,3,FALSE)</f>
        <v>Ayudas individualizadas de comedor curso escolar 2022-2023</v>
      </c>
      <c r="D437" t="s">
        <v>6557</v>
      </c>
      <c r="E437" t="str">
        <f>VLOOKUP(B437,PBL_PROCEDIMENTS!A:C,3,FALSE)</f>
        <v>A04026923</v>
      </c>
      <c r="F437">
        <f>VLOOKUP(E437,'Organs PinbalAdmin'!C:F,4,FALSE)</f>
        <v>70653</v>
      </c>
      <c r="G437" t="s">
        <v>6557</v>
      </c>
      <c r="H437" t="str">
        <f t="shared" si="6"/>
        <v>UPDATE pad_solicitud SET organid='70653' WHERE solicitudid=29421;</v>
      </c>
    </row>
    <row r="438" spans="1:8">
      <c r="A438" t="str">
        <f>'Procediments PinbalAdmin'!A438</f>
        <v>30555</v>
      </c>
      <c r="B438" t="str">
        <f>VLOOKUP(A438,'Procediments PinbalAdmin'!A:C,2,FALSE)</f>
        <v>2889306</v>
      </c>
      <c r="C438" t="str">
        <f>VLOOKUP(A438,'Procediments PinbalAdmin'!A:C,3,FALSE)</f>
        <v>Prestacions econòmiques per a la cobertura de necessitats bàsiques de les persones sol·licitants de protecció internacional i menors d’edat procedents d'Ucraïna</v>
      </c>
      <c r="D438" t="s">
        <v>6557</v>
      </c>
      <c r="E438" t="str">
        <f>VLOOKUP(B438,PBL_PROCEDIMENTS!A:C,3,FALSE)</f>
        <v>A04043883</v>
      </c>
      <c r="F438">
        <f>VLOOKUP(E438,'Organs PinbalAdmin'!C:F,4,FALSE)</f>
        <v>70833</v>
      </c>
      <c r="G438" t="s">
        <v>6557</v>
      </c>
      <c r="H438" t="str">
        <f t="shared" si="6"/>
        <v>UPDATE pad_solicitud SET organid='70833' WHERE solicitudid=30555;</v>
      </c>
    </row>
    <row r="439" spans="1:8">
      <c r="A439" t="str">
        <f>'Procediments PinbalAdmin'!A439</f>
        <v>36855</v>
      </c>
      <c r="B439" t="str">
        <f>VLOOKUP(A439,'Procediments PinbalAdmin'!A:C,2,FALSE)</f>
        <v>2889350</v>
      </c>
      <c r="C439" t="str">
        <f>VLOOKUP(A439,'Procediments PinbalAdmin'!A:C,3,FALSE)</f>
        <v>Proceso de estabilización concurso oposición de Enfermero/enfermera del Ib-Salut</v>
      </c>
      <c r="D439" t="s">
        <v>6557</v>
      </c>
      <c r="E439" t="str">
        <f>VLOOKUP(B439,PBL_PROCEDIMENTS!A:C,3,FALSE)</f>
        <v>A04029527</v>
      </c>
      <c r="F439">
        <f>VLOOKUP(E439,'Organs PinbalAdmin'!C:F,4,FALSE)</f>
        <v>70717</v>
      </c>
      <c r="G439" t="s">
        <v>6557</v>
      </c>
      <c r="H439" t="str">
        <f t="shared" si="6"/>
        <v>UPDATE pad_solicitud SET organid='70717' WHERE solicitudid=36855;</v>
      </c>
    </row>
    <row r="440" spans="1:8">
      <c r="A440" t="str">
        <f>'Procediments PinbalAdmin'!A440</f>
        <v>39375</v>
      </c>
      <c r="B440" t="str">
        <f>VLOOKUP(A440,'Procediments PinbalAdmin'!A:C,2,FALSE)</f>
        <v>2889585</v>
      </c>
      <c r="C440" t="str">
        <f>VLOOKUP(A440,'Procediments PinbalAdmin'!A:C,3,FALSE)</f>
        <v>Proceso de estabilización concurso oposición de FEA de análisis clínicos del Ib-Salut</v>
      </c>
      <c r="D440" t="s">
        <v>6557</v>
      </c>
      <c r="E440" t="str">
        <f>VLOOKUP(B440,PBL_PROCEDIMENTS!A:C,3,FALSE)</f>
        <v>A04029527</v>
      </c>
      <c r="F440">
        <f>VLOOKUP(E440,'Organs PinbalAdmin'!C:F,4,FALSE)</f>
        <v>70717</v>
      </c>
      <c r="G440" t="s">
        <v>6557</v>
      </c>
      <c r="H440" t="str">
        <f t="shared" si="6"/>
        <v>UPDATE pad_solicitud SET organid='70717' WHERE solicitudid=39375;</v>
      </c>
    </row>
    <row r="441" spans="1:8">
      <c r="A441" t="str">
        <f>'Procediments PinbalAdmin'!A441</f>
        <v>39389</v>
      </c>
      <c r="B441" t="str">
        <f>VLOOKUP(A441,'Procediments PinbalAdmin'!A:C,2,FALSE)</f>
        <v>2889605</v>
      </c>
      <c r="C441" t="str">
        <f>VLOOKUP(A441,'Procediments PinbalAdmin'!A:C,3,FALSE)</f>
        <v>Proceso de estabilización concurso oposición de FEA de anatomía patológica del Ib-Salut</v>
      </c>
      <c r="D441" t="s">
        <v>6557</v>
      </c>
      <c r="E441" t="str">
        <f>VLOOKUP(B441,PBL_PROCEDIMENTS!A:C,3,FALSE)</f>
        <v>A04029527</v>
      </c>
      <c r="F441">
        <f>VLOOKUP(E441,'Organs PinbalAdmin'!C:F,4,FALSE)</f>
        <v>70717</v>
      </c>
      <c r="G441" t="s">
        <v>6557</v>
      </c>
      <c r="H441" t="str">
        <f t="shared" si="6"/>
        <v>UPDATE pad_solicitud SET organid='70717' WHERE solicitudid=39389;</v>
      </c>
    </row>
    <row r="442" spans="1:8">
      <c r="A442" t="str">
        <f>'Procediments PinbalAdmin'!A442</f>
        <v>39403</v>
      </c>
      <c r="B442" t="str">
        <f>VLOOKUP(A442,'Procediments PinbalAdmin'!A:C,2,FALSE)</f>
        <v>2889606</v>
      </c>
      <c r="C442" t="str">
        <f>VLOOKUP(A442,'Procediments PinbalAdmin'!A:C,3,FALSE)</f>
        <v>Proceso de estabilización concurso oposición de FEA de anestesia y reanimación del Ib-Salut</v>
      </c>
      <c r="D442" t="s">
        <v>6557</v>
      </c>
      <c r="E442" t="str">
        <f>VLOOKUP(B442,PBL_PROCEDIMENTS!A:C,3,FALSE)</f>
        <v>A04029527</v>
      </c>
      <c r="F442">
        <f>VLOOKUP(E442,'Organs PinbalAdmin'!C:F,4,FALSE)</f>
        <v>70717</v>
      </c>
      <c r="G442" t="s">
        <v>6557</v>
      </c>
      <c r="H442" t="str">
        <f t="shared" si="6"/>
        <v>UPDATE pad_solicitud SET organid='70717' WHERE solicitudid=39403;</v>
      </c>
    </row>
    <row r="443" spans="1:8">
      <c r="A443" t="str">
        <f>'Procediments PinbalAdmin'!A443</f>
        <v>39423</v>
      </c>
      <c r="B443" t="str">
        <f>VLOOKUP(A443,'Procediments PinbalAdmin'!A:C,2,FALSE)</f>
        <v>2890792</v>
      </c>
      <c r="C443" t="str">
        <f>VLOOKUP(A443,'Procediments PinbalAdmin'!A:C,3,FALSE)</f>
        <v>Proceso de estabilización concurso oposición de FEA de angiologia y cirugía vascular del Ib-Salut</v>
      </c>
      <c r="D443" t="s">
        <v>6557</v>
      </c>
      <c r="E443" t="str">
        <f>VLOOKUP(B443,PBL_PROCEDIMENTS!A:C,3,FALSE)</f>
        <v>A04029527</v>
      </c>
      <c r="F443">
        <f>VLOOKUP(E443,'Organs PinbalAdmin'!C:F,4,FALSE)</f>
        <v>70717</v>
      </c>
      <c r="G443" t="s">
        <v>6557</v>
      </c>
      <c r="H443" t="str">
        <f t="shared" si="6"/>
        <v>UPDATE pad_solicitud SET organid='70717' WHERE solicitudid=39423;</v>
      </c>
    </row>
    <row r="444" spans="1:8">
      <c r="A444" t="str">
        <f>'Procediments PinbalAdmin'!A444</f>
        <v>39437</v>
      </c>
      <c r="B444" t="str">
        <f>VLOOKUP(A444,'Procediments PinbalAdmin'!A:C,2,FALSE)</f>
        <v>2890834</v>
      </c>
      <c r="C444" t="str">
        <f>VLOOKUP(A444,'Procediments PinbalAdmin'!A:C,3,FALSE)</f>
        <v>Proceso de estabilización concurso oposición de FEA de aparato digestivo del Ib-Salut</v>
      </c>
      <c r="D444" t="s">
        <v>6557</v>
      </c>
      <c r="E444" t="str">
        <f>VLOOKUP(B444,PBL_PROCEDIMENTS!A:C,3,FALSE)</f>
        <v>A04029527</v>
      </c>
      <c r="F444">
        <f>VLOOKUP(E444,'Organs PinbalAdmin'!C:F,4,FALSE)</f>
        <v>70717</v>
      </c>
      <c r="G444" t="s">
        <v>6557</v>
      </c>
      <c r="H444" t="str">
        <f t="shared" si="6"/>
        <v>UPDATE pad_solicitud SET organid='70717' WHERE solicitudid=39437;</v>
      </c>
    </row>
    <row r="445" spans="1:8">
      <c r="A445" t="str">
        <f>'Procediments PinbalAdmin'!A445</f>
        <v>38159</v>
      </c>
      <c r="B445" t="str">
        <f>VLOOKUP(A445,'Procediments PinbalAdmin'!A:C,2,FALSE)</f>
        <v>2890857</v>
      </c>
      <c r="C445" t="str">
        <f>VLOOKUP(A445,'Procediments PinbalAdmin'!A:C,3,FALSE)</f>
        <v>Proceso de estabilización concurso extraordinario de Lavandero/lavandera del Ib-Salut</v>
      </c>
      <c r="D445" t="s">
        <v>6557</v>
      </c>
      <c r="E445" t="str">
        <f>VLOOKUP(B445,PBL_PROCEDIMENTS!A:C,3,FALSE)</f>
        <v>A04029527</v>
      </c>
      <c r="F445">
        <f>VLOOKUP(E445,'Organs PinbalAdmin'!C:F,4,FALSE)</f>
        <v>70717</v>
      </c>
      <c r="G445" t="s">
        <v>6557</v>
      </c>
      <c r="H445" t="str">
        <f t="shared" si="6"/>
        <v>UPDATE pad_solicitud SET organid='70717' WHERE solicitudid=38159;</v>
      </c>
    </row>
    <row r="446" spans="1:8">
      <c r="A446" t="str">
        <f>'Procediments PinbalAdmin'!A446</f>
        <v>37766</v>
      </c>
      <c r="B446" t="str">
        <f>VLOOKUP(A446,'Procediments PinbalAdmin'!A:C,2,FALSE)</f>
        <v>2890858</v>
      </c>
      <c r="C446" t="str">
        <f>VLOOKUP(A446,'Procediments PinbalAdmin'!A:C,3,FALSE)</f>
        <v>Proceso de estabilización concurso extraordinario de Cocinero/cocinera del Ib-Salut</v>
      </c>
      <c r="D446" t="s">
        <v>6557</v>
      </c>
      <c r="E446" t="str">
        <f>VLOOKUP(B446,PBL_PROCEDIMENTS!A:C,3,FALSE)</f>
        <v>A04029527</v>
      </c>
      <c r="F446">
        <f>VLOOKUP(E446,'Organs PinbalAdmin'!C:F,4,FALSE)</f>
        <v>70717</v>
      </c>
      <c r="G446" t="s">
        <v>6557</v>
      </c>
      <c r="H446" t="str">
        <f t="shared" si="6"/>
        <v>UPDATE pad_solicitud SET organid='70717' WHERE solicitudid=37766;</v>
      </c>
    </row>
    <row r="447" spans="1:8">
      <c r="A447" t="str">
        <f>'Procediments PinbalAdmin'!A447</f>
        <v>37654</v>
      </c>
      <c r="B447" t="str">
        <f>VLOOKUP(A447,'Procediments PinbalAdmin'!A:C,2,FALSE)</f>
        <v>2890859</v>
      </c>
      <c r="C447" t="str">
        <f>VLOOKUP(A447,'Procediments PinbalAdmin'!A:C,3,FALSE)</f>
        <v>Proceso de estabilización concurso extraordinario de Conductor/conductora del Ib-Salut</v>
      </c>
      <c r="D447" t="s">
        <v>6557</v>
      </c>
      <c r="E447" t="str">
        <f>VLOOKUP(B447,PBL_PROCEDIMENTS!A:C,3,FALSE)</f>
        <v>A04029527</v>
      </c>
      <c r="F447">
        <f>VLOOKUP(E447,'Organs PinbalAdmin'!C:F,4,FALSE)</f>
        <v>70717</v>
      </c>
      <c r="G447" t="s">
        <v>6557</v>
      </c>
      <c r="H447" t="str">
        <f t="shared" si="6"/>
        <v>UPDATE pad_solicitud SET organid='70717' WHERE solicitudid=37654;</v>
      </c>
    </row>
    <row r="448" spans="1:8">
      <c r="A448" t="str">
        <f>'Procediments PinbalAdmin'!A448</f>
        <v>37611</v>
      </c>
      <c r="B448" t="str">
        <f>VLOOKUP(A448,'Procediments PinbalAdmin'!A:C,2,FALSE)</f>
        <v>2890860</v>
      </c>
      <c r="C448" t="str">
        <f>VLOOKUP(A448,'Procediments PinbalAdmin'!A:C,3,FALSE)</f>
        <v>Proceso de estabilización concurso extraordinario de Calefactor/calefactora del Ib-Salut</v>
      </c>
      <c r="D448" t="s">
        <v>6557</v>
      </c>
      <c r="E448" t="str">
        <f>VLOOKUP(B448,PBL_PROCEDIMENTS!A:C,3,FALSE)</f>
        <v>A04029527</v>
      </c>
      <c r="F448">
        <f>VLOOKUP(E448,'Organs PinbalAdmin'!C:F,4,FALSE)</f>
        <v>70717</v>
      </c>
      <c r="G448" t="s">
        <v>6557</v>
      </c>
      <c r="H448" t="str">
        <f t="shared" si="6"/>
        <v>UPDATE pad_solicitud SET organid='70717' WHERE solicitudid=37611;</v>
      </c>
    </row>
    <row r="449" spans="1:8">
      <c r="A449" t="str">
        <f>'Procediments PinbalAdmin'!A449</f>
        <v>38262</v>
      </c>
      <c r="B449" t="str">
        <f>VLOOKUP(A449,'Procediments PinbalAdmin'!A:C,2,FALSE)</f>
        <v>2890861</v>
      </c>
      <c r="C449" t="str">
        <f>VLOOKUP(A449,'Procediments PinbalAdmin'!A:C,3,FALSE)</f>
        <v>Proceso de estabilización concurso extraordinario de Pinche del Ib-Salut</v>
      </c>
      <c r="D449" t="s">
        <v>6557</v>
      </c>
      <c r="E449" t="str">
        <f>VLOOKUP(B449,PBL_PROCEDIMENTS!A:C,3,FALSE)</f>
        <v>A04029527</v>
      </c>
      <c r="F449">
        <f>VLOOKUP(E449,'Organs PinbalAdmin'!C:F,4,FALSE)</f>
        <v>70717</v>
      </c>
      <c r="G449" t="s">
        <v>6557</v>
      </c>
      <c r="H449" t="str">
        <f t="shared" si="6"/>
        <v>UPDATE pad_solicitud SET organid='70717' WHERE solicitudid=38262;</v>
      </c>
    </row>
    <row r="450" spans="1:8">
      <c r="A450" t="str">
        <f>'Procediments PinbalAdmin'!A450</f>
        <v>37597</v>
      </c>
      <c r="B450" t="str">
        <f>VLOOKUP(A450,'Procediments PinbalAdmin'!A:C,2,FALSE)</f>
        <v>2890862</v>
      </c>
      <c r="C450" t="str">
        <f>VLOOKUP(A450,'Procediments PinbalAdmin'!A:C,3,FALSE)</f>
        <v>Proceso de estabilización concurso extraordinario de Arquitecto/arquitecta del Ib-Salut</v>
      </c>
      <c r="D450" t="s">
        <v>6557</v>
      </c>
      <c r="E450" t="str">
        <f>VLOOKUP(B450,PBL_PROCEDIMENTS!A:C,3,FALSE)</f>
        <v>A04029527</v>
      </c>
      <c r="F450">
        <f>VLOOKUP(E450,'Organs PinbalAdmin'!C:F,4,FALSE)</f>
        <v>70717</v>
      </c>
      <c r="G450" t="s">
        <v>6557</v>
      </c>
      <c r="H450" t="str">
        <f t="shared" si="6"/>
        <v>UPDATE pad_solicitud SET organid='70717' WHERE solicitudid=37597;</v>
      </c>
    </row>
    <row r="451" spans="1:8">
      <c r="A451" t="str">
        <f>'Procediments PinbalAdmin'!A451</f>
        <v>38335</v>
      </c>
      <c r="B451" t="str">
        <f>VLOOKUP(A451,'Procediments PinbalAdmin'!A:C,2,FALSE)</f>
        <v>2890873</v>
      </c>
      <c r="C451" t="str">
        <f>VLOOKUP(A451,'Procediments PinbalAdmin'!A:C,3,FALSE)</f>
        <v>Proceso de estabilización concurso oposición de Pinche del Ib-Salut</v>
      </c>
      <c r="D451" t="s">
        <v>6557</v>
      </c>
      <c r="E451" t="str">
        <f>VLOOKUP(B451,PBL_PROCEDIMENTS!A:C,3,FALSE)</f>
        <v>A04029527</v>
      </c>
      <c r="F451">
        <f>VLOOKUP(E451,'Organs PinbalAdmin'!C:F,4,FALSE)</f>
        <v>70717</v>
      </c>
      <c r="G451" t="s">
        <v>6557</v>
      </c>
      <c r="H451" t="str">
        <f t="shared" ref="H451:H514" si="7">IFERROR(SUBSTITUTE(SUBSTITUTE(H$1,"$SOLICITUDID$",A451),"$ORGAN$",F451),"")</f>
        <v>UPDATE pad_solicitud SET organid='70717' WHERE solicitudid=38335;</v>
      </c>
    </row>
    <row r="452" spans="1:8">
      <c r="A452" t="str">
        <f>'Procediments PinbalAdmin'!A452</f>
        <v>39453</v>
      </c>
      <c r="B452" t="str">
        <f>VLOOKUP(A452,'Procediments PinbalAdmin'!A:C,2,FALSE)</f>
        <v>2890874</v>
      </c>
      <c r="C452" t="str">
        <f>VLOOKUP(A452,'Procediments PinbalAdmin'!A:C,3,FALSE)</f>
        <v>Proceso de estabilización concurso oposición de FEA de bioquímica clínica del Ib-Salut</v>
      </c>
      <c r="D452" t="s">
        <v>6557</v>
      </c>
      <c r="E452" t="e">
        <f>VLOOKUP(B452,PBL_PROCEDIMENTS!A:C,3,FALSE)</f>
        <v>#N/A</v>
      </c>
      <c r="F452" t="e">
        <f>VLOOKUP(E452,'Organs PinbalAdmin'!C:F,4,FALSE)</f>
        <v>#N/A</v>
      </c>
      <c r="G452" t="s">
        <v>6557</v>
      </c>
      <c r="H452" t="str">
        <f t="shared" si="7"/>
        <v/>
      </c>
    </row>
    <row r="453" spans="1:8">
      <c r="A453" t="str">
        <f>'Procediments PinbalAdmin'!A453</f>
        <v>37668</v>
      </c>
      <c r="B453" t="str">
        <f>VLOOKUP(A453,'Procediments PinbalAdmin'!A:C,2,FALSE)</f>
        <v>2890875</v>
      </c>
      <c r="C453" t="str">
        <f>VLOOKUP(A453,'Procediments PinbalAdmin'!A:C,3,FALSE)</f>
        <v>Proceso de estabilización concurso extraordinario de Delineante del Ib-Salut</v>
      </c>
      <c r="D453" t="s">
        <v>6557</v>
      </c>
      <c r="E453" t="str">
        <f>VLOOKUP(B453,PBL_PROCEDIMENTS!A:C,3,FALSE)</f>
        <v>A04029527</v>
      </c>
      <c r="F453">
        <f>VLOOKUP(E453,'Organs PinbalAdmin'!C:F,4,FALSE)</f>
        <v>70717</v>
      </c>
      <c r="G453" t="s">
        <v>6557</v>
      </c>
      <c r="H453" t="str">
        <f t="shared" si="7"/>
        <v>UPDATE pad_solicitud SET organid='70717' WHERE solicitudid=37668;</v>
      </c>
    </row>
    <row r="454" spans="1:8">
      <c r="A454" t="str">
        <f>'Procediments PinbalAdmin'!A454</f>
        <v>39467</v>
      </c>
      <c r="B454" t="str">
        <f>VLOOKUP(A454,'Procediments PinbalAdmin'!A:C,2,FALSE)</f>
        <v>2890876</v>
      </c>
      <c r="C454" t="str">
        <f>VLOOKUP(A454,'Procediments PinbalAdmin'!A:C,3,FALSE)</f>
        <v>Proceso de estabilización concurso oposición de FEA de cardiología del Ib-Salut</v>
      </c>
      <c r="D454" t="s">
        <v>6557</v>
      </c>
      <c r="E454" t="str">
        <f>VLOOKUP(B454,PBL_PROCEDIMENTS!A:C,3,FALSE)</f>
        <v>A04029527</v>
      </c>
      <c r="F454">
        <f>VLOOKUP(E454,'Organs PinbalAdmin'!C:F,4,FALSE)</f>
        <v>70717</v>
      </c>
      <c r="G454" t="s">
        <v>6557</v>
      </c>
      <c r="H454" t="str">
        <f t="shared" si="7"/>
        <v>UPDATE pad_solicitud SET organid='70717' WHERE solicitudid=39467;</v>
      </c>
    </row>
    <row r="455" spans="1:8">
      <c r="A455" t="str">
        <f>'Procediments PinbalAdmin'!A455</f>
        <v>37696</v>
      </c>
      <c r="B455" t="str">
        <f>VLOOKUP(A455,'Procediments PinbalAdmin'!A:C,2,FALSE)</f>
        <v>2890879</v>
      </c>
      <c r="C455" t="str">
        <f>VLOOKUP(A455,'Procediments PinbalAdmin'!A:C,3,FALSE)</f>
        <v>Proceso de estabilización concurso extraordinario de Electricista del Ib-Salut</v>
      </c>
      <c r="D455" t="s">
        <v>6557</v>
      </c>
      <c r="E455" t="str">
        <f>VLOOKUP(B455,PBL_PROCEDIMENTS!A:C,3,FALSE)</f>
        <v>A04029527</v>
      </c>
      <c r="F455">
        <f>VLOOKUP(E455,'Organs PinbalAdmin'!C:F,4,FALSE)</f>
        <v>70717</v>
      </c>
      <c r="G455" t="s">
        <v>6557</v>
      </c>
      <c r="H455" t="str">
        <f t="shared" si="7"/>
        <v>UPDATE pad_solicitud SET organid='70717' WHERE solicitudid=37696;</v>
      </c>
    </row>
    <row r="456" spans="1:8">
      <c r="A456" t="str">
        <f>'Procediments PinbalAdmin'!A456</f>
        <v>38855</v>
      </c>
      <c r="B456" t="str">
        <f>VLOOKUP(A456,'Procediments PinbalAdmin'!A:C,2,FALSE)</f>
        <v>2890881</v>
      </c>
      <c r="C456" t="str">
        <f>VLOOKUP(A456,'Procediments PinbalAdmin'!A:C,3,FALSE)</f>
        <v>Proceso de estabilización concurso extraordinario de Ingeniero/ingeniera superior del Ib-Salut</v>
      </c>
      <c r="D456" t="s">
        <v>6557</v>
      </c>
      <c r="E456" t="str">
        <f>VLOOKUP(B456,PBL_PROCEDIMENTS!A:C,3,FALSE)</f>
        <v>A04029527</v>
      </c>
      <c r="F456">
        <f>VLOOKUP(E456,'Organs PinbalAdmin'!C:F,4,FALSE)</f>
        <v>70717</v>
      </c>
      <c r="G456" t="s">
        <v>6557</v>
      </c>
      <c r="H456" t="str">
        <f t="shared" si="7"/>
        <v>UPDATE pad_solicitud SET organid='70717' WHERE solicitudid=38855;</v>
      </c>
    </row>
    <row r="457" spans="1:8">
      <c r="A457" t="str">
        <f>'Procediments PinbalAdmin'!A457</f>
        <v>38786</v>
      </c>
      <c r="B457" t="str">
        <f>VLOOKUP(A457,'Procediments PinbalAdmin'!A:C,2,FALSE)</f>
        <v>2890882</v>
      </c>
      <c r="C457" t="str">
        <f>VLOOKUP(A457,'Procediments PinbalAdmin'!A:C,3,FALSE)</f>
        <v>Proceso de estabilización concurso extraordinario de Ingeniero técnico/ ingeniera técnica industrial del Ib-Salut</v>
      </c>
      <c r="D457" t="s">
        <v>6557</v>
      </c>
      <c r="E457" t="str">
        <f>VLOOKUP(B457,PBL_PROCEDIMENTS!A:C,3,FALSE)</f>
        <v>A04029527</v>
      </c>
      <c r="F457">
        <f>VLOOKUP(E457,'Organs PinbalAdmin'!C:F,4,FALSE)</f>
        <v>70717</v>
      </c>
      <c r="G457" t="s">
        <v>6557</v>
      </c>
      <c r="H457" t="str">
        <f t="shared" si="7"/>
        <v>UPDATE pad_solicitud SET organid='70717' WHERE solicitudid=38786;</v>
      </c>
    </row>
    <row r="458" spans="1:8">
      <c r="A458" t="str">
        <f>'Procediments PinbalAdmin'!A458</f>
        <v>37977</v>
      </c>
      <c r="B458" t="str">
        <f>VLOOKUP(A458,'Procediments PinbalAdmin'!A:C,2,FALSE)</f>
        <v>2890883</v>
      </c>
      <c r="C458" t="str">
        <f>VLOOKUP(A458,'Procediments PinbalAdmin'!A:C,3,FALSE)</f>
        <v>Proceso de estabilización concurso extraordinario de FEA de cardiología del Ib-Salut</v>
      </c>
      <c r="D458" t="s">
        <v>6557</v>
      </c>
      <c r="E458" t="str">
        <f>VLOOKUP(B458,PBL_PROCEDIMENTS!A:C,3,FALSE)</f>
        <v>A04029527</v>
      </c>
      <c r="F458">
        <f>VLOOKUP(E458,'Organs PinbalAdmin'!C:F,4,FALSE)</f>
        <v>70717</v>
      </c>
      <c r="G458" t="s">
        <v>6557</v>
      </c>
      <c r="H458" t="str">
        <f t="shared" si="7"/>
        <v>UPDATE pad_solicitud SET organid='70717' WHERE solicitudid=37977;</v>
      </c>
    </row>
    <row r="459" spans="1:8">
      <c r="A459" t="str">
        <f>'Procediments PinbalAdmin'!A459</f>
        <v>38033</v>
      </c>
      <c r="B459" t="str">
        <f>VLOOKUP(A459,'Procediments PinbalAdmin'!A:C,2,FALSE)</f>
        <v>2890884</v>
      </c>
      <c r="C459" t="str">
        <f>VLOOKUP(A459,'Procediments PinbalAdmin'!A:C,3,FALSE)</f>
        <v>Proceso de estabilización concurso extraordinario de FEA de cirugía maxilofacial del Ib-Salut</v>
      </c>
      <c r="D459" t="s">
        <v>6557</v>
      </c>
      <c r="E459" t="str">
        <f>VLOOKUP(B459,PBL_PROCEDIMENTS!A:C,3,FALSE)</f>
        <v>A04029527</v>
      </c>
      <c r="F459">
        <f>VLOOKUP(E459,'Organs PinbalAdmin'!C:F,4,FALSE)</f>
        <v>70717</v>
      </c>
      <c r="G459" t="s">
        <v>6557</v>
      </c>
      <c r="H459" t="str">
        <f t="shared" si="7"/>
        <v>UPDATE pad_solicitud SET organid='70717' WHERE solicitudid=38033;</v>
      </c>
    </row>
    <row r="460" spans="1:8">
      <c r="A460" t="str">
        <f>'Procediments PinbalAdmin'!A460</f>
        <v>38047</v>
      </c>
      <c r="B460" t="str">
        <f>VLOOKUP(A460,'Procediments PinbalAdmin'!A:C,2,FALSE)</f>
        <v>2890891</v>
      </c>
      <c r="C460" t="str">
        <f>VLOOKUP(A460,'Procediments PinbalAdmin'!A:C,3,FALSE)</f>
        <v>Proceso de estabilización concurso extraordinario de FEA de cirugía plástica y reparadora del Ib-Salut</v>
      </c>
      <c r="D460" t="s">
        <v>6557</v>
      </c>
      <c r="E460" t="str">
        <f>VLOOKUP(B460,PBL_PROCEDIMENTS!A:C,3,FALSE)</f>
        <v>A04029527</v>
      </c>
      <c r="F460">
        <f>VLOOKUP(E460,'Organs PinbalAdmin'!C:F,4,FALSE)</f>
        <v>70717</v>
      </c>
      <c r="G460" t="s">
        <v>6557</v>
      </c>
      <c r="H460" t="str">
        <f t="shared" si="7"/>
        <v>UPDATE pad_solicitud SET organid='70717' WHERE solicitudid=38047;</v>
      </c>
    </row>
    <row r="461" spans="1:8">
      <c r="A461" t="str">
        <f>'Procediments PinbalAdmin'!A461</f>
        <v>38061</v>
      </c>
      <c r="B461" t="str">
        <f>VLOOKUP(A461,'Procediments PinbalAdmin'!A:C,2,FALSE)</f>
        <v>2890896</v>
      </c>
      <c r="C461" t="str">
        <f>VLOOKUP(A461,'Procediments PinbalAdmin'!A:C,3,FALSE)</f>
        <v>Proceso de estabilización concurso extraordinario de FEA de dermatología médico-quirúrgica y venereología del Ib-Salut</v>
      </c>
      <c r="D461" t="s">
        <v>6557</v>
      </c>
      <c r="E461" t="str">
        <f>VLOOKUP(B461,PBL_PROCEDIMENTS!A:C,3,FALSE)</f>
        <v>A04029527</v>
      </c>
      <c r="F461">
        <f>VLOOKUP(E461,'Organs PinbalAdmin'!C:F,4,FALSE)</f>
        <v>70717</v>
      </c>
      <c r="G461" t="s">
        <v>6557</v>
      </c>
      <c r="H461" t="str">
        <f t="shared" si="7"/>
        <v>UPDATE pad_solicitud SET organid='70717' WHERE solicitudid=38061;</v>
      </c>
    </row>
    <row r="462" spans="1:8">
      <c r="A462" t="str">
        <f>'Procediments PinbalAdmin'!A462</f>
        <v>38075</v>
      </c>
      <c r="B462" t="str">
        <f>VLOOKUP(A462,'Procediments PinbalAdmin'!A:C,2,FALSE)</f>
        <v>2890930</v>
      </c>
      <c r="C462" t="str">
        <f>VLOOKUP(A462,'Procediments PinbalAdmin'!A:C,3,FALSE)</f>
        <v>Proceso de estabilización concurso extraordinario de FEA de endocrinología y nutrición del Ib-Salut</v>
      </c>
      <c r="D462" t="s">
        <v>6557</v>
      </c>
      <c r="E462" t="str">
        <f>VLOOKUP(B462,PBL_PROCEDIMENTS!A:C,3,FALSE)</f>
        <v>A04029527</v>
      </c>
      <c r="F462">
        <f>VLOOKUP(E462,'Organs PinbalAdmin'!C:F,4,FALSE)</f>
        <v>70717</v>
      </c>
      <c r="G462" t="s">
        <v>6557</v>
      </c>
      <c r="H462" t="str">
        <f t="shared" si="7"/>
        <v>UPDATE pad_solicitud SET organid='70717' WHERE solicitudid=38075;</v>
      </c>
    </row>
    <row r="463" spans="1:8">
      <c r="A463" t="str">
        <f>'Procediments PinbalAdmin'!A463</f>
        <v>38089</v>
      </c>
      <c r="B463" t="str">
        <f>VLOOKUP(A463,'Procediments PinbalAdmin'!A:C,2,FALSE)</f>
        <v>2890931</v>
      </c>
      <c r="C463" t="str">
        <f>VLOOKUP(A463,'Procediments PinbalAdmin'!A:C,3,FALSE)</f>
        <v>Proceso de estabilización concurso extraordinario de FEA de farmacia hospitalaria del Ib-Salut</v>
      </c>
      <c r="D463" t="s">
        <v>6557</v>
      </c>
      <c r="E463" t="str">
        <f>VLOOKUP(B463,PBL_PROCEDIMENTS!A:C,3,FALSE)</f>
        <v>A04029527</v>
      </c>
      <c r="F463">
        <f>VLOOKUP(E463,'Organs PinbalAdmin'!C:F,4,FALSE)</f>
        <v>70717</v>
      </c>
      <c r="G463" t="s">
        <v>6557</v>
      </c>
      <c r="H463" t="str">
        <f t="shared" si="7"/>
        <v>UPDATE pad_solicitud SET organid='70717' WHERE solicitudid=38089;</v>
      </c>
    </row>
    <row r="464" spans="1:8">
      <c r="A464" t="str">
        <f>'Procediments PinbalAdmin'!A464</f>
        <v>38103</v>
      </c>
      <c r="B464" t="str">
        <f>VLOOKUP(A464,'Procediments PinbalAdmin'!A:C,2,FALSE)</f>
        <v>2890935</v>
      </c>
      <c r="C464" t="str">
        <f>VLOOKUP(A464,'Procediments PinbalAdmin'!A:C,3,FALSE)</f>
        <v>Proceso de estabilización concurso extraordinario de FEA de hematología y hemoterapia del Ib-Salut</v>
      </c>
      <c r="D464" t="s">
        <v>6557</v>
      </c>
      <c r="E464" t="str">
        <f>VLOOKUP(B464,PBL_PROCEDIMENTS!A:C,3,FALSE)</f>
        <v>A04029527</v>
      </c>
      <c r="F464">
        <f>VLOOKUP(E464,'Organs PinbalAdmin'!C:F,4,FALSE)</f>
        <v>70717</v>
      </c>
      <c r="G464" t="s">
        <v>6557</v>
      </c>
      <c r="H464" t="str">
        <f t="shared" si="7"/>
        <v>UPDATE pad_solicitud SET organid='70717' WHERE solicitudid=38103;</v>
      </c>
    </row>
    <row r="465" spans="1:8">
      <c r="A465" t="str">
        <f>'Procediments PinbalAdmin'!A465</f>
        <v>38470</v>
      </c>
      <c r="B465" t="str">
        <f>VLOOKUP(A465,'Procediments PinbalAdmin'!A:C,2,FALSE)</f>
        <v>2890938</v>
      </c>
      <c r="C465" t="str">
        <f>VLOOKUP(A465,'Procediments PinbalAdmin'!A:C,3,FALSE)</f>
        <v>Proceso de estabilización concurso extraordinario de FEA de medicina física y rehabilitación del Ib-Salut</v>
      </c>
      <c r="D465" t="s">
        <v>6557</v>
      </c>
      <c r="E465" t="str">
        <f>VLOOKUP(B465,PBL_PROCEDIMENTS!A:C,3,FALSE)</f>
        <v>A04029527</v>
      </c>
      <c r="F465">
        <f>VLOOKUP(E465,'Organs PinbalAdmin'!C:F,4,FALSE)</f>
        <v>70717</v>
      </c>
      <c r="G465" t="s">
        <v>6557</v>
      </c>
      <c r="H465" t="str">
        <f t="shared" si="7"/>
        <v>UPDATE pad_solicitud SET organid='70717' WHERE solicitudid=38470;</v>
      </c>
    </row>
    <row r="466" spans="1:8">
      <c r="A466" t="str">
        <f>'Procediments PinbalAdmin'!A466</f>
        <v>38484</v>
      </c>
      <c r="B466" t="str">
        <f>VLOOKUP(A466,'Procediments PinbalAdmin'!A:C,2,FALSE)</f>
        <v>2890941</v>
      </c>
      <c r="C466" t="str">
        <f>VLOOKUP(A466,'Procediments PinbalAdmin'!A:C,3,FALSE)</f>
        <v>Proceso de estabilización concurso extraordinario de FEA de medicina interna del Ib-Salut</v>
      </c>
      <c r="D466" t="s">
        <v>6557</v>
      </c>
      <c r="E466" t="str">
        <f>VLOOKUP(B466,PBL_PROCEDIMENTS!A:C,3,FALSE)</f>
        <v>A04029527</v>
      </c>
      <c r="F466">
        <f>VLOOKUP(E466,'Organs PinbalAdmin'!C:F,4,FALSE)</f>
        <v>70717</v>
      </c>
      <c r="G466" t="s">
        <v>6557</v>
      </c>
      <c r="H466" t="str">
        <f t="shared" si="7"/>
        <v>UPDATE pad_solicitud SET organid='70717' WHERE solicitudid=38484;</v>
      </c>
    </row>
    <row r="467" spans="1:8">
      <c r="A467" t="str">
        <f>'Procediments PinbalAdmin'!A467</f>
        <v>38498</v>
      </c>
      <c r="B467" t="str">
        <f>VLOOKUP(A467,'Procediments PinbalAdmin'!A:C,2,FALSE)</f>
        <v>2890944</v>
      </c>
      <c r="C467" t="str">
        <f>VLOOKUP(A467,'Procediments PinbalAdmin'!A:C,3,FALSE)</f>
        <v>Proceso de estabilización concurso extraordinario de FEA de microbiología y parasitología del Ib-Salut</v>
      </c>
      <c r="D467" t="s">
        <v>6557</v>
      </c>
      <c r="E467" t="str">
        <f>VLOOKUP(B467,PBL_PROCEDIMENTS!A:C,3,FALSE)</f>
        <v>A04029527</v>
      </c>
      <c r="F467">
        <f>VLOOKUP(E467,'Organs PinbalAdmin'!C:F,4,FALSE)</f>
        <v>70717</v>
      </c>
      <c r="G467" t="s">
        <v>6557</v>
      </c>
      <c r="H467" t="str">
        <f t="shared" si="7"/>
        <v>UPDATE pad_solicitud SET organid='70717' WHERE solicitudid=38498;</v>
      </c>
    </row>
    <row r="468" spans="1:8">
      <c r="A468" t="str">
        <f>'Procediments PinbalAdmin'!A468</f>
        <v>38512</v>
      </c>
      <c r="B468" t="str">
        <f>VLOOKUP(A468,'Procediments PinbalAdmin'!A:C,2,FALSE)</f>
        <v>2890946</v>
      </c>
      <c r="C468" t="str">
        <f>VLOOKUP(A468,'Procediments PinbalAdmin'!A:C,3,FALSE)</f>
        <v>Proceso de estabilización concurso extraordinario de FEA de nefrología del Ib-Salut</v>
      </c>
      <c r="D468" t="s">
        <v>6557</v>
      </c>
      <c r="E468" t="str">
        <f>VLOOKUP(B468,PBL_PROCEDIMENTS!A:C,3,FALSE)</f>
        <v>A04029527</v>
      </c>
      <c r="F468">
        <f>VLOOKUP(E468,'Organs PinbalAdmin'!C:F,4,FALSE)</f>
        <v>70717</v>
      </c>
      <c r="G468" t="s">
        <v>6557</v>
      </c>
      <c r="H468" t="str">
        <f t="shared" si="7"/>
        <v>UPDATE pad_solicitud SET organid='70717' WHERE solicitudid=38512;</v>
      </c>
    </row>
    <row r="469" spans="1:8">
      <c r="A469" t="str">
        <f>'Procediments PinbalAdmin'!A469</f>
        <v>38540</v>
      </c>
      <c r="B469" t="str">
        <f>VLOOKUP(A469,'Procediments PinbalAdmin'!A:C,2,FALSE)</f>
        <v>2890949</v>
      </c>
      <c r="C469" t="str">
        <f>VLOOKUP(A469,'Procediments PinbalAdmin'!A:C,3,FALSE)</f>
        <v>Proceso de estabilización concurso extraordinario de FEA de neurología del Ib-Salut</v>
      </c>
      <c r="D469" t="s">
        <v>6557</v>
      </c>
      <c r="E469" t="str">
        <f>VLOOKUP(B469,PBL_PROCEDIMENTS!A:C,3,FALSE)</f>
        <v>A04029527</v>
      </c>
      <c r="F469">
        <f>VLOOKUP(E469,'Organs PinbalAdmin'!C:F,4,FALSE)</f>
        <v>70717</v>
      </c>
      <c r="G469" t="s">
        <v>6557</v>
      </c>
      <c r="H469" t="str">
        <f t="shared" si="7"/>
        <v>UPDATE pad_solicitud SET organid='70717' WHERE solicitudid=38540;</v>
      </c>
    </row>
    <row r="470" spans="1:8">
      <c r="A470" t="str">
        <f>'Procediments PinbalAdmin'!A470</f>
        <v>38554</v>
      </c>
      <c r="B470" t="str">
        <f>VLOOKUP(A470,'Procediments PinbalAdmin'!A:C,2,FALSE)</f>
        <v>2890955</v>
      </c>
      <c r="C470" t="str">
        <f>VLOOKUP(A470,'Procediments PinbalAdmin'!A:C,3,FALSE)</f>
        <v>Proceso de estabilización concurso extraordinario de FEA de obstetricia y ginecología del Ib-Salut</v>
      </c>
      <c r="D470" t="s">
        <v>6557</v>
      </c>
      <c r="E470" t="str">
        <f>VLOOKUP(B470,PBL_PROCEDIMENTS!A:C,3,FALSE)</f>
        <v>A04029527</v>
      </c>
      <c r="F470">
        <f>VLOOKUP(E470,'Organs PinbalAdmin'!C:F,4,FALSE)</f>
        <v>70717</v>
      </c>
      <c r="G470" t="s">
        <v>6557</v>
      </c>
      <c r="H470" t="str">
        <f t="shared" si="7"/>
        <v>UPDATE pad_solicitud SET organid='70717' WHERE solicitudid=38554;</v>
      </c>
    </row>
    <row r="471" spans="1:8">
      <c r="A471" t="str">
        <f>'Procediments PinbalAdmin'!A471</f>
        <v>38568</v>
      </c>
      <c r="B471" t="str">
        <f>VLOOKUP(A471,'Procediments PinbalAdmin'!A:C,2,FALSE)</f>
        <v>2890957</v>
      </c>
      <c r="C471" t="str">
        <f>VLOOKUP(A471,'Procediments PinbalAdmin'!A:C,3,FALSE)</f>
        <v>Proceso de estabilización concurso extraordinario de FEA de oftalmología del Ib-Salut</v>
      </c>
      <c r="D471" t="s">
        <v>6557</v>
      </c>
      <c r="E471" t="str">
        <f>VLOOKUP(B471,PBL_PROCEDIMENTS!A:C,3,FALSE)</f>
        <v>A04029527</v>
      </c>
      <c r="F471">
        <f>VLOOKUP(E471,'Organs PinbalAdmin'!C:F,4,FALSE)</f>
        <v>70717</v>
      </c>
      <c r="G471" t="s">
        <v>6557</v>
      </c>
      <c r="H471" t="str">
        <f t="shared" si="7"/>
        <v>UPDATE pad_solicitud SET organid='70717' WHERE solicitudid=38568;</v>
      </c>
    </row>
    <row r="472" spans="1:8">
      <c r="A472" t="str">
        <f>'Procediments PinbalAdmin'!A472</f>
        <v>38582</v>
      </c>
      <c r="B472" t="str">
        <f>VLOOKUP(A472,'Procediments PinbalAdmin'!A:C,2,FALSE)</f>
        <v>2890960</v>
      </c>
      <c r="C472" t="str">
        <f>VLOOKUP(A472,'Procediments PinbalAdmin'!A:C,3,FALSE)</f>
        <v>Proceso de estabilización concurso extraordinario de FEA de oncología médica del Ib-Salut</v>
      </c>
      <c r="D472" t="s">
        <v>6557</v>
      </c>
      <c r="E472" t="str">
        <f>VLOOKUP(B472,PBL_PROCEDIMENTS!A:C,3,FALSE)</f>
        <v>A04029527</v>
      </c>
      <c r="F472">
        <f>VLOOKUP(E472,'Organs PinbalAdmin'!C:F,4,FALSE)</f>
        <v>70717</v>
      </c>
      <c r="G472" t="s">
        <v>6557</v>
      </c>
      <c r="H472" t="str">
        <f t="shared" si="7"/>
        <v>UPDATE pad_solicitud SET organid='70717' WHERE solicitudid=38582;</v>
      </c>
    </row>
    <row r="473" spans="1:8">
      <c r="A473" t="str">
        <f>'Procediments PinbalAdmin'!A473</f>
        <v>38596</v>
      </c>
      <c r="B473" t="str">
        <f>VLOOKUP(A473,'Procediments PinbalAdmin'!A:C,2,FALSE)</f>
        <v>2890962</v>
      </c>
      <c r="C473" t="str">
        <f>VLOOKUP(A473,'Procediments PinbalAdmin'!A:C,3,FALSE)</f>
        <v>Proceso de estabilización concurso extraordinario de FEA de otorrinolaringología del Ib-Salut</v>
      </c>
      <c r="D473" t="s">
        <v>6557</v>
      </c>
      <c r="E473" t="str">
        <f>VLOOKUP(B473,PBL_PROCEDIMENTS!A:C,3,FALSE)</f>
        <v>A04029527</v>
      </c>
      <c r="F473">
        <f>VLOOKUP(E473,'Organs PinbalAdmin'!C:F,4,FALSE)</f>
        <v>70717</v>
      </c>
      <c r="G473" t="s">
        <v>6557</v>
      </c>
      <c r="H473" t="str">
        <f t="shared" si="7"/>
        <v>UPDATE pad_solicitud SET organid='70717' WHERE solicitudid=38596;</v>
      </c>
    </row>
    <row r="474" spans="1:8">
      <c r="A474" t="str">
        <f>'Procediments PinbalAdmin'!A474</f>
        <v>37877</v>
      </c>
      <c r="B474" t="str">
        <f>VLOOKUP(A474,'Procediments PinbalAdmin'!A:C,2,FALSE)</f>
        <v>2890964</v>
      </c>
      <c r="C474" t="str">
        <f>VLOOKUP(A474,'Procediments PinbalAdmin'!A:C,3,FALSE)</f>
        <v>Proceso de estabilización concurso extraordinario de Facultativo/facultativa especialista en pediatría y puericultura de área de equipo de atención primaria del Ib-Salut</v>
      </c>
      <c r="D474" t="s">
        <v>6557</v>
      </c>
      <c r="E474" t="str">
        <f>VLOOKUP(B474,PBL_PROCEDIMENTS!A:C,3,FALSE)</f>
        <v>A04029527</v>
      </c>
      <c r="F474">
        <f>VLOOKUP(E474,'Organs PinbalAdmin'!C:F,4,FALSE)</f>
        <v>70717</v>
      </c>
      <c r="G474" t="s">
        <v>6557</v>
      </c>
      <c r="H474" t="str">
        <f t="shared" si="7"/>
        <v>UPDATE pad_solicitud SET organid='70717' WHERE solicitudid=37877;</v>
      </c>
    </row>
    <row r="475" spans="1:8">
      <c r="A475" t="str">
        <f>'Procediments PinbalAdmin'!A475</f>
        <v>38610</v>
      </c>
      <c r="B475" t="str">
        <f>VLOOKUP(A475,'Procediments PinbalAdmin'!A:C,2,FALSE)</f>
        <v>2890967</v>
      </c>
      <c r="C475" t="str">
        <f>VLOOKUP(A475,'Procediments PinbalAdmin'!A:C,3,FALSE)</f>
        <v>Proceso de estabilización concurso extraordinario de FEA de pediatría del Ib-Salut</v>
      </c>
      <c r="D475" t="s">
        <v>6557</v>
      </c>
      <c r="E475" t="str">
        <f>VLOOKUP(B475,PBL_PROCEDIMENTS!A:C,3,FALSE)</f>
        <v>A04029527</v>
      </c>
      <c r="F475">
        <f>VLOOKUP(E475,'Organs PinbalAdmin'!C:F,4,FALSE)</f>
        <v>70717</v>
      </c>
      <c r="G475" t="s">
        <v>6557</v>
      </c>
      <c r="H475" t="str">
        <f t="shared" si="7"/>
        <v>UPDATE pad_solicitud SET organid='70717' WHERE solicitudid=38610;</v>
      </c>
    </row>
    <row r="476" spans="1:8">
      <c r="A476" t="str">
        <f>'Procediments PinbalAdmin'!A476</f>
        <v>38526</v>
      </c>
      <c r="B476" t="str">
        <f>VLOOKUP(A476,'Procediments PinbalAdmin'!A:C,2,FALSE)</f>
        <v>2890968</v>
      </c>
      <c r="C476" t="str">
        <f>VLOOKUP(A476,'Procediments PinbalAdmin'!A:C,3,FALSE)</f>
        <v>Proceso de estabilización concurso extraordinario de FEA de neumología del Ib-Salut</v>
      </c>
      <c r="D476" t="s">
        <v>6557</v>
      </c>
      <c r="E476" t="str">
        <f>VLOOKUP(B476,PBL_PROCEDIMENTS!A:C,3,FALSE)</f>
        <v>A04029527</v>
      </c>
      <c r="F476">
        <f>VLOOKUP(E476,'Organs PinbalAdmin'!C:F,4,FALSE)</f>
        <v>70717</v>
      </c>
      <c r="G476" t="s">
        <v>6557</v>
      </c>
      <c r="H476" t="str">
        <f t="shared" si="7"/>
        <v>UPDATE pad_solicitud SET organid='70717' WHERE solicitudid=38526;</v>
      </c>
    </row>
    <row r="477" spans="1:8">
      <c r="A477" t="str">
        <f>'Procediments PinbalAdmin'!A477</f>
        <v>38637</v>
      </c>
      <c r="B477" t="str">
        <f>VLOOKUP(A477,'Procediments PinbalAdmin'!A:C,2,FALSE)</f>
        <v>2890971</v>
      </c>
      <c r="C477" t="str">
        <f>VLOOKUP(A477,'Procediments PinbalAdmin'!A:C,3,FALSE)</f>
        <v>Proceso de estabilización concurso extraordinario de FEA de radiodiagnóstico del Ib-Salut</v>
      </c>
      <c r="D477" t="s">
        <v>6557</v>
      </c>
      <c r="E477" t="str">
        <f>VLOOKUP(B477,PBL_PROCEDIMENTS!A:C,3,FALSE)</f>
        <v>A04029527</v>
      </c>
      <c r="F477">
        <f>VLOOKUP(E477,'Organs PinbalAdmin'!C:F,4,FALSE)</f>
        <v>70717</v>
      </c>
      <c r="G477" t="s">
        <v>6557</v>
      </c>
      <c r="H477" t="str">
        <f t="shared" si="7"/>
        <v>UPDATE pad_solicitud SET organid='70717' WHERE solicitudid=38637;</v>
      </c>
    </row>
    <row r="478" spans="1:8">
      <c r="A478" t="str">
        <f>'Procediments PinbalAdmin'!A478</f>
        <v>38655</v>
      </c>
      <c r="B478" t="str">
        <f>VLOOKUP(A478,'Procediments PinbalAdmin'!A:C,2,FALSE)</f>
        <v>2890972</v>
      </c>
      <c r="C478" t="str">
        <f>VLOOKUP(A478,'Procediments PinbalAdmin'!A:C,3,FALSE)</f>
        <v>Proceso de estabilización concurso extraordinario de FEA de radiofísica hospitalaria del Ib-Salut</v>
      </c>
      <c r="D478" t="s">
        <v>6557</v>
      </c>
      <c r="E478" t="str">
        <f>VLOOKUP(B478,PBL_PROCEDIMENTS!A:C,3,FALSE)</f>
        <v>A04029527</v>
      </c>
      <c r="F478">
        <f>VLOOKUP(E478,'Organs PinbalAdmin'!C:F,4,FALSE)</f>
        <v>70717</v>
      </c>
      <c r="G478" t="s">
        <v>6557</v>
      </c>
      <c r="H478" t="str">
        <f t="shared" si="7"/>
        <v>UPDATE pad_solicitud SET organid='70717' WHERE solicitudid=38655;</v>
      </c>
    </row>
    <row r="479" spans="1:8">
      <c r="A479" t="str">
        <f>'Procediments PinbalAdmin'!A479</f>
        <v>38697</v>
      </c>
      <c r="B479" t="str">
        <f>VLOOKUP(A479,'Procediments PinbalAdmin'!A:C,2,FALSE)</f>
        <v>2890976</v>
      </c>
      <c r="C479" t="str">
        <f>VLOOKUP(A479,'Procediments PinbalAdmin'!A:C,3,FALSE)</f>
        <v>Proceso de estabilización concurso extraordinario de FEA de urología del Ib-Salut</v>
      </c>
      <c r="D479" t="s">
        <v>6557</v>
      </c>
      <c r="E479" t="str">
        <f>VLOOKUP(B479,PBL_PROCEDIMENTS!A:C,3,FALSE)</f>
        <v>A04029527</v>
      </c>
      <c r="F479">
        <f>VLOOKUP(E479,'Organs PinbalAdmin'!C:F,4,FALSE)</f>
        <v>70717</v>
      </c>
      <c r="G479" t="s">
        <v>6557</v>
      </c>
      <c r="H479" t="str">
        <f t="shared" si="7"/>
        <v>UPDATE pad_solicitud SET organid='70717' WHERE solicitudid=38697;</v>
      </c>
    </row>
    <row r="480" spans="1:8">
      <c r="A480" t="str">
        <f>'Procediments PinbalAdmin'!A480</f>
        <v>37909</v>
      </c>
      <c r="B480" t="str">
        <f>VLOOKUP(A480,'Procediments PinbalAdmin'!A:C,2,FALSE)</f>
        <v>2890977</v>
      </c>
      <c r="C480" t="str">
        <f>VLOOKUP(A480,'Procediments PinbalAdmin'!A:C,3,FALSE)</f>
        <v>Proceso de estabilización concurso extraordinario de FEA de anatomía patológica del Ib-Salut</v>
      </c>
      <c r="D480" t="s">
        <v>6557</v>
      </c>
      <c r="E480" t="str">
        <f>VLOOKUP(B480,PBL_PROCEDIMENTS!A:C,3,FALSE)</f>
        <v>A04029527</v>
      </c>
      <c r="F480">
        <f>VLOOKUP(E480,'Organs PinbalAdmin'!C:F,4,FALSE)</f>
        <v>70717</v>
      </c>
      <c r="G480" t="s">
        <v>6557</v>
      </c>
      <c r="H480" t="str">
        <f t="shared" si="7"/>
        <v>UPDATE pad_solicitud SET organid='70717' WHERE solicitudid=37909;</v>
      </c>
    </row>
    <row r="481" spans="1:8">
      <c r="A481" t="str">
        <f>'Procediments PinbalAdmin'!A481</f>
        <v>37933</v>
      </c>
      <c r="B481" t="str">
        <f>VLOOKUP(A481,'Procediments PinbalAdmin'!A:C,2,FALSE)</f>
        <v>2890979</v>
      </c>
      <c r="C481" t="str">
        <f>VLOOKUP(A481,'Procediments PinbalAdmin'!A:C,3,FALSE)</f>
        <v>Proceso de estabilización concurso extraordinario de FEA de anestesiología y reanimación del Ib-Salut</v>
      </c>
      <c r="D481" t="s">
        <v>6557</v>
      </c>
      <c r="E481" t="str">
        <f>VLOOKUP(B481,PBL_PROCEDIMENTS!A:C,3,FALSE)</f>
        <v>A04029527</v>
      </c>
      <c r="F481">
        <f>VLOOKUP(E481,'Organs PinbalAdmin'!C:F,4,FALSE)</f>
        <v>70717</v>
      </c>
      <c r="G481" t="s">
        <v>6557</v>
      </c>
      <c r="H481" t="str">
        <f t="shared" si="7"/>
        <v>UPDATE pad_solicitud SET organid='70717' WHERE solicitudid=37933;</v>
      </c>
    </row>
    <row r="482" spans="1:8">
      <c r="A482" t="str">
        <f>'Procediments PinbalAdmin'!A482</f>
        <v>37948</v>
      </c>
      <c r="B482" t="str">
        <f>VLOOKUP(A482,'Procediments PinbalAdmin'!A:C,2,FALSE)</f>
        <v>2891059</v>
      </c>
      <c r="C482" t="str">
        <f>VLOOKUP(A482,'Procediments PinbalAdmin'!A:C,3,FALSE)</f>
        <v>Proceso de estabilización concurso extraordinario de FEA de aparato digestivo del IB-Salut</v>
      </c>
      <c r="D482" t="s">
        <v>6557</v>
      </c>
      <c r="E482" t="str">
        <f>VLOOKUP(B482,PBL_PROCEDIMENTS!A:C,3,FALSE)</f>
        <v>A04029527</v>
      </c>
      <c r="F482">
        <f>VLOOKUP(E482,'Organs PinbalAdmin'!C:F,4,FALSE)</f>
        <v>70717</v>
      </c>
      <c r="G482" t="s">
        <v>6557</v>
      </c>
      <c r="H482" t="str">
        <f t="shared" si="7"/>
        <v>UPDATE pad_solicitud SET organid='70717' WHERE solicitudid=37948;</v>
      </c>
    </row>
    <row r="483" spans="1:8">
      <c r="A483" t="str">
        <f>'Procediments PinbalAdmin'!A483</f>
        <v>37892</v>
      </c>
      <c r="B483" t="str">
        <f>VLOOKUP(A483,'Procediments PinbalAdmin'!A:C,2,FALSE)</f>
        <v>2891060</v>
      </c>
      <c r="C483" t="str">
        <f>VLOOKUP(A483,'Procediments PinbalAdmin'!A:C,3,FALSE)</f>
        <v>Proceso de estabilización concurso extraordinario de Farmacéutico/farmacéutica de área de atención primaria del Ib-Salut</v>
      </c>
      <c r="D483" t="s">
        <v>6557</v>
      </c>
      <c r="E483" t="str">
        <f>VLOOKUP(B483,PBL_PROCEDIMENTS!A:C,3,FALSE)</f>
        <v>A04029527</v>
      </c>
      <c r="F483">
        <f>VLOOKUP(E483,'Organs PinbalAdmin'!C:F,4,FALSE)</f>
        <v>70717</v>
      </c>
      <c r="G483" t="s">
        <v>6557</v>
      </c>
      <c r="H483" t="str">
        <f t="shared" si="7"/>
        <v>UPDATE pad_solicitud SET organid='70717' WHERE solicitudid=37892;</v>
      </c>
    </row>
    <row r="484" spans="1:8">
      <c r="A484" t="str">
        <f>'Procediments PinbalAdmin'!A484</f>
        <v>38131</v>
      </c>
      <c r="B484" t="str">
        <f>VLOOKUP(A484,'Procediments PinbalAdmin'!A:C,2,FALSE)</f>
        <v>2891063</v>
      </c>
      <c r="C484" t="str">
        <f>VLOOKUP(A484,'Procediments PinbalAdmin'!A:C,3,FALSE)</f>
        <v>Proceso de estabilización concurso extraordinario de Fotógrafo/fotógrafa del IBSALUT</v>
      </c>
      <c r="D484" t="s">
        <v>6557</v>
      </c>
      <c r="E484" t="str">
        <f>VLOOKUP(B484,PBL_PROCEDIMENTS!A:C,3,FALSE)</f>
        <v>A04029527</v>
      </c>
      <c r="F484">
        <f>VLOOKUP(E484,'Organs PinbalAdmin'!C:F,4,FALSE)</f>
        <v>70717</v>
      </c>
      <c r="G484" t="s">
        <v>6557</v>
      </c>
      <c r="H484" t="str">
        <f t="shared" si="7"/>
        <v>UPDATE pad_solicitud SET organid='70717' WHERE solicitudid=38131;</v>
      </c>
    </row>
    <row r="485" spans="1:8">
      <c r="A485" t="str">
        <f>'Procediments PinbalAdmin'!A485</f>
        <v>37625</v>
      </c>
      <c r="B485" t="str">
        <f>VLOOKUP(A485,'Procediments PinbalAdmin'!A:C,2,FALSE)</f>
        <v>2891065</v>
      </c>
      <c r="C485" t="str">
        <f>VLOOKUP(A485,'Procediments PinbalAdmin'!A:C,3,FALSE)</f>
        <v>Proceso de estabilización concurso extraordinario de Carpintero/carpintera del Ib-Salut</v>
      </c>
      <c r="D485" t="s">
        <v>6557</v>
      </c>
      <c r="E485" t="str">
        <f>VLOOKUP(B485,PBL_PROCEDIMENTS!A:C,3,FALSE)</f>
        <v>A04029527</v>
      </c>
      <c r="F485">
        <f>VLOOKUP(E485,'Organs PinbalAdmin'!C:F,4,FALSE)</f>
        <v>70717</v>
      </c>
      <c r="G485" t="s">
        <v>6557</v>
      </c>
      <c r="H485" t="str">
        <f t="shared" si="7"/>
        <v>UPDATE pad_solicitud SET organid='70717' WHERE solicitudid=37625;</v>
      </c>
    </row>
    <row r="486" spans="1:8">
      <c r="A486" t="str">
        <f>'Procediments PinbalAdmin'!A486</f>
        <v>38145</v>
      </c>
      <c r="B486" t="str">
        <f>VLOOKUP(A486,'Procediments PinbalAdmin'!A:C,2,FALSE)</f>
        <v>2891066</v>
      </c>
      <c r="C486" t="str">
        <f>VLOOKUP(A486,'Procediments PinbalAdmin'!A:C,3,FALSE)</f>
        <v>Proceso de estabilización concurso extraordinario de Gobernante/gobernanta del Ib-Salut</v>
      </c>
      <c r="D486" t="s">
        <v>6557</v>
      </c>
      <c r="E486" t="str">
        <f>VLOOKUP(B486,PBL_PROCEDIMENTS!A:C,3,FALSE)</f>
        <v>A04029527</v>
      </c>
      <c r="F486">
        <f>VLOOKUP(E486,'Organs PinbalAdmin'!C:F,4,FALSE)</f>
        <v>70717</v>
      </c>
      <c r="G486" t="s">
        <v>6557</v>
      </c>
      <c r="H486" t="str">
        <f t="shared" si="7"/>
        <v>UPDATE pad_solicitud SET organid='70717' WHERE solicitudid=38145;</v>
      </c>
    </row>
    <row r="487" spans="1:8">
      <c r="A487" t="str">
        <f>'Procediments PinbalAdmin'!A487</f>
        <v>37407</v>
      </c>
      <c r="B487" t="str">
        <f>VLOOKUP(A487,'Procediments PinbalAdmin'!A:C,2,FALSE)</f>
        <v>2891068</v>
      </c>
      <c r="C487" t="str">
        <f>VLOOKUP(A487,'Procediments PinbalAdmin'!A:C,3,FALSE)</f>
        <v>Proceso de estabilización concurso extraordinario de Grupo administrativo de la función administrativa</v>
      </c>
      <c r="D487" t="s">
        <v>6557</v>
      </c>
      <c r="E487" t="str">
        <f>VLOOKUP(B487,PBL_PROCEDIMENTS!A:C,3,FALSE)</f>
        <v>A04029527</v>
      </c>
      <c r="F487">
        <f>VLOOKUP(E487,'Organs PinbalAdmin'!C:F,4,FALSE)</f>
        <v>70717</v>
      </c>
      <c r="G487" t="s">
        <v>6557</v>
      </c>
      <c r="H487" t="str">
        <f t="shared" si="7"/>
        <v>UPDATE pad_solicitud SET organid='70717' WHERE solicitudid=37407;</v>
      </c>
    </row>
    <row r="488" spans="1:8">
      <c r="A488" t="str">
        <f>'Procediments PinbalAdmin'!A488</f>
        <v>37364</v>
      </c>
      <c r="B488" t="str">
        <f>VLOOKUP(A488,'Procediments PinbalAdmin'!A:C,2,FALSE)</f>
        <v>2891070</v>
      </c>
      <c r="C488" t="str">
        <f>VLOOKUP(A488,'Procediments PinbalAdmin'!A:C,3,FALSE)</f>
        <v>Proceso de estabilización concurso extraordinario de Grupo auxiliar administrativo de la función administrativa del Ib-Salut</v>
      </c>
      <c r="D488" t="s">
        <v>6557</v>
      </c>
      <c r="E488" t="str">
        <f>VLOOKUP(B488,PBL_PROCEDIMENTS!A:C,3,FALSE)</f>
        <v>A04029527</v>
      </c>
      <c r="F488">
        <f>VLOOKUP(E488,'Organs PinbalAdmin'!C:F,4,FALSE)</f>
        <v>70717</v>
      </c>
      <c r="G488" t="s">
        <v>6557</v>
      </c>
      <c r="H488" t="str">
        <f t="shared" si="7"/>
        <v>UPDATE pad_solicitud SET organid='70717' WHERE solicitudid=37364;</v>
      </c>
    </row>
    <row r="489" spans="1:8">
      <c r="A489" t="str">
        <f>'Procediments PinbalAdmin'!A489</f>
        <v>37434</v>
      </c>
      <c r="B489" t="str">
        <f>VLOOKUP(A489,'Procediments PinbalAdmin'!A:C,2,FALSE)</f>
        <v>2891071</v>
      </c>
      <c r="C489" t="str">
        <f>VLOOKUP(A489,'Procediments PinbalAdmin'!A:C,3,FALSE)</f>
        <v>Proceso de estabilización concurso extraordinario de grupo de gestión de la función administrativa</v>
      </c>
      <c r="D489" t="s">
        <v>6557</v>
      </c>
      <c r="E489" t="str">
        <f>VLOOKUP(B489,PBL_PROCEDIMENTS!A:C,3,FALSE)</f>
        <v>A04029527</v>
      </c>
      <c r="F489">
        <f>VLOOKUP(E489,'Organs PinbalAdmin'!C:F,4,FALSE)</f>
        <v>70717</v>
      </c>
      <c r="G489" t="s">
        <v>6557</v>
      </c>
      <c r="H489" t="str">
        <f t="shared" si="7"/>
        <v>UPDATE pad_solicitud SET organid='70717' WHERE solicitudid=37434;</v>
      </c>
    </row>
    <row r="490" spans="1:8">
      <c r="A490" t="str">
        <f>'Procediments PinbalAdmin'!A490</f>
        <v>37462</v>
      </c>
      <c r="B490" t="str">
        <f>VLOOKUP(A490,'Procediments PinbalAdmin'!A:C,2,FALSE)</f>
        <v>2891072</v>
      </c>
      <c r="C490" t="str">
        <f>VLOOKUP(A490,'Procediments PinbalAdmin'!A:C,3,FALSE)</f>
        <v>Proceso de estabilización concurso extraordinario de grupo técnico de la función administrativa</v>
      </c>
      <c r="D490" t="s">
        <v>6557</v>
      </c>
      <c r="E490" t="str">
        <f>VLOOKUP(B490,PBL_PROCEDIMENTS!A:C,3,FALSE)</f>
        <v>A04029527</v>
      </c>
      <c r="F490">
        <f>VLOOKUP(E490,'Organs PinbalAdmin'!C:F,4,FALSE)</f>
        <v>70717</v>
      </c>
      <c r="G490" t="s">
        <v>6557</v>
      </c>
      <c r="H490" t="str">
        <f t="shared" si="7"/>
        <v>UPDATE pad_solicitud SET organid='70717' WHERE solicitudid=37462;</v>
      </c>
    </row>
    <row r="491" spans="1:8">
      <c r="A491" t="str">
        <f>'Procediments PinbalAdmin'!A491</f>
        <v>38770</v>
      </c>
      <c r="B491" t="str">
        <f>VLOOKUP(A491,'Procediments PinbalAdmin'!A:C,2,FALSE)</f>
        <v>2891073</v>
      </c>
      <c r="C491" t="str">
        <f>VLOOKUP(A491,'Procediments PinbalAdmin'!A:C,3,FALSE)</f>
        <v>Proceso de estabilización concurso extraordinario de Higienista dental de área a la atención primaria del Ib-Salut</v>
      </c>
      <c r="D491" t="s">
        <v>6557</v>
      </c>
      <c r="E491" t="str">
        <f>VLOOKUP(B491,PBL_PROCEDIMENTS!A:C,3,FALSE)</f>
        <v>A04029527</v>
      </c>
      <c r="F491">
        <f>VLOOKUP(E491,'Organs PinbalAdmin'!C:F,4,FALSE)</f>
        <v>70717</v>
      </c>
      <c r="G491" t="s">
        <v>6557</v>
      </c>
      <c r="H491" t="str">
        <f t="shared" si="7"/>
        <v>UPDATE pad_solicitud SET organid='70717' WHERE solicitudid=38770;</v>
      </c>
    </row>
    <row r="492" spans="1:8">
      <c r="A492" t="str">
        <f>'Procediments PinbalAdmin'!A492</f>
        <v>37710</v>
      </c>
      <c r="B492" t="str">
        <f>VLOOKUP(A492,'Procediments PinbalAdmin'!A:C,2,FALSE)</f>
        <v>2891080</v>
      </c>
      <c r="C492" t="str">
        <f>VLOOKUP(A492,'Procediments PinbalAdmin'!A:C,3,FALSE)</f>
        <v>Proceso de estabilización concurso extraordinario de Enfermero obstétrico-ginecológico/enfermera obstétrico-ginecológica del Ib-Salut</v>
      </c>
      <c r="D492" t="s">
        <v>6557</v>
      </c>
      <c r="E492" t="str">
        <f>VLOOKUP(B492,PBL_PROCEDIMENTS!A:C,3,FALSE)</f>
        <v>A04029527</v>
      </c>
      <c r="F492">
        <f>VLOOKUP(E492,'Organs PinbalAdmin'!C:F,4,FALSE)</f>
        <v>70717</v>
      </c>
      <c r="G492" t="s">
        <v>6557</v>
      </c>
      <c r="H492" t="str">
        <f t="shared" si="7"/>
        <v>UPDATE pad_solicitud SET organid='70717' WHERE solicitudid=37710;</v>
      </c>
    </row>
    <row r="493" spans="1:8">
      <c r="A493" t="str">
        <f>'Procediments PinbalAdmin'!A493</f>
        <v>37724</v>
      </c>
      <c r="B493" t="str">
        <f>VLOOKUP(A493,'Procediments PinbalAdmin'!A:C,2,FALSE)</f>
        <v>2891081</v>
      </c>
      <c r="C493" t="str">
        <f>VLOOKUP(A493,'Procediments PinbalAdmin'!A:C,3,FALSE)</f>
        <v>Proceso de estabilización concurso extraordinario de Enfermero/enfermera de salud mental del Ib-Salut</v>
      </c>
      <c r="D493" t="s">
        <v>6557</v>
      </c>
      <c r="E493" t="str">
        <f>VLOOKUP(B493,PBL_PROCEDIMENTS!A:C,3,FALSE)</f>
        <v>A04029527</v>
      </c>
      <c r="F493">
        <f>VLOOKUP(E493,'Organs PinbalAdmin'!C:F,4,FALSE)</f>
        <v>70717</v>
      </c>
      <c r="G493" t="s">
        <v>6557</v>
      </c>
      <c r="H493" t="str">
        <f t="shared" si="7"/>
        <v>UPDATE pad_solicitud SET organid='70717' WHERE solicitudid=37724;</v>
      </c>
    </row>
    <row r="494" spans="1:8">
      <c r="A494" t="str">
        <f>'Procediments PinbalAdmin'!A494</f>
        <v>37752</v>
      </c>
      <c r="B494" t="str">
        <f>VLOOKUP(A494,'Procediments PinbalAdmin'!A:C,2,FALSE)</f>
        <v>2891082</v>
      </c>
      <c r="C494" t="str">
        <f>VLOOKUP(A494,'Procediments PinbalAdmin'!A:C,3,FALSE)</f>
        <v>Proceso de estabilización concurso extraordinario de Enfermero/enfermera de urgencias en la atención primaria del Ib-Salut</v>
      </c>
      <c r="D494" t="s">
        <v>6557</v>
      </c>
      <c r="E494" t="str">
        <f>VLOOKUP(B494,PBL_PROCEDIMENTS!A:C,3,FALSE)</f>
        <v>A04029527</v>
      </c>
      <c r="F494">
        <f>VLOOKUP(E494,'Organs PinbalAdmin'!C:F,4,FALSE)</f>
        <v>70717</v>
      </c>
      <c r="G494" t="s">
        <v>6557</v>
      </c>
      <c r="H494" t="str">
        <f t="shared" si="7"/>
        <v>UPDATE pad_solicitud SET organid='70717' WHERE solicitudid=37752;</v>
      </c>
    </row>
    <row r="495" spans="1:8">
      <c r="A495" t="str">
        <f>'Procediments PinbalAdmin'!A495</f>
        <v>36869</v>
      </c>
      <c r="B495" t="str">
        <f>VLOOKUP(A495,'Procediments PinbalAdmin'!A:C,2,FALSE)</f>
        <v>2891084</v>
      </c>
      <c r="C495" t="str">
        <f>VLOOKUP(A495,'Procediments PinbalAdmin'!A:C,3,FALSE)</f>
        <v>Proceso de estabilización concurso extraordinario de Enfermero/enfermera del Ib-Salut</v>
      </c>
      <c r="D495" t="s">
        <v>6557</v>
      </c>
      <c r="E495" t="str">
        <f>VLOOKUP(B495,PBL_PROCEDIMENTS!A:C,3,FALSE)</f>
        <v>A04029527</v>
      </c>
      <c r="F495">
        <f>VLOOKUP(E495,'Organs PinbalAdmin'!C:F,4,FALSE)</f>
        <v>70717</v>
      </c>
      <c r="G495" t="s">
        <v>6557</v>
      </c>
      <c r="H495" t="str">
        <f t="shared" si="7"/>
        <v>UPDATE pad_solicitud SET organid='70717' WHERE solicitudid=36869;</v>
      </c>
    </row>
    <row r="496" spans="1:8">
      <c r="A496" t="str">
        <f>'Procediments PinbalAdmin'!A496</f>
        <v>38117</v>
      </c>
      <c r="B496" t="str">
        <f>VLOOKUP(A496,'Procediments PinbalAdmin'!A:C,2,FALSE)</f>
        <v>2891088</v>
      </c>
      <c r="C496" t="str">
        <f>VLOOKUP(A496,'Procediments PinbalAdmin'!A:C,3,FALSE)</f>
        <v>Proceso de estabilización concurso extraordinario de Fontanero/fontanera del Ib-Salut</v>
      </c>
      <c r="D496" t="s">
        <v>6557</v>
      </c>
      <c r="E496" t="str">
        <f>VLOOKUP(B496,PBL_PROCEDIMENTS!A:C,3,FALSE)</f>
        <v>A04029527</v>
      </c>
      <c r="F496">
        <f>VLOOKUP(E496,'Organs PinbalAdmin'!C:F,4,FALSE)</f>
        <v>70717</v>
      </c>
      <c r="G496" t="s">
        <v>6557</v>
      </c>
      <c r="H496" t="str">
        <f t="shared" si="7"/>
        <v>UPDATE pad_solicitud SET organid='70717' WHERE solicitudid=38117;</v>
      </c>
    </row>
    <row r="497" spans="1:8">
      <c r="A497" t="str">
        <f>'Procediments PinbalAdmin'!A497</f>
        <v>38870</v>
      </c>
      <c r="B497" t="str">
        <f>VLOOKUP(A497,'Procediments PinbalAdmin'!A:C,2,FALSE)</f>
        <v>2891089</v>
      </c>
      <c r="C497" t="str">
        <f>VLOOKUP(A497,'Procediments PinbalAdmin'!A:C,3,FALSE)</f>
        <v>Proceso de estabilización concurso extraordinario de Logopeda del Ib-Salut</v>
      </c>
      <c r="D497" t="s">
        <v>6557</v>
      </c>
      <c r="E497" t="str">
        <f>VLOOKUP(B497,PBL_PROCEDIMENTS!A:C,3,FALSE)</f>
        <v>A04029527</v>
      </c>
      <c r="F497">
        <f>VLOOKUP(E497,'Organs PinbalAdmin'!C:F,4,FALSE)</f>
        <v>70717</v>
      </c>
      <c r="G497" t="s">
        <v>6557</v>
      </c>
      <c r="H497" t="str">
        <f t="shared" si="7"/>
        <v>UPDATE pad_solicitud SET organid='70717' WHERE solicitudid=38870;</v>
      </c>
    </row>
    <row r="498" spans="1:8">
      <c r="A498" t="str">
        <f>'Procediments PinbalAdmin'!A498</f>
        <v>38192</v>
      </c>
      <c r="B498" t="str">
        <f>VLOOKUP(A498,'Procediments PinbalAdmin'!A:C,2,FALSE)</f>
        <v>2891090</v>
      </c>
      <c r="C498" t="str">
        <f>VLOOKUP(A498,'Procediments PinbalAdmin'!A:C,3,FALSE)</f>
        <v>Proceso de estabilización concurso extraordinario de Mecánico/mecánica del Ib-Salut</v>
      </c>
      <c r="D498" t="s">
        <v>6557</v>
      </c>
      <c r="E498" t="str">
        <f>VLOOKUP(B498,PBL_PROCEDIMENTS!A:C,3,FALSE)</f>
        <v>A04029527</v>
      </c>
      <c r="F498">
        <f>VLOOKUP(E498,'Organs PinbalAdmin'!C:F,4,FALSE)</f>
        <v>70717</v>
      </c>
      <c r="G498" t="s">
        <v>6557</v>
      </c>
      <c r="H498" t="str">
        <f t="shared" si="7"/>
        <v>UPDATE pad_solicitud SET organid='70717' WHERE solicitudid=38192;</v>
      </c>
    </row>
    <row r="499" spans="1:8">
      <c r="A499" t="str">
        <f>'Procediments PinbalAdmin'!A499</f>
        <v>38456</v>
      </c>
      <c r="B499" t="str">
        <f>VLOOKUP(A499,'Procediments PinbalAdmin'!A:C,2,FALSE)</f>
        <v>2891091</v>
      </c>
      <c r="C499" t="str">
        <f>VLOOKUP(A499,'Procediments PinbalAdmin'!A:C,3,FALSE)</f>
        <v>Proceso de estabilización concurso extraordinario de Médico/médica de familia en equipo de atención primaria del Ib-Salut</v>
      </c>
      <c r="D499" t="s">
        <v>6557</v>
      </c>
      <c r="E499" t="str">
        <f>VLOOKUP(B499,PBL_PROCEDIMENTS!A:C,3,FALSE)</f>
        <v>A04029527</v>
      </c>
      <c r="F499">
        <f>VLOOKUP(E499,'Organs PinbalAdmin'!C:F,4,FALSE)</f>
        <v>70717</v>
      </c>
      <c r="G499" t="s">
        <v>6557</v>
      </c>
      <c r="H499" t="str">
        <f t="shared" si="7"/>
        <v>UPDATE pad_solicitud SET organid='70717' WHERE solicitudid=38456;</v>
      </c>
    </row>
    <row r="500" spans="1:8">
      <c r="A500" t="str">
        <f>'Procediments PinbalAdmin'!A500</f>
        <v>38898</v>
      </c>
      <c r="B500" t="str">
        <f>VLOOKUP(A500,'Procediments PinbalAdmin'!A:C,2,FALSE)</f>
        <v>2891104</v>
      </c>
      <c r="C500" t="str">
        <f>VLOOKUP(A500,'Procediments PinbalAdmin'!A:C,3,FALSE)</f>
        <v>Proceso de estabilización concurso extraordinario de Médico/médica de urgencias en la atención primaria del Ib-Salut</v>
      </c>
      <c r="D500" t="s">
        <v>6557</v>
      </c>
      <c r="E500" t="str">
        <f>VLOOKUP(B500,PBL_PROCEDIMENTS!A:C,3,FALSE)</f>
        <v>A04029527</v>
      </c>
      <c r="F500">
        <f>VLOOKUP(E500,'Organs PinbalAdmin'!C:F,4,FALSE)</f>
        <v>70717</v>
      </c>
      <c r="G500" t="s">
        <v>6557</v>
      </c>
      <c r="H500" t="str">
        <f t="shared" si="7"/>
        <v>UPDATE pad_solicitud SET organid='70717' WHERE solicitudid=38898;</v>
      </c>
    </row>
    <row r="501" spans="1:8">
      <c r="A501" t="str">
        <f>'Procediments PinbalAdmin'!A501</f>
        <v>38206</v>
      </c>
      <c r="B501" t="str">
        <f>VLOOKUP(A501,'Procediments PinbalAdmin'!A:C,2,FALSE)</f>
        <v>2891105</v>
      </c>
      <c r="C501" t="str">
        <f>VLOOKUP(A501,'Procediments PinbalAdmin'!A:C,3,FALSE)</f>
        <v>Proceso de estabilización concurso extraordinario de Monitor/monitora del Ib-Salut</v>
      </c>
      <c r="D501" t="s">
        <v>6557</v>
      </c>
      <c r="E501" t="str">
        <f>VLOOKUP(B501,PBL_PROCEDIMENTS!A:C,3,FALSE)</f>
        <v>A04029527</v>
      </c>
      <c r="F501">
        <f>VLOOKUP(E501,'Organs PinbalAdmin'!C:F,4,FALSE)</f>
        <v>70717</v>
      </c>
      <c r="G501" t="s">
        <v>6557</v>
      </c>
      <c r="H501" t="str">
        <f t="shared" si="7"/>
        <v>UPDATE pad_solicitud SET organid='70717' WHERE solicitudid=38206;</v>
      </c>
    </row>
    <row r="502" spans="1:8">
      <c r="A502" t="str">
        <f>'Procediments PinbalAdmin'!A502</f>
        <v>38177</v>
      </c>
      <c r="B502" t="str">
        <f>VLOOKUP(A502,'Procediments PinbalAdmin'!A:C,2,FALSE)</f>
        <v>2891106</v>
      </c>
      <c r="C502" t="str">
        <f>VLOOKUP(A502,'Procediments PinbalAdmin'!A:C,3,FALSE)</f>
        <v>Proceso de estabilización concurso extraordinario de Limpiador/limpiadora del Ib-Salut</v>
      </c>
      <c r="D502" t="s">
        <v>6557</v>
      </c>
      <c r="E502" t="str">
        <f>VLOOKUP(B502,PBL_PROCEDIMENTS!A:C,3,FALSE)</f>
        <v>A04029527</v>
      </c>
      <c r="F502">
        <f>VLOOKUP(E502,'Organs PinbalAdmin'!C:F,4,FALSE)</f>
        <v>70717</v>
      </c>
      <c r="G502" t="s">
        <v>6557</v>
      </c>
      <c r="H502" t="str">
        <f t="shared" si="7"/>
        <v>UPDATE pad_solicitud SET organid='70717' WHERE solicitudid=38177;</v>
      </c>
    </row>
    <row r="503" spans="1:8">
      <c r="A503" t="str">
        <f>'Procediments PinbalAdmin'!A503</f>
        <v>38220</v>
      </c>
      <c r="B503" t="str">
        <f>VLOOKUP(A503,'Procediments PinbalAdmin'!A:C,2,FALSE)</f>
        <v>2891107</v>
      </c>
      <c r="C503" t="str">
        <f>VLOOKUP(A503,'Procediments PinbalAdmin'!A:C,3,FALSE)</f>
        <v>Proceso de estabilización concurso extraordinario de Operador/operadora máquina de imprimir del Ib-Salut</v>
      </c>
      <c r="D503" t="s">
        <v>6557</v>
      </c>
      <c r="E503" t="str">
        <f>VLOOKUP(B503,PBL_PROCEDIMENTS!A:C,3,FALSE)</f>
        <v>A04029527</v>
      </c>
      <c r="F503">
        <f>VLOOKUP(E503,'Organs PinbalAdmin'!C:F,4,FALSE)</f>
        <v>70717</v>
      </c>
      <c r="G503" t="s">
        <v>6557</v>
      </c>
      <c r="H503" t="str">
        <f t="shared" si="7"/>
        <v>UPDATE pad_solicitud SET organid='70717' WHERE solicitudid=38220;</v>
      </c>
    </row>
    <row r="504" spans="1:8">
      <c r="A504" t="str">
        <f>'Procediments PinbalAdmin'!A504</f>
        <v>38234</v>
      </c>
      <c r="B504" t="str">
        <f>VLOOKUP(A504,'Procediments PinbalAdmin'!A:C,2,FALSE)</f>
        <v>2891108</v>
      </c>
      <c r="C504" t="str">
        <f>VLOOKUP(A504,'Procediments PinbalAdmin'!A:C,3,FALSE)</f>
        <v>Proceso de estabilización concurso extraordinario de Peluquero/peluquera del Ib-Salut</v>
      </c>
      <c r="D504" t="s">
        <v>6557</v>
      </c>
      <c r="E504" t="str">
        <f>VLOOKUP(B504,PBL_PROCEDIMENTS!A:C,3,FALSE)</f>
        <v>A04029527</v>
      </c>
      <c r="F504">
        <f>VLOOKUP(E504,'Organs PinbalAdmin'!C:F,4,FALSE)</f>
        <v>70717</v>
      </c>
      <c r="G504" t="s">
        <v>6557</v>
      </c>
      <c r="H504" t="str">
        <f t="shared" si="7"/>
        <v>UPDATE pad_solicitud SET organid='70717' WHERE solicitudid=38234;</v>
      </c>
    </row>
    <row r="505" spans="1:8">
      <c r="A505" t="str">
        <f>'Procediments PinbalAdmin'!A505</f>
        <v>39027</v>
      </c>
      <c r="B505" t="str">
        <f>VLOOKUP(A505,'Procediments PinbalAdmin'!A:C,2,FALSE)</f>
        <v>2891109</v>
      </c>
      <c r="C505" t="str">
        <f>VLOOKUP(A505,'Procediments PinbalAdmin'!A:C,3,FALSE)</f>
        <v>Proceso de estabilización concurso extraordinario de Personal técnico titulado superior en psicología del Ib-Salut</v>
      </c>
      <c r="D505" t="s">
        <v>6557</v>
      </c>
      <c r="E505" t="str">
        <f>VLOOKUP(B505,PBL_PROCEDIMENTS!A:C,3,FALSE)</f>
        <v>A04029527</v>
      </c>
      <c r="F505">
        <f>VLOOKUP(E505,'Organs PinbalAdmin'!C:F,4,FALSE)</f>
        <v>70717</v>
      </c>
      <c r="G505" t="s">
        <v>6557</v>
      </c>
      <c r="H505" t="str">
        <f t="shared" si="7"/>
        <v>UPDATE pad_solicitud SET organid='70717' WHERE solicitudid=39027;</v>
      </c>
    </row>
    <row r="506" spans="1:8">
      <c r="A506" t="str">
        <f>'Procediments PinbalAdmin'!A506</f>
        <v>38993</v>
      </c>
      <c r="B506" t="str">
        <f>VLOOKUP(A506,'Procediments PinbalAdmin'!A:C,2,FALSE)</f>
        <v>2891110</v>
      </c>
      <c r="C506" t="str">
        <f>VLOOKUP(A506,'Procediments PinbalAdmin'!A:C,3,FALSE)</f>
        <v>Proceso de estabilización concurso extraordinario de Personal Técnico titulado superior en biología del Ib-Salut</v>
      </c>
      <c r="D506" t="s">
        <v>6557</v>
      </c>
      <c r="E506" t="str">
        <f>VLOOKUP(B506,PBL_PROCEDIMENTS!A:C,3,FALSE)</f>
        <v>A04029527</v>
      </c>
      <c r="F506">
        <f>VLOOKUP(E506,'Organs PinbalAdmin'!C:F,4,FALSE)</f>
        <v>70717</v>
      </c>
      <c r="G506" t="s">
        <v>6557</v>
      </c>
      <c r="H506" t="str">
        <f t="shared" si="7"/>
        <v>UPDATE pad_solicitud SET organid='70717' WHERE solicitudid=38993;</v>
      </c>
    </row>
    <row r="507" spans="1:8">
      <c r="A507" t="str">
        <f>'Procediments PinbalAdmin'!A507</f>
        <v>38248</v>
      </c>
      <c r="B507" t="str">
        <f>VLOOKUP(A507,'Procediments PinbalAdmin'!A:C,2,FALSE)</f>
        <v>2891111</v>
      </c>
      <c r="C507" t="str">
        <f>VLOOKUP(A507,'Procediments PinbalAdmin'!A:C,3,FALSE)</f>
        <v>Proceso de estabilización concurso extraordinario de Peón del Ib-Salut</v>
      </c>
      <c r="D507" t="s">
        <v>6557</v>
      </c>
      <c r="E507" t="str">
        <f>VLOOKUP(B507,PBL_PROCEDIMENTS!A:C,3,FALSE)</f>
        <v>A04029527</v>
      </c>
      <c r="F507">
        <f>VLOOKUP(E507,'Organs PinbalAdmin'!C:F,4,FALSE)</f>
        <v>70717</v>
      </c>
      <c r="G507" t="s">
        <v>6557</v>
      </c>
      <c r="H507" t="str">
        <f t="shared" si="7"/>
        <v>UPDATE pad_solicitud SET organid='70717' WHERE solicitudid=38248;</v>
      </c>
    </row>
    <row r="508" spans="1:8">
      <c r="A508" t="str">
        <f>'Procediments PinbalAdmin'!A508</f>
        <v>38979</v>
      </c>
      <c r="B508" t="str">
        <f>VLOOKUP(A508,'Procediments PinbalAdmin'!A:C,2,FALSE)</f>
        <v>2891113</v>
      </c>
      <c r="C508" t="str">
        <f>VLOOKUP(A508,'Procediments PinbalAdmin'!A:C,3,FALSE)</f>
        <v>Proceso de estabilización concurso extraordinario de Personal Técnico no titulado del Ib-Salut</v>
      </c>
      <c r="D508" t="s">
        <v>6557</v>
      </c>
      <c r="E508" t="str">
        <f>VLOOKUP(B508,PBL_PROCEDIMENTS!A:C,3,FALSE)</f>
        <v>A04029527</v>
      </c>
      <c r="F508">
        <f>VLOOKUP(E508,'Organs PinbalAdmin'!C:F,4,FALSE)</f>
        <v>70717</v>
      </c>
      <c r="G508" t="s">
        <v>6557</v>
      </c>
      <c r="H508" t="str">
        <f t="shared" si="7"/>
        <v>UPDATE pad_solicitud SET organid='70717' WHERE solicitudid=38979;</v>
      </c>
    </row>
    <row r="509" spans="1:8">
      <c r="A509" t="str">
        <f>'Procediments PinbalAdmin'!A509</f>
        <v>37490</v>
      </c>
      <c r="B509" t="str">
        <f>VLOOKUP(A509,'Procediments PinbalAdmin'!A:C,2,FALSE)</f>
        <v>2891114</v>
      </c>
      <c r="C509" t="str">
        <f>VLOOKUP(A509,'Procediments PinbalAdmin'!A:C,3,FALSE)</f>
        <v>Proceso de estabilización concurso extraordinario de Albañil del Ib-Salut</v>
      </c>
      <c r="D509" t="s">
        <v>6557</v>
      </c>
      <c r="E509" t="str">
        <f>VLOOKUP(B509,PBL_PROCEDIMENTS!A:C,3,FALSE)</f>
        <v>A04029527</v>
      </c>
      <c r="F509">
        <f>VLOOKUP(E509,'Organs PinbalAdmin'!C:F,4,FALSE)</f>
        <v>70717</v>
      </c>
      <c r="G509" t="s">
        <v>6557</v>
      </c>
      <c r="H509" t="str">
        <f t="shared" si="7"/>
        <v>UPDATE pad_solicitud SET organid='70717' WHERE solicitudid=37490;</v>
      </c>
    </row>
    <row r="510" spans="1:8">
      <c r="A510" t="str">
        <f>'Procediments PinbalAdmin'!A510</f>
        <v>38276</v>
      </c>
      <c r="B510" t="str">
        <f>VLOOKUP(A510,'Procediments PinbalAdmin'!A:C,2,FALSE)</f>
        <v>2891116</v>
      </c>
      <c r="C510" t="str">
        <f>VLOOKUP(A510,'Procediments PinbalAdmin'!A:C,3,FALSE)</f>
        <v>Proceso de estabilización concurso extraordinario de Pintor/pintora del Ib-Salut</v>
      </c>
      <c r="D510" t="s">
        <v>6557</v>
      </c>
      <c r="E510" t="str">
        <f>VLOOKUP(B510,PBL_PROCEDIMENTS!A:C,3,FALSE)</f>
        <v>A04029527</v>
      </c>
      <c r="F510">
        <f>VLOOKUP(E510,'Organs PinbalAdmin'!C:F,4,FALSE)</f>
        <v>70717</v>
      </c>
      <c r="G510" t="s">
        <v>6557</v>
      </c>
      <c r="H510" t="str">
        <f t="shared" si="7"/>
        <v>UPDATE pad_solicitud SET organid='70717' WHERE solicitudid=38276;</v>
      </c>
    </row>
    <row r="511" spans="1:8">
      <c r="A511" t="str">
        <f>'Procediments PinbalAdmin'!A511</f>
        <v>39061</v>
      </c>
      <c r="B511" t="str">
        <f>VLOOKUP(A511,'Procediments PinbalAdmin'!A:C,2,FALSE)</f>
        <v>2891117</v>
      </c>
      <c r="C511" t="str">
        <f>VLOOKUP(A511,'Procediments PinbalAdmin'!A:C,3,FALSE)</f>
        <v>Proceso de estabilización concurso extraordinario de Psicólogo clínico/psicóloga clínica del Ib-Salut</v>
      </c>
      <c r="D511" t="s">
        <v>6557</v>
      </c>
      <c r="E511" t="str">
        <f>VLOOKUP(B511,PBL_PROCEDIMENTS!A:C,3,FALSE)</f>
        <v>A04029527</v>
      </c>
      <c r="F511">
        <f>VLOOKUP(E511,'Organs PinbalAdmin'!C:F,4,FALSE)</f>
        <v>70717</v>
      </c>
      <c r="G511" t="s">
        <v>6557</v>
      </c>
      <c r="H511" t="str">
        <f t="shared" si="7"/>
        <v>UPDATE pad_solicitud SET organid='70717' WHERE solicitudid=39061;</v>
      </c>
    </row>
    <row r="512" spans="1:8">
      <c r="A512" t="str">
        <f>'Procediments PinbalAdmin'!A512</f>
        <v>39076</v>
      </c>
      <c r="B512" t="str">
        <f>VLOOKUP(A512,'Procediments PinbalAdmin'!A:C,2,FALSE)</f>
        <v>2891119</v>
      </c>
      <c r="C512" t="str">
        <f>VLOOKUP(A512,'Procediments PinbalAdmin'!A:C,3,FALSE)</f>
        <v>Proceso de estabilización concurso extraordinario de Psicólogo/psicóloga de atención primaria del Ib-Salut</v>
      </c>
      <c r="D512" t="s">
        <v>6557</v>
      </c>
      <c r="E512" t="str">
        <f>VLOOKUP(B512,PBL_PROCEDIMENTS!A:C,3,FALSE)</f>
        <v>A04029527</v>
      </c>
      <c r="F512">
        <f>VLOOKUP(E512,'Organs PinbalAdmin'!C:F,4,FALSE)</f>
        <v>70717</v>
      </c>
      <c r="G512" t="s">
        <v>6557</v>
      </c>
      <c r="H512" t="str">
        <f t="shared" si="7"/>
        <v>UPDATE pad_solicitud SET organid='70717' WHERE solicitudid=39076;</v>
      </c>
    </row>
    <row r="513" spans="1:8">
      <c r="A513" t="str">
        <f>'Procediments PinbalAdmin'!A513</f>
        <v>38307</v>
      </c>
      <c r="B513" t="str">
        <f>VLOOKUP(A513,'Procediments PinbalAdmin'!A:C,2,FALSE)</f>
        <v>2891120</v>
      </c>
      <c r="C513" t="str">
        <f>VLOOKUP(A513,'Procediments PinbalAdmin'!A:C,3,FALSE)</f>
        <v>Proceso de estabilización concurso extraordinario de Telefonista del Ib-Salut</v>
      </c>
      <c r="D513" t="s">
        <v>6557</v>
      </c>
      <c r="E513" t="str">
        <f>VLOOKUP(B513,PBL_PROCEDIMENTS!A:C,3,FALSE)</f>
        <v>A04029527</v>
      </c>
      <c r="F513">
        <f>VLOOKUP(E513,'Organs PinbalAdmin'!C:F,4,FALSE)</f>
        <v>70717</v>
      </c>
      <c r="G513" t="s">
        <v>6557</v>
      </c>
      <c r="H513" t="str">
        <f t="shared" si="7"/>
        <v>UPDATE pad_solicitud SET organid='70717' WHERE solicitudid=38307;</v>
      </c>
    </row>
    <row r="514" spans="1:8">
      <c r="A514" t="str">
        <f>'Procediments PinbalAdmin'!A514</f>
        <v>39091</v>
      </c>
      <c r="B514" t="str">
        <f>VLOOKUP(A514,'Procediments PinbalAdmin'!A:C,2,FALSE)</f>
        <v>2891121</v>
      </c>
      <c r="C514" t="str">
        <f>VLOOKUP(A514,'Procediments PinbalAdmin'!A:C,3,FALSE)</f>
        <v>Proceso de estabilización concurso extraordinario de Técnico/técnica de gestión de sistemas y tecnologías de la información del Ib-Salut</v>
      </c>
      <c r="D514" t="s">
        <v>6557</v>
      </c>
      <c r="E514" t="str">
        <f>VLOOKUP(B514,PBL_PROCEDIMENTS!A:C,3,FALSE)</f>
        <v>A04029527</v>
      </c>
      <c r="F514">
        <f>VLOOKUP(E514,'Organs PinbalAdmin'!C:F,4,FALSE)</f>
        <v>70717</v>
      </c>
      <c r="G514" t="s">
        <v>6557</v>
      </c>
      <c r="H514" t="str">
        <f t="shared" si="7"/>
        <v>UPDATE pad_solicitud SET organid='70717' WHERE solicitudid=39091;</v>
      </c>
    </row>
    <row r="515" spans="1:8">
      <c r="A515" t="str">
        <f>'Procediments PinbalAdmin'!A515</f>
        <v>39108</v>
      </c>
      <c r="B515" t="str">
        <f>VLOOKUP(A515,'Procediments PinbalAdmin'!A:C,2,FALSE)</f>
        <v>2891122</v>
      </c>
      <c r="C515" t="str">
        <f>VLOOKUP(A515,'Procediments PinbalAdmin'!A:C,3,FALSE)</f>
        <v>Proceso de estabilización concurso extraordinario de Técnico/técnica de salud pública en la atención primaria del Ib-Salut</v>
      </c>
      <c r="D515" t="s">
        <v>6557</v>
      </c>
      <c r="E515" t="str">
        <f>VLOOKUP(B515,PBL_PROCEDIMENTS!A:C,3,FALSE)</f>
        <v>A04029527</v>
      </c>
      <c r="F515">
        <f>VLOOKUP(E515,'Organs PinbalAdmin'!C:F,4,FALSE)</f>
        <v>70717</v>
      </c>
      <c r="G515" t="s">
        <v>6557</v>
      </c>
      <c r="H515" t="str">
        <f t="shared" ref="H515:H578" si="8">IFERROR(SUBSTITUTE(SUBSTITUTE(H$1,"$SOLICITUDID$",A515),"$ORGAN$",F515),"")</f>
        <v>UPDATE pad_solicitud SET organid='70717' WHERE solicitudid=39108;</v>
      </c>
    </row>
    <row r="516" spans="1:8">
      <c r="A516" t="str">
        <f>'Procediments PinbalAdmin'!A516</f>
        <v>39235</v>
      </c>
      <c r="B516" t="str">
        <f>VLOOKUP(A516,'Procediments PinbalAdmin'!A:C,2,FALSE)</f>
        <v>2891123</v>
      </c>
      <c r="C516" t="str">
        <f>VLOOKUP(A516,'Procediments PinbalAdmin'!A:C,3,FALSE)</f>
        <v>Proceso de estabilización concurso extraordinario de Técnico/técnica superior especialista en anatomía patológica del Ib-Salut</v>
      </c>
      <c r="D516" t="s">
        <v>6557</v>
      </c>
      <c r="E516" t="str">
        <f>VLOOKUP(B516,PBL_PROCEDIMENTS!A:C,3,FALSE)</f>
        <v>A04029527</v>
      </c>
      <c r="F516">
        <f>VLOOKUP(E516,'Organs PinbalAdmin'!C:F,4,FALSE)</f>
        <v>70717</v>
      </c>
      <c r="G516" t="s">
        <v>6557</v>
      </c>
      <c r="H516" t="str">
        <f t="shared" si="8"/>
        <v>UPDATE pad_solicitud SET organid='70717' WHERE solicitudid=39235;</v>
      </c>
    </row>
    <row r="517" spans="1:8">
      <c r="A517" t="str">
        <f>'Procediments PinbalAdmin'!A517</f>
        <v>39251</v>
      </c>
      <c r="B517" t="str">
        <f>VLOOKUP(A517,'Procediments PinbalAdmin'!A:C,2,FALSE)</f>
        <v>2891124</v>
      </c>
      <c r="C517" t="str">
        <f>VLOOKUP(A517,'Procediments PinbalAdmin'!A:C,3,FALSE)</f>
        <v>Proceso de estabilización concurso extraordinario de Técnico/técnica superior especialista en laboratorio del Ib-Salut</v>
      </c>
      <c r="D517" t="s">
        <v>6557</v>
      </c>
      <c r="E517" t="str">
        <f>VLOOKUP(B517,PBL_PROCEDIMENTS!A:C,3,FALSE)</f>
        <v>A04029527</v>
      </c>
      <c r="F517">
        <f>VLOOKUP(E517,'Organs PinbalAdmin'!C:F,4,FALSE)</f>
        <v>70717</v>
      </c>
      <c r="G517" t="s">
        <v>6557</v>
      </c>
      <c r="H517" t="str">
        <f t="shared" si="8"/>
        <v>UPDATE pad_solicitud SET organid='70717' WHERE solicitudid=39251;</v>
      </c>
    </row>
    <row r="518" spans="1:8">
      <c r="A518" t="str">
        <f>'Procediments PinbalAdmin'!A518</f>
        <v>39124</v>
      </c>
      <c r="B518" t="str">
        <f>VLOOKUP(A518,'Procediments PinbalAdmin'!A:C,2,FALSE)</f>
        <v>2891151</v>
      </c>
      <c r="C518" t="str">
        <f>VLOOKUP(A518,'Procediments PinbalAdmin'!A:C,3,FALSE)</f>
        <v>Proceso de estabilización concurso extraordinario de Técnico/Tècnica especialista en documentación sanitaria del Ib-Salut</v>
      </c>
      <c r="D518" t="s">
        <v>6557</v>
      </c>
      <c r="E518" t="str">
        <f>VLOOKUP(B518,PBL_PROCEDIMENTS!A:C,3,FALSE)</f>
        <v>A04029527</v>
      </c>
      <c r="F518">
        <f>VLOOKUP(E518,'Organs PinbalAdmin'!C:F,4,FALSE)</f>
        <v>70717</v>
      </c>
      <c r="G518" t="s">
        <v>6557</v>
      </c>
      <c r="H518" t="str">
        <f t="shared" si="8"/>
        <v>UPDATE pad_solicitud SET organid='70717' WHERE solicitudid=39124;</v>
      </c>
    </row>
    <row r="519" spans="1:8">
      <c r="A519" t="str">
        <f>'Procediments PinbalAdmin'!A519</f>
        <v>39271</v>
      </c>
      <c r="B519" t="str">
        <f>VLOOKUP(A519,'Procediments PinbalAdmin'!A:C,2,FALSE)</f>
        <v>2891152</v>
      </c>
      <c r="C519" t="str">
        <f>VLOOKUP(A519,'Procediments PinbalAdmin'!A:C,3,FALSE)</f>
        <v>Proceso de estabilización concurso extraordinario de Técnico/técnica superior especialista en radiodiagnóstico del Ib-Salut</v>
      </c>
      <c r="D519" t="s">
        <v>6557</v>
      </c>
      <c r="E519" t="str">
        <f>VLOOKUP(B519,PBL_PROCEDIMENTS!A:C,3,FALSE)</f>
        <v>A04029527</v>
      </c>
      <c r="F519">
        <f>VLOOKUP(E519,'Organs PinbalAdmin'!C:F,4,FALSE)</f>
        <v>70717</v>
      </c>
      <c r="G519" t="s">
        <v>6557</v>
      </c>
      <c r="H519" t="str">
        <f t="shared" si="8"/>
        <v>UPDATE pad_solicitud SET organid='70717' WHERE solicitudid=39271;</v>
      </c>
    </row>
    <row r="520" spans="1:8">
      <c r="A520" t="str">
        <f>'Procediments PinbalAdmin'!A520</f>
        <v>38964</v>
      </c>
      <c r="B520" t="str">
        <f>VLOOKUP(A520,'Procediments PinbalAdmin'!A:C,2,FALSE)</f>
        <v>2891153</v>
      </c>
      <c r="C520" t="str">
        <f>VLOOKUP(A520,'Procediments PinbalAdmin'!A:C,3,FALSE)</f>
        <v>Proceso de estabilización concurso extraordinario de Técnico medio sanitario / técnica media sanitaria en cuidados auxiliares de enfermería del Ib-Salut</v>
      </c>
      <c r="D520" t="s">
        <v>6557</v>
      </c>
      <c r="E520" t="str">
        <f>VLOOKUP(B520,PBL_PROCEDIMENTS!A:C,3,FALSE)</f>
        <v>A04029527</v>
      </c>
      <c r="F520">
        <f>VLOOKUP(E520,'Organs PinbalAdmin'!C:F,4,FALSE)</f>
        <v>70717</v>
      </c>
      <c r="G520" t="s">
        <v>6557</v>
      </c>
      <c r="H520" t="str">
        <f t="shared" si="8"/>
        <v>UPDATE pad_solicitud SET organid='70717' WHERE solicitudid=38964;</v>
      </c>
    </row>
    <row r="521" spans="1:8">
      <c r="A521" t="str">
        <f>'Procediments PinbalAdmin'!A521</f>
        <v>37639</v>
      </c>
      <c r="B521" t="str">
        <f>VLOOKUP(A521,'Procediments PinbalAdmin'!A:C,2,FALSE)</f>
        <v>2891156</v>
      </c>
      <c r="C521" t="str">
        <f>VLOOKUP(A521,'Procediments PinbalAdmin'!A:C,3,FALSE)</f>
        <v>Proceso de estabilización concurso extraordinario de Celador/celadora del Ib-Salut</v>
      </c>
      <c r="D521" t="s">
        <v>6557</v>
      </c>
      <c r="E521" t="str">
        <f>VLOOKUP(B521,PBL_PROCEDIMENTS!A:C,3,FALSE)</f>
        <v>A04029527</v>
      </c>
      <c r="F521">
        <f>VLOOKUP(E521,'Organs PinbalAdmin'!C:F,4,FALSE)</f>
        <v>70717</v>
      </c>
      <c r="G521" t="s">
        <v>6557</v>
      </c>
      <c r="H521" t="str">
        <f t="shared" si="8"/>
        <v>UPDATE pad_solicitud SET organid='70717' WHERE solicitudid=37639;</v>
      </c>
    </row>
    <row r="522" spans="1:8">
      <c r="A522" t="str">
        <f>'Procediments PinbalAdmin'!A522</f>
        <v>29192</v>
      </c>
      <c r="B522" t="str">
        <f>VLOOKUP(A522,'Procediments PinbalAdmin'!A:C,2,FALSE)</f>
        <v>2891208</v>
      </c>
      <c r="C522" t="str">
        <f>VLOOKUP(A522,'Procediments PinbalAdmin'!A:C,3,FALSE)</f>
        <v>Convocatòria d'ajuts per als mitjans de comunicació en llengua catalana per a l'any 2022</v>
      </c>
      <c r="D522" t="s">
        <v>6557</v>
      </c>
      <c r="E522" t="str">
        <f>VLOOKUP(B522,PBL_PROCEDIMENTS!A:C,3,FALSE)</f>
        <v>A04043879</v>
      </c>
      <c r="F522">
        <f>VLOOKUP(E522,'Organs PinbalAdmin'!C:F,4,FALSE)</f>
        <v>70829</v>
      </c>
      <c r="G522" t="s">
        <v>6557</v>
      </c>
      <c r="H522" t="str">
        <f t="shared" si="8"/>
        <v>UPDATE pad_solicitud SET organid='70829' WHERE solicitudid=29192;</v>
      </c>
    </row>
    <row r="523" spans="1:8">
      <c r="A523" t="str">
        <f>'Procediments PinbalAdmin'!A523</f>
        <v>37862</v>
      </c>
      <c r="B523" t="str">
        <f>VLOOKUP(A523,'Procediments PinbalAdmin'!A:C,2,FALSE)</f>
        <v>2891488</v>
      </c>
      <c r="C523" t="str">
        <f>VLOOKUP(A523,'Procediments PinbalAdmin'!A:C,3,FALSE)</f>
        <v>Proceso de estabilización concurso oposición de Celador/celadora del Ib-Salut</v>
      </c>
      <c r="D523" t="s">
        <v>6557</v>
      </c>
      <c r="E523" t="str">
        <f>VLOOKUP(B523,PBL_PROCEDIMENTS!A:C,3,FALSE)</f>
        <v>A04029527</v>
      </c>
      <c r="F523">
        <f>VLOOKUP(E523,'Organs PinbalAdmin'!C:F,4,FALSE)</f>
        <v>70717</v>
      </c>
      <c r="G523" t="s">
        <v>6557</v>
      </c>
      <c r="H523" t="str">
        <f t="shared" si="8"/>
        <v>UPDATE pad_solicitud SET organid='70717' WHERE solicitudid=37862;</v>
      </c>
    </row>
    <row r="524" spans="1:8">
      <c r="A524" t="str">
        <f>'Procediments PinbalAdmin'!A524</f>
        <v>39483</v>
      </c>
      <c r="B524" t="str">
        <f>VLOOKUP(A524,'Procediments PinbalAdmin'!A:C,2,FALSE)</f>
        <v>2891491</v>
      </c>
      <c r="C524" t="str">
        <f>VLOOKUP(A524,'Procediments PinbalAdmin'!A:C,3,FALSE)</f>
        <v>Proceso de estabilización concurso oposición de FEA de cirugía cardiovascular del Ib-Salut</v>
      </c>
      <c r="D524" t="s">
        <v>6557</v>
      </c>
      <c r="E524" t="str">
        <f>VLOOKUP(B524,PBL_PROCEDIMENTS!A:C,3,FALSE)</f>
        <v>A04029527</v>
      </c>
      <c r="F524">
        <f>VLOOKUP(E524,'Organs PinbalAdmin'!C:F,4,FALSE)</f>
        <v>70717</v>
      </c>
      <c r="G524" t="s">
        <v>6557</v>
      </c>
      <c r="H524" t="str">
        <f t="shared" si="8"/>
        <v>UPDATE pad_solicitud SET organid='70717' WHERE solicitudid=39483;</v>
      </c>
    </row>
    <row r="525" spans="1:8">
      <c r="A525" t="str">
        <f>'Procediments PinbalAdmin'!A525</f>
        <v>40338</v>
      </c>
      <c r="B525" t="str">
        <f>VLOOKUP(A525,'Procediments PinbalAdmin'!A:C,2,FALSE)</f>
        <v>2891493</v>
      </c>
      <c r="C525" t="str">
        <f>VLOOKUP(A525,'Procediments PinbalAdmin'!A:C,3,FALSE)</f>
        <v>Proceso de estabilización concurso oposición de FEA de cirugía general y del aparato digestivo del Ib-Salut</v>
      </c>
      <c r="D525" t="s">
        <v>6557</v>
      </c>
      <c r="E525" t="str">
        <f>VLOOKUP(B525,PBL_PROCEDIMENTS!A:C,3,FALSE)</f>
        <v>A04029527</v>
      </c>
      <c r="F525">
        <f>VLOOKUP(E525,'Organs PinbalAdmin'!C:F,4,FALSE)</f>
        <v>70717</v>
      </c>
      <c r="G525" t="s">
        <v>6557</v>
      </c>
      <c r="H525" t="str">
        <f t="shared" si="8"/>
        <v>UPDATE pad_solicitud SET organid='70717' WHERE solicitudid=40338;</v>
      </c>
    </row>
    <row r="526" spans="1:8">
      <c r="A526" t="str">
        <f>'Procediments PinbalAdmin'!A526</f>
        <v>39497</v>
      </c>
      <c r="B526" t="str">
        <f>VLOOKUP(A526,'Procediments PinbalAdmin'!A:C,2,FALSE)</f>
        <v>2891494</v>
      </c>
      <c r="C526" t="str">
        <f>VLOOKUP(A526,'Procediments PinbalAdmin'!A:C,3,FALSE)</f>
        <v>Proceso de estabilización concurso oposición de FEA de cirugía maxilofacial del Ib-Salut</v>
      </c>
      <c r="D526" t="s">
        <v>6557</v>
      </c>
      <c r="E526" t="str">
        <f>VLOOKUP(B526,PBL_PROCEDIMENTS!A:C,3,FALSE)</f>
        <v>A04029527</v>
      </c>
      <c r="F526">
        <f>VLOOKUP(E526,'Organs PinbalAdmin'!C:F,4,FALSE)</f>
        <v>70717</v>
      </c>
      <c r="G526" t="s">
        <v>6557</v>
      </c>
      <c r="H526" t="str">
        <f t="shared" si="8"/>
        <v>UPDATE pad_solicitud SET organid='70717' WHERE solicitudid=39497;</v>
      </c>
    </row>
    <row r="527" spans="1:8">
      <c r="A527" t="str">
        <f>'Procediments PinbalAdmin'!A527</f>
        <v>39511</v>
      </c>
      <c r="B527" t="str">
        <f>VLOOKUP(A527,'Procediments PinbalAdmin'!A:C,2,FALSE)</f>
        <v>2891496</v>
      </c>
      <c r="C527" t="str">
        <f>VLOOKUP(A527,'Procediments PinbalAdmin'!A:C,3,FALSE)</f>
        <v>Proceso de estabilización concurso oposición de FEA de dermatología medicoquirúrgica y venereología del Ib-Salut</v>
      </c>
      <c r="D527" t="s">
        <v>6557</v>
      </c>
      <c r="E527" t="str">
        <f>VLOOKUP(B527,PBL_PROCEDIMENTS!A:C,3,FALSE)</f>
        <v>A04029527</v>
      </c>
      <c r="F527">
        <f>VLOOKUP(E527,'Organs PinbalAdmin'!C:F,4,FALSE)</f>
        <v>70717</v>
      </c>
      <c r="G527" t="s">
        <v>6557</v>
      </c>
      <c r="H527" t="str">
        <f t="shared" si="8"/>
        <v>UPDATE pad_solicitud SET organid='70717' WHERE solicitudid=39511;</v>
      </c>
    </row>
    <row r="528" spans="1:8">
      <c r="A528" t="str">
        <f>'Procediments PinbalAdmin'!A528</f>
        <v>39289</v>
      </c>
      <c r="B528" t="str">
        <f>VLOOKUP(A528,'Procediments PinbalAdmin'!A:C,2,FALSE)</f>
        <v>2891497</v>
      </c>
      <c r="C528" t="str">
        <f>VLOOKUP(A528,'Procediments PinbalAdmin'!A:C,3,FALSE)</f>
        <v>Proceso de estabilización concurso oposición de Dietista-nutricionista del Ib-Salut</v>
      </c>
      <c r="D528" t="s">
        <v>6557</v>
      </c>
      <c r="E528" t="str">
        <f>VLOOKUP(B528,PBL_PROCEDIMENTS!A:C,3,FALSE)</f>
        <v>A04029527</v>
      </c>
      <c r="F528">
        <f>VLOOKUP(E528,'Organs PinbalAdmin'!C:F,4,FALSE)</f>
        <v>70717</v>
      </c>
      <c r="G528" t="s">
        <v>6557</v>
      </c>
      <c r="H528" t="str">
        <f t="shared" si="8"/>
        <v>UPDATE pad_solicitud SET organid='70717' WHERE solicitudid=39289;</v>
      </c>
    </row>
    <row r="529" spans="1:8">
      <c r="A529" t="str">
        <f>'Procediments PinbalAdmin'!A529</f>
        <v>38321</v>
      </c>
      <c r="B529" t="str">
        <f>VLOOKUP(A529,'Procediments PinbalAdmin'!A:C,2,FALSE)</f>
        <v>2891498</v>
      </c>
      <c r="C529" t="str">
        <f>VLOOKUP(A529,'Procediments PinbalAdmin'!A:C,3,FALSE)</f>
        <v>Proceso de estabilización concurso oposición de Electricista del Ib-Salut</v>
      </c>
      <c r="D529" t="s">
        <v>6557</v>
      </c>
      <c r="E529" t="str">
        <f>VLOOKUP(B529,PBL_PROCEDIMENTS!A:C,3,FALSE)</f>
        <v>A04029527</v>
      </c>
      <c r="F529">
        <f>VLOOKUP(E529,'Organs PinbalAdmin'!C:F,4,FALSE)</f>
        <v>70717</v>
      </c>
      <c r="G529" t="s">
        <v>6557</v>
      </c>
      <c r="H529" t="str">
        <f t="shared" si="8"/>
        <v>UPDATE pad_solicitud SET organid='70717' WHERE solicitudid=38321;</v>
      </c>
    </row>
    <row r="530" spans="1:8">
      <c r="A530" t="str">
        <f>'Procediments PinbalAdmin'!A530</f>
        <v>39525</v>
      </c>
      <c r="B530" t="str">
        <f>VLOOKUP(A530,'Procediments PinbalAdmin'!A:C,2,FALSE)</f>
        <v>2891499</v>
      </c>
      <c r="C530" t="str">
        <f>VLOOKUP(A530,'Procediments PinbalAdmin'!A:C,3,FALSE)</f>
        <v>Proceso de estabilización concurso oposición de FEA de endocrinología y nutrición del Ib-Salut</v>
      </c>
      <c r="D530" t="s">
        <v>6557</v>
      </c>
      <c r="E530" t="str">
        <f>VLOOKUP(B530,PBL_PROCEDIMENTS!A:C,3,FALSE)</f>
        <v>A04029527</v>
      </c>
      <c r="F530">
        <f>VLOOKUP(E530,'Organs PinbalAdmin'!C:F,4,FALSE)</f>
        <v>70717</v>
      </c>
      <c r="G530" t="s">
        <v>6557</v>
      </c>
      <c r="H530" t="str">
        <f t="shared" si="8"/>
        <v>UPDATE pad_solicitud SET organid='70717' WHERE solicitudid=39525;</v>
      </c>
    </row>
    <row r="531" spans="1:8">
      <c r="A531" t="str">
        <f>'Procediments PinbalAdmin'!A531</f>
        <v>39303</v>
      </c>
      <c r="B531" t="str">
        <f>VLOOKUP(A531,'Procediments PinbalAdmin'!A:C,2,FALSE)</f>
        <v>2891500</v>
      </c>
      <c r="C531" t="str">
        <f>VLOOKUP(A531,'Procediments PinbalAdmin'!A:C,3,FALSE)</f>
        <v>Proceso de estabilización concurso oposición de Enfermero obstetricoginecológico/enfermera obstetricoginecológica del Ib-Salut</v>
      </c>
      <c r="D531" t="s">
        <v>6557</v>
      </c>
      <c r="E531" t="str">
        <f>VLOOKUP(B531,PBL_PROCEDIMENTS!A:C,3,FALSE)</f>
        <v>A04029527</v>
      </c>
      <c r="F531">
        <f>VLOOKUP(E531,'Organs PinbalAdmin'!C:F,4,FALSE)</f>
        <v>70717</v>
      </c>
      <c r="G531" t="s">
        <v>6557</v>
      </c>
      <c r="H531" t="str">
        <f t="shared" si="8"/>
        <v>UPDATE pad_solicitud SET organid='70717' WHERE solicitudid=39303;</v>
      </c>
    </row>
    <row r="532" spans="1:8">
      <c r="A532" t="str">
        <f>'Procediments PinbalAdmin'!A532</f>
        <v>39317</v>
      </c>
      <c r="B532" t="str">
        <f>VLOOKUP(A532,'Procediments PinbalAdmin'!A:C,2,FALSE)</f>
        <v>2891501</v>
      </c>
      <c r="C532" t="str">
        <f>VLOOKUP(A532,'Procediments PinbalAdmin'!A:C,3,FALSE)</f>
        <v>Proceso de estabilización concurso oposición de Enfermero/enfermera de salud mental del Ib-Salut</v>
      </c>
      <c r="D532" t="s">
        <v>6557</v>
      </c>
      <c r="E532" t="str">
        <f>VLOOKUP(B532,PBL_PROCEDIMENTS!A:C,3,FALSE)</f>
        <v>A04029527</v>
      </c>
      <c r="F532">
        <f>VLOOKUP(E532,'Organs PinbalAdmin'!C:F,4,FALSE)</f>
        <v>70717</v>
      </c>
      <c r="G532" t="s">
        <v>6557</v>
      </c>
      <c r="H532" t="str">
        <f t="shared" si="8"/>
        <v>UPDATE pad_solicitud SET organid='70717' WHERE solicitudid=39317;</v>
      </c>
    </row>
    <row r="533" spans="1:8">
      <c r="A533" t="str">
        <f>'Procediments PinbalAdmin'!A533</f>
        <v>39331</v>
      </c>
      <c r="B533" t="str">
        <f>VLOOKUP(A533,'Procediments PinbalAdmin'!A:C,2,FALSE)</f>
        <v>2891502</v>
      </c>
      <c r="C533" t="str">
        <f>VLOOKUP(A533,'Procediments PinbalAdmin'!A:C,3,FALSE)</f>
        <v>Proceso de estabilización concurso oposición de Enfermero/enfermera de urgencias en atención primaria del Ib-Salut</v>
      </c>
      <c r="D533" t="s">
        <v>6557</v>
      </c>
      <c r="E533" t="str">
        <f>VLOOKUP(B533,PBL_PROCEDIMENTS!A:C,3,FALSE)</f>
        <v>A04029527</v>
      </c>
      <c r="F533">
        <f>VLOOKUP(E533,'Organs PinbalAdmin'!C:F,4,FALSE)</f>
        <v>70717</v>
      </c>
      <c r="G533" t="s">
        <v>6557</v>
      </c>
      <c r="H533" t="str">
        <f t="shared" si="8"/>
        <v>UPDATE pad_solicitud SET organid='70717' WHERE solicitudid=39331;</v>
      </c>
    </row>
    <row r="534" spans="1:8">
      <c r="A534" t="str">
        <f>'Procediments PinbalAdmin'!A534</f>
        <v>39361</v>
      </c>
      <c r="B534" t="str">
        <f>VLOOKUP(A534,'Procediments PinbalAdmin'!A:C,2,FALSE)</f>
        <v>2891503</v>
      </c>
      <c r="C534" t="str">
        <f>VLOOKUP(A534,'Procediments PinbalAdmin'!A:C,3,FALSE)</f>
        <v>Proceso de estabilización concurso oposición de Farmacéutico/farmacéutica de área de atención primaria del Ib-Salut</v>
      </c>
      <c r="D534" t="s">
        <v>6557</v>
      </c>
      <c r="E534" t="str">
        <f>VLOOKUP(B534,PBL_PROCEDIMENTS!A:C,3,FALSE)</f>
        <v>A04029527</v>
      </c>
      <c r="F534">
        <f>VLOOKUP(E534,'Organs PinbalAdmin'!C:F,4,FALSE)</f>
        <v>70717</v>
      </c>
      <c r="G534" t="s">
        <v>6557</v>
      </c>
      <c r="H534" t="str">
        <f t="shared" si="8"/>
        <v>UPDATE pad_solicitud SET organid='70717' WHERE solicitudid=39361;</v>
      </c>
    </row>
    <row r="535" spans="1:8">
      <c r="A535" t="str">
        <f>'Procediments PinbalAdmin'!A535</f>
        <v>39540</v>
      </c>
      <c r="B535" t="str">
        <f>VLOOKUP(A535,'Procediments PinbalAdmin'!A:C,2,FALSE)</f>
        <v>2891505</v>
      </c>
      <c r="C535" t="str">
        <f>VLOOKUP(A535,'Procediments PinbalAdmin'!A:C,3,FALSE)</f>
        <v>Proceso de estabilización concurso oposición de FEA de farmacia hospitalaria del Ib-Salut</v>
      </c>
      <c r="D535" t="s">
        <v>6557</v>
      </c>
      <c r="E535" t="str">
        <f>VLOOKUP(B535,PBL_PROCEDIMENTS!A:C,3,FALSE)</f>
        <v>A04029527</v>
      </c>
      <c r="F535">
        <f>VLOOKUP(E535,'Organs PinbalAdmin'!C:F,4,FALSE)</f>
        <v>70717</v>
      </c>
      <c r="G535" t="s">
        <v>6557</v>
      </c>
      <c r="H535" t="str">
        <f t="shared" si="8"/>
        <v>UPDATE pad_solicitud SET organid='70717' WHERE solicitudid=39540;</v>
      </c>
    </row>
    <row r="536" spans="1:8">
      <c r="A536" t="str">
        <f>'Procediments PinbalAdmin'!A536</f>
        <v>38932</v>
      </c>
      <c r="B536" t="str">
        <f>VLOOKUP(A536,'Procediments PinbalAdmin'!A:C,2,FALSE)</f>
        <v>2891506</v>
      </c>
      <c r="C536" t="str">
        <f>VLOOKUP(A536,'Procediments PinbalAdmin'!A:C,3,FALSE)</f>
        <v>Proceso de estabilización concurso oposición de Fisioterapeuta del Ib-Salut</v>
      </c>
      <c r="D536" t="s">
        <v>6557</v>
      </c>
      <c r="E536" t="str">
        <f>VLOOKUP(B536,PBL_PROCEDIMENTS!A:C,3,FALSE)</f>
        <v>A04029527</v>
      </c>
      <c r="F536">
        <f>VLOOKUP(E536,'Organs PinbalAdmin'!C:F,4,FALSE)</f>
        <v>70717</v>
      </c>
      <c r="G536" t="s">
        <v>6557</v>
      </c>
      <c r="H536" t="str">
        <f t="shared" si="8"/>
        <v>UPDATE pad_solicitud SET organid='70717' WHERE solicitudid=38932;</v>
      </c>
    </row>
    <row r="537" spans="1:8">
      <c r="A537" t="str">
        <f>'Procediments PinbalAdmin'!A537</f>
        <v>37420</v>
      </c>
      <c r="B537" t="str">
        <f>VLOOKUP(A537,'Procediments PinbalAdmin'!A:C,2,FALSE)</f>
        <v>2891507</v>
      </c>
      <c r="C537" t="str">
        <f>VLOOKUP(A537,'Procediments PinbalAdmin'!A:C,3,FALSE)</f>
        <v>Proceso de estabilización concurso oposición de grupo administrativo de la función administrativa del Ib-Salut</v>
      </c>
      <c r="D537" t="s">
        <v>6557</v>
      </c>
      <c r="E537" t="str">
        <f>VLOOKUP(B537,PBL_PROCEDIMENTS!A:C,3,FALSE)</f>
        <v>A04029527</v>
      </c>
      <c r="F537">
        <f>VLOOKUP(E537,'Organs PinbalAdmin'!C:F,4,FALSE)</f>
        <v>70717</v>
      </c>
      <c r="G537" t="s">
        <v>6557</v>
      </c>
      <c r="H537" t="str">
        <f t="shared" si="8"/>
        <v>UPDATE pad_solicitud SET organid='70717' WHERE solicitudid=37420;</v>
      </c>
    </row>
    <row r="538" spans="1:8">
      <c r="A538" t="str">
        <f>'Procediments PinbalAdmin'!A538</f>
        <v>37448</v>
      </c>
      <c r="B538" t="str">
        <f>VLOOKUP(A538,'Procediments PinbalAdmin'!A:C,2,FALSE)</f>
        <v>2891508</v>
      </c>
      <c r="C538" t="str">
        <f>VLOOKUP(A538,'Procediments PinbalAdmin'!A:C,3,FALSE)</f>
        <v>Proceso de estabilización concurso oposición del grupo de gestión de la función administrativa del Ib-Salut</v>
      </c>
      <c r="D538" t="s">
        <v>6557</v>
      </c>
      <c r="E538" t="str">
        <f>VLOOKUP(B538,PBL_PROCEDIMENTS!A:C,3,FALSE)</f>
        <v>A04029527</v>
      </c>
      <c r="F538">
        <f>VLOOKUP(E538,'Organs PinbalAdmin'!C:F,4,FALSE)</f>
        <v>70717</v>
      </c>
      <c r="G538" t="s">
        <v>6557</v>
      </c>
      <c r="H538" t="str">
        <f t="shared" si="8"/>
        <v>UPDATE pad_solicitud SET organid='70717' WHERE solicitudid=37448;</v>
      </c>
    </row>
    <row r="539" spans="1:8">
      <c r="A539" t="str">
        <f>'Procediments PinbalAdmin'!A539</f>
        <v>37379</v>
      </c>
      <c r="B539" t="str">
        <f>VLOOKUP(A539,'Procediments PinbalAdmin'!A:C,2,FALSE)</f>
        <v>2891509</v>
      </c>
      <c r="C539" t="str">
        <f>VLOOKUP(A539,'Procediments PinbalAdmin'!A:C,3,FALSE)</f>
        <v>Proceso de estabilización concurso oposición de grupo auxiliar administrativo de la función administrativa del Ib-Salut</v>
      </c>
      <c r="D539" t="s">
        <v>6557</v>
      </c>
      <c r="E539" t="str">
        <f>VLOOKUP(B539,PBL_PROCEDIMENTS!A:C,3,FALSE)</f>
        <v>A04029527</v>
      </c>
      <c r="F539">
        <f>VLOOKUP(E539,'Organs PinbalAdmin'!C:F,4,FALSE)</f>
        <v>70717</v>
      </c>
      <c r="G539" t="s">
        <v>6557</v>
      </c>
      <c r="H539" t="str">
        <f t="shared" si="8"/>
        <v>UPDATE pad_solicitud SET organid='70717' WHERE solicitudid=37379;</v>
      </c>
    </row>
    <row r="540" spans="1:8">
      <c r="A540" t="str">
        <f>'Procediments PinbalAdmin'!A540</f>
        <v>37476</v>
      </c>
      <c r="B540" t="str">
        <f>VLOOKUP(A540,'Procediments PinbalAdmin'!A:C,2,FALSE)</f>
        <v>2891516</v>
      </c>
      <c r="C540" t="str">
        <f>VLOOKUP(A540,'Procediments PinbalAdmin'!A:C,3,FALSE)</f>
        <v>Proceso de estabilización concurso oposición de grupo técnico de la función administrativa</v>
      </c>
      <c r="D540" t="s">
        <v>6557</v>
      </c>
      <c r="E540" t="str">
        <f>VLOOKUP(B540,PBL_PROCEDIMENTS!A:C,3,FALSE)</f>
        <v>A04029527</v>
      </c>
      <c r="F540">
        <f>VLOOKUP(E540,'Organs PinbalAdmin'!C:F,4,FALSE)</f>
        <v>70717</v>
      </c>
      <c r="G540" t="s">
        <v>6557</v>
      </c>
      <c r="H540" t="str">
        <f t="shared" si="8"/>
        <v>UPDATE pad_solicitud SET organid='70717' WHERE solicitudid=37476;</v>
      </c>
    </row>
    <row r="541" spans="1:8">
      <c r="A541" t="str">
        <f>'Procediments PinbalAdmin'!A541</f>
        <v>38917</v>
      </c>
      <c r="B541" t="str">
        <f>VLOOKUP(A541,'Procediments PinbalAdmin'!A:C,2,FALSE)</f>
        <v>2891520</v>
      </c>
      <c r="C541" t="str">
        <f>VLOOKUP(A541,'Procediments PinbalAdmin'!A:C,3,FALSE)</f>
        <v>Proceso de estabilización concurso oposición de Higienista dental de área en la atención primaria del Ib-Salut</v>
      </c>
      <c r="D541" t="s">
        <v>6557</v>
      </c>
      <c r="E541" t="str">
        <f>VLOOKUP(B541,PBL_PROCEDIMENTS!A:C,3,FALSE)</f>
        <v>A04029527</v>
      </c>
      <c r="F541">
        <f>VLOOKUP(E541,'Organs PinbalAdmin'!C:F,4,FALSE)</f>
        <v>70717</v>
      </c>
      <c r="G541" t="s">
        <v>6557</v>
      </c>
      <c r="H541" t="str">
        <f t="shared" si="8"/>
        <v>UPDATE pad_solicitud SET organid='70717' WHERE solicitudid=38917;</v>
      </c>
    </row>
    <row r="542" spans="1:8">
      <c r="A542" t="str">
        <f>'Procediments PinbalAdmin'!A542</f>
        <v>39948</v>
      </c>
      <c r="B542" t="str">
        <f>VLOOKUP(A542,'Procediments PinbalAdmin'!A:C,2,FALSE)</f>
        <v>2891522</v>
      </c>
      <c r="C542" t="str">
        <f>VLOOKUP(A542,'Procediments PinbalAdmin'!A:C,3,FALSE)</f>
        <v>Proceso de estabilización concurso oposición de Ingeniero técnico / ingeniera técnica industrial del Ib-Salut</v>
      </c>
      <c r="D542" t="s">
        <v>6557</v>
      </c>
      <c r="E542" t="str">
        <f>VLOOKUP(B542,PBL_PROCEDIMENTS!A:C,3,FALSE)</f>
        <v>A04029527</v>
      </c>
      <c r="F542">
        <f>VLOOKUP(E542,'Organs PinbalAdmin'!C:F,4,FALSE)</f>
        <v>70717</v>
      </c>
      <c r="G542" t="s">
        <v>6557</v>
      </c>
      <c r="H542" t="str">
        <f t="shared" si="8"/>
        <v>UPDATE pad_solicitud SET organid='70717' WHERE solicitudid=39948;</v>
      </c>
    </row>
    <row r="543" spans="1:8">
      <c r="A543" t="str">
        <f>'Procediments PinbalAdmin'!A543</f>
        <v>39962</v>
      </c>
      <c r="B543" t="str">
        <f>VLOOKUP(A543,'Procediments PinbalAdmin'!A:C,2,FALSE)</f>
        <v>2891524</v>
      </c>
      <c r="C543" t="str">
        <f>VLOOKUP(A543,'Procediments PinbalAdmin'!A:C,3,FALSE)</f>
        <v>Proceso de estabilización concurso oposición de Logopeda del Ib-Salut</v>
      </c>
      <c r="D543" t="s">
        <v>6557</v>
      </c>
      <c r="E543" t="str">
        <f>VLOOKUP(B543,PBL_PROCEDIMENTS!A:C,3,FALSE)</f>
        <v>A04029527</v>
      </c>
      <c r="F543">
        <f>VLOOKUP(E543,'Organs PinbalAdmin'!C:F,4,FALSE)</f>
        <v>70717</v>
      </c>
      <c r="G543" t="s">
        <v>6557</v>
      </c>
      <c r="H543" t="str">
        <f t="shared" si="8"/>
        <v>UPDATE pad_solicitud SET organid='70717' WHERE solicitudid=39962;</v>
      </c>
    </row>
    <row r="544" spans="1:8">
      <c r="A544" t="str">
        <f>'Procediments PinbalAdmin'!A544</f>
        <v>39576</v>
      </c>
      <c r="B544" t="str">
        <f>VLOOKUP(A544,'Procediments PinbalAdmin'!A:C,2,FALSE)</f>
        <v>2891526</v>
      </c>
      <c r="C544" t="str">
        <f>VLOOKUP(A544,'Procediments PinbalAdmin'!A:C,3,FALSE)</f>
        <v>Proceso de estabilización concurso oposición de FEA de medicina del trabajo del Ib-Salut</v>
      </c>
      <c r="D544" t="s">
        <v>6557</v>
      </c>
      <c r="E544" t="str">
        <f>VLOOKUP(B544,PBL_PROCEDIMENTS!A:C,3,FALSE)</f>
        <v>A04029527</v>
      </c>
      <c r="F544">
        <f>VLOOKUP(E544,'Organs PinbalAdmin'!C:F,4,FALSE)</f>
        <v>70717</v>
      </c>
      <c r="G544" t="s">
        <v>6557</v>
      </c>
      <c r="H544" t="str">
        <f t="shared" si="8"/>
        <v>UPDATE pad_solicitud SET organid='70717' WHERE solicitudid=39576;</v>
      </c>
    </row>
    <row r="545" spans="1:8">
      <c r="A545" t="str">
        <f>'Procediments PinbalAdmin'!A545</f>
        <v>39590</v>
      </c>
      <c r="B545" t="str">
        <f>VLOOKUP(A545,'Procediments PinbalAdmin'!A:C,2,FALSE)</f>
        <v>2891527</v>
      </c>
      <c r="C545" t="str">
        <f>VLOOKUP(A545,'Procediments PinbalAdmin'!A:C,3,FALSE)</f>
        <v>Proceso de estabilización concurso oposición de FEA de medicina intensiva del Ib-Salut</v>
      </c>
      <c r="D545" t="s">
        <v>6557</v>
      </c>
      <c r="E545" t="str">
        <f>VLOOKUP(B545,PBL_PROCEDIMENTS!A:C,3,FALSE)</f>
        <v>A04029527</v>
      </c>
      <c r="F545">
        <f>VLOOKUP(E545,'Organs PinbalAdmin'!C:F,4,FALSE)</f>
        <v>70717</v>
      </c>
      <c r="G545" t="s">
        <v>6557</v>
      </c>
      <c r="H545" t="str">
        <f t="shared" si="8"/>
        <v>UPDATE pad_solicitud SET organid='70717' WHERE solicitudid=39590;</v>
      </c>
    </row>
    <row r="546" spans="1:8">
      <c r="A546" t="str">
        <f>'Procediments PinbalAdmin'!A546</f>
        <v>39604</v>
      </c>
      <c r="B546" t="str">
        <f>VLOOKUP(A546,'Procediments PinbalAdmin'!A:C,2,FALSE)</f>
        <v>2891529</v>
      </c>
      <c r="C546" t="str">
        <f>VLOOKUP(A546,'Procediments PinbalAdmin'!A:C,3,FALSE)</f>
        <v>Proceso de estabilización concurso oposición de FEA de medicina interna del Ib-Salut</v>
      </c>
      <c r="D546" t="s">
        <v>6557</v>
      </c>
      <c r="E546" t="str">
        <f>VLOOKUP(B546,PBL_PROCEDIMENTS!A:C,3,FALSE)</f>
        <v>A04029527</v>
      </c>
      <c r="F546">
        <f>VLOOKUP(E546,'Organs PinbalAdmin'!C:F,4,FALSE)</f>
        <v>70717</v>
      </c>
      <c r="G546" t="s">
        <v>6557</v>
      </c>
      <c r="H546" t="str">
        <f t="shared" si="8"/>
        <v>UPDATE pad_solicitud SET organid='70717' WHERE solicitudid=39604;</v>
      </c>
    </row>
    <row r="547" spans="1:8">
      <c r="A547" t="str">
        <f>'Procediments PinbalAdmin'!A547</f>
        <v>39618</v>
      </c>
      <c r="B547" t="str">
        <f>VLOOKUP(A547,'Procediments PinbalAdmin'!A:C,2,FALSE)</f>
        <v>2891530</v>
      </c>
      <c r="C547" t="str">
        <f>VLOOKUP(A547,'Procediments PinbalAdmin'!A:C,3,FALSE)</f>
        <v>Proceso de estabilización concurso oposición de FEA de medicina preventiva y salud pública del Ib-Salut</v>
      </c>
      <c r="D547" t="s">
        <v>6557</v>
      </c>
      <c r="E547" t="str">
        <f>VLOOKUP(B547,PBL_PROCEDIMENTS!A:C,3,FALSE)</f>
        <v>A04029527</v>
      </c>
      <c r="F547">
        <f>VLOOKUP(E547,'Organs PinbalAdmin'!C:F,4,FALSE)</f>
        <v>70717</v>
      </c>
      <c r="G547" t="s">
        <v>6557</v>
      </c>
      <c r="H547" t="str">
        <f t="shared" si="8"/>
        <v>UPDATE pad_solicitud SET organid='70717' WHERE solicitudid=39618;</v>
      </c>
    </row>
    <row r="548" spans="1:8">
      <c r="A548" t="str">
        <f>'Procediments PinbalAdmin'!A548</f>
        <v>40021</v>
      </c>
      <c r="B548" t="str">
        <f>VLOOKUP(A548,'Procediments PinbalAdmin'!A:C,2,FALSE)</f>
        <v>2891531</v>
      </c>
      <c r="C548" t="str">
        <f>VLOOKUP(A548,'Procediments PinbalAdmin'!A:C,3,FALSE)</f>
        <v>Proceso de estabilización concurso oposición de Médico/médica de urgencia hospitalaria del Ib-Salut</v>
      </c>
      <c r="D548" t="s">
        <v>6557</v>
      </c>
      <c r="E548" t="str">
        <f>VLOOKUP(B548,PBL_PROCEDIMENTS!A:C,3,FALSE)</f>
        <v>A04029527</v>
      </c>
      <c r="F548">
        <f>VLOOKUP(E548,'Organs PinbalAdmin'!C:F,4,FALSE)</f>
        <v>70717</v>
      </c>
      <c r="G548" t="s">
        <v>6557</v>
      </c>
      <c r="H548" t="str">
        <f t="shared" si="8"/>
        <v>UPDATE pad_solicitud SET organid='70717' WHERE solicitudid=40021;</v>
      </c>
    </row>
    <row r="549" spans="1:8">
      <c r="A549" t="str">
        <f>'Procediments PinbalAdmin'!A549</f>
        <v>39976</v>
      </c>
      <c r="B549" t="str">
        <f>VLOOKUP(A549,'Procediments PinbalAdmin'!A:C,2,FALSE)</f>
        <v>2891538</v>
      </c>
      <c r="C549" t="str">
        <f>VLOOKUP(A549,'Procediments PinbalAdmin'!A:C,3,FALSE)</f>
        <v>Proceso de estabilización concurso oposición de Médico/médica de admisión y documentación clínica del Ib-Salut</v>
      </c>
      <c r="D549" t="s">
        <v>6557</v>
      </c>
      <c r="E549" t="str">
        <f>VLOOKUP(B549,PBL_PROCEDIMENTS!A:C,3,FALSE)</f>
        <v>A04029527</v>
      </c>
      <c r="F549">
        <f>VLOOKUP(E549,'Organs PinbalAdmin'!C:F,4,FALSE)</f>
        <v>70717</v>
      </c>
      <c r="G549" t="s">
        <v>6557</v>
      </c>
      <c r="H549" t="str">
        <f t="shared" si="8"/>
        <v>UPDATE pad_solicitud SET organid='70717' WHERE solicitudid=39976;</v>
      </c>
    </row>
    <row r="550" spans="1:8">
      <c r="A550" t="str">
        <f>'Procediments PinbalAdmin'!A550</f>
        <v>40007</v>
      </c>
      <c r="B550" t="str">
        <f>VLOOKUP(A550,'Procediments PinbalAdmin'!A:C,2,FALSE)</f>
        <v>2891539</v>
      </c>
      <c r="C550" t="str">
        <f>VLOOKUP(A550,'Procediments PinbalAdmin'!A:C,3,FALSE)</f>
        <v>Proceso de estabilización concurso oposición de Médico/médica de familia en equipo de atención primaria del Ib-Salut</v>
      </c>
      <c r="D550" t="s">
        <v>6557</v>
      </c>
      <c r="E550" t="str">
        <f>VLOOKUP(B550,PBL_PROCEDIMENTS!A:C,3,FALSE)</f>
        <v>A04029527</v>
      </c>
      <c r="F550">
        <f>VLOOKUP(E550,'Organs PinbalAdmin'!C:F,4,FALSE)</f>
        <v>70717</v>
      </c>
      <c r="G550" t="s">
        <v>6557</v>
      </c>
      <c r="H550" t="str">
        <f t="shared" si="8"/>
        <v>UPDATE pad_solicitud SET organid='70717' WHERE solicitudid=40007;</v>
      </c>
    </row>
    <row r="551" spans="1:8">
      <c r="A551" t="str">
        <f>'Procediments PinbalAdmin'!A551</f>
        <v>38884</v>
      </c>
      <c r="B551" t="str">
        <f>VLOOKUP(A551,'Procediments PinbalAdmin'!A:C,2,FALSE)</f>
        <v>2891542</v>
      </c>
      <c r="C551" t="str">
        <f>VLOOKUP(A551,'Procediments PinbalAdmin'!A:C,3,FALSE)</f>
        <v>Proceso de estabilización concurso extraordinario de Médico/médica de urgencia hospitalaria del Ib-Salut</v>
      </c>
      <c r="D551" t="s">
        <v>6557</v>
      </c>
      <c r="E551" t="str">
        <f>VLOOKUP(B551,PBL_PROCEDIMENTS!A:C,3,FALSE)</f>
        <v>A04029527</v>
      </c>
      <c r="F551">
        <f>VLOOKUP(E551,'Organs PinbalAdmin'!C:F,4,FALSE)</f>
        <v>70717</v>
      </c>
      <c r="G551" t="s">
        <v>6557</v>
      </c>
      <c r="H551" t="str">
        <f t="shared" si="8"/>
        <v>UPDATE pad_solicitud SET organid='70717' WHERE solicitudid=38884;</v>
      </c>
    </row>
    <row r="552" spans="1:8">
      <c r="A552" t="str">
        <f>'Procediments PinbalAdmin'!A552</f>
        <v>39634</v>
      </c>
      <c r="B552" t="str">
        <f>VLOOKUP(A552,'Procediments PinbalAdmin'!A:C,2,FALSE)</f>
        <v>2891543</v>
      </c>
      <c r="C552" t="str">
        <f>VLOOKUP(A552,'Procediments PinbalAdmin'!A:C,3,FALSE)</f>
        <v>Proceso de estabilización concurso oposición de FEA de microbiología y parasitología del Ib-Salut</v>
      </c>
      <c r="D552" t="s">
        <v>6557</v>
      </c>
      <c r="E552" t="str">
        <f>VLOOKUP(B552,PBL_PROCEDIMENTS!A:C,3,FALSE)</f>
        <v>A04029527</v>
      </c>
      <c r="F552">
        <f>VLOOKUP(E552,'Organs PinbalAdmin'!C:F,4,FALSE)</f>
        <v>70717</v>
      </c>
      <c r="G552" t="s">
        <v>6557</v>
      </c>
      <c r="H552" t="str">
        <f t="shared" si="8"/>
        <v>UPDATE pad_solicitud SET organid='70717' WHERE solicitudid=39634;</v>
      </c>
    </row>
    <row r="553" spans="1:8">
      <c r="A553" t="str">
        <f>'Procediments PinbalAdmin'!A553</f>
        <v>39755</v>
      </c>
      <c r="B553" t="str">
        <f>VLOOKUP(A553,'Procediments PinbalAdmin'!A:C,2,FALSE)</f>
        <v>2891544</v>
      </c>
      <c r="C553" t="str">
        <f>VLOOKUP(A553,'Procediments PinbalAdmin'!A:C,3,FALSE)</f>
        <v>Proceso de estabilización concurso oposición de FEA de neurología del Ib-Salut</v>
      </c>
      <c r="D553" t="s">
        <v>6557</v>
      </c>
      <c r="E553" t="str">
        <f>VLOOKUP(B553,PBL_PROCEDIMENTS!A:C,3,FALSE)</f>
        <v>A04029527</v>
      </c>
      <c r="F553">
        <f>VLOOKUP(E553,'Organs PinbalAdmin'!C:F,4,FALSE)</f>
        <v>70717</v>
      </c>
      <c r="G553" t="s">
        <v>6557</v>
      </c>
      <c r="H553" t="str">
        <f t="shared" si="8"/>
        <v>UPDATE pad_solicitud SET organid='70717' WHERE solicitudid=39755;</v>
      </c>
    </row>
    <row r="554" spans="1:8">
      <c r="A554" t="str">
        <f>'Procediments PinbalAdmin'!A554</f>
        <v>39818</v>
      </c>
      <c r="B554" t="str">
        <f>VLOOKUP(A554,'Procediments PinbalAdmin'!A:C,2,FALSE)</f>
        <v>2891545</v>
      </c>
      <c r="C554" t="str">
        <f>VLOOKUP(A554,'Procediments PinbalAdmin'!A:C,3,FALSE)</f>
        <v>Proceso de estabilización concurso oposición de FEA de obstetricia y ginecología del Ib-Salut</v>
      </c>
      <c r="D554" t="s">
        <v>6557</v>
      </c>
      <c r="E554" t="str">
        <f>VLOOKUP(B554,PBL_PROCEDIMENTS!A:C,3,FALSE)</f>
        <v>A04029527</v>
      </c>
      <c r="F554">
        <f>VLOOKUP(E554,'Organs PinbalAdmin'!C:F,4,FALSE)</f>
        <v>70717</v>
      </c>
      <c r="G554" t="s">
        <v>6557</v>
      </c>
      <c r="H554" t="str">
        <f t="shared" si="8"/>
        <v>UPDATE pad_solicitud SET organid='70717' WHERE solicitudid=39818;</v>
      </c>
    </row>
    <row r="555" spans="1:8">
      <c r="A555" t="str">
        <f>'Procediments PinbalAdmin'!A555</f>
        <v>40049</v>
      </c>
      <c r="B555" t="str">
        <f>VLOOKUP(A555,'Procediments PinbalAdmin'!A:C,2,FALSE)</f>
        <v>2891547</v>
      </c>
      <c r="C555" t="str">
        <f>VLOOKUP(A555,'Procediments PinbalAdmin'!A:C,3,FALSE)</f>
        <v>Proceso de estabilización concurso oposición de Odontoestomatólogo/odontoestomatóloga del Ib-Salut</v>
      </c>
      <c r="D555" t="s">
        <v>6557</v>
      </c>
      <c r="E555" t="str">
        <f>VLOOKUP(B555,PBL_PROCEDIMENTS!A:C,3,FALSE)</f>
        <v>A04029527</v>
      </c>
      <c r="F555">
        <f>VLOOKUP(E555,'Organs PinbalAdmin'!C:F,4,FALSE)</f>
        <v>70717</v>
      </c>
      <c r="G555" t="s">
        <v>6557</v>
      </c>
      <c r="H555" t="str">
        <f t="shared" si="8"/>
        <v>UPDATE pad_solicitud SET organid='70717' WHERE solicitudid=40049;</v>
      </c>
    </row>
    <row r="556" spans="1:8">
      <c r="A556" t="str">
        <f>'Procediments PinbalAdmin'!A556</f>
        <v>39832</v>
      </c>
      <c r="B556" t="str">
        <f>VLOOKUP(A556,'Procediments PinbalAdmin'!A:C,2,FALSE)</f>
        <v>2891548</v>
      </c>
      <c r="C556" t="str">
        <f>VLOOKUP(A556,'Procediments PinbalAdmin'!A:C,3,FALSE)</f>
        <v>Proceso de estabilización concurso oposición de FEA de oftalmología del Ib-Salut</v>
      </c>
      <c r="D556" t="s">
        <v>6557</v>
      </c>
      <c r="E556" t="str">
        <f>VLOOKUP(B556,PBL_PROCEDIMENTS!A:C,3,FALSE)</f>
        <v>A04029527</v>
      </c>
      <c r="F556">
        <f>VLOOKUP(E556,'Organs PinbalAdmin'!C:F,4,FALSE)</f>
        <v>70717</v>
      </c>
      <c r="G556" t="s">
        <v>6557</v>
      </c>
      <c r="H556" t="str">
        <f t="shared" si="8"/>
        <v>UPDATE pad_solicitud SET organid='70717' WHERE solicitudid=39832;</v>
      </c>
    </row>
    <row r="557" spans="1:8">
      <c r="A557" t="str">
        <f>'Procediments PinbalAdmin'!A557</f>
        <v>39846</v>
      </c>
      <c r="B557" t="str">
        <f>VLOOKUP(A557,'Procediments PinbalAdmin'!A:C,2,FALSE)</f>
        <v>2891550</v>
      </c>
      <c r="C557" t="str">
        <f>VLOOKUP(A557,'Procediments PinbalAdmin'!A:C,3,FALSE)</f>
        <v>Proceso de estabilización concurso oposición de FEA de oncología médica del Ib-Salut</v>
      </c>
      <c r="D557" t="s">
        <v>6557</v>
      </c>
      <c r="E557" t="str">
        <f>VLOOKUP(B557,PBL_PROCEDIMENTS!A:C,3,FALSE)</f>
        <v>A04029527</v>
      </c>
      <c r="F557">
        <f>VLOOKUP(E557,'Organs PinbalAdmin'!C:F,4,FALSE)</f>
        <v>70717</v>
      </c>
      <c r="G557" t="s">
        <v>6557</v>
      </c>
      <c r="H557" t="str">
        <f t="shared" si="8"/>
        <v>UPDATE pad_solicitud SET organid='70717' WHERE solicitudid=39846;</v>
      </c>
    </row>
    <row r="558" spans="1:8">
      <c r="A558" t="str">
        <f>'Procediments PinbalAdmin'!A558</f>
        <v>39860</v>
      </c>
      <c r="B558" t="str">
        <f>VLOOKUP(A558,'Procediments PinbalAdmin'!A:C,2,FALSE)</f>
        <v>2891551</v>
      </c>
      <c r="C558" t="str">
        <f>VLOOKUP(A558,'Procediments PinbalAdmin'!A:C,3,FALSE)</f>
        <v>Proceso de estabilización concurso oposición de FEA de oncología radioteràpica del Ib-Salut</v>
      </c>
      <c r="D558" t="s">
        <v>6557</v>
      </c>
      <c r="E558" t="str">
        <f>VLOOKUP(B558,PBL_PROCEDIMENTS!A:C,3,FALSE)</f>
        <v>A04029527</v>
      </c>
      <c r="F558">
        <f>VLOOKUP(E558,'Organs PinbalAdmin'!C:F,4,FALSE)</f>
        <v>70717</v>
      </c>
      <c r="G558" t="s">
        <v>6557</v>
      </c>
      <c r="H558" t="str">
        <f t="shared" si="8"/>
        <v>UPDATE pad_solicitud SET organid='70717' WHERE solicitudid=39860;</v>
      </c>
    </row>
    <row r="559" spans="1:8">
      <c r="A559" t="str">
        <f>'Procediments PinbalAdmin'!A559</f>
        <v>40063</v>
      </c>
      <c r="B559" t="str">
        <f>VLOOKUP(A559,'Procediments PinbalAdmin'!A:C,2,FALSE)</f>
        <v>2891554</v>
      </c>
      <c r="C559" t="str">
        <f>VLOOKUP(A559,'Procediments PinbalAdmin'!A:C,3,FALSE)</f>
        <v>Proceso de estabilización concurso oposición de Óptico/óptica optometrista del Ib-Salut</v>
      </c>
      <c r="D559" t="s">
        <v>6557</v>
      </c>
      <c r="E559" t="str">
        <f>VLOOKUP(B559,PBL_PROCEDIMENTS!A:C,3,FALSE)</f>
        <v>A04029527</v>
      </c>
      <c r="F559">
        <f>VLOOKUP(E559,'Organs PinbalAdmin'!C:F,4,FALSE)</f>
        <v>70717</v>
      </c>
      <c r="G559" t="s">
        <v>6557</v>
      </c>
      <c r="H559" t="str">
        <f t="shared" si="8"/>
        <v>UPDATE pad_solicitud SET organid='70717' WHERE solicitudid=40063;</v>
      </c>
    </row>
    <row r="560" spans="1:8">
      <c r="A560" t="str">
        <f>'Procediments PinbalAdmin'!A560</f>
        <v>39875</v>
      </c>
      <c r="B560" t="str">
        <f>VLOOKUP(A560,'Procediments PinbalAdmin'!A:C,2,FALSE)</f>
        <v>2891555</v>
      </c>
      <c r="C560" t="str">
        <f>VLOOKUP(A560,'Procediments PinbalAdmin'!A:C,3,FALSE)</f>
        <v>Proceso de estabilización concurso oposición de FEA de pediatría del Ib-Salut</v>
      </c>
      <c r="D560" t="s">
        <v>6557</v>
      </c>
      <c r="E560" t="str">
        <f>VLOOKUP(B560,PBL_PROCEDIMENTS!A:C,3,FALSE)</f>
        <v>A04029527</v>
      </c>
      <c r="F560">
        <f>VLOOKUP(E560,'Organs PinbalAdmin'!C:F,4,FALSE)</f>
        <v>70717</v>
      </c>
      <c r="G560" t="s">
        <v>6557</v>
      </c>
      <c r="H560" t="str">
        <f t="shared" si="8"/>
        <v>UPDATE pad_solicitud SET organid='70717' WHERE solicitudid=39875;</v>
      </c>
    </row>
    <row r="561" spans="1:8">
      <c r="A561" t="str">
        <f>'Procediments PinbalAdmin'!A561</f>
        <v>39346</v>
      </c>
      <c r="B561" t="str">
        <f>VLOOKUP(A561,'Procediments PinbalAdmin'!A:C,2,FALSE)</f>
        <v>2891556</v>
      </c>
      <c r="C561" t="str">
        <f>VLOOKUP(A561,'Procediments PinbalAdmin'!A:C,3,FALSE)</f>
        <v>Proceso de estabilización concurso oposición de Facultativo/facultativa especialista en pediatría y puericultura de área de equipo de atención primaria del Ib-Salut</v>
      </c>
      <c r="D561" t="s">
        <v>6557</v>
      </c>
      <c r="E561" t="str">
        <f>VLOOKUP(B561,PBL_PROCEDIMENTS!A:C,3,FALSE)</f>
        <v>A04029527</v>
      </c>
      <c r="F561">
        <f>VLOOKUP(E561,'Organs PinbalAdmin'!C:F,4,FALSE)</f>
        <v>70717</v>
      </c>
      <c r="G561" t="s">
        <v>6557</v>
      </c>
      <c r="H561" t="str">
        <f t="shared" si="8"/>
        <v>UPDATE pad_solicitud SET organid='70717' WHERE solicitudid=39346;</v>
      </c>
    </row>
    <row r="562" spans="1:8">
      <c r="A562" t="str">
        <f>'Procediments PinbalAdmin'!A562</f>
        <v>40077</v>
      </c>
      <c r="B562" t="str">
        <f>VLOOKUP(A562,'Procediments PinbalAdmin'!A:C,2,FALSE)</f>
        <v>2891557</v>
      </c>
      <c r="C562" t="str">
        <f>VLOOKUP(A562,'Procediments PinbalAdmin'!A:C,3,FALSE)</f>
        <v>Proceso de estabilización concurso oposición de Personal técnico de grado medio del Ib-Salut</v>
      </c>
      <c r="D562" t="s">
        <v>6557</v>
      </c>
      <c r="E562" t="str">
        <f>VLOOKUP(B562,PBL_PROCEDIMENTS!A:C,3,FALSE)</f>
        <v>A04029527</v>
      </c>
      <c r="F562">
        <f>VLOOKUP(E562,'Organs PinbalAdmin'!C:F,4,FALSE)</f>
        <v>70717</v>
      </c>
      <c r="G562" t="s">
        <v>6557</v>
      </c>
      <c r="H562" t="str">
        <f t="shared" si="8"/>
        <v>UPDATE pad_solicitud SET organid='70717' WHERE solicitudid=40077;</v>
      </c>
    </row>
    <row r="563" spans="1:8">
      <c r="A563" t="str">
        <f>'Procediments PinbalAdmin'!A563</f>
        <v>40091</v>
      </c>
      <c r="B563" t="str">
        <f>VLOOKUP(A563,'Procediments PinbalAdmin'!A:C,2,FALSE)</f>
        <v>2891558</v>
      </c>
      <c r="C563" t="str">
        <f>VLOOKUP(A563,'Procediments PinbalAdmin'!A:C,3,FALSE)</f>
        <v>Proceso de estabilización concurso oposición de Personal técnico superior titulado en biología del Ib-Salut</v>
      </c>
      <c r="D563" t="s">
        <v>6557</v>
      </c>
      <c r="E563" t="str">
        <f>VLOOKUP(B563,PBL_PROCEDIMENTS!A:C,3,FALSE)</f>
        <v>A04029527</v>
      </c>
      <c r="F563">
        <f>VLOOKUP(E563,'Organs PinbalAdmin'!C:F,4,FALSE)</f>
        <v>70717</v>
      </c>
      <c r="G563" t="s">
        <v>6557</v>
      </c>
      <c r="H563" t="str">
        <f t="shared" si="8"/>
        <v>UPDATE pad_solicitud SET organid='70717' WHERE solicitudid=40091;</v>
      </c>
    </row>
    <row r="564" spans="1:8">
      <c r="A564" t="str">
        <f>'Procediments PinbalAdmin'!A564</f>
        <v>39691</v>
      </c>
      <c r="B564" t="str">
        <f>VLOOKUP(A564,'Procediments PinbalAdmin'!A:C,2,FALSE)</f>
        <v>2891560</v>
      </c>
      <c r="C564" t="str">
        <f>VLOOKUP(A564,'Procediments PinbalAdmin'!A:C,3,FALSE)</f>
        <v>Proceso de estabilización concurso oposición de FEA de neumología del Ib-Salut</v>
      </c>
      <c r="D564" t="s">
        <v>6557</v>
      </c>
      <c r="E564" t="str">
        <f>VLOOKUP(B564,PBL_PROCEDIMENTS!A:C,3,FALSE)</f>
        <v>A04029527</v>
      </c>
      <c r="F564">
        <f>VLOOKUP(E564,'Organs PinbalAdmin'!C:F,4,FALSE)</f>
        <v>70717</v>
      </c>
      <c r="G564" t="s">
        <v>6557</v>
      </c>
      <c r="H564" t="str">
        <f t="shared" si="8"/>
        <v>UPDATE pad_solicitud SET organid='70717' WHERE solicitudid=39691;</v>
      </c>
    </row>
    <row r="565" spans="1:8">
      <c r="A565" t="str">
        <f>'Procediments PinbalAdmin'!A565</f>
        <v>40105</v>
      </c>
      <c r="B565" t="str">
        <f>VLOOKUP(A565,'Procediments PinbalAdmin'!A:C,2,FALSE)</f>
        <v>2891561</v>
      </c>
      <c r="C565" t="str">
        <f>VLOOKUP(A565,'Procediments PinbalAdmin'!A:C,3,FALSE)</f>
        <v>Proceso de estabilización concurso oposición de Psicólogo clínico / psicóloga clínica del Ib-Salut</v>
      </c>
      <c r="D565" t="s">
        <v>6557</v>
      </c>
      <c r="E565" t="str">
        <f>VLOOKUP(B565,PBL_PROCEDIMENTS!A:C,3,FALSE)</f>
        <v>A04029527</v>
      </c>
      <c r="F565">
        <f>VLOOKUP(E565,'Organs PinbalAdmin'!C:F,4,FALSE)</f>
        <v>70717</v>
      </c>
      <c r="G565" t="s">
        <v>6557</v>
      </c>
      <c r="H565" t="str">
        <f t="shared" si="8"/>
        <v>UPDATE pad_solicitud SET organid='70717' WHERE solicitudid=40105;</v>
      </c>
    </row>
    <row r="566" spans="1:8">
      <c r="A566" t="str">
        <f>'Procediments PinbalAdmin'!A566</f>
        <v>39889</v>
      </c>
      <c r="B566" t="str">
        <f>VLOOKUP(A566,'Procediments PinbalAdmin'!A:C,2,FALSE)</f>
        <v>2891563</v>
      </c>
      <c r="C566" t="str">
        <f>VLOOKUP(A566,'Procediments PinbalAdmin'!A:C,3,FALSE)</f>
        <v>Proceso de estabilización concurso oposición de FEA de psiquiatría del Ib-Salut</v>
      </c>
      <c r="D566" t="s">
        <v>6557</v>
      </c>
      <c r="E566" t="str">
        <f>VLOOKUP(B566,PBL_PROCEDIMENTS!A:C,3,FALSE)</f>
        <v>A04029527</v>
      </c>
      <c r="F566">
        <f>VLOOKUP(E566,'Organs PinbalAdmin'!C:F,4,FALSE)</f>
        <v>70717</v>
      </c>
      <c r="G566" t="s">
        <v>6557</v>
      </c>
      <c r="H566" t="str">
        <f t="shared" si="8"/>
        <v>UPDATE pad_solicitud SET organid='70717' WHERE solicitudid=39889;</v>
      </c>
    </row>
    <row r="567" spans="1:8">
      <c r="A567" t="str">
        <f>'Procediments PinbalAdmin'!A567</f>
        <v>39906</v>
      </c>
      <c r="B567" t="str">
        <f>VLOOKUP(A567,'Procediments PinbalAdmin'!A:C,2,FALSE)</f>
        <v>2891901</v>
      </c>
      <c r="C567" t="str">
        <f>VLOOKUP(A567,'Procediments PinbalAdmin'!A:C,3,FALSE)</f>
        <v>Proceso de estabilización concurso oposición de FEA de radiodiagnóstico del Ib-Salut</v>
      </c>
      <c r="D567" t="s">
        <v>6557</v>
      </c>
      <c r="E567" t="str">
        <f>VLOOKUP(B567,PBL_PROCEDIMENTS!A:C,3,FALSE)</f>
        <v>A04029527</v>
      </c>
      <c r="F567">
        <f>VLOOKUP(E567,'Organs PinbalAdmin'!C:F,4,FALSE)</f>
        <v>70717</v>
      </c>
      <c r="G567" t="s">
        <v>6557</v>
      </c>
      <c r="H567" t="str">
        <f t="shared" si="8"/>
        <v>UPDATE pad_solicitud SET organid='70717' WHERE solicitudid=39906;</v>
      </c>
    </row>
    <row r="568" spans="1:8">
      <c r="A568" t="str">
        <f>'Procediments PinbalAdmin'!A568</f>
        <v>39562</v>
      </c>
      <c r="B568" t="str">
        <f>VLOOKUP(A568,'Procediments PinbalAdmin'!A:C,2,FALSE)</f>
        <v>2891902</v>
      </c>
      <c r="C568" t="str">
        <f>VLOOKUP(A568,'Procediments PinbalAdmin'!A:C,3,FALSE)</f>
        <v>Proceso de estabilización concurso oposición de FEA de inmunología del Ib-Salut</v>
      </c>
      <c r="D568" t="s">
        <v>6557</v>
      </c>
      <c r="E568" t="str">
        <f>VLOOKUP(B568,PBL_PROCEDIMENTS!A:C,3,FALSE)</f>
        <v>A04029527</v>
      </c>
      <c r="F568">
        <f>VLOOKUP(E568,'Organs PinbalAdmin'!C:F,4,FALSE)</f>
        <v>70717</v>
      </c>
      <c r="G568" t="s">
        <v>6557</v>
      </c>
      <c r="H568" t="str">
        <f t="shared" si="8"/>
        <v>UPDATE pad_solicitud SET organid='70717' WHERE solicitudid=39562;</v>
      </c>
    </row>
    <row r="569" spans="1:8">
      <c r="A569" t="str">
        <f>'Procediments PinbalAdmin'!A569</f>
        <v>39934</v>
      </c>
      <c r="B569" t="str">
        <f>VLOOKUP(A569,'Procediments PinbalAdmin'!A:C,2,FALSE)</f>
        <v>2891903</v>
      </c>
      <c r="C569" t="str">
        <f>VLOOKUP(A569,'Procediments PinbalAdmin'!A:C,3,FALSE)</f>
        <v>Proceso de estabilización concurso oposición de FEA de urología del Ib-Salut</v>
      </c>
      <c r="D569" t="s">
        <v>6557</v>
      </c>
      <c r="E569" t="str">
        <f>VLOOKUP(B569,PBL_PROCEDIMENTS!A:C,3,FALSE)</f>
        <v>A04029527</v>
      </c>
      <c r="F569">
        <f>VLOOKUP(E569,'Organs PinbalAdmin'!C:F,4,FALSE)</f>
        <v>70717</v>
      </c>
      <c r="G569" t="s">
        <v>6557</v>
      </c>
      <c r="H569" t="str">
        <f t="shared" si="8"/>
        <v>UPDATE pad_solicitud SET organid='70717' WHERE solicitudid=39934;</v>
      </c>
    </row>
    <row r="570" spans="1:8">
      <c r="A570" t="str">
        <f>'Procediments PinbalAdmin'!A570</f>
        <v>40119</v>
      </c>
      <c r="B570" t="str">
        <f>VLOOKUP(A570,'Procediments PinbalAdmin'!A:C,2,FALSE)</f>
        <v>2891904</v>
      </c>
      <c r="C570" t="str">
        <f>VLOOKUP(A570,'Procediments PinbalAdmin'!A:C,3,FALSE)</f>
        <v>Proceso de estabilización concurso oposición de Técnico/técnica de gestión de sistemas y tecnologías de la información del Ib-Salut</v>
      </c>
      <c r="D570" t="s">
        <v>6557</v>
      </c>
      <c r="E570" t="str">
        <f>VLOOKUP(B570,PBL_PROCEDIMENTS!A:C,3,FALSE)</f>
        <v>A04029527</v>
      </c>
      <c r="F570">
        <f>VLOOKUP(E570,'Organs PinbalAdmin'!C:F,4,FALSE)</f>
        <v>70717</v>
      </c>
      <c r="G570" t="s">
        <v>6557</v>
      </c>
      <c r="H570" t="str">
        <f t="shared" si="8"/>
        <v>UPDATE pad_solicitud SET organid='70717' WHERE solicitudid=40119;</v>
      </c>
    </row>
    <row r="571" spans="1:8">
      <c r="A571" t="str">
        <f>'Procediments PinbalAdmin'!A571</f>
        <v>40147</v>
      </c>
      <c r="B571" t="str">
        <f>VLOOKUP(A571,'Procediments PinbalAdmin'!A:C,2,FALSE)</f>
        <v>2891905</v>
      </c>
      <c r="C571" t="str">
        <f>VLOOKUP(A571,'Procediments PinbalAdmin'!A:C,3,FALSE)</f>
        <v>Proceso de estabilización concurso oposición de Técnico/técnica superior especialista en documentación sanitaria del Ib-Salut</v>
      </c>
      <c r="D571" t="s">
        <v>6557</v>
      </c>
      <c r="E571" t="str">
        <f>VLOOKUP(B571,PBL_PROCEDIMENTS!A:C,3,FALSE)</f>
        <v>A04029527</v>
      </c>
      <c r="F571">
        <f>VLOOKUP(E571,'Organs PinbalAdmin'!C:F,4,FALSE)</f>
        <v>70717</v>
      </c>
      <c r="G571" t="s">
        <v>6557</v>
      </c>
      <c r="H571" t="str">
        <f t="shared" si="8"/>
        <v>UPDATE pad_solicitud SET organid='70717' WHERE solicitudid=40147;</v>
      </c>
    </row>
    <row r="572" spans="1:8">
      <c r="A572" t="str">
        <f>'Procediments PinbalAdmin'!A572</f>
        <v>40161</v>
      </c>
      <c r="B572" t="str">
        <f>VLOOKUP(A572,'Procediments PinbalAdmin'!A:C,2,FALSE)</f>
        <v>2891906</v>
      </c>
      <c r="C572" t="str">
        <f>VLOOKUP(A572,'Procediments PinbalAdmin'!A:C,3,FALSE)</f>
        <v>Proceso de estabilización concurso oposición de Técnico/técnica superior especialista en laboratorio del Ib-Salut</v>
      </c>
      <c r="D572" t="s">
        <v>6557</v>
      </c>
      <c r="E572" t="str">
        <f>VLOOKUP(B572,PBL_PROCEDIMENTS!A:C,3,FALSE)</f>
        <v>A04029527</v>
      </c>
      <c r="F572">
        <f>VLOOKUP(E572,'Organs PinbalAdmin'!C:F,4,FALSE)</f>
        <v>70717</v>
      </c>
      <c r="G572" t="s">
        <v>6557</v>
      </c>
      <c r="H572" t="str">
        <f t="shared" si="8"/>
        <v>UPDATE pad_solicitud SET organid='70717' WHERE solicitudid=40161;</v>
      </c>
    </row>
    <row r="573" spans="1:8">
      <c r="A573" t="str">
        <f>'Procediments PinbalAdmin'!A573</f>
        <v>40175</v>
      </c>
      <c r="B573" t="str">
        <f>VLOOKUP(A573,'Procediments PinbalAdmin'!A:C,2,FALSE)</f>
        <v>2891907</v>
      </c>
      <c r="C573" t="str">
        <f>VLOOKUP(A573,'Procediments PinbalAdmin'!A:C,3,FALSE)</f>
        <v>Proceso de estabilización concurso oposición de Técnico/técnica superior especialista en radiodiagnóstico del Ib-Salut</v>
      </c>
      <c r="D573" t="s">
        <v>6557</v>
      </c>
      <c r="E573" t="str">
        <f>VLOOKUP(B573,PBL_PROCEDIMENTS!A:C,3,FALSE)</f>
        <v>A04029527</v>
      </c>
      <c r="F573">
        <f>VLOOKUP(E573,'Organs PinbalAdmin'!C:F,4,FALSE)</f>
        <v>70717</v>
      </c>
      <c r="G573" t="s">
        <v>6557</v>
      </c>
      <c r="H573" t="str">
        <f t="shared" si="8"/>
        <v>UPDATE pad_solicitud SET organid='70717' WHERE solicitudid=40175;</v>
      </c>
    </row>
    <row r="574" spans="1:8">
      <c r="A574" t="str">
        <f>'Procediments PinbalAdmin'!A574</f>
        <v>38949</v>
      </c>
      <c r="B574" t="str">
        <f>VLOOKUP(A574,'Procediments PinbalAdmin'!A:C,2,FALSE)</f>
        <v>2891908</v>
      </c>
      <c r="C574" t="str">
        <f>VLOOKUP(A574,'Procediments PinbalAdmin'!A:C,3,FALSE)</f>
        <v>Proceso de estabilización concurso oposición de Técnico medio sanitario / técnica media sanitaria en curas auxiliares de enfermería del Ib-Salut</v>
      </c>
      <c r="D574" t="s">
        <v>6557</v>
      </c>
      <c r="E574" t="str">
        <f>VLOOKUP(B574,PBL_PROCEDIMENTS!A:C,3,FALSE)</f>
        <v>A04029527</v>
      </c>
      <c r="F574">
        <f>VLOOKUP(E574,'Organs PinbalAdmin'!C:F,4,FALSE)</f>
        <v>70717</v>
      </c>
      <c r="G574" t="s">
        <v>6557</v>
      </c>
      <c r="H574" t="str">
        <f t="shared" si="8"/>
        <v>UPDATE pad_solicitud SET organid='70717' WHERE solicitudid=38949;</v>
      </c>
    </row>
    <row r="575" spans="1:8">
      <c r="A575" t="str">
        <f>'Procediments PinbalAdmin'!A575</f>
        <v>40133</v>
      </c>
      <c r="B575" t="str">
        <f>VLOOKUP(A575,'Procediments PinbalAdmin'!A:C,2,FALSE)</f>
        <v>2891909</v>
      </c>
      <c r="C575" t="str">
        <f>VLOOKUP(A575,'Procediments PinbalAdmin'!A:C,3,FALSE)</f>
        <v>Proceso de estabilización concurso oposición de Técnico/técnica superior en sistemas y tecnologías de la información del Ib-Salut</v>
      </c>
      <c r="D575" t="s">
        <v>6557</v>
      </c>
      <c r="E575" t="str">
        <f>VLOOKUP(B575,PBL_PROCEDIMENTS!A:C,3,FALSE)</f>
        <v>A04029527</v>
      </c>
      <c r="F575">
        <f>VLOOKUP(E575,'Organs PinbalAdmin'!C:F,4,FALSE)</f>
        <v>70717</v>
      </c>
      <c r="G575" t="s">
        <v>6557</v>
      </c>
      <c r="H575" t="str">
        <f t="shared" si="8"/>
        <v>UPDATE pad_solicitud SET organid='70717' WHERE solicitudid=40133;</v>
      </c>
    </row>
    <row r="576" spans="1:8">
      <c r="A576" t="str">
        <f>'Procediments PinbalAdmin'!A576</f>
        <v>38349</v>
      </c>
      <c r="B576" t="str">
        <f>VLOOKUP(A576,'Procediments PinbalAdmin'!A:C,2,FALSE)</f>
        <v>2891911</v>
      </c>
      <c r="C576" t="str">
        <f>VLOOKUP(A576,'Procediments PinbalAdmin'!A:C,3,FALSE)</f>
        <v>Proceso de estabilización concurso oposición de Telefonista del Ib-Salut</v>
      </c>
      <c r="D576" t="s">
        <v>6557</v>
      </c>
      <c r="E576" t="str">
        <f>VLOOKUP(B576,PBL_PROCEDIMENTS!A:C,3,FALSE)</f>
        <v>A04029527</v>
      </c>
      <c r="F576">
        <f>VLOOKUP(E576,'Organs PinbalAdmin'!C:F,4,FALSE)</f>
        <v>70717</v>
      </c>
      <c r="G576" t="s">
        <v>6557</v>
      </c>
      <c r="H576" t="str">
        <f t="shared" si="8"/>
        <v>UPDATE pad_solicitud SET organid='70717' WHERE solicitudid=38349;</v>
      </c>
    </row>
    <row r="577" spans="1:8">
      <c r="A577" t="str">
        <f>'Procediments PinbalAdmin'!A577</f>
        <v>40189</v>
      </c>
      <c r="B577" t="str">
        <f>VLOOKUP(A577,'Procediments PinbalAdmin'!A:C,2,FALSE)</f>
        <v>2891914</v>
      </c>
      <c r="C577" t="str">
        <f>VLOOKUP(A577,'Procediments PinbalAdmin'!A:C,3,FALSE)</f>
        <v>Proceso de estabilización concurso oposición de Terapeuta ocupacional del Ib-Salut</v>
      </c>
      <c r="D577" t="s">
        <v>6557</v>
      </c>
      <c r="E577" t="str">
        <f>VLOOKUP(B577,PBL_PROCEDIMENTS!A:C,3,FALSE)</f>
        <v>A04029527</v>
      </c>
      <c r="F577">
        <f>VLOOKUP(E577,'Organs PinbalAdmin'!C:F,4,FALSE)</f>
        <v>70717</v>
      </c>
      <c r="G577" t="s">
        <v>6557</v>
      </c>
      <c r="H577" t="str">
        <f t="shared" si="8"/>
        <v>UPDATE pad_solicitud SET organid='70717' WHERE solicitudid=40189;</v>
      </c>
    </row>
    <row r="578" spans="1:8">
      <c r="A578" t="str">
        <f>'Procediments PinbalAdmin'!A578</f>
        <v>40203</v>
      </c>
      <c r="B578" t="str">
        <f>VLOOKUP(A578,'Procediments PinbalAdmin'!A:C,2,FALSE)</f>
        <v>2891915</v>
      </c>
      <c r="C578" t="str">
        <f>VLOOKUP(A578,'Procediments PinbalAdmin'!A:C,3,FALSE)</f>
        <v>Proceso de estabilización concurso oposición de Trabajador/trabajadora social del Ib-Salut</v>
      </c>
      <c r="D578" t="s">
        <v>6557</v>
      </c>
      <c r="E578" t="str">
        <f>VLOOKUP(B578,PBL_PROCEDIMENTS!A:C,3,FALSE)</f>
        <v>A04029527</v>
      </c>
      <c r="F578">
        <f>VLOOKUP(E578,'Organs PinbalAdmin'!C:F,4,FALSE)</f>
        <v>70717</v>
      </c>
      <c r="G578" t="s">
        <v>6557</v>
      </c>
      <c r="H578" t="str">
        <f t="shared" si="8"/>
        <v>UPDATE pad_solicitud SET organid='70717' WHERE solicitudid=40203;</v>
      </c>
    </row>
    <row r="579" spans="1:8">
      <c r="A579" t="str">
        <f>'Procediments PinbalAdmin'!A579</f>
        <v>30028</v>
      </c>
      <c r="B579" t="str">
        <f>VLOOKUP(A579,'Procediments PinbalAdmin'!A:C,2,FALSE)</f>
        <v>2892603</v>
      </c>
      <c r="C579" t="str">
        <f>VLOOKUP(A579,'Procediments PinbalAdmin'!A:C,3,FALSE)</f>
        <v>Resolución del consejero por la cual se aprueba la convocatoria de ayudas para las personas trabajadoras por cuenta propia o autónomos titulares de autorización de transporte público de mercancias</v>
      </c>
      <c r="D579" t="s">
        <v>6557</v>
      </c>
      <c r="E579" t="str">
        <f>VLOOKUP(B579,PBL_PROCEDIMENTS!A:C,3,FALSE)</f>
        <v>A04043873</v>
      </c>
      <c r="F579">
        <f>VLOOKUP(E579,'Organs PinbalAdmin'!C:F,4,FALSE)</f>
        <v>70823</v>
      </c>
      <c r="G579" t="s">
        <v>6557</v>
      </c>
      <c r="H579" t="str">
        <f t="shared" ref="H579:H642" si="9">IFERROR(SUBSTITUTE(SUBSTITUTE(H$1,"$SOLICITUDID$",A579),"$ORGAN$",F579),"")</f>
        <v>UPDATE pad_solicitud SET organid='70823' WHERE solicitudid=30028;</v>
      </c>
    </row>
    <row r="580" spans="1:8">
      <c r="A580" t="str">
        <f>'Procediments PinbalAdmin'!A580</f>
        <v>29275</v>
      </c>
      <c r="B580" t="str">
        <f>VLOOKUP(A580,'Procediments PinbalAdmin'!A:C,2,FALSE)</f>
        <v>2892770</v>
      </c>
      <c r="C580" t="str">
        <f>VLOOKUP(A580,'Procediments PinbalAdmin'!A:C,3,FALSE)</f>
        <v>Ajudes de l'any 2022 per a la rehabilitació d'edificis i habitatges inclosos dins l'ARRU de Manacor</v>
      </c>
      <c r="D580" t="s">
        <v>6557</v>
      </c>
      <c r="E580" t="str">
        <f>VLOOKUP(B580,PBL_PROCEDIMENTS!A:C,3,FALSE)</f>
        <v>A04035955</v>
      </c>
      <c r="F580">
        <f>VLOOKUP(E580,'Organs PinbalAdmin'!C:F,4,FALSE)</f>
        <v>70768</v>
      </c>
      <c r="G580" t="s">
        <v>6557</v>
      </c>
      <c r="H580" t="str">
        <f t="shared" si="9"/>
        <v>UPDATE pad_solicitud SET organid='70768' WHERE solicitudid=29275;</v>
      </c>
    </row>
    <row r="581" spans="1:8">
      <c r="A581" t="str">
        <f>'Procediments PinbalAdmin'!A581</f>
        <v>32849</v>
      </c>
      <c r="B581" t="str">
        <f>VLOOKUP(A581,'Procediments PinbalAdmin'!A:C,2,FALSE)</f>
        <v>2892982</v>
      </c>
      <c r="C581" t="str">
        <f>VLOOKUP(A581,'Procediments PinbalAdmin'!A:C,3,FALSE)</f>
        <v>Ayudas para financiar proyectos de mejora de la eficiencia energética de la envolvente térmica de alojamientos turísticos (MRR)</v>
      </c>
      <c r="D581" t="s">
        <v>6557</v>
      </c>
      <c r="E581" t="str">
        <f>VLOOKUP(B581,PBL_PROCEDIMENTS!A:C,3,FALSE)</f>
        <v>A04003003</v>
      </c>
      <c r="F581">
        <f>VLOOKUP(E581,'Organs PinbalAdmin'!C:F,4,FALSE)</f>
        <v>70000</v>
      </c>
      <c r="G581" t="s">
        <v>6557</v>
      </c>
      <c r="H581" t="str">
        <f t="shared" si="9"/>
        <v>UPDATE pad_solicitud SET organid='70000' WHERE solicitudid=32849;</v>
      </c>
    </row>
    <row r="582" spans="1:8">
      <c r="A582" t="str">
        <f>'Procediments PinbalAdmin'!A582</f>
        <v>29490</v>
      </c>
      <c r="B582" t="str">
        <f>VLOOKUP(A582,'Procediments PinbalAdmin'!A:C,2,FALSE)</f>
        <v>2893046</v>
      </c>
      <c r="C582" t="str">
        <f>VLOOKUP(A582,'Procediments PinbalAdmin'!A:C,3,FALSE)</f>
        <v>Convocatoria selección para constituir Bolsa de TAE, Arquitecto Técnico (A2)</v>
      </c>
      <c r="D582" t="s">
        <v>6557</v>
      </c>
      <c r="E582" t="e">
        <f>VLOOKUP(B582,PBL_PROCEDIMENTS!A:C,3,FALSE)</f>
        <v>#N/A</v>
      </c>
      <c r="F582" t="e">
        <f>VLOOKUP(E582,'Organs PinbalAdmin'!C:F,4,FALSE)</f>
        <v>#N/A</v>
      </c>
      <c r="G582" t="s">
        <v>6557</v>
      </c>
      <c r="H582" t="str">
        <f t="shared" si="9"/>
        <v/>
      </c>
    </row>
    <row r="583" spans="1:8">
      <c r="A583" t="str">
        <f>'Procediments PinbalAdmin'!A583</f>
        <v>38711</v>
      </c>
      <c r="B583" t="str">
        <f>VLOOKUP(A583,'Procediments PinbalAdmin'!A:C,2,FALSE)</f>
        <v>2893137</v>
      </c>
      <c r="C583" t="str">
        <f>VLOOKUP(A583,'Procediments PinbalAdmin'!A:C,3,FALSE)</f>
        <v>Proceso de estabilización concurso extraordinario de Fisioterapeuta del Ib-Salut</v>
      </c>
      <c r="D583" t="s">
        <v>6557</v>
      </c>
      <c r="E583" t="str">
        <f>VLOOKUP(B583,PBL_PROCEDIMENTS!A:C,3,FALSE)</f>
        <v>A04029527</v>
      </c>
      <c r="F583">
        <f>VLOOKUP(E583,'Organs PinbalAdmin'!C:F,4,FALSE)</f>
        <v>70717</v>
      </c>
      <c r="G583" t="s">
        <v>6557</v>
      </c>
      <c r="H583" t="str">
        <f t="shared" si="9"/>
        <v>UPDATE pad_solicitud SET organid='70717' WHERE solicitudid=38711;</v>
      </c>
    </row>
    <row r="584" spans="1:8">
      <c r="A584" t="str">
        <f>'Procediments PinbalAdmin'!A584</f>
        <v>50008</v>
      </c>
      <c r="B584" t="str">
        <f>VLOOKUP(A584,'Procediments PinbalAdmin'!A:C,2,FALSE)</f>
        <v>2893190</v>
      </c>
      <c r="C584" t="str">
        <f>VLOOKUP(A584,'Procediments PinbalAdmin'!A:C,3,FALSE)</f>
        <v>Convocatoria de subvenciones para la realización de cursos, jornadas, seminarios, conferencias y otras actividades formativas en el ámbito de los servicios sociales para los años 2022 y 2023</v>
      </c>
      <c r="D584" t="s">
        <v>6557</v>
      </c>
      <c r="E584" t="str">
        <f>VLOOKUP(B584,PBL_PROCEDIMENTS!A:C,3,FALSE)</f>
        <v>A04003003</v>
      </c>
      <c r="F584">
        <f>VLOOKUP(E584,'Organs PinbalAdmin'!C:F,4,FALSE)</f>
        <v>70000</v>
      </c>
      <c r="G584" t="s">
        <v>6557</v>
      </c>
      <c r="H584" t="str">
        <f t="shared" si="9"/>
        <v>UPDATE pad_solicitud SET organid='70000' WHERE solicitudid=50008;</v>
      </c>
    </row>
    <row r="585" spans="1:8">
      <c r="A585" t="str">
        <f>'Procediments PinbalAdmin'!A585</f>
        <v>30170</v>
      </c>
      <c r="B585" t="str">
        <f>VLOOKUP(A585,'Procediments PinbalAdmin'!A:C,2,FALSE)</f>
        <v>2893192</v>
      </c>
      <c r="C585" t="str">
        <f>VLOOKUP(A585,'Procediments PinbalAdmin'!A:C,3,FALSE)</f>
        <v>ajudes per al sector del transport públic per carretera de mercaderies per l’increment del preu de l'energia</v>
      </c>
      <c r="D585" t="s">
        <v>6557</v>
      </c>
      <c r="E585" t="str">
        <f>VLOOKUP(B585,PBL_PROCEDIMENTS!A:C,3,FALSE)</f>
        <v>A04026941</v>
      </c>
      <c r="F585">
        <f>VLOOKUP(E585,'Organs PinbalAdmin'!C:F,4,FALSE)</f>
        <v>70662</v>
      </c>
      <c r="G585" t="s">
        <v>6557</v>
      </c>
      <c r="H585" t="str">
        <f t="shared" si="9"/>
        <v>UPDATE pad_solicitud SET organid='70662' WHERE solicitudid=30170;</v>
      </c>
    </row>
    <row r="586" spans="1:8">
      <c r="A586" t="str">
        <f>'Procediments PinbalAdmin'!A586</f>
        <v>30447</v>
      </c>
      <c r="B586" t="str">
        <f>VLOOKUP(A586,'Procediments PinbalAdmin'!A:C,2,FALSE)</f>
        <v>2893419</v>
      </c>
      <c r="C586" t="str">
        <f>VLOOKUP(A586,'Procediments PinbalAdmin'!A:C,3,FALSE)</f>
        <v>AYUDAS ECONÓMICAS PARA EMPRESAS QUE CONTRATEN ALUMNOS DE CICLOS FORMATIVOS DE FP EN LA MODALIDAD DUAL INTENSIVA</v>
      </c>
      <c r="D586" t="s">
        <v>6557</v>
      </c>
      <c r="E586" t="str">
        <f>VLOOKUP(B586,PBL_PROCEDIMENTS!A:C,3,FALSE)</f>
        <v>A04026923</v>
      </c>
      <c r="F586">
        <f>VLOOKUP(E586,'Organs PinbalAdmin'!C:F,4,FALSE)</f>
        <v>70653</v>
      </c>
      <c r="G586" t="s">
        <v>6557</v>
      </c>
      <c r="H586" t="str">
        <f t="shared" si="9"/>
        <v>UPDATE pad_solicitud SET organid='70653' WHERE solicitudid=30447;</v>
      </c>
    </row>
    <row r="587" spans="1:8">
      <c r="A587" t="str">
        <f>'Procediments PinbalAdmin'!A587</f>
        <v>30298</v>
      </c>
      <c r="B587" t="str">
        <f>VLOOKUP(A587,'Procediments PinbalAdmin'!A:C,2,FALSE)</f>
        <v>2893422</v>
      </c>
      <c r="C587" t="str">
        <f>VLOOKUP(A587,'Procediments PinbalAdmin'!A:C,3,FALSE)</f>
        <v>Ajudes de promoció de l'excel·lència acadèmica per a alumnes que hagin finalitzat estudis oficials d'ensenyaments artístics superiors durant el curs acadèmic 2020-2021</v>
      </c>
      <c r="D587" t="s">
        <v>6557</v>
      </c>
      <c r="E587" t="e">
        <f>VLOOKUP(B587,PBL_PROCEDIMENTS!A:C,3,FALSE)</f>
        <v>#N/A</v>
      </c>
      <c r="F587" t="e">
        <f>VLOOKUP(E587,'Organs PinbalAdmin'!C:F,4,FALSE)</f>
        <v>#N/A</v>
      </c>
      <c r="G587" t="s">
        <v>6557</v>
      </c>
      <c r="H587" t="str">
        <f t="shared" si="9"/>
        <v/>
      </c>
    </row>
    <row r="588" spans="1:8">
      <c r="A588" t="str">
        <f>'Procediments PinbalAdmin'!A588</f>
        <v>34070</v>
      </c>
      <c r="B588" t="str">
        <f>VLOOKUP(A588,'Procediments PinbalAdmin'!A:C,2,FALSE)</f>
        <v>2894007</v>
      </c>
      <c r="C588" t="str">
        <f>VLOOKUP(A588,'Procediments PinbalAdmin'!A:C,3,FALSE)</f>
        <v>Solicitud de subvención directa</v>
      </c>
      <c r="D588" t="s">
        <v>6557</v>
      </c>
      <c r="E588" t="str">
        <f>VLOOKUP(B588,PBL_PROCEDIMENTS!A:C,3,FALSE)</f>
        <v>L01070027</v>
      </c>
      <c r="F588">
        <f>VLOOKUP(E588,'Organs PinbalAdmin'!C:F,4,FALSE)</f>
        <v>70837</v>
      </c>
      <c r="G588" t="s">
        <v>6557</v>
      </c>
      <c r="H588" t="str">
        <f t="shared" si="9"/>
        <v>UPDATE pad_solicitud SET organid='70837' WHERE solicitudid=34070;</v>
      </c>
    </row>
    <row r="589" spans="1:8">
      <c r="A589" t="str">
        <f>'Procediments PinbalAdmin'!A589</f>
        <v>31247</v>
      </c>
      <c r="B589" t="str">
        <f>VLOOKUP(A589,'Procediments PinbalAdmin'!A:C,2,FALSE)</f>
        <v>2894565</v>
      </c>
      <c r="C589" t="str">
        <f>VLOOKUP(A589,'Procediments PinbalAdmin'!A:C,3,FALSE)</f>
        <v>Resolución del conseller de Modelo Económico, Turismo y Trabajo por la que se aprueba la convocatoria de ayudas para la promoción de la ocupación y la mejora de la competitividad de cooperativas</v>
      </c>
      <c r="D589" t="s">
        <v>6557</v>
      </c>
      <c r="E589" t="str">
        <f>VLOOKUP(B589,PBL_PROCEDIMENTS!A:C,3,FALSE)</f>
        <v>A04043873</v>
      </c>
      <c r="F589">
        <f>VLOOKUP(E589,'Organs PinbalAdmin'!C:F,4,FALSE)</f>
        <v>70823</v>
      </c>
      <c r="G589" t="s">
        <v>6557</v>
      </c>
      <c r="H589" t="str">
        <f t="shared" si="9"/>
        <v>UPDATE pad_solicitud SET organid='70823' WHERE solicitudid=31247;</v>
      </c>
    </row>
    <row r="590" spans="1:8">
      <c r="A590" t="str">
        <f>'Procediments PinbalAdmin'!A590</f>
        <v>31371</v>
      </c>
      <c r="B590" t="str">
        <f>VLOOKUP(A590,'Procediments PinbalAdmin'!A:C,2,FALSE)</f>
        <v>2894572</v>
      </c>
      <c r="C590" t="str">
        <f>VLOOKUP(A590,'Procediments PinbalAdmin'!A:C,3,FALSE)</f>
        <v>Resolución del consejero de Modelo Económico, Turismo y Trabajo, de 27 de junio de 2022 por la que se aprueba la convocatoria para conceder ayudas públicas mediante el fomento de la economía social</v>
      </c>
      <c r="D590" t="s">
        <v>6557</v>
      </c>
      <c r="E590" t="str">
        <f>VLOOKUP(B590,PBL_PROCEDIMENTS!A:C,3,FALSE)</f>
        <v>A04043873</v>
      </c>
      <c r="F590">
        <f>VLOOKUP(E590,'Organs PinbalAdmin'!C:F,4,FALSE)</f>
        <v>70823</v>
      </c>
      <c r="G590" t="s">
        <v>6557</v>
      </c>
      <c r="H590" t="str">
        <f t="shared" si="9"/>
        <v>UPDATE pad_solicitud SET organid='70823' WHERE solicitudid=31371;</v>
      </c>
    </row>
    <row r="591" spans="1:8">
      <c r="A591" t="str">
        <f>'Procediments PinbalAdmin'!A591</f>
        <v>31389</v>
      </c>
      <c r="B591" t="str">
        <f>VLOOKUP(A591,'Procediments PinbalAdmin'!A:C,2,FALSE)</f>
        <v>2894573</v>
      </c>
      <c r="C591" t="str">
        <f>VLOOKUP(A591,'Procediments PinbalAdmin'!A:C,3,FALSE)</f>
        <v>Resolución del consejero de Modelo Económico, Turismo y Trabajo por la que se aprueba la convocatoria de ayudas para el fomento y la difusión de la economía social y para el apoyo al asociacionismo de</v>
      </c>
      <c r="D591" t="s">
        <v>6557</v>
      </c>
      <c r="E591" t="str">
        <f>VLOOKUP(B591,PBL_PROCEDIMENTS!A:C,3,FALSE)</f>
        <v>A04043873</v>
      </c>
      <c r="F591">
        <f>VLOOKUP(E591,'Organs PinbalAdmin'!C:F,4,FALSE)</f>
        <v>70823</v>
      </c>
      <c r="G591" t="s">
        <v>6557</v>
      </c>
      <c r="H591" t="str">
        <f t="shared" si="9"/>
        <v>UPDATE pad_solicitud SET organid='70823' WHERE solicitudid=31389;</v>
      </c>
    </row>
    <row r="592" spans="1:8">
      <c r="A592" t="str">
        <f>'Procediments PinbalAdmin'!A592</f>
        <v>32424</v>
      </c>
      <c r="B592" t="str">
        <f>VLOOKUP(A592,'Procediments PinbalAdmin'!A:C,2,FALSE)</f>
        <v>2894750</v>
      </c>
      <c r="C592" t="str">
        <f>VLOOKUP(A592,'Procediments PinbalAdmin'!A:C,3,FALSE)</f>
        <v>Convocatoria pública de subvenciones para apoyar las salas de exhibición cinematográfica de las Illes Balears, en el marco del Plan de Recuperación, Transformación y Resiliencia (financiado por la Uni</v>
      </c>
      <c r="D592" t="s">
        <v>6557</v>
      </c>
      <c r="E592" t="str">
        <f>VLOOKUP(B592,PBL_PROCEDIMENTS!A:C,3,FALSE)</f>
        <v>A04035972</v>
      </c>
      <c r="F592">
        <f>VLOOKUP(E592,'Organs PinbalAdmin'!C:F,4,FALSE)</f>
        <v>70779</v>
      </c>
      <c r="G592" t="s">
        <v>6557</v>
      </c>
      <c r="H592" t="str">
        <f t="shared" si="9"/>
        <v>UPDATE pad_solicitud SET organid='70779' WHERE solicitudid=32424;</v>
      </c>
    </row>
    <row r="593" spans="1:8">
      <c r="A593" t="str">
        <f>'Procediments PinbalAdmin'!A593</f>
        <v>30188</v>
      </c>
      <c r="B593" t="str">
        <f>VLOOKUP(A593,'Procediments PinbalAdmin'!A:C,2,FALSE)</f>
        <v>2894809</v>
      </c>
      <c r="C593" t="str">
        <f>VLOOKUP(A593,'Procediments PinbalAdmin'!A:C,3,FALSE)</f>
        <v>Bolsa de letrado/a funcionario/a interino/a mediante sistema de concurso-oposición</v>
      </c>
      <c r="D593" t="s">
        <v>6557</v>
      </c>
      <c r="E593" t="str">
        <f>VLOOKUP(B593,PBL_PROCEDIMENTS!A:C,3,FALSE)</f>
        <v>L01070321</v>
      </c>
      <c r="F593">
        <f>VLOOKUP(E593,'Organs PinbalAdmin'!C:F,4,FALSE)</f>
        <v>70845</v>
      </c>
      <c r="G593" t="s">
        <v>6557</v>
      </c>
      <c r="H593" t="str">
        <f t="shared" si="9"/>
        <v>UPDATE pad_solicitud SET organid='70845' WHERE solicitudid=30188;</v>
      </c>
    </row>
    <row r="594" spans="1:8">
      <c r="A594" t="str">
        <f>'Procediments PinbalAdmin'!A594</f>
        <v>36883</v>
      </c>
      <c r="B594" t="str">
        <f>VLOOKUP(A594,'Procediments PinbalAdmin'!A:C,2,FALSE)</f>
        <v>2895257</v>
      </c>
      <c r="C594" t="str">
        <f>VLOOKUP(A594,'Procediments PinbalAdmin'!A:C,3,FALSE)</f>
        <v>Ayudas dirigidas al funcionamiento de agrupaciones empresariales innovadoras de las Illes Balears</v>
      </c>
      <c r="D594" t="s">
        <v>6557</v>
      </c>
      <c r="E594" t="str">
        <f>VLOOKUP(B594,PBL_PROCEDIMENTS!A:C,3,FALSE)</f>
        <v>A04003003</v>
      </c>
      <c r="F594">
        <f>VLOOKUP(E594,'Organs PinbalAdmin'!C:F,4,FALSE)</f>
        <v>70000</v>
      </c>
      <c r="G594" t="s">
        <v>6557</v>
      </c>
      <c r="H594" t="str">
        <f t="shared" si="9"/>
        <v>UPDATE pad_solicitud SET organid='70000' WHERE solicitudid=36883;</v>
      </c>
    </row>
    <row r="595" spans="1:8">
      <c r="A595" t="str">
        <f>'Procediments PinbalAdmin'!A595</f>
        <v>30507</v>
      </c>
      <c r="B595" t="str">
        <f>VLOOKUP(A595,'Procediments PinbalAdmin'!A:C,2,FALSE)</f>
        <v>2895664</v>
      </c>
      <c r="C595" t="str">
        <f>VLOOKUP(A595,'Procediments PinbalAdmin'!A:C,3,FALSE)</f>
        <v>Convocatoria y bases del procedimiento selectivo para cubrir 5 places de la categoria de Policia local, en ejecución de la OPO 2022</v>
      </c>
      <c r="D595" t="s">
        <v>6557</v>
      </c>
      <c r="E595" t="str">
        <f>VLOOKUP(B595,PBL_PROCEDIMENTS!A:C,3,FALSE)</f>
        <v>L01070027</v>
      </c>
      <c r="F595">
        <f>VLOOKUP(E595,'Organs PinbalAdmin'!C:F,4,FALSE)</f>
        <v>70837</v>
      </c>
      <c r="G595" t="s">
        <v>6557</v>
      </c>
      <c r="H595" t="str">
        <f t="shared" si="9"/>
        <v>UPDATE pad_solicitud SET organid='70837' WHERE solicitudid=30507;</v>
      </c>
    </row>
    <row r="596" spans="1:8">
      <c r="A596" t="str">
        <f>'Procediments PinbalAdmin'!A596</f>
        <v>33783</v>
      </c>
      <c r="B596" t="str">
        <f>VLOOKUP(A596,'Procediments PinbalAdmin'!A:C,2,FALSE)</f>
        <v>2895735</v>
      </c>
      <c r="C596" t="str">
        <f>VLOOKUP(A596,'Procediments PinbalAdmin'!A:C,3,FALSE)</f>
        <v>Convocatoria pública de los "Premis Autonòmics Voluntariat IB 2022"</v>
      </c>
      <c r="D596" t="s">
        <v>6557</v>
      </c>
      <c r="E596" t="str">
        <f>VLOOKUP(B596,PBL_PROCEDIMENTS!A:C,3,FALSE)</f>
        <v>A04003003</v>
      </c>
      <c r="F596">
        <f>VLOOKUP(E596,'Organs PinbalAdmin'!C:F,4,FALSE)</f>
        <v>70000</v>
      </c>
      <c r="G596" t="s">
        <v>6557</v>
      </c>
      <c r="H596" t="str">
        <f t="shared" si="9"/>
        <v>UPDATE pad_solicitud SET organid='70000' WHERE solicitudid=33783;</v>
      </c>
    </row>
    <row r="597" spans="1:8">
      <c r="A597" t="str">
        <f>'Procediments PinbalAdmin'!A597</f>
        <v>34505</v>
      </c>
      <c r="B597" t="str">
        <f>VLOOKUP(A597,'Procediments PinbalAdmin'!A:C,2,FALSE)</f>
        <v>2895854</v>
      </c>
      <c r="C597" t="str">
        <f>VLOOKUP(A597,'Procediments PinbalAdmin'!A:C,3,FALSE)</f>
        <v>Subvención para la compra de mecanismos de elevación de camas</v>
      </c>
      <c r="D597" t="s">
        <v>6557</v>
      </c>
      <c r="E597" t="str">
        <f>VLOOKUP(B597,PBL_PROCEDIMENTS!A:C,3,FALSE)</f>
        <v>A04003003</v>
      </c>
      <c r="F597">
        <f>VLOOKUP(E597,'Organs PinbalAdmin'!C:F,4,FALSE)</f>
        <v>70000</v>
      </c>
      <c r="G597" t="s">
        <v>6557</v>
      </c>
      <c r="H597" t="str">
        <f t="shared" si="9"/>
        <v>UPDATE pad_solicitud SET organid='70000' WHERE solicitudid=34505;</v>
      </c>
    </row>
    <row r="598" spans="1:8">
      <c r="A598" t="str">
        <f>'Procediments PinbalAdmin'!A598</f>
        <v>33450</v>
      </c>
      <c r="B598" t="str">
        <f>VLOOKUP(A598,'Procediments PinbalAdmin'!A:C,2,FALSE)</f>
        <v>2895885</v>
      </c>
      <c r="C598" t="str">
        <f>VLOOKUP(A598,'Procediments PinbalAdmin'!A:C,3,FALSE)</f>
        <v>Ayudas para la conectividad en centros públicos de referencia</v>
      </c>
      <c r="D598" t="s">
        <v>6557</v>
      </c>
      <c r="E598" t="str">
        <f>VLOOKUP(B598,PBL_PROCEDIMENTS!A:C,3,FALSE)</f>
        <v>A04027005</v>
      </c>
      <c r="F598">
        <f>VLOOKUP(E598,'Organs PinbalAdmin'!C:F,4,FALSE)</f>
        <v>70675</v>
      </c>
      <c r="G598" t="s">
        <v>6557</v>
      </c>
      <c r="H598" t="str">
        <f t="shared" si="9"/>
        <v>UPDATE pad_solicitud SET organid='70675' WHERE solicitudid=33450;</v>
      </c>
    </row>
    <row r="599" spans="1:8">
      <c r="A599" t="str">
        <f>'Procediments PinbalAdmin'!A599</f>
        <v>50371</v>
      </c>
      <c r="B599" t="str">
        <f>VLOOKUP(A599,'Procediments PinbalAdmin'!A:C,2,FALSE)</f>
        <v>2897425</v>
      </c>
      <c r="C599" t="str">
        <f>VLOOKUP(A599,'Procediments PinbalAdmin'!A:C,3,FALSE)</f>
        <v>Programa 5 (PRTR). Ayudas elaboración libro del edificio y redacción de proyectos de rehabilitaciónde rehabilitació</v>
      </c>
      <c r="D599" t="s">
        <v>6557</v>
      </c>
      <c r="E599" t="e">
        <f>VLOOKUP(B599,PBL_PROCEDIMENTS!A:C,3,FALSE)</f>
        <v>#N/A</v>
      </c>
      <c r="F599" t="e">
        <f>VLOOKUP(E599,'Organs PinbalAdmin'!C:F,4,FALSE)</f>
        <v>#N/A</v>
      </c>
      <c r="G599" t="s">
        <v>6557</v>
      </c>
      <c r="H599" t="str">
        <f t="shared" si="9"/>
        <v/>
      </c>
    </row>
    <row r="600" spans="1:8">
      <c r="A600" t="str">
        <f>'Procediments PinbalAdmin'!A600</f>
        <v>32260</v>
      </c>
      <c r="B600" t="str">
        <f>VLOOKUP(A600,'Procediments PinbalAdmin'!A:C,2,FALSE)</f>
        <v>2897827</v>
      </c>
      <c r="C600" t="str">
        <f>VLOOKUP(A600,'Procediments PinbalAdmin'!A:C,3,FALSE)</f>
        <v>Convocatoria de subvenciones para apoyar la producción y coproducción de obras audiovisuales para el año 2022</v>
      </c>
      <c r="D600" t="s">
        <v>6557</v>
      </c>
      <c r="E600" t="str">
        <f>VLOOKUP(B600,PBL_PROCEDIMENTS!A:C,3,FALSE)</f>
        <v>A04035972</v>
      </c>
      <c r="F600">
        <f>VLOOKUP(E600,'Organs PinbalAdmin'!C:F,4,FALSE)</f>
        <v>70779</v>
      </c>
      <c r="G600" t="s">
        <v>6557</v>
      </c>
      <c r="H600" t="str">
        <f t="shared" si="9"/>
        <v>UPDATE pad_solicitud SET organid='70779' WHERE solicitudid=32260;</v>
      </c>
    </row>
    <row r="601" spans="1:8">
      <c r="A601" t="str">
        <f>'Procediments PinbalAdmin'!A601</f>
        <v>32220</v>
      </c>
      <c r="B601" t="str">
        <f>VLOOKUP(A601,'Procediments PinbalAdmin'!A:C,2,FALSE)</f>
        <v>2901473</v>
      </c>
      <c r="C601" t="str">
        <f>VLOOKUP(A601,'Procediments PinbalAdmin'!A:C,3,FALSE)</f>
        <v>onvocatoria del proceso selectivo unificado para cubrir 135 plazas de la categoría de policía del cuerpo de policías locales</v>
      </c>
      <c r="D601" t="s">
        <v>6557</v>
      </c>
      <c r="E601" t="str">
        <f>VLOOKUP(B601,PBL_PROCEDIMENTS!A:C,3,FALSE)</f>
        <v>A04035968</v>
      </c>
      <c r="F601">
        <f>VLOOKUP(E601,'Organs PinbalAdmin'!C:F,4,FALSE)</f>
        <v>70775</v>
      </c>
      <c r="G601" t="s">
        <v>6557</v>
      </c>
      <c r="H601" t="str">
        <f t="shared" si="9"/>
        <v>UPDATE pad_solicitud SET organid='70775' WHERE solicitudid=32220;</v>
      </c>
    </row>
    <row r="602" spans="1:8">
      <c r="A602" t="str">
        <f>'Procediments PinbalAdmin'!A602</f>
        <v>36811</v>
      </c>
      <c r="B602" t="str">
        <f>VLOOKUP(A602,'Procediments PinbalAdmin'!A:C,2,FALSE)</f>
        <v>2905869</v>
      </c>
      <c r="C602" t="str">
        <f>VLOOKUP(A602,'Procediments PinbalAdmin'!A:C,3,FALSE)</f>
        <v>Subvención para financiar proyectos para la sustitución de instalaciones térmicas por otras que empleen fuentes de energía que reduzcan el impacto medioambiental</v>
      </c>
      <c r="D602" t="s">
        <v>6557</v>
      </c>
      <c r="E602" t="str">
        <f>VLOOKUP(B602,PBL_PROCEDIMENTS!A:C,3,FALSE)</f>
        <v>A04003746</v>
      </c>
      <c r="F602">
        <f>VLOOKUP(E602,'Organs PinbalAdmin'!C:F,4,FALSE)</f>
        <v>70004</v>
      </c>
      <c r="G602" t="s">
        <v>6557</v>
      </c>
      <c r="H602" t="str">
        <f t="shared" si="9"/>
        <v>UPDATE pad_solicitud SET organid='70004' WHERE solicitudid=36811;</v>
      </c>
    </row>
    <row r="603" spans="1:8">
      <c r="A603" t="str">
        <f>'Procediments PinbalAdmin'!A603</f>
        <v>36830</v>
      </c>
      <c r="B603" t="str">
        <f>VLOOKUP(A603,'Procediments PinbalAdmin'!A:C,2,FALSE)</f>
        <v>2906278</v>
      </c>
      <c r="C603" t="str">
        <f>VLOOKUP(A603,'Procediments PinbalAdmin'!A:C,3,FALSE)</f>
        <v>Subvención para financiar la elaboración de los Planes de circularidad de alojamientos turísticos previstos en el capítulo II del título V de la Ley 8/2012.</v>
      </c>
      <c r="D603" t="s">
        <v>6557</v>
      </c>
      <c r="E603" t="str">
        <f>VLOOKUP(B603,PBL_PROCEDIMENTS!A:C,3,FALSE)</f>
        <v>A04003746</v>
      </c>
      <c r="F603">
        <f>VLOOKUP(E603,'Organs PinbalAdmin'!C:F,4,FALSE)</f>
        <v>70004</v>
      </c>
      <c r="G603" t="s">
        <v>6557</v>
      </c>
      <c r="H603" t="str">
        <f t="shared" si="9"/>
        <v>UPDATE pad_solicitud SET organid='70004' WHERE solicitudid=36830;</v>
      </c>
    </row>
    <row r="604" spans="1:8">
      <c r="A604" t="str">
        <f>'Procediments PinbalAdmin'!A604</f>
        <v>34528</v>
      </c>
      <c r="B604" t="str">
        <f>VLOOKUP(A604,'Procediments PinbalAdmin'!A:C,2,FALSE)</f>
        <v>2906773</v>
      </c>
      <c r="C604" t="str">
        <f>VLOOKUP(A604,'Procediments PinbalAdmin'!A:C,3,FALSE)</f>
        <v>Ayudas para la realización de actividades extraescolares por contribuir a la conciliación de la vida familiar, laboral y personal de las IB</v>
      </c>
      <c r="D604" t="s">
        <v>6557</v>
      </c>
      <c r="E604" t="str">
        <f>VLOOKUP(B604,PBL_PROCEDIMENTS!A:C,3,FALSE)</f>
        <v>A04003003</v>
      </c>
      <c r="F604">
        <f>VLOOKUP(E604,'Organs PinbalAdmin'!C:F,4,FALSE)</f>
        <v>70000</v>
      </c>
      <c r="G604" t="s">
        <v>6557</v>
      </c>
      <c r="H604" t="str">
        <f t="shared" si="9"/>
        <v>UPDATE pad_solicitud SET organid='70000' WHERE solicitudid=34528;</v>
      </c>
    </row>
    <row r="605" spans="1:8">
      <c r="A605" t="str">
        <f>'Procediments PinbalAdmin'!A605</f>
        <v>40035</v>
      </c>
      <c r="B605" t="str">
        <f>VLOOKUP(A605,'Procediments PinbalAdmin'!A:C,2,FALSE)</f>
        <v>2906785</v>
      </c>
      <c r="C605" t="str">
        <f>VLOOKUP(A605,'Procediments PinbalAdmin'!A:C,3,FALSE)</f>
        <v>Proceso de estabilización concurso oposición de Médico/médica de urgencias en atención primaria del Ib-Salut</v>
      </c>
      <c r="D605" t="s">
        <v>6557</v>
      </c>
      <c r="E605" t="str">
        <f>VLOOKUP(B605,PBL_PROCEDIMENTS!A:C,3,FALSE)</f>
        <v>A04029527</v>
      </c>
      <c r="F605">
        <f>VLOOKUP(E605,'Organs PinbalAdmin'!C:F,4,FALSE)</f>
        <v>70717</v>
      </c>
      <c r="G605" t="s">
        <v>6557</v>
      </c>
      <c r="H605" t="str">
        <f t="shared" si="9"/>
        <v>UPDATE pad_solicitud SET organid='70717' WHERE solicitudid=40035;</v>
      </c>
    </row>
    <row r="606" spans="1:8">
      <c r="A606" t="str">
        <f>'Procediments PinbalAdmin'!A606</f>
        <v>32985</v>
      </c>
      <c r="B606" t="str">
        <f>VLOOKUP(A606,'Procediments PinbalAdmin'!A:C,2,FALSE)</f>
        <v>2927433</v>
      </c>
      <c r="C606" t="str">
        <f>VLOOKUP(A606,'Procediments PinbalAdmin'!A:C,3,FALSE)</f>
        <v>FERIA DE NAVIDAD 2022</v>
      </c>
      <c r="D606" t="s">
        <v>6557</v>
      </c>
      <c r="E606" t="e">
        <f>VLOOKUP(B606,PBL_PROCEDIMENTS!A:C,3,FALSE)</f>
        <v>#N/A</v>
      </c>
      <c r="F606" t="e">
        <f>VLOOKUP(E606,'Organs PinbalAdmin'!C:F,4,FALSE)</f>
        <v>#N/A</v>
      </c>
      <c r="G606" t="s">
        <v>6557</v>
      </c>
      <c r="H606" t="str">
        <f t="shared" si="9"/>
        <v/>
      </c>
    </row>
    <row r="607" spans="1:8">
      <c r="A607" t="str">
        <f>'Procediments PinbalAdmin'!A607</f>
        <v>35688</v>
      </c>
      <c r="B607" t="str">
        <f>VLOOKUP(A607,'Procediments PinbalAdmin'!A:C,2,FALSE)</f>
        <v>2927776</v>
      </c>
      <c r="C607" t="str">
        <f>VLOOKUP(A607,'Procediments PinbalAdmin'!A:C,3,FALSE)</f>
        <v>Convocatoria del proceso excepcional de estabilización por concurso extraordinario de méritos de personal laboral (IBAVI)</v>
      </c>
      <c r="D607" t="s">
        <v>6557</v>
      </c>
      <c r="E607" t="str">
        <f>VLOOKUP(B607,PBL_PROCEDIMENTS!A:C,3,FALSE)</f>
        <v>A04013563</v>
      </c>
      <c r="F607">
        <f>VLOOKUP(E607,'Organs PinbalAdmin'!C:F,4,FALSE)</f>
        <v>70048</v>
      </c>
      <c r="G607" t="s">
        <v>6557</v>
      </c>
      <c r="H607" t="str">
        <f t="shared" si="9"/>
        <v>UPDATE pad_solicitud SET organid='70048' WHERE solicitudid=35688;</v>
      </c>
    </row>
    <row r="608" spans="1:8">
      <c r="A608" t="str">
        <f>'Procediments PinbalAdmin'!A608</f>
        <v>33251</v>
      </c>
      <c r="B608" t="str">
        <f>VLOOKUP(A608,'Procediments PinbalAdmin'!A:C,2,FALSE)</f>
        <v>2928209</v>
      </c>
      <c r="C608" t="str">
        <f>VLOOKUP(A608,'Procediments PinbalAdmin'!A:C,3,FALSE)</f>
        <v>Convocatoria para la adjudicación de viviendas intergeneracionales propiedad del IBAVI en Mallorca y Menorca en régimen de arrendamiento</v>
      </c>
      <c r="D608" t="s">
        <v>6557</v>
      </c>
      <c r="E608" t="str">
        <f>VLOOKUP(B608,PBL_PROCEDIMENTS!A:C,3,FALSE)</f>
        <v>A04013563</v>
      </c>
      <c r="F608">
        <f>VLOOKUP(E608,'Organs PinbalAdmin'!C:F,4,FALSE)</f>
        <v>70048</v>
      </c>
      <c r="G608" t="s">
        <v>6557</v>
      </c>
      <c r="H608" t="str">
        <f t="shared" si="9"/>
        <v>UPDATE pad_solicitud SET organid='70048' WHERE solicitudid=33251;</v>
      </c>
    </row>
    <row r="609" spans="1:8">
      <c r="A609" t="str">
        <f>'Procediments PinbalAdmin'!A609</f>
        <v>33209</v>
      </c>
      <c r="B609" t="str">
        <f>VLOOKUP(A609,'Procediments PinbalAdmin'!A:C,2,FALSE)</f>
        <v>2928238</v>
      </c>
      <c r="C609" t="str">
        <f>VLOOKUP(A609,'Procediments PinbalAdmin'!A:C,3,FALSE)</f>
        <v>Convocatoria para la adjudicación en régimen de arrendamiento de 36 viviendas de la promoción 42 h del municipio de Son Servera</v>
      </c>
      <c r="D609" t="s">
        <v>6557</v>
      </c>
      <c r="E609" t="str">
        <f>VLOOKUP(B609,PBL_PROCEDIMENTS!A:C,3,FALSE)</f>
        <v>A04013563</v>
      </c>
      <c r="F609">
        <f>VLOOKUP(E609,'Organs PinbalAdmin'!C:F,4,FALSE)</f>
        <v>70048</v>
      </c>
      <c r="G609" t="s">
        <v>6557</v>
      </c>
      <c r="H609" t="str">
        <f t="shared" si="9"/>
        <v>UPDATE pad_solicitud SET organid='70048' WHERE solicitudid=33209;</v>
      </c>
    </row>
    <row r="610" spans="1:8">
      <c r="A610" t="str">
        <f>'Procediments PinbalAdmin'!A610</f>
        <v>50119</v>
      </c>
      <c r="B610" t="str">
        <f>VLOOKUP(A610,'Procediments PinbalAdmin'!A:C,2,FALSE)</f>
        <v>2929330</v>
      </c>
      <c r="C610" t="str">
        <f>VLOOKUP(A610,'Procediments PinbalAdmin'!A:C,3,FALSE)</f>
        <v>Convocatoria de subvenciones para apoyar a los proyectos de inversión en infraestructuras escénicas y musicales de las IB. Plan de Recuperación, Transformación y Resiliencia (financiado por la UE)</v>
      </c>
      <c r="D610" t="s">
        <v>6557</v>
      </c>
      <c r="E610" t="str">
        <f>VLOOKUP(B610,PBL_PROCEDIMENTS!A:C,3,FALSE)</f>
        <v>A04003003</v>
      </c>
      <c r="F610">
        <f>VLOOKUP(E610,'Organs PinbalAdmin'!C:F,4,FALSE)</f>
        <v>70000</v>
      </c>
      <c r="G610" t="s">
        <v>6557</v>
      </c>
      <c r="H610" t="str">
        <f t="shared" si="9"/>
        <v>UPDATE pad_solicitud SET organid='70000' WHERE solicitudid=50119;</v>
      </c>
    </row>
    <row r="611" spans="1:8">
      <c r="A611" t="str">
        <f>'Procediments PinbalAdmin'!A611</f>
        <v>33467</v>
      </c>
      <c r="B611" t="str">
        <f>VLOOKUP(A611,'Procediments PinbalAdmin'!A:C,2,FALSE)</f>
        <v>2929774</v>
      </c>
      <c r="C611" t="str">
        <f>VLOOKUP(A611,'Procediments PinbalAdmin'!A:C,3,FALSE)</f>
        <v>Convocatoria para la adjudicación en régimen de arrendamiento de 19 viviendas de la promoción 22 h Villafranca</v>
      </c>
      <c r="D611" t="s">
        <v>6557</v>
      </c>
      <c r="E611" t="str">
        <f>VLOOKUP(B611,PBL_PROCEDIMENTS!A:C,3,FALSE)</f>
        <v>A04013563</v>
      </c>
      <c r="F611">
        <f>VLOOKUP(E611,'Organs PinbalAdmin'!C:F,4,FALSE)</f>
        <v>70048</v>
      </c>
      <c r="G611" t="s">
        <v>6557</v>
      </c>
      <c r="H611" t="str">
        <f t="shared" si="9"/>
        <v>UPDATE pad_solicitud SET organid='70048' WHERE solicitudid=33467;</v>
      </c>
    </row>
    <row r="612" spans="1:8">
      <c r="A612" t="str">
        <f>'Procediments PinbalAdmin'!A612</f>
        <v>33818</v>
      </c>
      <c r="B612" t="str">
        <f>VLOOKUP(A612,'Procediments PinbalAdmin'!A:C,2,FALSE)</f>
        <v>2930064</v>
      </c>
      <c r="C612" t="str">
        <f>VLOOKUP(A612,'Procediments PinbalAdmin'!A:C,3,FALSE)</f>
        <v>Procesos selectivos de estabilización del Consejo Insular de Mallorca</v>
      </c>
      <c r="D612" t="s">
        <v>6557</v>
      </c>
      <c r="E612" t="e">
        <f>VLOOKUP(B612,PBL_PROCEDIMENTS!A:C,3,FALSE)</f>
        <v>#N/A</v>
      </c>
      <c r="F612" t="e">
        <f>VLOOKUP(E612,'Organs PinbalAdmin'!C:F,4,FALSE)</f>
        <v>#N/A</v>
      </c>
      <c r="G612" t="s">
        <v>6557</v>
      </c>
      <c r="H612" t="str">
        <f t="shared" si="9"/>
        <v/>
      </c>
    </row>
    <row r="613" spans="1:8">
      <c r="A613" t="str">
        <f>'Procediments PinbalAdmin'!A613</f>
        <v>37682</v>
      </c>
      <c r="B613" t="str">
        <f>VLOOKUP(A613,'Procediments PinbalAdmin'!A:C,2,FALSE)</f>
        <v>2930117</v>
      </c>
      <c r="C613" t="str">
        <f>VLOOKUP(A613,'Procediments PinbalAdmin'!A:C,3,FALSE)</f>
        <v>Proceso de estabilización concurso extraordinario de Dietista-nutricionista del Ib-Salut</v>
      </c>
      <c r="D613" t="s">
        <v>6557</v>
      </c>
      <c r="E613" t="str">
        <f>VLOOKUP(B613,PBL_PROCEDIMENTS!A:C,3,FALSE)</f>
        <v>A04029527</v>
      </c>
      <c r="F613">
        <f>VLOOKUP(E613,'Organs PinbalAdmin'!C:F,4,FALSE)</f>
        <v>70717</v>
      </c>
      <c r="G613" t="s">
        <v>6557</v>
      </c>
      <c r="H613" t="str">
        <f t="shared" si="9"/>
        <v>UPDATE pad_solicitud SET organid='70717' WHERE solicitudid=37682;</v>
      </c>
    </row>
    <row r="614" spans="1:8">
      <c r="A614" t="str">
        <f>'Procediments PinbalAdmin'!A614</f>
        <v>37963</v>
      </c>
      <c r="B614" t="str">
        <f>VLOOKUP(A614,'Procediments PinbalAdmin'!A:C,2,FALSE)</f>
        <v>2930119</v>
      </c>
      <c r="C614" t="str">
        <f>VLOOKUP(A614,'Procediments PinbalAdmin'!A:C,3,FALSE)</f>
        <v>Proceso de estabilización concurso extraordinario de FEA de bioquímica clínica del Ib-Salut</v>
      </c>
      <c r="D614" t="s">
        <v>6557</v>
      </c>
      <c r="E614" t="str">
        <f>VLOOKUP(B614,PBL_PROCEDIMENTS!A:C,3,FALSE)</f>
        <v>A04029527</v>
      </c>
      <c r="F614">
        <f>VLOOKUP(E614,'Organs PinbalAdmin'!C:F,4,FALSE)</f>
        <v>70717</v>
      </c>
      <c r="G614" t="s">
        <v>6557</v>
      </c>
      <c r="H614" t="str">
        <f t="shared" si="9"/>
        <v>UPDATE pad_solicitud SET organid='70717' WHERE solicitudid=37963;</v>
      </c>
    </row>
    <row r="615" spans="1:8">
      <c r="A615" t="str">
        <f>'Procediments PinbalAdmin'!A615</f>
        <v>38439</v>
      </c>
      <c r="B615" t="str">
        <f>VLOOKUP(A615,'Procediments PinbalAdmin'!A:C,2,FALSE)</f>
        <v>2930152</v>
      </c>
      <c r="C615" t="str">
        <f>VLOOKUP(A615,'Procediments PinbalAdmin'!A:C,3,FALSE)</f>
        <v>Proceso de estabilización concurso extraordinario de Médico/médica de admisión y documentación clínica del Ib-Salut</v>
      </c>
      <c r="D615" t="s">
        <v>6557</v>
      </c>
      <c r="E615" t="str">
        <f>VLOOKUP(B615,PBL_PROCEDIMENTS!A:C,3,FALSE)</f>
        <v>A04029527</v>
      </c>
      <c r="F615">
        <f>VLOOKUP(E615,'Organs PinbalAdmin'!C:F,4,FALSE)</f>
        <v>70717</v>
      </c>
      <c r="G615" t="s">
        <v>6557</v>
      </c>
      <c r="H615" t="str">
        <f t="shared" si="9"/>
        <v>UPDATE pad_solicitud SET organid='70717' WHERE solicitudid=38439;</v>
      </c>
    </row>
    <row r="616" spans="1:8">
      <c r="A616" t="str">
        <f>'Procediments PinbalAdmin'!A616</f>
        <v>39159</v>
      </c>
      <c r="B616" t="str">
        <f>VLOOKUP(A616,'Procediments PinbalAdmin'!A:C,2,FALSE)</f>
        <v>2930161</v>
      </c>
      <c r="C616" t="str">
        <f>VLOOKUP(A616,'Procediments PinbalAdmin'!A:C,3,FALSE)</f>
        <v>Proceso de estabilización concurso extraordinario de Técnico/técnica superior en sistemas y tecnologías de la información del Ib-Salut</v>
      </c>
      <c r="D616" t="s">
        <v>6557</v>
      </c>
      <c r="E616" t="str">
        <f>VLOOKUP(B616,PBL_PROCEDIMENTS!A:C,3,FALSE)</f>
        <v>A04029527</v>
      </c>
      <c r="F616">
        <f>VLOOKUP(E616,'Organs PinbalAdmin'!C:F,4,FALSE)</f>
        <v>70717</v>
      </c>
      <c r="G616" t="s">
        <v>6557</v>
      </c>
      <c r="H616" t="str">
        <f t="shared" si="9"/>
        <v>UPDATE pad_solicitud SET organid='70717' WHERE solicitudid=39159;</v>
      </c>
    </row>
    <row r="617" spans="1:8">
      <c r="A617" t="str">
        <f>'Procediments PinbalAdmin'!A617</f>
        <v>50179</v>
      </c>
      <c r="B617" t="str">
        <f>VLOOKUP(A617,'Procediments PinbalAdmin'!A:C,2,FALSE)</f>
        <v>2930192</v>
      </c>
      <c r="C617" t="str">
        <f>VLOOKUP(A617,'Procediments PinbalAdmin'!A:C,3,FALSE)</f>
        <v>Ayudas para incorporar personal investigador al sistema de ciencia de las Islas Baleares contratos postdoctorales 2022</v>
      </c>
      <c r="D617" t="s">
        <v>6557</v>
      </c>
      <c r="E617" t="e">
        <f>VLOOKUP(B617,PBL_PROCEDIMENTS!A:C,3,FALSE)</f>
        <v>#N/A</v>
      </c>
      <c r="F617" t="e">
        <f>VLOOKUP(E617,'Organs PinbalAdmin'!C:F,4,FALSE)</f>
        <v>#N/A</v>
      </c>
      <c r="G617" t="s">
        <v>6557</v>
      </c>
      <c r="H617" t="str">
        <f t="shared" si="9"/>
        <v/>
      </c>
    </row>
    <row r="618" spans="1:8">
      <c r="A618" t="str">
        <f>'Procediments PinbalAdmin'!A618</f>
        <v>50205</v>
      </c>
      <c r="B618" t="str">
        <f>VLOOKUP(A618,'Procediments PinbalAdmin'!A:C,2,FALSE)</f>
        <v>2930193</v>
      </c>
      <c r="C618" t="str">
        <f>VLOOKUP(A618,'Procediments PinbalAdmin'!A:C,3,FALSE)</f>
        <v>Ayudas para la formación personal investigador FPI 2022</v>
      </c>
      <c r="D618" t="s">
        <v>6557</v>
      </c>
      <c r="E618" t="e">
        <f>VLOOKUP(B618,PBL_PROCEDIMENTS!A:C,3,FALSE)</f>
        <v>#N/A</v>
      </c>
      <c r="F618" t="e">
        <f>VLOOKUP(E618,'Organs PinbalAdmin'!C:F,4,FALSE)</f>
        <v>#N/A</v>
      </c>
      <c r="G618" t="s">
        <v>6557</v>
      </c>
      <c r="H618" t="str">
        <f t="shared" si="9"/>
        <v/>
      </c>
    </row>
    <row r="619" spans="1:8">
      <c r="A619" t="str">
        <f>'Procediments PinbalAdmin'!A619</f>
        <v>34258</v>
      </c>
      <c r="B619" t="str">
        <f>VLOOKUP(A619,'Procediments PinbalAdmin'!A:C,2,FALSE)</f>
        <v>2930276</v>
      </c>
      <c r="C619" t="str">
        <f>VLOOKUP(A619,'Procediments PinbalAdmin'!A:C,3,FALSE)</f>
        <v>Procedimiento de selección de personal funcionario</v>
      </c>
      <c r="D619" t="s">
        <v>6557</v>
      </c>
      <c r="E619" t="e">
        <f>VLOOKUP(B619,PBL_PROCEDIMENTS!A:C,3,FALSE)</f>
        <v>#N/A</v>
      </c>
      <c r="F619" t="e">
        <f>VLOOKUP(E619,'Organs PinbalAdmin'!C:F,4,FALSE)</f>
        <v>#N/A</v>
      </c>
      <c r="G619" t="s">
        <v>6557</v>
      </c>
      <c r="H619" t="str">
        <f t="shared" si="9"/>
        <v/>
      </c>
    </row>
    <row r="620" spans="1:8">
      <c r="A620" t="str">
        <f>'Procediments PinbalAdmin'!A620</f>
        <v>34206</v>
      </c>
      <c r="B620" t="str">
        <f>VLOOKUP(A620,'Procediments PinbalAdmin'!A:C,2,FALSE)</f>
        <v>2936876</v>
      </c>
      <c r="C620" t="str">
        <f>VLOOKUP(A620,'Procediments PinbalAdmin'!A:C,3,FALSE)</f>
        <v>Validación de poderes notariales</v>
      </c>
      <c r="D620" t="s">
        <v>6557</v>
      </c>
      <c r="E620" t="str">
        <f>VLOOKUP(B620,PBL_PROCEDIMENTS!A:C,3,FALSE)</f>
        <v>L03070008</v>
      </c>
      <c r="F620">
        <f>VLOOKUP(E620,'Organs PinbalAdmin'!C:F,4,FALSE)</f>
        <v>70863</v>
      </c>
      <c r="G620" t="s">
        <v>6557</v>
      </c>
      <c r="H620" t="str">
        <f t="shared" si="9"/>
        <v>UPDATE pad_solicitud SET organid='70863' WHERE solicitudid=34206;</v>
      </c>
    </row>
    <row r="621" spans="1:8">
      <c r="A621" t="str">
        <f>'Procediments PinbalAdmin'!A621</f>
        <v>50145</v>
      </c>
      <c r="B621" t="str">
        <f>VLOOKUP(A621,'Procediments PinbalAdmin'!A:C,2,FALSE)</f>
        <v>2941525</v>
      </c>
      <c r="C621" t="str">
        <f>VLOOKUP(A621,'Procediments PinbalAdmin'!A:C,3,FALSE)</f>
        <v>Programa 3 (PRTR). Ayudas para actuaciones de rehabilitación a nivel de edificio</v>
      </c>
      <c r="D621" t="s">
        <v>6557</v>
      </c>
      <c r="E621" t="str">
        <f>VLOOKUP(B621,PBL_PROCEDIMENTS!A:C,3,FALSE)</f>
        <v>A04035955</v>
      </c>
      <c r="F621">
        <f>VLOOKUP(E621,'Organs PinbalAdmin'!C:F,4,FALSE)</f>
        <v>70768</v>
      </c>
      <c r="G621" t="s">
        <v>6557</v>
      </c>
      <c r="H621" t="str">
        <f t="shared" si="9"/>
        <v>UPDATE pad_solicitud SET organid='70768' WHERE solicitudid=50145;</v>
      </c>
    </row>
    <row r="622" spans="1:8">
      <c r="A622" t="str">
        <f>'Procediments PinbalAdmin'!A622</f>
        <v>50377</v>
      </c>
      <c r="B622" t="str">
        <f>VLOOKUP(A622,'Procediments PinbalAdmin'!A:C,2,FALSE)</f>
        <v>2941526</v>
      </c>
      <c r="C622" t="str">
        <f>VLOOKUP(A622,'Procediments PinbalAdmin'!A:C,3,FALSE)</f>
        <v>Programa 4 (PRTR) Ayudas a las actuaciones de Mejora de la Eficiencia Energética de la Viviendas</v>
      </c>
      <c r="D622" t="s">
        <v>6557</v>
      </c>
      <c r="E622" t="e">
        <f>VLOOKUP(B622,PBL_PROCEDIMENTS!A:C,3,FALSE)</f>
        <v>#N/A</v>
      </c>
      <c r="F622" t="e">
        <f>VLOOKUP(E622,'Organs PinbalAdmin'!C:F,4,FALSE)</f>
        <v>#N/A</v>
      </c>
      <c r="G622" t="s">
        <v>6557</v>
      </c>
      <c r="H622" t="str">
        <f t="shared" si="9"/>
        <v/>
      </c>
    </row>
    <row r="623" spans="1:8">
      <c r="A623" t="str">
        <f>'Procediments PinbalAdmin'!A623</f>
        <v>39920</v>
      </c>
      <c r="B623" t="str">
        <f>VLOOKUP(A623,'Procediments PinbalAdmin'!A:C,2,FALSE)</f>
        <v>2944333</v>
      </c>
      <c r="C623" t="str">
        <f>VLOOKUP(A623,'Procediments PinbalAdmin'!A:C,3,FALSE)</f>
        <v>Proceso de estabilización concurso oposición de FEA de traumatología y cirugía ortopèdica del Ib-Salut</v>
      </c>
      <c r="D623" t="s">
        <v>6557</v>
      </c>
      <c r="E623" t="str">
        <f>VLOOKUP(B623,PBL_PROCEDIMENTS!A:C,3,FALSE)</f>
        <v>A04029527</v>
      </c>
      <c r="F623">
        <f>VLOOKUP(E623,'Organs PinbalAdmin'!C:F,4,FALSE)</f>
        <v>70717</v>
      </c>
      <c r="G623" t="s">
        <v>6557</v>
      </c>
      <c r="H623" t="str">
        <f t="shared" si="9"/>
        <v>UPDATE pad_solicitud SET organid='70717' WHERE solicitudid=39920;</v>
      </c>
    </row>
    <row r="624" spans="1:8">
      <c r="A624" t="str">
        <f>'Procediments PinbalAdmin'!A624</f>
        <v>34999</v>
      </c>
      <c r="B624" t="str">
        <f>VLOOKUP(A624,'Procediments PinbalAdmin'!A:C,2,FALSE)</f>
        <v>2944690</v>
      </c>
      <c r="C624" t="str">
        <f>VLOOKUP(A624,'Procediments PinbalAdmin'!A:C,3,FALSE)</f>
        <v>Convocatoria premios Iempren 2023</v>
      </c>
      <c r="D624" t="s">
        <v>6557</v>
      </c>
      <c r="E624" t="str">
        <f>VLOOKUP(B624,PBL_PROCEDIMENTS!A:C,3,FALSE)</f>
        <v>A04003714</v>
      </c>
      <c r="F624">
        <f>VLOOKUP(E624,'Organs PinbalAdmin'!C:F,4,FALSE)</f>
        <v>70001</v>
      </c>
      <c r="G624" t="s">
        <v>6557</v>
      </c>
      <c r="H624" t="str">
        <f t="shared" si="9"/>
        <v>UPDATE pad_solicitud SET organid='70001' WHERE solicitudid=34999;</v>
      </c>
    </row>
    <row r="625" spans="1:8">
      <c r="A625" t="str">
        <f>'Procediments PinbalAdmin'!A625</f>
        <v>35893</v>
      </c>
      <c r="B625" t="str">
        <f>VLOOKUP(A625,'Procediments PinbalAdmin'!A:C,2,FALSE)</f>
        <v>2945168</v>
      </c>
      <c r="C625" t="str">
        <f>VLOOKUP(A625,'Procediments PinbalAdmin'!A:C,3,FALSE)</f>
        <v>Ayudas para los procesos de internacionalización de las microempresas, pymes, asociaciones y clústeres de las Islas Baleares</v>
      </c>
      <c r="D625" t="s">
        <v>6557</v>
      </c>
      <c r="E625" t="str">
        <f>VLOOKUP(B625,PBL_PROCEDIMENTS!A:C,3,FALSE)</f>
        <v>A04003003</v>
      </c>
      <c r="F625">
        <f>VLOOKUP(E625,'Organs PinbalAdmin'!C:F,4,FALSE)</f>
        <v>70000</v>
      </c>
      <c r="G625" t="s">
        <v>6557</v>
      </c>
      <c r="H625" t="str">
        <f t="shared" si="9"/>
        <v>UPDATE pad_solicitud SET organid='70000' WHERE solicitudid=35893;</v>
      </c>
    </row>
    <row r="626" spans="1:8">
      <c r="A626" t="str">
        <f>'Procediments PinbalAdmin'!A626</f>
        <v>40360</v>
      </c>
      <c r="B626" t="str">
        <f>VLOOKUP(A626,'Procediments PinbalAdmin'!A:C,2,FALSE)</f>
        <v>2961963</v>
      </c>
      <c r="C626" t="str">
        <f>VLOOKUP(A626,'Procediments PinbalAdmin'!A:C,3,FALSE)</f>
        <v>Resolución de la consejera de Asuntos Sociales y Deportes por la que se aprueba la convocatoria de subvenciones destinadas a financiar las obras de reforma y/u obra nueva de centros de servicios socia</v>
      </c>
      <c r="D626" t="s">
        <v>6557</v>
      </c>
      <c r="E626" t="str">
        <f>VLOOKUP(B626,PBL_PROCEDIMENTS!A:C,3,FALSE)</f>
        <v>A04003003</v>
      </c>
      <c r="F626">
        <f>VLOOKUP(E626,'Organs PinbalAdmin'!C:F,4,FALSE)</f>
        <v>70000</v>
      </c>
      <c r="G626" t="s">
        <v>6557</v>
      </c>
      <c r="H626" t="str">
        <f t="shared" si="9"/>
        <v>UPDATE pad_solicitud SET organid='70000' WHERE solicitudid=40360;</v>
      </c>
    </row>
    <row r="627" spans="1:8">
      <c r="A627" t="str">
        <f>'Procediments PinbalAdmin'!A627</f>
        <v>50020</v>
      </c>
      <c r="B627" t="str">
        <f>VLOOKUP(A627,'Procediments PinbalAdmin'!A:C,2,FALSE)</f>
        <v>2962085</v>
      </c>
      <c r="C627" t="str">
        <f>VLOOKUP(A627,'Procediments PinbalAdmin'!A:C,3,FALSE)</f>
        <v>Convocatoria de ayudas de bonificación total del coste de las primeras matrículas y de reducción del 50 % del coste de las segundas matrículas para alumnos que, durante el año académico 2022-2023, cur</v>
      </c>
      <c r="D627" t="s">
        <v>6557</v>
      </c>
      <c r="E627" t="str">
        <f>VLOOKUP(B627,PBL_PROCEDIMENTS!A:C,3,FALSE)</f>
        <v>A04003003</v>
      </c>
      <c r="F627">
        <f>VLOOKUP(E627,'Organs PinbalAdmin'!C:F,4,FALSE)</f>
        <v>70000</v>
      </c>
      <c r="G627" t="s">
        <v>6557</v>
      </c>
      <c r="H627" t="str">
        <f t="shared" si="9"/>
        <v>UPDATE pad_solicitud SET organid='70000' WHERE solicitudid=50020;</v>
      </c>
    </row>
    <row r="628" spans="1:8">
      <c r="A628" t="str">
        <f>'Procediments PinbalAdmin'!A628</f>
        <v>35222</v>
      </c>
      <c r="B628" t="str">
        <f>VLOOKUP(A628,'Procediments PinbalAdmin'!A:C,2,FALSE)</f>
        <v>2962387</v>
      </c>
      <c r="C628" t="str">
        <f>VLOOKUP(A628,'Procediments PinbalAdmin'!A:C,3,FALSE)</f>
        <v>Convocatoria para la participación FITUR</v>
      </c>
      <c r="D628" t="s">
        <v>6557</v>
      </c>
      <c r="E628" t="str">
        <f>VLOOKUP(B628,PBL_PROCEDIMENTS!A:C,3,FALSE)</f>
        <v>L01070027</v>
      </c>
      <c r="F628">
        <f>VLOOKUP(E628,'Organs PinbalAdmin'!C:F,4,FALSE)</f>
        <v>70837</v>
      </c>
      <c r="G628" t="s">
        <v>6557</v>
      </c>
      <c r="H628" t="str">
        <f t="shared" si="9"/>
        <v>UPDATE pad_solicitud SET organid='70837' WHERE solicitudid=35222;</v>
      </c>
    </row>
    <row r="629" spans="1:8">
      <c r="A629" t="str">
        <f>'Procediments PinbalAdmin'!A629</f>
        <v>35718</v>
      </c>
      <c r="B629" t="str">
        <f>VLOOKUP(A629,'Procediments PinbalAdmin'!A:C,2,FALSE)</f>
        <v>2962591</v>
      </c>
      <c r="C629" t="str">
        <f>VLOOKUP(A629,'Procediments PinbalAdmin'!A:C,3,FALSE)</f>
        <v>Subvención directa a favor de la PLAVIB para el proyecto singular en materia de voluntariado 2023</v>
      </c>
      <c r="D629" t="s">
        <v>6557</v>
      </c>
      <c r="E629" t="str">
        <f>VLOOKUP(B629,PBL_PROCEDIMENTS!A:C,3,FALSE)</f>
        <v>A04003003</v>
      </c>
      <c r="F629">
        <f>VLOOKUP(E629,'Organs PinbalAdmin'!C:F,4,FALSE)</f>
        <v>70000</v>
      </c>
      <c r="G629" t="s">
        <v>6557</v>
      </c>
      <c r="H629" t="str">
        <f t="shared" si="9"/>
        <v>UPDATE pad_solicitud SET organid='70000' WHERE solicitudid=35718;</v>
      </c>
    </row>
    <row r="630" spans="1:8">
      <c r="A630" t="str">
        <f>'Procediments PinbalAdmin'!A630</f>
        <v>36179</v>
      </c>
      <c r="B630" t="str">
        <f>VLOOKUP(A630,'Procediments PinbalAdmin'!A:C,2,FALSE)</f>
        <v>2962603</v>
      </c>
      <c r="C630" t="str">
        <f>VLOOKUP(A630,'Procediments PinbalAdmin'!A:C,3,FALSE)</f>
        <v>Subvención directa a favor de la Universidad de les Illes Balears (UIB) para el proyecto singular en materia de voluntariado 2023</v>
      </c>
      <c r="D630" t="s">
        <v>6557</v>
      </c>
      <c r="E630" t="str">
        <f>VLOOKUP(B630,PBL_PROCEDIMENTS!A:C,3,FALSE)</f>
        <v>A04003003</v>
      </c>
      <c r="F630">
        <f>VLOOKUP(E630,'Organs PinbalAdmin'!C:F,4,FALSE)</f>
        <v>70000</v>
      </c>
      <c r="G630" t="s">
        <v>6557</v>
      </c>
      <c r="H630" t="str">
        <f t="shared" si="9"/>
        <v>UPDATE pad_solicitud SET organid='70000' WHERE solicitudid=36179;</v>
      </c>
    </row>
    <row r="631" spans="1:8">
      <c r="A631" t="str">
        <f>'Procediments PinbalAdmin'!A631</f>
        <v>39990</v>
      </c>
      <c r="B631" t="str">
        <f>VLOOKUP(A631,'Procediments PinbalAdmin'!A:C,2,FALSE)</f>
        <v>2962668</v>
      </c>
      <c r="C631" t="str">
        <f>VLOOKUP(A631,'Procediments PinbalAdmin'!A:C,3,FALSE)</f>
        <v>Ajuts d'alimentació</v>
      </c>
      <c r="D631" t="s">
        <v>6557</v>
      </c>
      <c r="E631" t="str">
        <f>VLOOKUP(B631,PBL_PROCEDIMENTS!A:C,3,FALSE)</f>
        <v>A04003003</v>
      </c>
      <c r="F631">
        <f>VLOOKUP(E631,'Organs PinbalAdmin'!C:F,4,FALSE)</f>
        <v>70000</v>
      </c>
      <c r="G631" t="s">
        <v>6557</v>
      </c>
      <c r="H631" t="str">
        <f t="shared" si="9"/>
        <v>UPDATE pad_solicitud SET organid='70000' WHERE solicitudid=39990;</v>
      </c>
    </row>
    <row r="632" spans="1:8">
      <c r="A632" t="str">
        <f>'Procediments PinbalAdmin'!A632</f>
        <v>36463</v>
      </c>
      <c r="B632" t="str">
        <f>VLOOKUP(A632,'Procediments PinbalAdmin'!A:C,2,FALSE)</f>
        <v>2963091</v>
      </c>
      <c r="C632" t="str">
        <f>VLOOKUP(A632,'Procediments PinbalAdmin'!A:C,3,FALSE)</f>
        <v>Convocatoria de premios extraordinarios de Formación Profesional de Grado Superior</v>
      </c>
      <c r="D632" t="s">
        <v>6557</v>
      </c>
      <c r="E632" t="str">
        <f>VLOOKUP(B632,PBL_PROCEDIMENTS!A:C,3,FALSE)</f>
        <v>A04026924</v>
      </c>
      <c r="F632">
        <f>VLOOKUP(E632,'Organs PinbalAdmin'!C:F,4,FALSE)</f>
        <v>70654</v>
      </c>
      <c r="G632" t="s">
        <v>6557</v>
      </c>
      <c r="H632" t="str">
        <f t="shared" si="9"/>
        <v>UPDATE pad_solicitud SET organid='70654' WHERE solicitudid=36463;</v>
      </c>
    </row>
    <row r="633" spans="1:8">
      <c r="A633" t="str">
        <f>'Procediments PinbalAdmin'!A633</f>
        <v>35362</v>
      </c>
      <c r="B633" t="str">
        <f>VLOOKUP(A633,'Procediments PinbalAdmin'!A:C,2,FALSE)</f>
        <v>2963267</v>
      </c>
      <c r="C633" t="str">
        <f>VLOOKUP(A633,'Procediments PinbalAdmin'!A:C,3,FALSE)</f>
        <v>Solicitud de subvención a las asociaciones de carácter social por la convocatoria de 2022</v>
      </c>
      <c r="D633" t="s">
        <v>6557</v>
      </c>
      <c r="E633" t="e">
        <f>VLOOKUP(B633,PBL_PROCEDIMENTS!A:C,3,FALSE)</f>
        <v>#N/A</v>
      </c>
      <c r="F633" t="e">
        <f>VLOOKUP(E633,'Organs PinbalAdmin'!C:F,4,FALSE)</f>
        <v>#N/A</v>
      </c>
      <c r="G633" t="s">
        <v>6557</v>
      </c>
      <c r="H633" t="str">
        <f t="shared" si="9"/>
        <v/>
      </c>
    </row>
    <row r="634" spans="1:8">
      <c r="A634" t="str">
        <f>'Procediments PinbalAdmin'!A634</f>
        <v>35242</v>
      </c>
      <c r="B634" t="str">
        <f>VLOOKUP(A634,'Procediments PinbalAdmin'!A:C,2,FALSE)</f>
        <v>2965034</v>
      </c>
      <c r="C634" t="str">
        <f>VLOOKUP(A634,'Procediments PinbalAdmin'!A:C,3,FALSE)</f>
        <v>Convocatoria para la adjudicación en régimen de arrendamiento de 6 viviendas de la promoción 6 h Santa Eugenia</v>
      </c>
      <c r="D634" t="s">
        <v>6557</v>
      </c>
      <c r="E634" t="e">
        <f>VLOOKUP(B634,PBL_PROCEDIMENTS!A:C,3,FALSE)</f>
        <v>#N/A</v>
      </c>
      <c r="F634" t="e">
        <f>VLOOKUP(E634,'Organs PinbalAdmin'!C:F,4,FALSE)</f>
        <v>#N/A</v>
      </c>
      <c r="G634" t="s">
        <v>6557</v>
      </c>
      <c r="H634" t="str">
        <f t="shared" si="9"/>
        <v/>
      </c>
    </row>
    <row r="635" spans="1:8">
      <c r="A635" t="str">
        <f>'Procediments PinbalAdmin'!A635</f>
        <v>38290</v>
      </c>
      <c r="B635" t="str">
        <f>VLOOKUP(A635,'Procediments PinbalAdmin'!A:C,2,FALSE)</f>
        <v>2965102</v>
      </c>
      <c r="C635" t="str">
        <f>VLOOKUP(A635,'Procediments PinbalAdmin'!A:C,3,FALSE)</f>
        <v>Convocatoria del proceso de estabilización por concurso oposición para cubrir las plazas de personal laboral del Instituto de Estudios Baleáricos</v>
      </c>
      <c r="D635" t="s">
        <v>6557</v>
      </c>
      <c r="E635" t="str">
        <f>VLOOKUP(B635,PBL_PROCEDIMENTS!A:C,3,FALSE)</f>
        <v>A04003003</v>
      </c>
      <c r="F635">
        <f>VLOOKUP(E635,'Organs PinbalAdmin'!C:F,4,FALSE)</f>
        <v>70000</v>
      </c>
      <c r="G635" t="s">
        <v>6557</v>
      </c>
      <c r="H635" t="str">
        <f t="shared" si="9"/>
        <v>UPDATE pad_solicitud SET organid='70000' WHERE solicitudid=38290;</v>
      </c>
    </row>
    <row r="636" spans="1:8">
      <c r="A636" t="str">
        <f>'Procediments PinbalAdmin'!A636</f>
        <v>37505</v>
      </c>
      <c r="B636" t="str">
        <f>VLOOKUP(A636,'Procediments PinbalAdmin'!A:C,2,FALSE)</f>
        <v>2981267</v>
      </c>
      <c r="C636" t="str">
        <f>VLOOKUP(A636,'Procediments PinbalAdmin'!A:C,3,FALSE)</f>
        <v>ayudas de movilidad para estudiantes de formación profesional del sistema educativo que cursan los estudios en un centro público de las Illes Balears de una isla diferente a la de residencia correspon</v>
      </c>
      <c r="D636" t="s">
        <v>6557</v>
      </c>
      <c r="E636" t="str">
        <f>VLOOKUP(B636,PBL_PROCEDIMENTS!A:C,3,FALSE)</f>
        <v>A04003003</v>
      </c>
      <c r="F636">
        <f>VLOOKUP(E636,'Organs PinbalAdmin'!C:F,4,FALSE)</f>
        <v>70000</v>
      </c>
      <c r="G636" t="s">
        <v>6557</v>
      </c>
      <c r="H636" t="str">
        <f t="shared" si="9"/>
        <v>UPDATE pad_solicitud SET organid='70000' WHERE solicitudid=37505;</v>
      </c>
    </row>
    <row r="637" spans="1:8">
      <c r="A637" t="str">
        <f>'Procediments PinbalAdmin'!A637</f>
        <v>50348</v>
      </c>
      <c r="B637" t="str">
        <f>VLOOKUP(A637,'Procediments PinbalAdmin'!A:C,2,FALSE)</f>
        <v>2981269</v>
      </c>
      <c r="C637" t="str">
        <f>VLOOKUP(A637,'Procediments PinbalAdmin'!A:C,3,FALSE)</f>
        <v>Ayudas de movilidad para estudiantes de formación profesional del sistema educativo que cursan los estudios en un centro público de una isla diferente a la isla de residencia en las IB para el curso 23-24</v>
      </c>
      <c r="D637" t="s">
        <v>6557</v>
      </c>
      <c r="E637" t="e">
        <f>VLOOKUP(B637,PBL_PROCEDIMENTS!A:C,3,FALSE)</f>
        <v>#N/A</v>
      </c>
      <c r="F637" t="e">
        <f>VLOOKUP(E637,'Organs PinbalAdmin'!C:F,4,FALSE)</f>
        <v>#N/A</v>
      </c>
      <c r="G637" t="s">
        <v>6557</v>
      </c>
      <c r="H637" t="str">
        <f t="shared" si="9"/>
        <v/>
      </c>
    </row>
    <row r="638" spans="1:8">
      <c r="A638" t="str">
        <f>'Procediments PinbalAdmin'!A638</f>
        <v>50209</v>
      </c>
      <c r="B638" t="str">
        <f>VLOOKUP(A638,'Procediments PinbalAdmin'!A:C,2,FALSE)</f>
        <v>2981271</v>
      </c>
      <c r="C638" t="str">
        <f>VLOOKUP(A638,'Procediments PinbalAdmin'!A:C,3,FALSE)</f>
        <v>Convocatoria de subvenciones destinadas a entidades privadas sin ánimo de lucro que gestionan ayudas económicas para paliar la pobreza energética para los años 2022-2024</v>
      </c>
      <c r="D638" t="s">
        <v>6557</v>
      </c>
      <c r="E638" t="str">
        <f>VLOOKUP(B638,PBL_PROCEDIMENTS!A:C,3,FALSE)</f>
        <v>A04043883</v>
      </c>
      <c r="F638">
        <f>VLOOKUP(E638,'Organs PinbalAdmin'!C:F,4,FALSE)</f>
        <v>70833</v>
      </c>
      <c r="G638" t="s">
        <v>6557</v>
      </c>
      <c r="H638" t="str">
        <f t="shared" si="9"/>
        <v>UPDATE pad_solicitud SET organid='70833' WHERE solicitudid=50209;</v>
      </c>
    </row>
    <row r="639" spans="1:8">
      <c r="A639" t="str">
        <f>'Procediments PinbalAdmin'!A639</f>
        <v>50076</v>
      </c>
      <c r="B639" t="str">
        <f>VLOOKUP(A639,'Procediments PinbalAdmin'!A:C,2,FALSE)</f>
        <v>2981450</v>
      </c>
      <c r="C639" t="str">
        <f>VLOOKUP(A639,'Procediments PinbalAdmin'!A:C,3,FALSE)</f>
        <v>Convocatoria ayudas para alumnos y profesores de CFGM asociados a la impartición del Plan Piloto de Refuerzo en Lenguas Extranjeras</v>
      </c>
      <c r="D639" t="s">
        <v>6557</v>
      </c>
      <c r="E639" t="str">
        <f>VLOOKUP(B639,PBL_PROCEDIMENTS!A:C,3,FALSE)</f>
        <v>A04003003</v>
      </c>
      <c r="F639">
        <f>VLOOKUP(E639,'Organs PinbalAdmin'!C:F,4,FALSE)</f>
        <v>70000</v>
      </c>
      <c r="G639" t="s">
        <v>6557</v>
      </c>
      <c r="H639" t="str">
        <f t="shared" si="9"/>
        <v>UPDATE pad_solicitud SET organid='70000' WHERE solicitudid=50076;</v>
      </c>
    </row>
    <row r="640" spans="1:8">
      <c r="A640" t="str">
        <f>'Procediments PinbalAdmin'!A640</f>
        <v>37780</v>
      </c>
      <c r="B640" t="str">
        <f>VLOOKUP(A640,'Procediments PinbalAdmin'!A:C,2,FALSE)</f>
        <v>2981479</v>
      </c>
      <c r="C640" t="str">
        <f>VLOOKUP(A640,'Procediments PinbalAdmin'!A:C,3,FALSE)</f>
        <v>Convocatoria del proceso de estabilización por concurso extraordinario de méritos para cubrir las plazas de personal laboral del Instituto de Estudios Baleáricos</v>
      </c>
      <c r="D640" t="s">
        <v>6557</v>
      </c>
      <c r="E640" t="str">
        <f>VLOOKUP(B640,PBL_PROCEDIMENTS!A:C,3,FALSE)</f>
        <v>A04035973</v>
      </c>
      <c r="F640">
        <f>VLOOKUP(E640,'Organs PinbalAdmin'!C:F,4,FALSE)</f>
        <v>70780</v>
      </c>
      <c r="G640" t="s">
        <v>6557</v>
      </c>
      <c r="H640" t="str">
        <f t="shared" si="9"/>
        <v>UPDATE pad_solicitud SET organid='70780' WHERE solicitudid=37780;</v>
      </c>
    </row>
    <row r="641" spans="1:8">
      <c r="A641" t="str">
        <f>'Procediments PinbalAdmin'!A641</f>
        <v>39043</v>
      </c>
      <c r="B641" t="str">
        <f>VLOOKUP(A641,'Procediments PinbalAdmin'!A:C,2,FALSE)</f>
        <v>2982954</v>
      </c>
      <c r="C641" t="str">
        <f>VLOOKUP(A641,'Procediments PinbalAdmin'!A:C,3,FALSE)</f>
        <v>Ayudas económicas a personas jóvenes emancipadas de Mallorca</v>
      </c>
      <c r="D641" t="s">
        <v>6557</v>
      </c>
      <c r="E641" t="str">
        <f>VLOOKUP(B641,PBL_PROCEDIMENTS!A:C,3,FALSE)</f>
        <v>L03070008</v>
      </c>
      <c r="F641">
        <f>VLOOKUP(E641,'Organs PinbalAdmin'!C:F,4,FALSE)</f>
        <v>70863</v>
      </c>
      <c r="G641" t="s">
        <v>6557</v>
      </c>
      <c r="H641" t="str">
        <f t="shared" si="9"/>
        <v>UPDATE pad_solicitud SET organid='70863' WHERE solicitudid=39043;</v>
      </c>
    </row>
    <row r="642" spans="1:8">
      <c r="A642" t="str">
        <f>'Procediments PinbalAdmin'!A642</f>
        <v>50014</v>
      </c>
      <c r="B642" t="str">
        <f>VLOOKUP(A642,'Procediments PinbalAdmin'!A:C,2,FALSE)</f>
        <v>2982999</v>
      </c>
      <c r="C642" t="str">
        <f>VLOOKUP(A642,'Procediments PinbalAdmin'!A:C,3,FALSE)</f>
        <v>Ayudas de desplazamiento para estudiantes universitarios de las Illes Balears empadronados en Mallorca que cursan estudios universitarios en la Unión Europea (UE-27) el curs académic 2022-2023</v>
      </c>
      <c r="D642" t="s">
        <v>6557</v>
      </c>
      <c r="E642" t="str">
        <f>VLOOKUP(B642,PBL_PROCEDIMENTS!A:C,3,FALSE)</f>
        <v>A04043880</v>
      </c>
      <c r="F642">
        <f>VLOOKUP(E642,'Organs PinbalAdmin'!C:F,4,FALSE)</f>
        <v>70830</v>
      </c>
      <c r="G642" t="s">
        <v>6557</v>
      </c>
      <c r="H642" t="str">
        <f t="shared" si="9"/>
        <v>UPDATE pad_solicitud SET organid='70830' WHERE solicitudid=50014;</v>
      </c>
    </row>
    <row r="643" spans="1:8">
      <c r="A643" t="str">
        <f>'Procediments PinbalAdmin'!A643</f>
        <v>39011</v>
      </c>
      <c r="B643" t="str">
        <f>VLOOKUP(A643,'Procediments PinbalAdmin'!A:C,2,FALSE)</f>
        <v>2983107</v>
      </c>
      <c r="C643" t="str">
        <f>VLOOKUP(A643,'Procediments PinbalAdmin'!A:C,3,FALSE)</f>
        <v>Ayudas para realizar actividades deportivas federadas</v>
      </c>
      <c r="D643" t="s">
        <v>6557</v>
      </c>
      <c r="E643" t="str">
        <f>VLOOKUP(B643,PBL_PROCEDIMENTS!A:C,3,FALSE)</f>
        <v>L03070008</v>
      </c>
      <c r="F643">
        <f>VLOOKUP(E643,'Organs PinbalAdmin'!C:F,4,FALSE)</f>
        <v>70863</v>
      </c>
      <c r="G643" t="s">
        <v>6557</v>
      </c>
      <c r="H643" t="str">
        <f t="shared" ref="H643:H706" si="10">IFERROR(SUBSTITUTE(SUBSTITUTE(H$1,"$SOLICITUDID$",A643),"$ORGAN$",F643),"")</f>
        <v>UPDATE pad_solicitud SET organid='70863' WHERE solicitudid=39011;</v>
      </c>
    </row>
    <row r="644" spans="1:8">
      <c r="A644" t="str">
        <f>'Procediments PinbalAdmin'!A644</f>
        <v>39173</v>
      </c>
      <c r="B644" t="str">
        <f>VLOOKUP(A644,'Procediments PinbalAdmin'!A:C,2,FALSE)</f>
        <v>2983115</v>
      </c>
      <c r="C644" t="str">
        <f>VLOOKUP(A644,'Procediments PinbalAdmin'!A:C,3,FALSE)</f>
        <v>Proceso de admisión 0-3 curso 2023-2024</v>
      </c>
      <c r="D644" t="s">
        <v>6557</v>
      </c>
      <c r="E644" t="str">
        <f>VLOOKUP(B644,PBL_PROCEDIMENTS!A:C,3,FALSE)</f>
        <v>A04027071</v>
      </c>
      <c r="F644">
        <f>VLOOKUP(E644,'Organs PinbalAdmin'!C:F,4,FALSE)</f>
        <v>70702</v>
      </c>
      <c r="G644" t="s">
        <v>6557</v>
      </c>
      <c r="H644" t="str">
        <f t="shared" si="10"/>
        <v>UPDATE pad_solicitud SET organid='70702' WHERE solicitudid=39173;</v>
      </c>
    </row>
    <row r="645" spans="1:8">
      <c r="A645" t="str">
        <f>'Procediments PinbalAdmin'!A645</f>
        <v>50015</v>
      </c>
      <c r="B645" t="str">
        <f>VLOOKUP(A645,'Procediments PinbalAdmin'!A:C,2,FALSE)</f>
        <v>2983275</v>
      </c>
      <c r="C645" t="str">
        <f>VLOOKUP(A645,'Procediments PinbalAdmin'!A:C,3,FALSE)</f>
        <v>Ayudas complementarias para alumnos de las Illes Balears que cursan estudios universitarios oficiales en cualquier país de la Unión Europea (UE-27) y participan en programas institucionales de movilid</v>
      </c>
      <c r="D645" t="s">
        <v>6557</v>
      </c>
      <c r="E645" t="str">
        <f>VLOOKUP(B645,PBL_PROCEDIMENTS!A:C,3,FALSE)</f>
        <v>A04043880</v>
      </c>
      <c r="F645">
        <f>VLOOKUP(E645,'Organs PinbalAdmin'!C:F,4,FALSE)</f>
        <v>70830</v>
      </c>
      <c r="G645" t="s">
        <v>6557</v>
      </c>
      <c r="H645" t="str">
        <f t="shared" si="10"/>
        <v>UPDATE pad_solicitud SET organid='70830' WHERE solicitudid=50015;</v>
      </c>
    </row>
    <row r="646" spans="1:8">
      <c r="A646" t="str">
        <f>'Procediments PinbalAdmin'!A646</f>
        <v>40481</v>
      </c>
      <c r="B646" t="str">
        <f>VLOOKUP(A646,'Procediments PinbalAdmin'!A:C,2,FALSE)</f>
        <v>2983919</v>
      </c>
      <c r="C646" t="str">
        <f>VLOOKUP(A646,'Procediments PinbalAdmin'!A:C,3,FALSE)</f>
        <v>Proceso de adscripción de EP, ESO y Ed. Especial 2023-2024.</v>
      </c>
      <c r="D646" t="s">
        <v>6557</v>
      </c>
      <c r="E646" t="str">
        <f>VLOOKUP(B646,PBL_PROCEDIMENTS!A:C,3,FALSE)</f>
        <v>A04003003</v>
      </c>
      <c r="F646">
        <f>VLOOKUP(E646,'Organs PinbalAdmin'!C:F,4,FALSE)</f>
        <v>70000</v>
      </c>
      <c r="G646" t="s">
        <v>6557</v>
      </c>
      <c r="H646" t="str">
        <f t="shared" si="10"/>
        <v>UPDATE pad_solicitud SET organid='70000' WHERE solicitudid=40481;</v>
      </c>
    </row>
    <row r="647" spans="1:8">
      <c r="A647" t="str">
        <f>'Procediments PinbalAdmin'!A647</f>
        <v>40505</v>
      </c>
      <c r="B647" t="str">
        <f>VLOOKUP(A647,'Procediments PinbalAdmin'!A:C,2,FALSE)</f>
        <v>2983920</v>
      </c>
      <c r="C647" t="str">
        <f>VLOOKUP(A647,'Procediments PinbalAdmin'!A:C,3,FALSE)</f>
        <v>Proceso de adscripción de Bachillerato 2023-2024.</v>
      </c>
      <c r="D647" t="s">
        <v>6557</v>
      </c>
      <c r="E647" t="str">
        <f>VLOOKUP(B647,PBL_PROCEDIMENTS!A:C,3,FALSE)</f>
        <v>A04003003</v>
      </c>
      <c r="F647">
        <f>VLOOKUP(E647,'Organs PinbalAdmin'!C:F,4,FALSE)</f>
        <v>70000</v>
      </c>
      <c r="G647" t="s">
        <v>6557</v>
      </c>
      <c r="H647" t="str">
        <f t="shared" si="10"/>
        <v>UPDATE pad_solicitud SET organid='70000' WHERE solicitudid=40505;</v>
      </c>
    </row>
    <row r="648" spans="1:8">
      <c r="A648" t="str">
        <f>'Procediments PinbalAdmin'!A648</f>
        <v>50033</v>
      </c>
      <c r="B648" t="str">
        <f>VLOOKUP(A648,'Procediments PinbalAdmin'!A:C,2,FALSE)</f>
        <v>2983930</v>
      </c>
      <c r="C648" t="str">
        <f>VLOOKUP(A648,'Procediments PinbalAdmin'!A:C,3,FALSE)</f>
        <v>Proceso de admisión del segundo ciclo de EI, EP, ESO y Ed. Especial 2023-2024.</v>
      </c>
      <c r="D648" t="s">
        <v>6557</v>
      </c>
      <c r="E648" t="str">
        <f>VLOOKUP(B648,PBL_PROCEDIMENTS!A:C,3,FALSE)</f>
        <v>A04003003</v>
      </c>
      <c r="F648">
        <f>VLOOKUP(E648,'Organs PinbalAdmin'!C:F,4,FALSE)</f>
        <v>70000</v>
      </c>
      <c r="G648" t="s">
        <v>6557</v>
      </c>
      <c r="H648" t="str">
        <f t="shared" si="10"/>
        <v>UPDATE pad_solicitud SET organid='70000' WHERE solicitudid=50033;</v>
      </c>
    </row>
    <row r="649" spans="1:8">
      <c r="A649" t="str">
        <f>'Procediments PinbalAdmin'!A649</f>
        <v>50034</v>
      </c>
      <c r="B649" t="str">
        <f>VLOOKUP(A649,'Procediments PinbalAdmin'!A:C,2,FALSE)</f>
        <v>2983931</v>
      </c>
      <c r="C649" t="str">
        <f>VLOOKUP(A649,'Procediments PinbalAdmin'!A:C,3,FALSE)</f>
        <v>Proceso de admisión de Bachillerato 2023-2024.</v>
      </c>
      <c r="D649" t="s">
        <v>6557</v>
      </c>
      <c r="E649" t="str">
        <f>VLOOKUP(B649,PBL_PROCEDIMENTS!A:C,3,FALSE)</f>
        <v>A04003003</v>
      </c>
      <c r="F649">
        <f>VLOOKUP(E649,'Organs PinbalAdmin'!C:F,4,FALSE)</f>
        <v>70000</v>
      </c>
      <c r="G649" t="s">
        <v>6557</v>
      </c>
      <c r="H649" t="str">
        <f t="shared" si="10"/>
        <v>UPDATE pad_solicitud SET organid='70000' WHERE solicitudid=50034;</v>
      </c>
    </row>
    <row r="650" spans="1:8">
      <c r="A650" t="str">
        <f>'Procediments PinbalAdmin'!A650</f>
        <v>50241</v>
      </c>
      <c r="B650" t="str">
        <f>VLOOKUP(A650,'Procediments PinbalAdmin'!A:C,2,FALSE)</f>
        <v>2984321</v>
      </c>
      <c r="C650" t="str">
        <f>VLOOKUP(A650,'Procediments PinbalAdmin'!A:C,3,FALSE)</f>
        <v>Ayudas para compensar una parte de los gastos de cotización de las mujeres y las personas menores de 35 años residentes en las IB que inicien su actividad empresarial</v>
      </c>
      <c r="D650" t="s">
        <v>6557</v>
      </c>
      <c r="E650" t="e">
        <f>VLOOKUP(B650,PBL_PROCEDIMENTS!A:C,3,FALSE)</f>
        <v>#N/A</v>
      </c>
      <c r="F650" t="e">
        <f>VLOOKUP(E650,'Organs PinbalAdmin'!C:F,4,FALSE)</f>
        <v>#N/A</v>
      </c>
      <c r="G650" t="s">
        <v>6557</v>
      </c>
      <c r="H650" t="str">
        <f t="shared" si="10"/>
        <v/>
      </c>
    </row>
    <row r="651" spans="1:8">
      <c r="A651" t="str">
        <f>'Procediments PinbalAdmin'!A651</f>
        <v>50078</v>
      </c>
      <c r="B651" t="str">
        <f>VLOOKUP(A651,'Procediments PinbalAdmin'!A:C,2,FALSE)</f>
        <v>2984417</v>
      </c>
      <c r="C651" t="str">
        <f>VLOOKUP(A651,'Procediments PinbalAdmin'!A:C,3,FALSE)</f>
        <v>subvenciones para posibilitar el acceso del alumnado de los centros docentes privados, privados concertados, escuelas infantiles municipales y escuelas infantiles de los consejos insulares, que estén</v>
      </c>
      <c r="D651" t="s">
        <v>6557</v>
      </c>
      <c r="E651" t="str">
        <f>VLOOKUP(B651,PBL_PROCEDIMENTS!A:C,3,FALSE)</f>
        <v>A04003003</v>
      </c>
      <c r="F651">
        <f>VLOOKUP(E651,'Organs PinbalAdmin'!C:F,4,FALSE)</f>
        <v>70000</v>
      </c>
      <c r="G651" t="s">
        <v>6557</v>
      </c>
      <c r="H651" t="str">
        <f t="shared" si="10"/>
        <v>UPDATE pad_solicitud SET organid='70000' WHERE solicitudid=50078;</v>
      </c>
    </row>
    <row r="652" spans="1:8">
      <c r="A652" t="str">
        <f>'Procediments PinbalAdmin'!A652</f>
        <v>50066</v>
      </c>
      <c r="B652" t="str">
        <f>VLOOKUP(A652,'Procediments PinbalAdmin'!A:C,2,FALSE)</f>
        <v>2984427</v>
      </c>
      <c r="C652" t="str">
        <f>VLOOKUP(A652,'Procediments PinbalAdmin'!A:C,3,FALSE)</f>
        <v>Convocatoria para la Adjudicación de 50 autorizaciones de alquiler de vehículos con conductor de ámbito insular y carácter temporal en la isla de Mallorca, para la temporada de 2023</v>
      </c>
      <c r="D652" t="s">
        <v>6557</v>
      </c>
      <c r="E652" t="str">
        <f>VLOOKUP(B652,PBL_PROCEDIMENTS!A:C,3,FALSE)</f>
        <v>A04003003</v>
      </c>
      <c r="F652">
        <f>VLOOKUP(E652,'Organs PinbalAdmin'!C:F,4,FALSE)</f>
        <v>70000</v>
      </c>
      <c r="G652" t="s">
        <v>6557</v>
      </c>
      <c r="H652" t="str">
        <f t="shared" si="10"/>
        <v>UPDATE pad_solicitud SET organid='70000' WHERE solicitudid=50066;</v>
      </c>
    </row>
    <row r="653" spans="1:8">
      <c r="A653" t="str">
        <f>'Procediments PinbalAdmin'!A653</f>
        <v>50161</v>
      </c>
      <c r="B653" t="str">
        <f>VLOOKUP(A653,'Procediments PinbalAdmin'!A:C,2,FALSE)</f>
        <v>2984750</v>
      </c>
      <c r="C653" t="str">
        <f>VLOOKUP(A653,'Procediments PinbalAdmin'!A:C,3,FALSE)</f>
        <v>Ayudas de promoción de la excelencia académica para alumnos universitarios que hayan finalizado los estudios oficiales de grado durante el curso académico 2021-2022</v>
      </c>
      <c r="D653" t="s">
        <v>6557</v>
      </c>
      <c r="E653" t="str">
        <f>VLOOKUP(B653,PBL_PROCEDIMENTS!A:C,3,FALSE)</f>
        <v>A04043880</v>
      </c>
      <c r="F653">
        <f>VLOOKUP(E653,'Organs PinbalAdmin'!C:F,4,FALSE)</f>
        <v>70830</v>
      </c>
      <c r="G653" t="s">
        <v>6557</v>
      </c>
      <c r="H653" t="str">
        <f t="shared" si="10"/>
        <v>UPDATE pad_solicitud SET organid='70830' WHERE solicitudid=50161;</v>
      </c>
    </row>
    <row r="654" spans="1:8">
      <c r="A654" t="str">
        <f>'Procediments PinbalAdmin'!A654</f>
        <v>50032</v>
      </c>
      <c r="B654" t="str">
        <f>VLOOKUP(A654,'Procediments PinbalAdmin'!A:C,2,FALSE)</f>
        <v>2984861</v>
      </c>
      <c r="C654" t="str">
        <f>VLOOKUP(A654,'Procediments PinbalAdmin'!A:C,3,FALSE)</f>
        <v>Consultoria Cheques 2023</v>
      </c>
      <c r="D654" t="s">
        <v>6557</v>
      </c>
      <c r="E654" t="str">
        <f>VLOOKUP(B654,PBL_PROCEDIMENTS!A:C,3,FALSE)</f>
        <v>A04003714</v>
      </c>
      <c r="F654">
        <f>VLOOKUP(E654,'Organs PinbalAdmin'!C:F,4,FALSE)</f>
        <v>70001</v>
      </c>
      <c r="G654" t="s">
        <v>6557</v>
      </c>
      <c r="H654" t="str">
        <f t="shared" si="10"/>
        <v>UPDATE pad_solicitud SET organid='70001' WHERE solicitudid=50032;</v>
      </c>
    </row>
    <row r="655" spans="1:8">
      <c r="A655" t="str">
        <f>'Procediments PinbalAdmin'!A655</f>
        <v>50232</v>
      </c>
      <c r="B655" t="str">
        <f>VLOOKUP(A655,'Procediments PinbalAdmin'!A:C,2,FALSE)</f>
        <v>2985822</v>
      </c>
      <c r="C655" t="str">
        <f>VLOOKUP(A655,'Procediments PinbalAdmin'!A:C,3,FALSE)</f>
        <v>Ayudas escolarización 0-3 2023-24</v>
      </c>
      <c r="D655" t="s">
        <v>6557</v>
      </c>
      <c r="E655" t="str">
        <f>VLOOKUP(B655,PBL_PROCEDIMENTS!A:C,3,FALSE)</f>
        <v>A04026925</v>
      </c>
      <c r="F655">
        <f>VLOOKUP(E655,'Organs PinbalAdmin'!C:F,4,FALSE)</f>
        <v>70655</v>
      </c>
      <c r="G655" t="s">
        <v>6557</v>
      </c>
      <c r="H655" t="str">
        <f t="shared" si="10"/>
        <v>UPDATE pad_solicitud SET organid='70655' WHERE solicitudid=50232;</v>
      </c>
    </row>
    <row r="656" spans="1:8">
      <c r="A656" t="str">
        <f>'Procediments PinbalAdmin'!A656</f>
        <v>50178</v>
      </c>
      <c r="B656" t="str">
        <f>VLOOKUP(A656,'Procediments PinbalAdmin'!A:C,2,FALSE)</f>
        <v>2986058</v>
      </c>
      <c r="C656" t="str">
        <f>VLOOKUP(A656,'Procediments PinbalAdmin'!A:C,3,FALSE)</f>
        <v>Ayudas para cubrir las comisiones de apertura y estudio, intereses y coste del aval de sociedades de garantía recíproca para operaciones de financiación de inversiones productivas y de liquidez (2023)</v>
      </c>
      <c r="D656" t="s">
        <v>6557</v>
      </c>
      <c r="E656" t="str">
        <f>VLOOKUP(B656,PBL_PROCEDIMENTS!A:C,3,FALSE)</f>
        <v>A04027397</v>
      </c>
      <c r="F656">
        <f>VLOOKUP(E656,'Organs PinbalAdmin'!C:F,4,FALSE)</f>
        <v>70708</v>
      </c>
      <c r="G656" t="s">
        <v>6557</v>
      </c>
      <c r="H656" t="str">
        <f t="shared" si="10"/>
        <v>UPDATE pad_solicitud SET organid='70708' WHERE solicitudid=50178;</v>
      </c>
    </row>
    <row r="657" spans="1:8">
      <c r="A657" t="str">
        <f>'Procediments PinbalAdmin'!A657</f>
        <v>50240</v>
      </c>
      <c r="B657" t="str">
        <f>VLOOKUP(A657,'Procediments PinbalAdmin'!A:C,2,FALSE)</f>
        <v>2986084</v>
      </c>
      <c r="C657" t="str">
        <f>VLOOKUP(A657,'Procediments PinbalAdmin'!A:C,3,FALSE)</f>
        <v>Resolución del Consejero de Modelo Económico, Turismo y Trabajo por la cual se aprueba la convocatoria de ayudas a empresas que realicen transporte privado de mercancías, y, estén de alta a la divisió</v>
      </c>
      <c r="D657" t="s">
        <v>6557</v>
      </c>
      <c r="E657" t="e">
        <f>VLOOKUP(B657,PBL_PROCEDIMENTS!A:C,3,FALSE)</f>
        <v>#N/A</v>
      </c>
      <c r="F657" t="e">
        <f>VLOOKUP(E657,'Organs PinbalAdmin'!C:F,4,FALSE)</f>
        <v>#N/A</v>
      </c>
      <c r="G657" t="s">
        <v>6557</v>
      </c>
      <c r="H657" t="str">
        <f t="shared" si="10"/>
        <v/>
      </c>
    </row>
    <row r="658" spans="1:8">
      <c r="A658" t="str">
        <f>'Procediments PinbalAdmin'!A658</f>
        <v>50257</v>
      </c>
      <c r="B658" t="str">
        <f>VLOOKUP(A658,'Procediments PinbalAdmin'!A:C,2,FALSE)</f>
        <v>2986085</v>
      </c>
      <c r="C658" t="str">
        <f>VLOOKUP(A658,'Procediments PinbalAdmin'!A:C,3,FALSE)</f>
        <v>Resolución del consejero de Modelo Económico, Turismo y Trabajo de por la que se aprueba la convocatoria de ayudas para el fomento y la difusión de la economía social y para el apoyo al asociacionismo</v>
      </c>
      <c r="D658" t="s">
        <v>6557</v>
      </c>
      <c r="E658" t="e">
        <f>VLOOKUP(B658,PBL_PROCEDIMENTS!A:C,3,FALSE)</f>
        <v>#N/A</v>
      </c>
      <c r="F658" t="e">
        <f>VLOOKUP(E658,'Organs PinbalAdmin'!C:F,4,FALSE)</f>
        <v>#N/A</v>
      </c>
      <c r="G658" t="s">
        <v>6557</v>
      </c>
      <c r="H658" t="str">
        <f t="shared" si="10"/>
        <v/>
      </c>
    </row>
    <row r="659" spans="1:8">
      <c r="A659" t="str">
        <f>'Procediments PinbalAdmin'!A659</f>
        <v>50180</v>
      </c>
      <c r="B659" t="str">
        <f>VLOOKUP(A659,'Procediments PinbalAdmin'!A:C,2,FALSE)</f>
        <v>2986144</v>
      </c>
      <c r="C659" t="str">
        <f>VLOOKUP(A659,'Procediments PinbalAdmin'!A:C,3,FALSE)</f>
        <v>Convocatoria de ayudas para actuaciones de fomento del uso de la lengua catalana para el año 2023</v>
      </c>
      <c r="D659" t="s">
        <v>6557</v>
      </c>
      <c r="E659" t="str">
        <f>VLOOKUP(B659,PBL_PROCEDIMENTS!A:C,3,FALSE)</f>
        <v>A04043879</v>
      </c>
      <c r="F659">
        <f>VLOOKUP(E659,'Organs PinbalAdmin'!C:F,4,FALSE)</f>
        <v>70829</v>
      </c>
      <c r="G659" t="s">
        <v>6557</v>
      </c>
      <c r="H659" t="str">
        <f t="shared" si="10"/>
        <v>UPDATE pad_solicitud SET organid='70829' WHERE solicitudid=50180;</v>
      </c>
    </row>
    <row r="660" spans="1:8">
      <c r="A660" t="str">
        <f>'Procediments PinbalAdmin'!A660</f>
        <v>50311</v>
      </c>
      <c r="B660" t="str">
        <f>VLOOKUP(A660,'Procediments PinbalAdmin'!A:C,2,FALSE)</f>
        <v>2986179</v>
      </c>
      <c r="C660" t="str">
        <f>VLOOKUP(A660,'Procediments PinbalAdmin'!A:C,3,FALSE)</f>
        <v>Ayudas de alojamiento para estudiantes de la Universitat de las Illes Balears que inician sus estudios el curso académico 2023-2024 (Residencia UIB)</v>
      </c>
      <c r="D660" t="s">
        <v>6557</v>
      </c>
      <c r="E660" t="e">
        <f>VLOOKUP(B660,PBL_PROCEDIMENTS!A:C,3,FALSE)</f>
        <v>#N/A</v>
      </c>
      <c r="F660" t="e">
        <f>VLOOKUP(E660,'Organs PinbalAdmin'!C:F,4,FALSE)</f>
        <v>#N/A</v>
      </c>
      <c r="G660" t="s">
        <v>6557</v>
      </c>
      <c r="H660" t="str">
        <f t="shared" si="10"/>
        <v/>
      </c>
    </row>
    <row r="661" spans="1:8">
      <c r="A661" t="str">
        <f>'Procediments PinbalAdmin'!A661</f>
        <v>50239</v>
      </c>
      <c r="B661" t="str">
        <f>VLOOKUP(A661,'Procediments PinbalAdmin'!A:C,2,FALSE)</f>
        <v>2986181</v>
      </c>
      <c r="C661" t="str">
        <f>VLOOKUP(A661,'Procediments PinbalAdmin'!A:C,3,FALSE)</f>
        <v>Resolución del Conseller de Modelo Económico, Turismo y Trabajo por la que se aprueba la convocatoria de ayudas para la promoción de la ocupación y la mejora de la competitividad de cooperativas</v>
      </c>
      <c r="D661" t="s">
        <v>6557</v>
      </c>
      <c r="E661" t="e">
        <f>VLOOKUP(B661,PBL_PROCEDIMENTS!A:C,3,FALSE)</f>
        <v>#N/A</v>
      </c>
      <c r="F661" t="e">
        <f>VLOOKUP(E661,'Organs PinbalAdmin'!C:F,4,FALSE)</f>
        <v>#N/A</v>
      </c>
      <c r="G661" t="s">
        <v>6557</v>
      </c>
      <c r="H661" t="str">
        <f t="shared" si="10"/>
        <v/>
      </c>
    </row>
    <row r="662" spans="1:8">
      <c r="A662" t="str">
        <f>'Procediments PinbalAdmin'!A662</f>
        <v>50256</v>
      </c>
      <c r="B662" t="str">
        <f>VLOOKUP(A662,'Procediments PinbalAdmin'!A:C,2,FALSE)</f>
        <v>2986183</v>
      </c>
      <c r="C662" t="str">
        <f>VLOOKUP(A662,'Procediments PinbalAdmin'!A:C,3,FALSE)</f>
        <v>Resolución del consejero de Modelo Económico, Turismo y Trabajo, por la que se aprueba la convocatoria para conceder ayudas mediante fomento economía social y apoyo puestos trabajo empresas inserción</v>
      </c>
      <c r="D662" t="s">
        <v>6557</v>
      </c>
      <c r="E662" t="e">
        <f>VLOOKUP(B662,PBL_PROCEDIMENTS!A:C,3,FALSE)</f>
        <v>#N/A</v>
      </c>
      <c r="F662" t="e">
        <f>VLOOKUP(E662,'Organs PinbalAdmin'!C:F,4,FALSE)</f>
        <v>#N/A</v>
      </c>
      <c r="G662" t="s">
        <v>6557</v>
      </c>
      <c r="H662" t="str">
        <f t="shared" si="10"/>
        <v/>
      </c>
    </row>
    <row r="663" spans="1:8">
      <c r="A663" t="str">
        <f>'Procediments PinbalAdmin'!A663</f>
        <v>50181</v>
      </c>
      <c r="B663" t="str">
        <f>VLOOKUP(A663,'Procediments PinbalAdmin'!A:C,2,FALSE)</f>
        <v>2987870</v>
      </c>
      <c r="C663" t="str">
        <f>VLOOKUP(A663,'Procediments PinbalAdmin'!A:C,3,FALSE)</f>
        <v>Resolución del consejero de Fondos Europeos, Universidad y Cultura por la que se convocan ayudas destinadas a los medios de comunicación en lengua catalana en las Islas Baleares para el año 2023</v>
      </c>
      <c r="D663" t="s">
        <v>6557</v>
      </c>
      <c r="E663" t="str">
        <f>VLOOKUP(B663,PBL_PROCEDIMENTS!A:C,3,FALSE)</f>
        <v>A04043879</v>
      </c>
      <c r="F663">
        <f>VLOOKUP(E663,'Organs PinbalAdmin'!C:F,4,FALSE)</f>
        <v>70829</v>
      </c>
      <c r="G663" t="s">
        <v>6557</v>
      </c>
      <c r="H663" t="str">
        <f t="shared" si="10"/>
        <v>UPDATE pad_solicitud SET organid='70829' WHERE solicitudid=50181;</v>
      </c>
    </row>
    <row r="664" spans="1:8">
      <c r="A664" t="str">
        <f>'Procediments PinbalAdmin'!A664</f>
        <v>50172</v>
      </c>
      <c r="B664" t="str">
        <f>VLOOKUP(A664,'Procediments PinbalAdmin'!A:C,2,FALSE)</f>
        <v>2987877</v>
      </c>
      <c r="C664" t="str">
        <f>VLOOKUP(A664,'Procediments PinbalAdmin'!A:C,3,FALSE)</f>
        <v>Ajudes modernització</v>
      </c>
      <c r="D664" t="s">
        <v>6557</v>
      </c>
      <c r="E664" t="str">
        <f>VLOOKUP(B664,PBL_PROCEDIMENTS!A:C,3,FALSE)</f>
        <v>A04026941</v>
      </c>
      <c r="F664">
        <f>VLOOKUP(E664,'Organs PinbalAdmin'!C:F,4,FALSE)</f>
        <v>70662</v>
      </c>
      <c r="G664" t="s">
        <v>6557</v>
      </c>
      <c r="H664" t="str">
        <f t="shared" si="10"/>
        <v>UPDATE pad_solicitud SET organid='70662' WHERE solicitudid=50172;</v>
      </c>
    </row>
    <row r="665" spans="1:8">
      <c r="A665" t="str">
        <f>'Procediments PinbalAdmin'!A665</f>
        <v>50235</v>
      </c>
      <c r="B665" t="str">
        <f>VLOOKUP(A665,'Procediments PinbalAdmin'!A:C,2,FALSE)</f>
        <v>2987896</v>
      </c>
      <c r="C665" t="str">
        <f>VLOOKUP(A665,'Procediments PinbalAdmin'!A:C,3,FALSE)</f>
        <v>Convocatòria de subvencions per donar suport a projectes culturals per a l'any 2023</v>
      </c>
      <c r="D665" t="s">
        <v>6557</v>
      </c>
      <c r="E665" t="str">
        <f>VLOOKUP(B665,PBL_PROCEDIMENTS!A:C,3,FALSE)</f>
        <v>A04035972</v>
      </c>
      <c r="F665">
        <f>VLOOKUP(E665,'Organs PinbalAdmin'!C:F,4,FALSE)</f>
        <v>70779</v>
      </c>
      <c r="G665" t="s">
        <v>6557</v>
      </c>
      <c r="H665" t="str">
        <f t="shared" si="10"/>
        <v>UPDATE pad_solicitud SET organid='70779' WHERE solicitudid=50235;</v>
      </c>
    </row>
    <row r="666" spans="1:8">
      <c r="A666" t="str">
        <f>'Procediments PinbalAdmin'!A666</f>
        <v>50236</v>
      </c>
      <c r="B666" t="str">
        <f>VLOOKUP(A666,'Procediments PinbalAdmin'!A:C,2,FALSE)</f>
        <v>2987898</v>
      </c>
      <c r="C666" t="str">
        <f>VLOOKUP(A666,'Procediments PinbalAdmin'!A:C,3,FALSE)</f>
        <v>Convocatoria de subvenciones para apoyar a las inversiones que favorezcan la modernización, la innovación y el desarrollo tecnológico de las industrias culturales 2023</v>
      </c>
      <c r="D666" t="s">
        <v>6557</v>
      </c>
      <c r="E666" t="str">
        <f>VLOOKUP(B666,PBL_PROCEDIMENTS!A:C,3,FALSE)</f>
        <v>A04035972</v>
      </c>
      <c r="F666">
        <f>VLOOKUP(E666,'Organs PinbalAdmin'!C:F,4,FALSE)</f>
        <v>70779</v>
      </c>
      <c r="G666" t="s">
        <v>6557</v>
      </c>
      <c r="H666" t="str">
        <f t="shared" si="10"/>
        <v>UPDATE pad_solicitud SET organid='70779' WHERE solicitudid=50236;</v>
      </c>
    </row>
    <row r="667" spans="1:8">
      <c r="A667" t="str">
        <f>'Procediments PinbalAdmin'!A667</f>
        <v>50243</v>
      </c>
      <c r="B667" t="str">
        <f>VLOOKUP(A667,'Procediments PinbalAdmin'!A:C,2,FALSE)</f>
        <v>2987899</v>
      </c>
      <c r="C667" t="str">
        <f>VLOOKUP(A667,'Procediments PinbalAdmin'!A:C,3,FALSE)</f>
        <v>Convocatoria de las subvenciones para apoyar a la producción y coproducción de obras audiovisuales para el año 2023</v>
      </c>
      <c r="D667" t="s">
        <v>6557</v>
      </c>
      <c r="E667" t="str">
        <f>VLOOKUP(B667,PBL_PROCEDIMENTS!A:C,3,FALSE)</f>
        <v>A04035972</v>
      </c>
      <c r="F667">
        <f>VLOOKUP(E667,'Organs PinbalAdmin'!C:F,4,FALSE)</f>
        <v>70779</v>
      </c>
      <c r="G667" t="s">
        <v>6557</v>
      </c>
      <c r="H667" t="str">
        <f t="shared" si="10"/>
        <v>UPDATE pad_solicitud SET organid='70779' WHERE solicitudid=50243;</v>
      </c>
    </row>
    <row r="668" spans="1:8">
      <c r="A668" t="str">
        <f>'Procediments PinbalAdmin'!A668</f>
        <v>50238</v>
      </c>
      <c r="B668" t="str">
        <f>VLOOKUP(A668,'Procediments PinbalAdmin'!A:C,2,FALSE)</f>
        <v>2987900</v>
      </c>
      <c r="C668" t="str">
        <f>VLOOKUP(A668,'Procediments PinbalAdmin'!A:C,3,FALSE)</f>
        <v>Subvenciones para apoyar a la promoción exterior de proyectos audiovisuales para el año 2023</v>
      </c>
      <c r="D668" t="s">
        <v>6557</v>
      </c>
      <c r="E668" t="str">
        <f>VLOOKUP(B668,PBL_PROCEDIMENTS!A:C,3,FALSE)</f>
        <v>A04035972</v>
      </c>
      <c r="F668">
        <f>VLOOKUP(E668,'Organs PinbalAdmin'!C:F,4,FALSE)</f>
        <v>70779</v>
      </c>
      <c r="G668" t="s">
        <v>6557</v>
      </c>
      <c r="H668" t="str">
        <f t="shared" si="10"/>
        <v>UPDATE pad_solicitud SET organid='70779' WHERE solicitudid=50238;</v>
      </c>
    </row>
    <row r="669" spans="1:8">
      <c r="A669" t="str">
        <f>'Procediments PinbalAdmin'!A669</f>
        <v>50295</v>
      </c>
      <c r="B669" t="str">
        <f>VLOOKUP(A669,'Procediments PinbalAdmin'!A:C,2,FALSE)</f>
        <v>3004391</v>
      </c>
      <c r="C669" t="str">
        <f>VLOOKUP(A669,'Procediments PinbalAdmin'!A:C,3,FALSE)</f>
        <v>Convocatoria de subvenciones destinadas a entidades privadas sin ánimo de lucro que desarrollan programas de acogida residencial de personas refugiadas del conflicto de Ucrania 2023-2024</v>
      </c>
      <c r="D669" t="s">
        <v>6557</v>
      </c>
      <c r="E669" t="str">
        <f>VLOOKUP(B669,PBL_PROCEDIMENTS!A:C,3,FALSE)</f>
        <v>A04043883</v>
      </c>
      <c r="F669">
        <f>VLOOKUP(E669,'Organs PinbalAdmin'!C:F,4,FALSE)</f>
        <v>70833</v>
      </c>
      <c r="G669" t="s">
        <v>6557</v>
      </c>
      <c r="H669" t="str">
        <f t="shared" si="10"/>
        <v>UPDATE pad_solicitud SET organid='70833' WHERE solicitudid=50295;</v>
      </c>
    </row>
    <row r="670" spans="1:8">
      <c r="A670" t="str">
        <f>'Procediments PinbalAdmin'!A670</f>
        <v>50214</v>
      </c>
      <c r="B670" t="str">
        <f>VLOOKUP(A670,'Procediments PinbalAdmin'!A:C,2,FALSE)</f>
        <v>3004395</v>
      </c>
      <c r="C670" t="str">
        <f>VLOOKUP(A670,'Procediments PinbalAdmin'!A:C,3,FALSE)</f>
        <v>Convocatoria de ayudas a las entidades de voluntariado de las Illes Balears para atender los gastos de seguros correspondientes al año 2022</v>
      </c>
      <c r="D670" t="s">
        <v>6557</v>
      </c>
      <c r="E670" t="str">
        <f>VLOOKUP(B670,PBL_PROCEDIMENTS!A:C,3,FALSE)</f>
        <v>A04043872</v>
      </c>
      <c r="F670">
        <f>VLOOKUP(E670,'Organs PinbalAdmin'!C:F,4,FALSE)</f>
        <v>70822</v>
      </c>
      <c r="G670" t="s">
        <v>6557</v>
      </c>
      <c r="H670" t="str">
        <f t="shared" si="10"/>
        <v>UPDATE pad_solicitud SET organid='70822' WHERE solicitudid=50214;</v>
      </c>
    </row>
    <row r="671" spans="1:8">
      <c r="A671" t="str">
        <f>'Procediments PinbalAdmin'!A671</f>
        <v>50227</v>
      </c>
      <c r="B671" t="str">
        <f>VLOOKUP(A671,'Procediments PinbalAdmin'!A:C,2,FALSE)</f>
        <v>3013207</v>
      </c>
      <c r="C671" t="str">
        <f>VLOOKUP(A671,'Procediments PinbalAdmin'!A:C,3,FALSE)</f>
        <v>Subvenciones para apoyar la movilidad en la proyección exterior de las actividades y de los proyectos que promuevan las diferentes manifestaciones del patrimonio cultural inmaterial de las Illes Balea</v>
      </c>
      <c r="D671" t="s">
        <v>6557</v>
      </c>
      <c r="E671" t="str">
        <f>VLOOKUP(B671,PBL_PROCEDIMENTS!A:C,3,FALSE)</f>
        <v>A04035959</v>
      </c>
      <c r="F671">
        <f>VLOOKUP(E671,'Organs PinbalAdmin'!C:F,4,FALSE)</f>
        <v>70771</v>
      </c>
      <c r="G671" t="s">
        <v>6557</v>
      </c>
      <c r="H671" t="str">
        <f t="shared" si="10"/>
        <v>UPDATE pad_solicitud SET organid='70771' WHERE solicitudid=50227;</v>
      </c>
    </row>
    <row r="672" spans="1:8">
      <c r="A672" t="str">
        <f>'Procediments PinbalAdmin'!A672</f>
        <v>50353</v>
      </c>
      <c r="B672" t="str">
        <f>VLOOKUP(A672,'Procediments PinbalAdmin'!A:C,2,FALSE)</f>
        <v>3013456</v>
      </c>
      <c r="C672" t="str">
        <f>VLOOKUP(A672,'Procediments PinbalAdmin'!A:C,3,FALSE)</f>
        <v>Subvenciones 2023 para actuaciones en el área de influencia socioeconómica del Parque Nacional Maritimoterrestre del Archipiélago de Cabrera con cargo al PRTR</v>
      </c>
      <c r="D672" t="s">
        <v>6557</v>
      </c>
      <c r="E672" t="e">
        <f>VLOOKUP(B672,PBL_PROCEDIMENTS!A:C,3,FALSE)</f>
        <v>#N/A</v>
      </c>
      <c r="F672" t="e">
        <f>VLOOKUP(E672,'Organs PinbalAdmin'!C:F,4,FALSE)</f>
        <v>#N/A</v>
      </c>
      <c r="G672" t="s">
        <v>6557</v>
      </c>
      <c r="H672" t="str">
        <f t="shared" si="10"/>
        <v/>
      </c>
    </row>
    <row r="673" spans="1:8">
      <c r="A673" t="str">
        <f>'Procediments PinbalAdmin'!A673</f>
        <v>50242</v>
      </c>
      <c r="B673" t="str">
        <f>VLOOKUP(A673,'Procediments PinbalAdmin'!A:C,2,FALSE)</f>
        <v>3014881</v>
      </c>
      <c r="C673" t="str">
        <f>VLOOKUP(A673,'Procediments PinbalAdmin'!A:C,3,FALSE)</f>
        <v>Ayudas de alimentación</v>
      </c>
      <c r="D673" t="s">
        <v>6557</v>
      </c>
      <c r="E673" t="e">
        <f>VLOOKUP(B673,PBL_PROCEDIMENTS!A:C,3,FALSE)</f>
        <v>#N/A</v>
      </c>
      <c r="F673" t="e">
        <f>VLOOKUP(E673,'Organs PinbalAdmin'!C:F,4,FALSE)</f>
        <v>#N/A</v>
      </c>
      <c r="G673" t="s">
        <v>6557</v>
      </c>
      <c r="H673" t="str">
        <f t="shared" si="10"/>
        <v/>
      </c>
    </row>
    <row r="674" spans="1:8">
      <c r="A674" t="str">
        <f>'Procediments PinbalAdmin'!A674</f>
        <v>50237</v>
      </c>
      <c r="B674" t="str">
        <f>VLOOKUP(A674,'Procediments PinbalAdmin'!A:C,2,FALSE)</f>
        <v>3014888</v>
      </c>
      <c r="C674" t="str">
        <f>VLOOKUP(A674,'Procediments PinbalAdmin'!A:C,3,FALSE)</f>
        <v>Ajuts de menjador escolar</v>
      </c>
      <c r="D674" t="s">
        <v>6557</v>
      </c>
      <c r="E674" t="str">
        <f>VLOOKUP(B674,PBL_PROCEDIMENTS!A:C,3,FALSE)</f>
        <v>A04026925</v>
      </c>
      <c r="F674">
        <f>VLOOKUP(E674,'Organs PinbalAdmin'!C:F,4,FALSE)</f>
        <v>70655</v>
      </c>
      <c r="G674" t="s">
        <v>6557</v>
      </c>
      <c r="H674" t="str">
        <f t="shared" si="10"/>
        <v>UPDATE pad_solicitud SET organid='70655' WHERE solicitudid=50237;</v>
      </c>
    </row>
    <row r="675" spans="1:8">
      <c r="A675" t="str">
        <f>'Procediments PinbalAdmin'!A675</f>
        <v>50389</v>
      </c>
      <c r="B675" t="str">
        <f>VLOOKUP(A675,'Procediments PinbalAdmin'!A:C,2,FALSE)</f>
        <v>3015138</v>
      </c>
      <c r="C675" t="str">
        <f>VLOOKUP(A675,'Procediments PinbalAdmin'!A:C,3,FALSE)</f>
        <v>Convocatoria de subvenciones para apoyar a la aceleración de las industrias culturales y creativas de las Islas Baleares. (Next Generation)</v>
      </c>
      <c r="D675" t="s">
        <v>6557</v>
      </c>
      <c r="E675" t="e">
        <f>VLOOKUP(B675,PBL_PROCEDIMENTS!A:C,3,FALSE)</f>
        <v>#N/A</v>
      </c>
      <c r="F675" t="e">
        <f>VLOOKUP(E675,'Organs PinbalAdmin'!C:F,4,FALSE)</f>
        <v>#N/A</v>
      </c>
      <c r="G675" t="s">
        <v>6557</v>
      </c>
      <c r="H675" t="str">
        <f t="shared" si="10"/>
        <v/>
      </c>
    </row>
    <row r="676" spans="1:8">
      <c r="A676" t="str">
        <f>'Procediments PinbalAdmin'!A676</f>
        <v>50294</v>
      </c>
      <c r="B676" t="str">
        <f>VLOOKUP(A676,'Procediments PinbalAdmin'!A:C,2,FALSE)</f>
        <v>3015170</v>
      </c>
      <c r="C676" t="str">
        <f>VLOOKUP(A676,'Procediments PinbalAdmin'!A:C,3,FALSE)</f>
        <v>Ayudas Asocaciones Familias de Alumnos</v>
      </c>
      <c r="D676" t="s">
        <v>6557</v>
      </c>
      <c r="E676" t="e">
        <f>VLOOKUP(B676,PBL_PROCEDIMENTS!A:C,3,FALSE)</f>
        <v>#N/A</v>
      </c>
      <c r="F676" t="e">
        <f>VLOOKUP(E676,'Organs PinbalAdmin'!C:F,4,FALSE)</f>
        <v>#N/A</v>
      </c>
      <c r="G676" t="s">
        <v>6557</v>
      </c>
      <c r="H676" t="str">
        <f t="shared" si="10"/>
        <v/>
      </c>
    </row>
    <row r="677" spans="1:8">
      <c r="A677" t="str">
        <f>'Procediments PinbalAdmin'!A677</f>
        <v>50271</v>
      </c>
      <c r="B677" t="str">
        <f>VLOOKUP(A677,'Procediments PinbalAdmin'!A:C,2,FALSE)</f>
        <v>3016240</v>
      </c>
      <c r="C677" t="str">
        <f>VLOOKUP(A677,'Procediments PinbalAdmin'!A:C,3,FALSE)</f>
        <v>Ayudas de desplazamiento para alumnos de las IB que cursan estudios oficiales de enseñanzas artísticas superiores a la Unión Europea 22-23</v>
      </c>
      <c r="D677" t="s">
        <v>6557</v>
      </c>
      <c r="E677" t="str">
        <f>VLOOKUP(B677,PBL_PROCEDIMENTS!A:C,3,FALSE)</f>
        <v>A04043880</v>
      </c>
      <c r="F677">
        <f>VLOOKUP(E677,'Organs PinbalAdmin'!C:F,4,FALSE)</f>
        <v>70830</v>
      </c>
      <c r="G677" t="s">
        <v>6557</v>
      </c>
      <c r="H677" t="str">
        <f t="shared" si="10"/>
        <v>UPDATE pad_solicitud SET organid='70830' WHERE solicitudid=50271;</v>
      </c>
    </row>
    <row r="678" spans="1:8">
      <c r="A678" t="str">
        <f>'Procediments PinbalAdmin'!A678</f>
        <v>50352</v>
      </c>
      <c r="B678" t="str">
        <f>VLOOKUP(A678,'Procediments PinbalAdmin'!A:C,2,FALSE)</f>
        <v>3016681</v>
      </c>
      <c r="C678" t="str">
        <f>VLOOKUP(A678,'Procediments PinbalAdmin'!A:C,3,FALSE)</f>
        <v>Resolución del consejero de Modelo Económico, Turismo y Trabajo por la cual se aprueba la convocatoria de ayudas para compensar las pérdidas de las personas trabajadoras autónomas que hayan suspendido</v>
      </c>
      <c r="D678" t="s">
        <v>6557</v>
      </c>
      <c r="E678" t="e">
        <f>VLOOKUP(B678,PBL_PROCEDIMENTS!A:C,3,FALSE)</f>
        <v>#N/A</v>
      </c>
      <c r="F678" t="e">
        <f>VLOOKUP(E678,'Organs PinbalAdmin'!C:F,4,FALSE)</f>
        <v>#N/A</v>
      </c>
      <c r="G678" t="s">
        <v>6557</v>
      </c>
      <c r="H678" t="str">
        <f t="shared" si="10"/>
        <v/>
      </c>
    </row>
    <row r="679" spans="1:8">
      <c r="A679" t="str">
        <f>'Procediments PinbalAdmin'!A679</f>
        <v>50279</v>
      </c>
      <c r="B679" t="str">
        <f>VLOOKUP(A679,'Procediments PinbalAdmin'!A:C,2,FALSE)</f>
        <v>3016947</v>
      </c>
      <c r="C679" t="str">
        <f>VLOOKUP(A679,'Procediments PinbalAdmin'!A:C,3,FALSE)</f>
        <v>Pruebas selectivas del proceso unificado para cubrir determinadas plazas de la categoría de policía de los municipios de Mallorca 2023</v>
      </c>
      <c r="D679" t="s">
        <v>6557</v>
      </c>
      <c r="E679" t="str">
        <f>VLOOKUP(B679,PBL_PROCEDIMENTS!A:C,3,FALSE)</f>
        <v>A04003003</v>
      </c>
      <c r="F679">
        <f>VLOOKUP(E679,'Organs PinbalAdmin'!C:F,4,FALSE)</f>
        <v>70000</v>
      </c>
      <c r="G679" t="s">
        <v>6557</v>
      </c>
      <c r="H679" t="str">
        <f t="shared" si="10"/>
        <v>UPDATE pad_solicitud SET organid='70000' WHERE solicitudid=50279;</v>
      </c>
    </row>
    <row r="680" spans="1:8">
      <c r="A680" t="str">
        <f>'Procediments PinbalAdmin'!A680</f>
        <v>50280</v>
      </c>
      <c r="B680" t="str">
        <f>VLOOKUP(A680,'Procediments PinbalAdmin'!A:C,2,FALSE)</f>
        <v>3016948</v>
      </c>
      <c r="C680" t="str">
        <f>VLOOKUP(A680,'Procediments PinbalAdmin'!A:C,3,FALSE)</f>
        <v>Pruebas selectivas del proceso unificado para cubrir determinadas plazas de la categoría de policía de los municipios de Menorca 2023</v>
      </c>
      <c r="D680" t="s">
        <v>6557</v>
      </c>
      <c r="E680" t="str">
        <f>VLOOKUP(B680,PBL_PROCEDIMENTS!A:C,3,FALSE)</f>
        <v>A04003003</v>
      </c>
      <c r="F680">
        <f>VLOOKUP(E680,'Organs PinbalAdmin'!C:F,4,FALSE)</f>
        <v>70000</v>
      </c>
      <c r="G680" t="s">
        <v>6557</v>
      </c>
      <c r="H680" t="str">
        <f t="shared" si="10"/>
        <v>UPDATE pad_solicitud SET organid='70000' WHERE solicitudid=50280;</v>
      </c>
    </row>
    <row r="681" spans="1:8">
      <c r="A681" t="str">
        <f>'Procediments PinbalAdmin'!A681</f>
        <v>50349</v>
      </c>
      <c r="B681" t="str">
        <f>VLOOKUP(A681,'Procediments PinbalAdmin'!A:C,2,FALSE)</f>
        <v>3017169</v>
      </c>
      <c r="C681" t="str">
        <f>VLOOKUP(A681,'Procediments PinbalAdmin'!A:C,3,FALSE)</f>
        <v>Convocatoria de subvenciones para personas autónomas con licencia temporal de autotaxi con un contrato de renting de un vehículo de turismo destinado al transporte público de viajeros</v>
      </c>
      <c r="D681" t="s">
        <v>6557</v>
      </c>
      <c r="E681" t="e">
        <f>VLOOKUP(B681,PBL_PROCEDIMENTS!A:C,3,FALSE)</f>
        <v>#N/A</v>
      </c>
      <c r="F681" t="e">
        <f>VLOOKUP(E681,'Organs PinbalAdmin'!C:F,4,FALSE)</f>
        <v>#N/A</v>
      </c>
      <c r="G681" t="s">
        <v>6557</v>
      </c>
      <c r="H681" t="str">
        <f t="shared" si="10"/>
        <v/>
      </c>
    </row>
    <row r="682" spans="1:8">
      <c r="A682" t="str">
        <f>'Procediments PinbalAdmin'!A682</f>
        <v>9586</v>
      </c>
      <c r="B682" t="str">
        <f>VLOOKUP(A682,'Procediments PinbalAdmin'!A:C,2,FALSE)</f>
        <v>3279480</v>
      </c>
      <c r="C682" t="str">
        <f>VLOOKUP(A682,'Procediments PinbalAdmin'!A:C,3,FALSE)</f>
        <v>Línea de Financiación Industrial ISBA-IDI 2018</v>
      </c>
      <c r="D682" t="s">
        <v>6557</v>
      </c>
      <c r="E682" t="str">
        <f>VLOOKUP(B682,PBL_PROCEDIMENTS!A:C,3,FALSE)</f>
        <v>A04003714</v>
      </c>
      <c r="F682">
        <f>VLOOKUP(E682,'Organs PinbalAdmin'!C:F,4,FALSE)</f>
        <v>70001</v>
      </c>
      <c r="G682" t="s">
        <v>6557</v>
      </c>
      <c r="H682" t="str">
        <f t="shared" si="10"/>
        <v>UPDATE pad_solicitud SET organid='70001' WHERE solicitudid=9586;</v>
      </c>
    </row>
    <row r="683" spans="1:8">
      <c r="A683" t="str">
        <f>'Procediments PinbalAdmin'!A683</f>
        <v>9406</v>
      </c>
      <c r="B683" t="str">
        <f>VLOOKUP(A683,'Procediments PinbalAdmin'!A:C,2,FALSE)</f>
        <v>3289408</v>
      </c>
      <c r="C683" t="str">
        <f>VLOOKUP(A683,'Procediments PinbalAdmin'!A:C,3,FALSE)</f>
        <v>Ajudes universitàries de mobilitat i de desplaçament 2017-2018</v>
      </c>
      <c r="D683" t="s">
        <v>6557</v>
      </c>
      <c r="E683" t="str">
        <f>VLOOKUP(B683,PBL_PROCEDIMENTS!A:C,3,FALSE)</f>
        <v>A04043880</v>
      </c>
      <c r="F683">
        <f>VLOOKUP(E683,'Organs PinbalAdmin'!C:F,4,FALSE)</f>
        <v>70830</v>
      </c>
      <c r="G683" t="s">
        <v>6557</v>
      </c>
      <c r="H683" t="str">
        <f t="shared" si="10"/>
        <v>UPDATE pad_solicitud SET organid='70830' WHERE solicitudid=9406;</v>
      </c>
    </row>
    <row r="684" spans="1:8">
      <c r="A684" t="str">
        <f>'Procediments PinbalAdmin'!A684</f>
        <v>10457</v>
      </c>
      <c r="B684" t="str">
        <f>VLOOKUP(A684,'Procediments PinbalAdmin'!A:C,2,FALSE)</f>
        <v>3320748</v>
      </c>
      <c r="C684" t="str">
        <f>VLOOKUP(A684,'Procediments PinbalAdmin'!A:C,3,FALSE)</f>
        <v>Convocatòria ajudes de promoció de l’excel·lència acadèmica dels alumnes universitaris</v>
      </c>
      <c r="D684" t="s">
        <v>6557</v>
      </c>
      <c r="E684" t="e">
        <f>VLOOKUP(B684,PBL_PROCEDIMENTS!A:C,3,FALSE)</f>
        <v>#N/A</v>
      </c>
      <c r="F684" t="e">
        <f>VLOOKUP(E684,'Organs PinbalAdmin'!C:F,4,FALSE)</f>
        <v>#N/A</v>
      </c>
      <c r="G684" t="s">
        <v>6557</v>
      </c>
      <c r="H684" t="str">
        <f t="shared" si="10"/>
        <v/>
      </c>
    </row>
    <row r="685" spans="1:8">
      <c r="A685" t="str">
        <f>'Procediments PinbalAdmin'!A685</f>
        <v>12840</v>
      </c>
      <c r="B685" t="str">
        <f>VLOOKUP(A685,'Procediments PinbalAdmin'!A:C,2,FALSE)</f>
        <v>3358839</v>
      </c>
      <c r="C685" t="str">
        <f>VLOOKUP(A685,'Procediments PinbalAdmin'!A:C,3,FALSE)</f>
        <v>Resolución del consejero de Educación y Universidad de 5 de junio de 2019 por la que se convocan ayudas complementarias para alumnos de las Illes Balears que participan en programas institucionales de movilidad para cursar parte de los estudios universitarios en cualquier país de la Unión Europea (UE-28) durante el año académico 2018-2019</v>
      </c>
      <c r="D685" t="s">
        <v>6557</v>
      </c>
      <c r="E685" t="str">
        <f>VLOOKUP(B685,PBL_PROCEDIMENTS!A:C,3,FALSE)</f>
        <v>A04043880</v>
      </c>
      <c r="F685">
        <f>VLOOKUP(E685,'Organs PinbalAdmin'!C:F,4,FALSE)</f>
        <v>70830</v>
      </c>
      <c r="G685" t="s">
        <v>6557</v>
      </c>
      <c r="H685" t="str">
        <f t="shared" si="10"/>
        <v>UPDATE pad_solicitud SET organid='70830' WHERE solicitudid=12840;</v>
      </c>
    </row>
    <row r="686" spans="1:8">
      <c r="A686" t="str">
        <f>'Procediments PinbalAdmin'!A686</f>
        <v>12527</v>
      </c>
      <c r="B686" t="str">
        <f>VLOOKUP(A686,'Procediments PinbalAdmin'!A:C,2,FALSE)</f>
        <v>3695778</v>
      </c>
      <c r="C686" t="str">
        <f>VLOOKUP(A686,'Procediments PinbalAdmin'!A:C,3,FALSE)</f>
        <v>Línia de finançament industrial ISBA-IDI 2019</v>
      </c>
      <c r="D686" t="s">
        <v>6557</v>
      </c>
      <c r="E686" t="str">
        <f>VLOOKUP(B686,PBL_PROCEDIMENTS!A:C,3,FALSE)</f>
        <v>A04003714</v>
      </c>
      <c r="F686">
        <f>VLOOKUP(E686,'Organs PinbalAdmin'!C:F,4,FALSE)</f>
        <v>70001</v>
      </c>
      <c r="G686" t="s">
        <v>6557</v>
      </c>
      <c r="H686" t="str">
        <f t="shared" si="10"/>
        <v>UPDATE pad_solicitud SET organid='70001' WHERE solicitudid=12527;</v>
      </c>
    </row>
    <row r="687" spans="1:8">
      <c r="A687" t="str">
        <f>'Procediments PinbalAdmin'!A687</f>
        <v>12071</v>
      </c>
      <c r="B687" t="str">
        <f>VLOOKUP(A687,'Procediments PinbalAdmin'!A:C,2,FALSE)</f>
        <v>3714949</v>
      </c>
      <c r="C687" t="str">
        <f>VLOOKUP(A687,'Procediments PinbalAdmin'!A:C,3,FALSE)</f>
        <v>Convocatoria ayudas desplazamiento alumnos enseñanzas artísticas superiores 2018 - 2019</v>
      </c>
      <c r="D687" t="s">
        <v>6557</v>
      </c>
      <c r="E687" t="str">
        <f>VLOOKUP(B687,PBL_PROCEDIMENTS!A:C,3,FALSE)</f>
        <v>A04043880</v>
      </c>
      <c r="F687">
        <f>VLOOKUP(E687,'Organs PinbalAdmin'!C:F,4,FALSE)</f>
        <v>70830</v>
      </c>
      <c r="G687" t="s">
        <v>6557</v>
      </c>
      <c r="H687" t="str">
        <f t="shared" si="10"/>
        <v>UPDATE pad_solicitud SET organid='70830' WHERE solicitudid=12071;</v>
      </c>
    </row>
    <row r="688" spans="1:8">
      <c r="A688" t="str">
        <f>'Procediments PinbalAdmin'!A688</f>
        <v>12068</v>
      </c>
      <c r="B688" t="str">
        <f>VLOOKUP(A688,'Procediments PinbalAdmin'!A:C,2,FALSE)</f>
        <v>3722082</v>
      </c>
      <c r="C688" t="str">
        <f>VLOOKUP(A688,'Procediments PinbalAdmin'!A:C,3,FALSE)</f>
        <v>Convocatoria ajudes mobilitat i desplaçament alumnes Balears 2018-2019</v>
      </c>
      <c r="D688" t="s">
        <v>6557</v>
      </c>
      <c r="E688" t="str">
        <f>VLOOKUP(B688,PBL_PROCEDIMENTS!A:C,3,FALSE)</f>
        <v>A04043880</v>
      </c>
      <c r="F688">
        <f>VLOOKUP(E688,'Organs PinbalAdmin'!C:F,4,FALSE)</f>
        <v>70830</v>
      </c>
      <c r="G688" t="s">
        <v>6557</v>
      </c>
      <c r="H688" t="str">
        <f t="shared" si="10"/>
        <v>UPDATE pad_solicitud SET organid='70830' WHERE solicitudid=12068;</v>
      </c>
    </row>
    <row r="689" spans="1:8">
      <c r="A689" t="str">
        <f>'Procediments PinbalAdmin'!A689</f>
        <v>12261</v>
      </c>
      <c r="B689" t="str">
        <f>VLOOKUP(A689,'Procediments PinbalAdmin'!A:C,2,FALSE)</f>
        <v>3748491</v>
      </c>
      <c r="C689" t="str">
        <f>VLOOKUP(A689,'Procediments PinbalAdmin'!A:C,3,FALSE)</f>
        <v>Convocatoria ayudas promoción excelencia académica</v>
      </c>
      <c r="D689" t="s">
        <v>6557</v>
      </c>
      <c r="E689" t="e">
        <f>VLOOKUP(B689,PBL_PROCEDIMENTS!A:C,3,FALSE)</f>
        <v>#N/A</v>
      </c>
      <c r="F689" t="e">
        <f>VLOOKUP(E689,'Organs PinbalAdmin'!C:F,4,FALSE)</f>
        <v>#N/A</v>
      </c>
      <c r="G689" t="s">
        <v>6557</v>
      </c>
      <c r="H689" t="str">
        <f t="shared" si="10"/>
        <v/>
      </c>
    </row>
    <row r="690" spans="1:8">
      <c r="A690" t="str">
        <f>'Procediments PinbalAdmin'!A690</f>
        <v>12525</v>
      </c>
      <c r="B690" t="str">
        <f>VLOOKUP(A690,'Procediments PinbalAdmin'!A:C,2,FALSE)</f>
        <v>3754745</v>
      </c>
      <c r="C690" t="str">
        <f>VLOOKUP(A690,'Procediments PinbalAdmin'!A:C,3,FALSE)</f>
        <v>Convocatòria ajudes promoció excel·lència acadèmica d'estudis oficials d'ensenyaments artístics any 2016-2017 i 2017-2018</v>
      </c>
      <c r="D690" t="s">
        <v>6557</v>
      </c>
      <c r="E690" t="e">
        <f>VLOOKUP(B690,PBL_PROCEDIMENTS!A:C,3,FALSE)</f>
        <v>#N/A</v>
      </c>
      <c r="F690" t="e">
        <f>VLOOKUP(E690,'Organs PinbalAdmin'!C:F,4,FALSE)</f>
        <v>#N/A</v>
      </c>
      <c r="G690" t="s">
        <v>6557</v>
      </c>
      <c r="H690" t="str">
        <f t="shared" si="10"/>
        <v/>
      </c>
    </row>
    <row r="691" spans="1:8">
      <c r="A691" t="str">
        <f>'Procediments PinbalAdmin'!A691</f>
        <v>17036</v>
      </c>
      <c r="B691" t="str">
        <f>VLOOKUP(A691,'Procediments PinbalAdmin'!A:C,2,FALSE)</f>
        <v>4074251</v>
      </c>
      <c r="C691" t="str">
        <f>VLOOKUP(A691,'Procediments PinbalAdmin'!A:C,3,FALSE)</f>
        <v>Comunicación de cesión de derechos de Crédito mediante endoso</v>
      </c>
      <c r="D691" t="s">
        <v>6557</v>
      </c>
      <c r="E691" t="e">
        <f>VLOOKUP(B691,PBL_PROCEDIMENTS!A:C,3,FALSE)</f>
        <v>#N/A</v>
      </c>
      <c r="F691" t="e">
        <f>VLOOKUP(E691,'Organs PinbalAdmin'!C:F,4,FALSE)</f>
        <v>#N/A</v>
      </c>
      <c r="G691" t="s">
        <v>6557</v>
      </c>
      <c r="H691" t="str">
        <f t="shared" si="10"/>
        <v/>
      </c>
    </row>
    <row r="692" spans="1:8">
      <c r="A692" t="str">
        <f>'Procediments PinbalAdmin'!A692</f>
        <v>14415</v>
      </c>
      <c r="B692" t="str">
        <f>VLOOKUP(A692,'Procediments PinbalAdmin'!A:C,2,FALSE)</f>
        <v>4100010</v>
      </c>
      <c r="C692" t="str">
        <f>VLOOKUP(A692,'Procediments PinbalAdmin'!A:C,3,FALSE)</f>
        <v>Prova lliure de batxillerat per a persones majors de 20 anys</v>
      </c>
      <c r="D692" t="s">
        <v>6557</v>
      </c>
      <c r="E692" t="e">
        <f>VLOOKUP(B692,PBL_PROCEDIMENTS!A:C,3,FALSE)</f>
        <v>#N/A</v>
      </c>
      <c r="F692" t="e">
        <f>VLOOKUP(E692,'Organs PinbalAdmin'!C:F,4,FALSE)</f>
        <v>#N/A</v>
      </c>
      <c r="G692" t="s">
        <v>6557</v>
      </c>
      <c r="H692" t="str">
        <f t="shared" si="10"/>
        <v/>
      </c>
    </row>
    <row r="693" spans="1:8">
      <c r="A693" t="str">
        <f>'Procediments PinbalAdmin'!A693</f>
        <v>3996</v>
      </c>
      <c r="B693" t="str">
        <f>VLOOKUP(A693,'Procediments PinbalAdmin'!A:C,2,FALSE)</f>
        <v>001CAMB AUT</v>
      </c>
      <c r="C693" t="str">
        <f>VLOOKUP(A693,'Procediments PinbalAdmin'!A:C,3,FALSE)</f>
        <v>Acreditacions del personal de control d'accés i d'ambient intern de les activitats d'espectacles públics i recreatives</v>
      </c>
      <c r="D693" t="s">
        <v>6557</v>
      </c>
      <c r="E693" t="str">
        <f>VLOOKUP(B693,PBL_PROCEDIMENTS!A:C,3,FALSE)</f>
        <v>L03070008</v>
      </c>
      <c r="F693">
        <f>VLOOKUP(E693,'Organs PinbalAdmin'!C:F,4,FALSE)</f>
        <v>70863</v>
      </c>
      <c r="G693" t="s">
        <v>6557</v>
      </c>
      <c r="H693" t="str">
        <f t="shared" si="10"/>
        <v>UPDATE pad_solicitud SET organid='70863' WHERE solicitudid=3996;</v>
      </c>
    </row>
    <row r="694" spans="1:8">
      <c r="A694" t="str">
        <f>'Procediments PinbalAdmin'!A694</f>
        <v>111</v>
      </c>
      <c r="B694" t="str">
        <f>VLOOKUP(A694,'Procediments PinbalAdmin'!A:C,2,FALSE)</f>
        <v>001SSSubv</v>
      </c>
      <c r="C694" t="str">
        <f>VLOOKUP(A694,'Procediments PinbalAdmin'!A:C,3,FALSE)</f>
        <v>Subvencions i ajudes públiques</v>
      </c>
      <c r="D694" t="s">
        <v>6557</v>
      </c>
      <c r="E694" t="str">
        <f>VLOOKUP(B694,PBL_PROCEDIMENTS!A:C,3,FALSE)</f>
        <v>L03070008</v>
      </c>
      <c r="F694">
        <f>VLOOKUP(E694,'Organs PinbalAdmin'!C:F,4,FALSE)</f>
        <v>70863</v>
      </c>
      <c r="G694" t="s">
        <v>6557</v>
      </c>
      <c r="H694" t="str">
        <f t="shared" si="10"/>
        <v>UPDATE pad_solicitud SET organid='70863' WHERE solicitudid=111;</v>
      </c>
    </row>
    <row r="695" spans="1:8">
      <c r="A695" t="str">
        <f>'Procediments PinbalAdmin'!A695</f>
        <v>108</v>
      </c>
      <c r="B695" t="str">
        <f>VLOOKUP(A695,'Procediments PinbalAdmin'!A:C,2,FALSE)</f>
        <v>002SSCont</v>
      </c>
      <c r="C695" t="str">
        <f>VLOOKUP(A695,'Procediments PinbalAdmin'!A:C,3,FALSE)</f>
        <v>Adjudicació de contractes</v>
      </c>
      <c r="D695" t="s">
        <v>6557</v>
      </c>
      <c r="E695" t="str">
        <f>VLOOKUP(B695,PBL_PROCEDIMENTS!A:C,3,FALSE)</f>
        <v>L03070008</v>
      </c>
      <c r="F695">
        <f>VLOOKUP(E695,'Organs PinbalAdmin'!C:F,4,FALSE)</f>
        <v>70863</v>
      </c>
      <c r="G695" t="s">
        <v>6557</v>
      </c>
      <c r="H695" t="str">
        <f t="shared" si="10"/>
        <v>UPDATE pad_solicitud SET organid='70863' WHERE solicitudid=108;</v>
      </c>
    </row>
    <row r="696" spans="1:8">
      <c r="A696" t="str">
        <f>'Procediments PinbalAdmin'!A696</f>
        <v>109</v>
      </c>
      <c r="B696" t="str">
        <f>VLOOKUP(A696,'Procediments PinbalAdmin'!A:C,2,FALSE)</f>
        <v>003SSCon</v>
      </c>
      <c r="C696" t="str">
        <f>VLOOKUP(A696,'Procediments PinbalAdmin'!A:C,3,FALSE)</f>
        <v>Abonaments a contractistes</v>
      </c>
      <c r="D696" t="s">
        <v>6557</v>
      </c>
      <c r="E696" t="str">
        <f>VLOOKUP(B696,PBL_PROCEDIMENTS!A:C,3,FALSE)</f>
        <v>L03070008</v>
      </c>
      <c r="F696">
        <f>VLOOKUP(E696,'Organs PinbalAdmin'!C:F,4,FALSE)</f>
        <v>70863</v>
      </c>
      <c r="G696" t="s">
        <v>6557</v>
      </c>
      <c r="H696" t="str">
        <f t="shared" si="10"/>
        <v>UPDATE pad_solicitud SET organid='70863' WHERE solicitudid=109;</v>
      </c>
    </row>
    <row r="697" spans="1:8">
      <c r="A697" t="str">
        <f>'Procediments PinbalAdmin'!A697</f>
        <v>110</v>
      </c>
      <c r="B697" t="str">
        <f>VLOOKUP(A697,'Procediments PinbalAdmin'!A:C,2,FALSE)</f>
        <v>004ASSCont</v>
      </c>
      <c r="C697" t="str">
        <f>VLOOKUP(A697,'Procediments PinbalAdmin'!A:C,3,FALSE)</f>
        <v>Comprovació d´afiliació i alta ss ss.</v>
      </c>
      <c r="D697" t="s">
        <v>6557</v>
      </c>
      <c r="E697" t="str">
        <f>VLOOKUP(B697,PBL_PROCEDIMENTS!A:C,3,FALSE)</f>
        <v>L03070008</v>
      </c>
      <c r="F697">
        <f>VLOOKUP(E697,'Organs PinbalAdmin'!C:F,4,FALSE)</f>
        <v>70863</v>
      </c>
      <c r="G697" t="s">
        <v>6557</v>
      </c>
      <c r="H697" t="str">
        <f t="shared" si="10"/>
        <v>UPDATE pad_solicitud SET organid='70863' WHERE solicitudid=110;</v>
      </c>
    </row>
    <row r="698" spans="1:8">
      <c r="A698" t="str">
        <f>'Procediments PinbalAdmin'!A698</f>
        <v>112</v>
      </c>
      <c r="B698" t="str">
        <f>VLOOKUP(A698,'Procediments PinbalAdmin'!A:C,2,FALSE)</f>
        <v>007 CADAST_CIM</v>
      </c>
      <c r="C698" t="str">
        <f>VLOOKUP(A698,'Procediments PinbalAdmin'!A:C,3,FALSE)</f>
        <v>Tramitació vedats de caça, terrenys cinegètics i no cinegètics</v>
      </c>
      <c r="D698" t="s">
        <v>6557</v>
      </c>
      <c r="E698" t="str">
        <f>VLOOKUP(B698,PBL_PROCEDIMENTS!A:C,3,FALSE)</f>
        <v>L03070008</v>
      </c>
      <c r="F698">
        <f>VLOOKUP(E698,'Organs PinbalAdmin'!C:F,4,FALSE)</f>
        <v>70863</v>
      </c>
      <c r="G698" t="s">
        <v>6557</v>
      </c>
      <c r="H698" t="str">
        <f t="shared" si="10"/>
        <v>UPDATE pad_solicitud SET organid='70863' WHERE solicitudid=112;</v>
      </c>
    </row>
    <row r="699" spans="1:8">
      <c r="A699" t="str">
        <f>'Procediments PinbalAdmin'!A699</f>
        <v>113</v>
      </c>
      <c r="B699" t="str">
        <f>VLOOKUP(A699,'Procediments PinbalAdmin'!A:C,2,FALSE)</f>
        <v>008 CADAST_CIM</v>
      </c>
      <c r="C699" t="str">
        <f>VLOOKUP(A699,'Procediments PinbalAdmin'!A:C,3,FALSE)</f>
        <v>Inspeccions de caça</v>
      </c>
      <c r="D699" t="s">
        <v>6557</v>
      </c>
      <c r="E699" t="str">
        <f>VLOOKUP(B699,PBL_PROCEDIMENTS!A:C,3,FALSE)</f>
        <v>L03070008</v>
      </c>
      <c r="F699">
        <f>VLOOKUP(E699,'Organs PinbalAdmin'!C:F,4,FALSE)</f>
        <v>70863</v>
      </c>
      <c r="G699" t="s">
        <v>6557</v>
      </c>
      <c r="H699" t="str">
        <f t="shared" si="10"/>
        <v>UPDATE pad_solicitud SET organid='70863' WHERE solicitudid=113;</v>
      </c>
    </row>
    <row r="700" spans="1:8">
      <c r="A700" t="str">
        <f>'Procediments PinbalAdmin'!A700</f>
        <v>114</v>
      </c>
      <c r="B700" t="str">
        <f>VLOOKUP(A700,'Procediments PinbalAdmin'!A:C,2,FALSE)</f>
        <v>009 CADAST_CIM</v>
      </c>
      <c r="C700" t="str">
        <f>VLOOKUP(A700,'Procediments PinbalAdmin'!A:C,3,FALSE)</f>
        <v>Execució legislació de patrimoni</v>
      </c>
      <c r="D700" t="s">
        <v>6557</v>
      </c>
      <c r="E700" t="str">
        <f>VLOOKUP(B700,PBL_PROCEDIMENTS!A:C,3,FALSE)</f>
        <v>L03070008</v>
      </c>
      <c r="F700">
        <f>VLOOKUP(E700,'Organs PinbalAdmin'!C:F,4,FALSE)</f>
        <v>70863</v>
      </c>
      <c r="G700" t="s">
        <v>6557</v>
      </c>
      <c r="H700" t="str">
        <f t="shared" si="10"/>
        <v>UPDATE pad_solicitud SET organid='70863' WHERE solicitudid=114;</v>
      </c>
    </row>
    <row r="701" spans="1:8">
      <c r="A701" t="str">
        <f>'Procediments PinbalAdmin'!A701</f>
        <v>3590</v>
      </c>
      <c r="B701" t="str">
        <f>VLOOKUP(A701,'Procediments PinbalAdmin'!A:C,2,FALSE)</f>
        <v>1001EP</v>
      </c>
      <c r="C701" t="str">
        <f>VLOOKUP(A701,'Procediments PinbalAdmin'!A:C,3,FALSE)</f>
        <v>Protecció de Menors</v>
      </c>
      <c r="D701" t="s">
        <v>6557</v>
      </c>
      <c r="E701" t="str">
        <f>VLOOKUP(B701,PBL_PROCEDIMENTS!A:C,3,FALSE)</f>
        <v>L03070009</v>
      </c>
      <c r="F701">
        <f>VLOOKUP(E701,'Organs PinbalAdmin'!C:F,4,FALSE)</f>
        <v>70864</v>
      </c>
      <c r="G701" t="s">
        <v>6557</v>
      </c>
      <c r="H701" t="str">
        <f t="shared" si="10"/>
        <v>UPDATE pad_solicitud SET organid='70864' WHERE solicitudid=3590;</v>
      </c>
    </row>
    <row r="702" spans="1:8">
      <c r="A702" t="str">
        <f>'Procediments PinbalAdmin'!A702</f>
        <v>3599</v>
      </c>
      <c r="B702" t="str">
        <f>VLOOKUP(A702,'Procediments PinbalAdmin'!A:C,2,FALSE)</f>
        <v>1002AN</v>
      </c>
      <c r="C702" t="str">
        <f>VLOOKUP(A702,'Procediments PinbalAdmin'!A:C,3,FALSE)</f>
        <v>Adopció Nacional</v>
      </c>
      <c r="D702" t="s">
        <v>6557</v>
      </c>
      <c r="E702" t="str">
        <f>VLOOKUP(B702,PBL_PROCEDIMENTS!A:C,3,FALSE)</f>
        <v>L03070009</v>
      </c>
      <c r="F702">
        <f>VLOOKUP(E702,'Organs PinbalAdmin'!C:F,4,FALSE)</f>
        <v>70864</v>
      </c>
      <c r="G702" t="s">
        <v>6557</v>
      </c>
      <c r="H702" t="str">
        <f t="shared" si="10"/>
        <v>UPDATE pad_solicitud SET organid='70864' WHERE solicitudid=3599;</v>
      </c>
    </row>
    <row r="703" spans="1:8">
      <c r="A703" t="str">
        <f>'Procediments PinbalAdmin'!A703</f>
        <v>3615</v>
      </c>
      <c r="B703" t="str">
        <f>VLOOKUP(A703,'Procediments PinbalAdmin'!A:C,2,FALSE)</f>
        <v>1003AI</v>
      </c>
      <c r="C703" t="str">
        <f>VLOOKUP(A703,'Procediments PinbalAdmin'!A:C,3,FALSE)</f>
        <v>Adopció Internacional</v>
      </c>
      <c r="D703" t="s">
        <v>6557</v>
      </c>
      <c r="E703" t="str">
        <f>VLOOKUP(B703,PBL_PROCEDIMENTS!A:C,3,FALSE)</f>
        <v>L03070009</v>
      </c>
      <c r="F703">
        <f>VLOOKUP(E703,'Organs PinbalAdmin'!C:F,4,FALSE)</f>
        <v>70864</v>
      </c>
      <c r="G703" t="s">
        <v>6557</v>
      </c>
      <c r="H703" t="str">
        <f t="shared" si="10"/>
        <v>UPDATE pad_solicitud SET organid='70864' WHERE solicitudid=3615;</v>
      </c>
    </row>
    <row r="704" spans="1:8">
      <c r="A704" t="str">
        <f>'Procediments PinbalAdmin'!A704</f>
        <v>3621</v>
      </c>
      <c r="B704" t="str">
        <f>VLOOKUP(A704,'Procediments PinbalAdmin'!A:C,2,FALSE)</f>
        <v>1004AF</v>
      </c>
      <c r="C704" t="str">
        <f>VLOOKUP(A704,'Procediments PinbalAdmin'!A:C,3,FALSE)</f>
        <v>Acogimiento Familiar</v>
      </c>
      <c r="D704" t="s">
        <v>6557</v>
      </c>
      <c r="E704" t="str">
        <f>VLOOKUP(B704,PBL_PROCEDIMENTS!A:C,3,FALSE)</f>
        <v>L03070009</v>
      </c>
      <c r="F704">
        <f>VLOOKUP(E704,'Organs PinbalAdmin'!C:F,4,FALSE)</f>
        <v>70864</v>
      </c>
      <c r="G704" t="s">
        <v>6557</v>
      </c>
      <c r="H704" t="str">
        <f t="shared" si="10"/>
        <v>UPDATE pad_solicitud SET organid='70864' WHERE solicitudid=3621;</v>
      </c>
    </row>
    <row r="705" spans="1:8">
      <c r="A705" t="str">
        <f>'Procediments PinbalAdmin'!A705</f>
        <v>50213</v>
      </c>
      <c r="B705" t="str">
        <f>VLOOKUP(A705,'Procediments PinbalAdmin'!A:C,2,FALSE)</f>
        <v>1VIVIENDA23RENT</v>
      </c>
      <c r="C705" t="str">
        <f>VLOOKUP(A705,'Procediments PinbalAdmin'!A:C,3,FALSE)</f>
        <v>1VIVIENDA23RENT</v>
      </c>
      <c r="D705" t="s">
        <v>6557</v>
      </c>
      <c r="E705" t="e">
        <f>VLOOKUP(B705,PBL_PROCEDIMENTS!A:C,3,FALSE)</f>
        <v>#N/A</v>
      </c>
      <c r="F705" t="e">
        <f>VLOOKUP(E705,'Organs PinbalAdmin'!C:F,4,FALSE)</f>
        <v>#N/A</v>
      </c>
      <c r="G705" t="s">
        <v>6557</v>
      </c>
      <c r="H705" t="str">
        <f t="shared" si="10"/>
        <v/>
      </c>
    </row>
    <row r="706" spans="1:8">
      <c r="A706" t="str">
        <f>'Procediments PinbalAdmin'!A706</f>
        <v>4679</v>
      </c>
      <c r="B706" t="str">
        <f>VLOOKUP(A706,'Procediments PinbalAdmin'!A:C,2,FALSE)</f>
        <v>2.04.01</v>
      </c>
      <c r="C706" t="str">
        <f>VLOOKUP(A706,'Procediments PinbalAdmin'!A:C,3,FALSE)</f>
        <v>Selecció de personal</v>
      </c>
      <c r="D706" t="s">
        <v>6557</v>
      </c>
      <c r="E706" t="str">
        <f>VLOOKUP(B706,PBL_PROCEDIMENTS!A:C,3,FALSE)</f>
        <v>L01070027</v>
      </c>
      <c r="F706">
        <f>VLOOKUP(E706,'Organs PinbalAdmin'!C:F,4,FALSE)</f>
        <v>70837</v>
      </c>
      <c r="G706" t="s">
        <v>6557</v>
      </c>
      <c r="H706" t="str">
        <f t="shared" si="10"/>
        <v>UPDATE pad_solicitud SET organid='70837' WHERE solicitudid=4679;</v>
      </c>
    </row>
    <row r="707" spans="1:8">
      <c r="A707" t="str">
        <f>'Procediments PinbalAdmin'!A707</f>
        <v>24883</v>
      </c>
      <c r="B707" t="str">
        <f>VLOOKUP(A707,'Procediments PinbalAdmin'!A:C,2,FALSE)</f>
        <v>2512679 CANCELADA SOL·LICITUD</v>
      </c>
      <c r="C707" t="str">
        <f>VLOOKUP(A707,'Procediments PinbalAdmin'!A:C,3,FALSE)</f>
        <v>Convocatoria bolsa extraordinaria CFT fisioterapia Eivissa</v>
      </c>
      <c r="D707" t="s">
        <v>6557</v>
      </c>
      <c r="E707" t="e">
        <f>VLOOKUP(B707,PBL_PROCEDIMENTS!A:C,3,FALSE)</f>
        <v>#N/A</v>
      </c>
      <c r="F707" t="e">
        <f>VLOOKUP(E707,'Organs PinbalAdmin'!C:F,4,FALSE)</f>
        <v>#N/A</v>
      </c>
      <c r="G707" t="s">
        <v>6557</v>
      </c>
      <c r="H707" t="str">
        <f t="shared" ref="H707:H770" si="11">IFERROR(SUBSTITUTE(SUBSTITUTE(H$1,"$SOLICITUDID$",A707),"$ORGAN$",F707),"")</f>
        <v/>
      </c>
    </row>
    <row r="708" spans="1:8">
      <c r="A708" t="str">
        <f>'Procediments PinbalAdmin'!A708</f>
        <v>29111</v>
      </c>
      <c r="B708" t="str">
        <f>VLOOKUP(A708,'Procediments PinbalAdmin'!A:C,2,FALSE)</f>
        <v>2888404  PROCEDIMENT ANUL·LAT</v>
      </c>
      <c r="C708" t="str">
        <f>VLOOKUP(A708,'Procediments PinbalAdmin'!A:C,3,FALSE)</f>
        <v>Convocatoria Bolsa profesor/a, director/a Escuela Municipal de Música de Alaior</v>
      </c>
      <c r="D708" t="s">
        <v>6557</v>
      </c>
      <c r="E708" t="e">
        <f>VLOOKUP(B708,PBL_PROCEDIMENTS!A:C,3,FALSE)</f>
        <v>#N/A</v>
      </c>
      <c r="F708" t="e">
        <f>VLOOKUP(E708,'Organs PinbalAdmin'!C:F,4,FALSE)</f>
        <v>#N/A</v>
      </c>
      <c r="G708" t="s">
        <v>6557</v>
      </c>
      <c r="H708" t="str">
        <f t="shared" si="11"/>
        <v/>
      </c>
    </row>
    <row r="709" spans="1:8">
      <c r="A709" t="str">
        <f>'Procediments PinbalAdmin'!A709</f>
        <v>4642</v>
      </c>
      <c r="B709" t="str">
        <f>VLOOKUP(A709,'Procediments PinbalAdmin'!A:C,2,FALSE)</f>
        <v>3.00.01</v>
      </c>
      <c r="C709" t="str">
        <f>VLOOKUP(A709,'Procediments PinbalAdmin'!A:C,3,FALSE)</f>
        <v>Concesió directa de subvencions</v>
      </c>
      <c r="D709" t="s">
        <v>6557</v>
      </c>
      <c r="E709" t="str">
        <f>VLOOKUP(B709,PBL_PROCEDIMENTS!A:C,3,FALSE)</f>
        <v>L01070027</v>
      </c>
      <c r="F709">
        <f>VLOOKUP(E709,'Organs PinbalAdmin'!C:F,4,FALSE)</f>
        <v>70837</v>
      </c>
      <c r="G709" t="s">
        <v>6557</v>
      </c>
      <c r="H709" t="str">
        <f t="shared" si="11"/>
        <v>UPDATE pad_solicitud SET organid='70837' WHERE solicitudid=4642;</v>
      </c>
    </row>
    <row r="710" spans="1:8">
      <c r="A710" t="str">
        <f>'Procediments PinbalAdmin'!A710</f>
        <v>4294</v>
      </c>
      <c r="B710" t="str">
        <f>VLOOKUP(A710,'Procediments PinbalAdmin'!A:C,2,FALSE)</f>
        <v>3.06.04_animals</v>
      </c>
      <c r="C710" t="str">
        <f>VLOOKUP(A710,'Procediments PinbalAdmin'!A:C,3,FALSE)</f>
        <v>Sol·licitud de llicència per a la tinença d'animals potencialment perillosos</v>
      </c>
      <c r="D710" t="s">
        <v>6557</v>
      </c>
      <c r="E710" t="str">
        <f>VLOOKUP(B710,PBL_PROCEDIMENTS!A:C,3,FALSE)</f>
        <v>L01070027</v>
      </c>
      <c r="F710">
        <f>VLOOKUP(E710,'Organs PinbalAdmin'!C:F,4,FALSE)</f>
        <v>70837</v>
      </c>
      <c r="G710" t="s">
        <v>6557</v>
      </c>
      <c r="H710" t="str">
        <f t="shared" si="11"/>
        <v>UPDATE pad_solicitud SET organid='70837' WHERE solicitudid=4294;</v>
      </c>
    </row>
    <row r="711" spans="1:8">
      <c r="A711" t="str">
        <f>'Procediments PinbalAdmin'!A711</f>
        <v>4653</v>
      </c>
      <c r="B711" t="str">
        <f>VLOOKUP(A711,'Procediments PinbalAdmin'!A:C,2,FALSE)</f>
        <v>4.03.03</v>
      </c>
      <c r="C711" t="str">
        <f>VLOOKUP(A711,'Procediments PinbalAdmin'!A:C,3,FALSE)</f>
        <v>Sol·licitud de bonificació del IBI per família nombrosa</v>
      </c>
      <c r="D711" t="s">
        <v>6557</v>
      </c>
      <c r="E711" t="str">
        <f>VLOOKUP(B711,PBL_PROCEDIMENTS!A:C,3,FALSE)</f>
        <v>L01070027</v>
      </c>
      <c r="F711">
        <f>VLOOKUP(E711,'Organs PinbalAdmin'!C:F,4,FALSE)</f>
        <v>70837</v>
      </c>
      <c r="G711" t="s">
        <v>6557</v>
      </c>
      <c r="H711" t="str">
        <f t="shared" si="11"/>
        <v>UPDATE pad_solicitud SET organid='70837' WHERE solicitudid=4653;</v>
      </c>
    </row>
    <row r="712" spans="1:8">
      <c r="A712" t="str">
        <f>'Procediments PinbalAdmin'!A712</f>
        <v>10626</v>
      </c>
      <c r="B712" t="str">
        <f>VLOOKUP(A712,'Procediments PinbalAdmin'!A:C,2,FALSE)</f>
        <v>A07251895_CONTRACT</v>
      </c>
      <c r="C712" t="str">
        <f>VLOOKUP(A712,'Procediments PinbalAdmin'!A:C,3,FALSE)</f>
        <v>Contractació Pública</v>
      </c>
      <c r="D712" t="s">
        <v>6557</v>
      </c>
      <c r="E712" t="str">
        <f>VLOOKUP(B712,PBL_PROCEDIMENTS!A:C,3,FALSE)</f>
        <v>LA0011757</v>
      </c>
      <c r="F712" t="e">
        <f>VLOOKUP(E712,'Organs PinbalAdmin'!C:F,4,FALSE)</f>
        <v>#N/A</v>
      </c>
      <c r="G712" t="s">
        <v>6557</v>
      </c>
      <c r="H712" t="str">
        <f t="shared" si="11"/>
        <v/>
      </c>
    </row>
    <row r="713" spans="1:8">
      <c r="A713" t="str">
        <f>'Procediments PinbalAdmin'!A713</f>
        <v>4274</v>
      </c>
      <c r="B713" t="str">
        <f>VLOOKUP(A713,'Procediments PinbalAdmin'!A:C,2,FALSE)</f>
        <v>ACF01</v>
      </c>
      <c r="C713" t="str">
        <f>VLOOKUP(A713,'Procediments PinbalAdmin'!A:C,3,FALSE)</f>
        <v>Acolliment temporal de menors i voluntariat</v>
      </c>
      <c r="D713" t="s">
        <v>6557</v>
      </c>
      <c r="E713" t="str">
        <f>VLOOKUP(B713,PBL_PROCEDIMENTS!A:C,3,FALSE)</f>
        <v>LA0015430</v>
      </c>
      <c r="F713">
        <f>VLOOKUP(E713,'Organs PinbalAdmin'!C:F,4,FALSE)</f>
        <v>71331</v>
      </c>
      <c r="G713" t="s">
        <v>6557</v>
      </c>
      <c r="H713" t="str">
        <f t="shared" si="11"/>
        <v>UPDATE pad_solicitud SET organid='71331' WHERE solicitudid=4274;</v>
      </c>
    </row>
    <row r="714" spans="1:8">
      <c r="A714" t="str">
        <f>'Procediments PinbalAdmin'!A714</f>
        <v>145</v>
      </c>
      <c r="B714" t="str">
        <f>VLOOKUP(A714,'Procediments PinbalAdmin'!A:C,2,FALSE)</f>
        <v>ADEVENAT</v>
      </c>
      <c r="C714" t="str">
        <f>VLOOKUP(A714,'Procediments PinbalAdmin'!A:C,3,FALSE)</f>
        <v>Adscripció de personal eventual i alts càrrecs</v>
      </c>
      <c r="D714" t="s">
        <v>6557</v>
      </c>
      <c r="E714" t="str">
        <f>VLOOKUP(B714,PBL_PROCEDIMENTS!A:C,3,FALSE)</f>
        <v>A04035961</v>
      </c>
      <c r="F714">
        <f>VLOOKUP(E714,'Organs PinbalAdmin'!C:F,4,FALSE)</f>
        <v>70772</v>
      </c>
      <c r="G714" t="s">
        <v>6557</v>
      </c>
      <c r="H714" t="str">
        <f t="shared" si="11"/>
        <v>UPDATE pad_solicitud SET organid='70772' WHERE solicitudid=145;</v>
      </c>
    </row>
    <row r="715" spans="1:8">
      <c r="A715" t="str">
        <f>'Procediments PinbalAdmin'!A715</f>
        <v>3707</v>
      </c>
      <c r="B715" t="str">
        <f>VLOOKUP(A715,'Procediments PinbalAdmin'!A:C,2,FALSE)</f>
        <v>ADFIX1</v>
      </c>
      <c r="C715" t="str">
        <f>VLOOKUP(A715,'Procediments PinbalAdmin'!A:C,3,FALSE)</f>
        <v>Adscripció de personal funcionari de carrera i Laboral Fixe</v>
      </c>
      <c r="D715" t="s">
        <v>6557</v>
      </c>
      <c r="E715" t="str">
        <f>VLOOKUP(B715,PBL_PROCEDIMENTS!A:C,3,FALSE)</f>
        <v>A04035961</v>
      </c>
      <c r="F715">
        <f>VLOOKUP(E715,'Organs PinbalAdmin'!C:F,4,FALSE)</f>
        <v>70772</v>
      </c>
      <c r="G715" t="s">
        <v>6557</v>
      </c>
      <c r="H715" t="str">
        <f t="shared" si="11"/>
        <v>UPDATE pad_solicitud SET organid='70772' WHERE solicitudid=3707;</v>
      </c>
    </row>
    <row r="716" spans="1:8">
      <c r="A716" t="str">
        <f>'Procediments PinbalAdmin'!A716</f>
        <v>143</v>
      </c>
      <c r="B716" t="str">
        <f>VLOOKUP(A716,'Procediments PinbalAdmin'!A:C,2,FALSE)</f>
        <v>ADTEMP1</v>
      </c>
      <c r="C716" t="str">
        <f>VLOOKUP(A716,'Procediments PinbalAdmin'!A:C,3,FALSE)</f>
        <v>Adscripció temporal de personal</v>
      </c>
      <c r="D716" t="s">
        <v>6557</v>
      </c>
      <c r="E716" t="str">
        <f>VLOOKUP(B716,PBL_PROCEDIMENTS!A:C,3,FALSE)</f>
        <v>A04035961</v>
      </c>
      <c r="F716">
        <f>VLOOKUP(E716,'Organs PinbalAdmin'!C:F,4,FALSE)</f>
        <v>70772</v>
      </c>
      <c r="G716" t="s">
        <v>6557</v>
      </c>
      <c r="H716" t="str">
        <f t="shared" si="11"/>
        <v>UPDATE pad_solicitud SET organid='70772' WHERE solicitudid=143;</v>
      </c>
    </row>
    <row r="717" spans="1:8">
      <c r="A717" t="str">
        <f>'Procediments PinbalAdmin'!A717</f>
        <v>144</v>
      </c>
      <c r="B717" t="str">
        <f>VLOOKUP(A717,'Procediments PinbalAdmin'!A:C,2,FALSE)</f>
        <v>ADTEMP2</v>
      </c>
      <c r="C717" t="str">
        <f>VLOOKUP(A717,'Procediments PinbalAdmin'!A:C,3,FALSE)</f>
        <v>Adscripció de personal extern en comissió de serveis</v>
      </c>
      <c r="D717" t="s">
        <v>6557</v>
      </c>
      <c r="E717" t="str">
        <f>VLOOKUP(B717,PBL_PROCEDIMENTS!A:C,3,FALSE)</f>
        <v>A04035961</v>
      </c>
      <c r="F717">
        <f>VLOOKUP(E717,'Organs PinbalAdmin'!C:F,4,FALSE)</f>
        <v>70772</v>
      </c>
      <c r="G717" t="s">
        <v>6557</v>
      </c>
      <c r="H717" t="str">
        <f t="shared" si="11"/>
        <v>UPDATE pad_solicitud SET organid='70772' WHERE solicitudid=144;</v>
      </c>
    </row>
    <row r="718" spans="1:8">
      <c r="A718" t="str">
        <f>'Procediments PinbalAdmin'!A718</f>
        <v>151751</v>
      </c>
      <c r="B718" t="str">
        <f>VLOOKUP(A718,'Procediments PinbalAdmin'!A:C,2,FALSE)</f>
        <v>AFE-TAX-FEM</v>
      </c>
      <c r="C718" t="str">
        <f>VLOOKUP(A718,'Procediments PinbalAdmin'!A:C,3,FALSE)</f>
        <v>Ordenanza reguladora de la tasa para la recogida y eliminación de basura domiciliaria</v>
      </c>
      <c r="D718" t="s">
        <v>6557</v>
      </c>
      <c r="E718" t="e">
        <f>VLOOKUP(B718,PBL_PROCEDIMENTS!A:C,3,FALSE)</f>
        <v>#N/A</v>
      </c>
      <c r="F718" t="e">
        <f>VLOOKUP(E718,'Organs PinbalAdmin'!C:F,4,FALSE)</f>
        <v>#N/A</v>
      </c>
      <c r="G718" t="s">
        <v>6557</v>
      </c>
      <c r="H718" t="str">
        <f t="shared" si="11"/>
        <v/>
      </c>
    </row>
    <row r="719" spans="1:8">
      <c r="A719" t="str">
        <f>'Procediments PinbalAdmin'!A719</f>
        <v>3570</v>
      </c>
      <c r="B719" t="str">
        <f>VLOOKUP(A719,'Procediments PinbalAdmin'!A:C,2,FALSE)</f>
        <v>AJALG_CINEANTDELSEX</v>
      </c>
      <c r="C719" t="str">
        <f>VLOOKUP(A719,'Procediments PinbalAdmin'!A:C,3,FALSE)</f>
        <v>Consulta de Inexistencia de antecedentes por delitos sexuales</v>
      </c>
      <c r="D719" t="s">
        <v>6557</v>
      </c>
      <c r="E719" t="e">
        <f>VLOOKUP(B719,PBL_PROCEDIMENTS!A:C,3,FALSE)</f>
        <v>#N/A</v>
      </c>
      <c r="F719" t="e">
        <f>VLOOKUP(E719,'Organs PinbalAdmin'!C:F,4,FALSE)</f>
        <v>#N/A</v>
      </c>
      <c r="G719" t="s">
        <v>6557</v>
      </c>
      <c r="H719" t="str">
        <f t="shared" si="11"/>
        <v/>
      </c>
    </row>
    <row r="720" spans="1:8">
      <c r="A720" t="str">
        <f>'Procediments PinbalAdmin'!A720</f>
        <v>153704</v>
      </c>
      <c r="B720" t="str">
        <f>VLOOKUP(A720,'Procediments PinbalAdmin'!A:C,2,FALSE)</f>
        <v>AJPALMA_IBI</v>
      </c>
      <c r="C720" t="str">
        <f>VLOOKUP(A720,'Procediments PinbalAdmin'!A:C,3,FALSE)</f>
        <v>IMPOST SOBRE BÉNS IMMOBLES PER A FAMÍLIES NOMBROSES (IBI)</v>
      </c>
      <c r="D720" t="s">
        <v>6557</v>
      </c>
      <c r="E720" t="str">
        <f>VLOOKUP(B720,PBL_PROCEDIMENTS!A:C,3,FALSE)</f>
        <v>L01070407</v>
      </c>
      <c r="F720">
        <f>VLOOKUP(E720,'Organs PinbalAdmin'!C:F,4,FALSE)</f>
        <v>70848</v>
      </c>
      <c r="G720" t="s">
        <v>6557</v>
      </c>
      <c r="H720" t="str">
        <f t="shared" si="11"/>
        <v>UPDATE pad_solicitud SET organid='70848' WHERE solicitudid=153704;</v>
      </c>
    </row>
    <row r="721" spans="1:8">
      <c r="A721" t="str">
        <f>'Procediments PinbalAdmin'!A721</f>
        <v>151772</v>
      </c>
      <c r="B721" t="str">
        <f>VLOOKUP(A721,'Procediments PinbalAdmin'!A:C,2,FALSE)</f>
        <v>AJPALMA_TARJ_CIUTADA</v>
      </c>
      <c r="C721" t="str">
        <f>VLOOKUP(A721,'Procediments PinbalAdmin'!A:C,3,FALSE)</f>
        <v>Tarjeta ciutadana</v>
      </c>
      <c r="D721" t="s">
        <v>6557</v>
      </c>
      <c r="E721" t="str">
        <f>VLOOKUP(B721,PBL_PROCEDIMENTS!A:C,3,FALSE)</f>
        <v>L01070407</v>
      </c>
      <c r="F721">
        <f>VLOOKUP(E721,'Organs PinbalAdmin'!C:F,4,FALSE)</f>
        <v>70848</v>
      </c>
      <c r="G721" t="s">
        <v>6557</v>
      </c>
      <c r="H721" t="str">
        <f t="shared" si="11"/>
        <v>UPDATE pad_solicitud SET organid='70848' WHERE solicitudid=151772;</v>
      </c>
    </row>
    <row r="722" spans="1:8">
      <c r="A722" t="str">
        <f>'Procediments PinbalAdmin'!A722</f>
        <v>153703</v>
      </c>
      <c r="B722" t="str">
        <f>VLOOKUP(A722,'Procediments PinbalAdmin'!A:C,2,FALSE)</f>
        <v>AJPALMA_TRSU</v>
      </c>
      <c r="C722" t="str">
        <f>VLOOKUP(A722,'Procediments PinbalAdmin'!A:C,3,FALSE)</f>
        <v>TAXA SERVEIS TRACTAMENT RESIDUS SÒLIDS URBANS</v>
      </c>
      <c r="D722" t="s">
        <v>6557</v>
      </c>
      <c r="E722" t="str">
        <f>VLOOKUP(B722,PBL_PROCEDIMENTS!A:C,3,FALSE)</f>
        <v>L01070407</v>
      </c>
      <c r="F722">
        <f>VLOOKUP(E722,'Organs PinbalAdmin'!C:F,4,FALSE)</f>
        <v>70848</v>
      </c>
      <c r="G722" t="s">
        <v>6557</v>
      </c>
      <c r="H722" t="str">
        <f t="shared" si="11"/>
        <v>UPDATE pad_solicitud SET organid='70848' WHERE solicitudid=153703;</v>
      </c>
    </row>
    <row r="723" spans="1:8">
      <c r="A723" t="str">
        <f>'Procediments PinbalAdmin'!A723</f>
        <v>73</v>
      </c>
      <c r="B723" t="str">
        <f>VLOOKUP(A723,'Procediments PinbalAdmin'!A:C,2,FALSE)</f>
        <v>AJSMARG_TIP_006</v>
      </c>
      <c r="C723" t="str">
        <f>VLOOKUP(A723,'Procediments PinbalAdmin'!A:C,3,FALSE)</f>
        <v>Ajudes no tècniques</v>
      </c>
      <c r="D723" t="s">
        <v>6557</v>
      </c>
      <c r="E723" t="str">
        <f>VLOOKUP(B723,PBL_PROCEDIMENTS!A:C,3,FALSE)</f>
        <v>L01070550</v>
      </c>
      <c r="F723">
        <f>VLOOKUP(E723,'Organs PinbalAdmin'!C:F,4,FALSE)</f>
        <v>70854</v>
      </c>
      <c r="G723" t="s">
        <v>6557</v>
      </c>
      <c r="H723" t="str">
        <f t="shared" si="11"/>
        <v>UPDATE pad_solicitud SET organid='70854' WHERE solicitudid=73;</v>
      </c>
    </row>
    <row r="724" spans="1:8">
      <c r="A724" t="str">
        <f>'Procediments PinbalAdmin'!A724</f>
        <v>72</v>
      </c>
      <c r="B724" t="str">
        <f>VLOOKUP(A724,'Procediments PinbalAdmin'!A:C,2,FALSE)</f>
        <v>AJSMARG_TIP_059</v>
      </c>
      <c r="C724" t="str">
        <f>VLOOKUP(A724,'Procediments PinbalAdmin'!A:C,3,FALSE)</f>
        <v>Renda mínima d´inserció</v>
      </c>
      <c r="D724" t="s">
        <v>6557</v>
      </c>
      <c r="E724" t="str">
        <f>VLOOKUP(B724,PBL_PROCEDIMENTS!A:C,3,FALSE)</f>
        <v>L01070550</v>
      </c>
      <c r="F724">
        <f>VLOOKUP(E724,'Organs PinbalAdmin'!C:F,4,FALSE)</f>
        <v>70854</v>
      </c>
      <c r="G724" t="s">
        <v>6557</v>
      </c>
      <c r="H724" t="str">
        <f t="shared" si="11"/>
        <v>UPDATE pad_solicitud SET organid='70854' WHERE solicitudid=72;</v>
      </c>
    </row>
    <row r="725" spans="1:8">
      <c r="A725" t="str">
        <f>'Procediments PinbalAdmin'!A725</f>
        <v>4564</v>
      </c>
      <c r="B725" t="str">
        <f>VLOOKUP(A725,'Procediments PinbalAdmin'!A:C,2,FALSE)</f>
        <v>AJUNT_MAN_CONTRACT</v>
      </c>
      <c r="C725" t="str">
        <f>VLOOKUP(A725,'Procediments PinbalAdmin'!A:C,3,FALSE)</f>
        <v>Expedient de contractació</v>
      </c>
      <c r="D725" t="s">
        <v>6557</v>
      </c>
      <c r="E725" t="str">
        <f>VLOOKUP(B725,PBL_PROCEDIMENTS!A:C,3,FALSE)</f>
        <v>L01070337</v>
      </c>
      <c r="F725" t="e">
        <f>VLOOKUP(E725,'Organs PinbalAdmin'!C:F,4,FALSE)</f>
        <v>#N/A</v>
      </c>
      <c r="G725" t="s">
        <v>6557</v>
      </c>
      <c r="H725" t="str">
        <f t="shared" si="11"/>
        <v/>
      </c>
    </row>
    <row r="726" spans="1:8">
      <c r="A726" t="str">
        <f>'Procediments PinbalAdmin'!A726</f>
        <v>50212</v>
      </c>
      <c r="B726" t="str">
        <f>VLOOKUP(A726,'Procediments PinbalAdmin'!A:C,2,FALSE)</f>
        <v>ALQUILER2023_RENTA</v>
      </c>
      <c r="C726" t="str">
        <f>VLOOKUP(A726,'Procediments PinbalAdmin'!A:C,3,FALSE)</f>
        <v>SUBVENCION ALQUILER 2023 RENTA</v>
      </c>
      <c r="D726" t="s">
        <v>6557</v>
      </c>
      <c r="E726" t="e">
        <f>VLOOKUP(B726,PBL_PROCEDIMENTS!A:C,3,FALSE)</f>
        <v>#N/A</v>
      </c>
      <c r="F726" t="e">
        <f>VLOOKUP(E726,'Organs PinbalAdmin'!C:F,4,FALSE)</f>
        <v>#N/A</v>
      </c>
      <c r="G726" t="s">
        <v>6557</v>
      </c>
      <c r="H726" t="str">
        <f t="shared" si="11"/>
        <v/>
      </c>
    </row>
    <row r="727" spans="1:8">
      <c r="A727" t="str">
        <f>'Procediments PinbalAdmin'!A727</f>
        <v>167</v>
      </c>
      <c r="B727" t="str">
        <f>VLOOKUP(A727,'Procediments PinbalAdmin'!A:C,2,FALSE)</f>
        <v>APA-SUB-VEI</v>
      </c>
      <c r="C727" t="str">
        <f>VLOOKUP(A727,'Procediments PinbalAdmin'!A:C,3,FALSE)</f>
        <v>Subvencions</v>
      </c>
      <c r="D727" t="s">
        <v>6557</v>
      </c>
      <c r="E727" t="e">
        <f>VLOOKUP(B727,PBL_PROCEDIMENTS!A:C,3,FALSE)</f>
        <v>#N/A</v>
      </c>
      <c r="F727" t="e">
        <f>VLOOKUP(E727,'Organs PinbalAdmin'!C:F,4,FALSE)</f>
        <v>#N/A</v>
      </c>
      <c r="G727" t="s">
        <v>6557</v>
      </c>
      <c r="H727" t="str">
        <f t="shared" si="11"/>
        <v/>
      </c>
    </row>
    <row r="728" spans="1:8">
      <c r="A728" t="str">
        <f>'Procediments PinbalAdmin'!A728</f>
        <v>153708</v>
      </c>
      <c r="B728" t="str">
        <f>VLOOKUP(A728,'Procediments PinbalAdmin'!A:C,2,FALSE)</f>
        <v>AY_EXCOOPSOLINT</v>
      </c>
      <c r="C728" t="str">
        <f>VLOOKUP(A728,'Procediments PinbalAdmin'!A:C,3,FALSE)</f>
        <v>Ayudas al exterior en materia de cooperación al desarrollo y solidaridad internacional</v>
      </c>
      <c r="D728" t="s">
        <v>6557</v>
      </c>
      <c r="E728" t="str">
        <f>VLOOKUP(B728,PBL_PROCEDIMENTS!A:C,3,FALSE)</f>
        <v>A04013498</v>
      </c>
      <c r="F728">
        <f>VLOOKUP(E728,'Organs PinbalAdmin'!C:F,4,FALSE)</f>
        <v>70034</v>
      </c>
      <c r="G728" t="s">
        <v>6557</v>
      </c>
      <c r="H728" t="str">
        <f t="shared" si="11"/>
        <v>UPDATE pad_solicitud SET organid='70034' WHERE solicitudid=153708;</v>
      </c>
    </row>
    <row r="729" spans="1:8">
      <c r="A729" t="str">
        <f>'Procediments PinbalAdmin'!A729</f>
        <v>14278</v>
      </c>
      <c r="B729" t="str">
        <f>VLOOKUP(A729,'Procediments PinbalAdmin'!A:C,2,FALSE)</f>
        <v>CAIP_CONTR</v>
      </c>
      <c r="C729" t="str">
        <f>VLOOKUP(A729,'Procediments PinbalAdmin'!A:C,3,FALSE)</f>
        <v>Tramitació expedients contractació</v>
      </c>
      <c r="D729" t="s">
        <v>6557</v>
      </c>
      <c r="E729" t="str">
        <f>VLOOKUP(B729,PBL_PROCEDIMENTS!A:C,3,FALSE)</f>
        <v>A04027054</v>
      </c>
      <c r="F729">
        <f>VLOOKUP(E729,'Organs PinbalAdmin'!C:F,4,FALSE)</f>
        <v>70690</v>
      </c>
      <c r="G729" t="s">
        <v>6557</v>
      </c>
      <c r="H729" t="str">
        <f t="shared" si="11"/>
        <v>UPDATE pad_solicitud SET organid='70690' WHERE solicitudid=14278;</v>
      </c>
    </row>
    <row r="730" spans="1:8">
      <c r="A730" t="str">
        <f>'Procediments PinbalAdmin'!A730</f>
        <v>14274</v>
      </c>
      <c r="B730" t="str">
        <f>VLOOKUP(A730,'Procediments PinbalAdmin'!A:C,2,FALSE)</f>
        <v>CAIP_SUBV</v>
      </c>
      <c r="C730" t="str">
        <f>VLOOKUP(A730,'Procediments PinbalAdmin'!A:C,3,FALSE)</f>
        <v>Tramitació d'expedients administratius de subvencions</v>
      </c>
      <c r="D730" t="s">
        <v>6557</v>
      </c>
      <c r="E730" t="str">
        <f>VLOOKUP(B730,PBL_PROCEDIMENTS!A:C,3,FALSE)</f>
        <v>A04027054</v>
      </c>
      <c r="F730">
        <f>VLOOKUP(E730,'Organs PinbalAdmin'!C:F,4,FALSE)</f>
        <v>70690</v>
      </c>
      <c r="G730" t="s">
        <v>6557</v>
      </c>
      <c r="H730" t="str">
        <f t="shared" si="11"/>
        <v>UPDATE pad_solicitud SET organid='70690' WHERE solicitudid=14274;</v>
      </c>
    </row>
    <row r="731" spans="1:8">
      <c r="A731" t="str">
        <f>'Procediments PinbalAdmin'!A731</f>
        <v>153</v>
      </c>
      <c r="B731" t="str">
        <f>VLOOKUP(A731,'Procediments PinbalAdmin'!A:C,2,FALSE)</f>
        <v>CAMAT_CONTRACT</v>
      </c>
      <c r="C731" t="str">
        <f>VLOOKUP(A731,'Procediments PinbalAdmin'!A:C,3,FALSE)</f>
        <v>Contractació Conselleria Agricultura</v>
      </c>
      <c r="D731" t="s">
        <v>6557</v>
      </c>
      <c r="E731" t="str">
        <f>VLOOKUP(B731,PBL_PROCEDIMENTS!A:C,3,FALSE)</f>
        <v>A04027054</v>
      </c>
      <c r="F731">
        <f>VLOOKUP(E731,'Organs PinbalAdmin'!C:F,4,FALSE)</f>
        <v>70690</v>
      </c>
      <c r="G731" t="s">
        <v>6557</v>
      </c>
      <c r="H731" t="str">
        <f t="shared" si="11"/>
        <v>UPDATE pad_solicitud SET organid='70690' WHERE solicitudid=153;</v>
      </c>
    </row>
    <row r="732" spans="1:8">
      <c r="A732" t="str">
        <f>'Procediments PinbalAdmin'!A732</f>
        <v>158</v>
      </c>
      <c r="B732" t="str">
        <f>VLOOKUP(A732,'Procediments PinbalAdmin'!A:C,2,FALSE)</f>
        <v>CAMAT_SAMA_VIGAIG</v>
      </c>
      <c r="C732" t="str">
        <f>VLOOKUP(A732,'Procediments PinbalAdmin'!A:C,3,FALSE)</f>
        <v>Competències d´inspecció i vigilància en matèria d´aigües</v>
      </c>
      <c r="D732" t="s">
        <v>6557</v>
      </c>
      <c r="E732" t="str">
        <f>VLOOKUP(B732,PBL_PROCEDIMENTS!A:C,3,FALSE)</f>
        <v>A04013548</v>
      </c>
      <c r="F732">
        <f>VLOOKUP(E732,'Organs PinbalAdmin'!C:F,4,FALSE)</f>
        <v>70040</v>
      </c>
      <c r="G732" t="s">
        <v>6557</v>
      </c>
      <c r="H732" t="str">
        <f t="shared" si="11"/>
        <v>UPDATE pad_solicitud SET organid='70040' WHERE solicitudid=158;</v>
      </c>
    </row>
    <row r="733" spans="1:8">
      <c r="A733" t="str">
        <f>'Procediments PinbalAdmin'!A733</f>
        <v>159</v>
      </c>
      <c r="B733" t="str">
        <f>VLOOKUP(A733,'Procediments PinbalAdmin'!A:C,2,FALSE)</f>
        <v>CAMAT_SAMA_VIGENP</v>
      </c>
      <c r="C733" t="str">
        <f>VLOOKUP(A733,'Procediments PinbalAdmin'!A:C,3,FALSE)</f>
        <v>Competències d´inspecció i vigilància en matèria d´espais naturals protegits.</v>
      </c>
      <c r="D733" t="s">
        <v>6557</v>
      </c>
      <c r="E733" t="str">
        <f>VLOOKUP(B733,PBL_PROCEDIMENTS!A:C,3,FALSE)</f>
        <v>A04013548</v>
      </c>
      <c r="F733">
        <f>VLOOKUP(E733,'Organs PinbalAdmin'!C:F,4,FALSE)</f>
        <v>70040</v>
      </c>
      <c r="G733" t="s">
        <v>6557</v>
      </c>
      <c r="H733" t="str">
        <f t="shared" si="11"/>
        <v>UPDATE pad_solicitud SET organid='70040' WHERE solicitudid=159;</v>
      </c>
    </row>
    <row r="734" spans="1:8">
      <c r="A734" t="str">
        <f>'Procediments PinbalAdmin'!A734</f>
        <v>160</v>
      </c>
      <c r="B734" t="str">
        <f>VLOOKUP(A734,'Procediments PinbalAdmin'!A:C,2,FALSE)</f>
        <v>CAMAT_SAMA_VIGGEN</v>
      </c>
      <c r="C734" t="str">
        <f>VLOOKUP(A734,'Procediments PinbalAdmin'!A:C,3,FALSE)</f>
        <v>Competències d´inspecció i vigilància genèrica.</v>
      </c>
      <c r="D734" t="s">
        <v>6557</v>
      </c>
      <c r="E734" t="str">
        <f>VLOOKUP(B734,PBL_PROCEDIMENTS!A:C,3,FALSE)</f>
        <v>A04013548</v>
      </c>
      <c r="F734">
        <f>VLOOKUP(E734,'Organs PinbalAdmin'!C:F,4,FALSE)</f>
        <v>70040</v>
      </c>
      <c r="G734" t="s">
        <v>6557</v>
      </c>
      <c r="H734" t="str">
        <f t="shared" si="11"/>
        <v>UPDATE pad_solicitud SET organid='70040' WHERE solicitudid=160;</v>
      </c>
    </row>
    <row r="735" spans="1:8">
      <c r="A735" t="str">
        <f>'Procediments PinbalAdmin'!A735</f>
        <v>157</v>
      </c>
      <c r="B735" t="str">
        <f>VLOOKUP(A735,'Procediments PinbalAdmin'!A:C,2,FALSE)</f>
        <v>CAMAT_SAMA_VIGMONTS</v>
      </c>
      <c r="C735" t="str">
        <f>VLOOKUP(A735,'Procediments PinbalAdmin'!A:C,3,FALSE)</f>
        <v>Competències d´inspecció i vigilància en matèria de monts.</v>
      </c>
      <c r="D735" t="s">
        <v>6557</v>
      </c>
      <c r="E735" t="str">
        <f>VLOOKUP(B735,PBL_PROCEDIMENTS!A:C,3,FALSE)</f>
        <v>A04013548</v>
      </c>
      <c r="F735">
        <f>VLOOKUP(E735,'Organs PinbalAdmin'!C:F,4,FALSE)</f>
        <v>70040</v>
      </c>
      <c r="G735" t="s">
        <v>6557</v>
      </c>
      <c r="H735" t="str">
        <f t="shared" si="11"/>
        <v>UPDATE pad_solicitud SET organid='70040' WHERE solicitudid=157;</v>
      </c>
    </row>
    <row r="736" spans="1:8">
      <c r="A736" t="str">
        <f>'Procediments PinbalAdmin'!A736</f>
        <v>165</v>
      </c>
      <c r="B736" t="str">
        <f>VLOOKUP(A736,'Procediments PinbalAdmin'!A:C,2,FALSE)</f>
        <v>CAMAT_SR_REGESTAA</v>
      </c>
      <c r="C736" t="str">
        <f>VLOOKUP(A736,'Procediments PinbalAdmin'!A:C,3,FALSE)</f>
        <v>Registre d´establiments d´alimentació animal</v>
      </c>
      <c r="D736" t="s">
        <v>6557</v>
      </c>
      <c r="E736" t="str">
        <f>VLOOKUP(B736,PBL_PROCEDIMENTS!A:C,3,FALSE)</f>
        <v>A04027006</v>
      </c>
      <c r="F736">
        <f>VLOOKUP(E736,'Organs PinbalAdmin'!C:F,4,FALSE)</f>
        <v>70676</v>
      </c>
      <c r="G736" t="s">
        <v>6557</v>
      </c>
      <c r="H736" t="str">
        <f t="shared" si="11"/>
        <v>UPDATE pad_solicitud SET organid='70676' WHERE solicitudid=165;</v>
      </c>
    </row>
    <row r="737" spans="1:8">
      <c r="A737" t="str">
        <f>'Procediments PinbalAdmin'!A737</f>
        <v>154</v>
      </c>
      <c r="B737" t="str">
        <f>VLOOKUP(A737,'Procediments PinbalAdmin'!A:C,2,FALSE)</f>
        <v>CAMAT_SUBV</v>
      </c>
      <c r="C737" t="str">
        <f>VLOOKUP(A737,'Procediments PinbalAdmin'!A:C,3,FALSE)</f>
        <v>Subvencions Conselleria Agricultura</v>
      </c>
      <c r="D737" t="s">
        <v>6557</v>
      </c>
      <c r="E737" t="str">
        <f>VLOOKUP(B737,PBL_PROCEDIMENTS!A:C,3,FALSE)</f>
        <v>A04027054</v>
      </c>
      <c r="F737">
        <f>VLOOKUP(E737,'Organs PinbalAdmin'!C:F,4,FALSE)</f>
        <v>70690</v>
      </c>
      <c r="G737" t="s">
        <v>6557</v>
      </c>
      <c r="H737" t="str">
        <f t="shared" si="11"/>
        <v>UPDATE pad_solicitud SET organid='70690' WHERE solicitudid=154;</v>
      </c>
    </row>
    <row r="738" spans="1:8">
      <c r="A738" t="str">
        <f>'Procediments PinbalAdmin'!A738</f>
        <v>3875</v>
      </c>
      <c r="B738" t="str">
        <f>VLOOKUP(A738,'Procediments PinbalAdmin'!A:C,2,FALSE)</f>
        <v>CEU_BOLFUNCINTDOC</v>
      </c>
      <c r="C738" t="str">
        <f>VLOOKUP(A738,'Procediments PinbalAdmin'!A:C,3,FALSE)</f>
        <v>Borses d'aspirants a funcionaris interins docents</v>
      </c>
      <c r="D738" t="s">
        <v>6557</v>
      </c>
      <c r="E738" t="str">
        <f>VLOOKUP(B738,PBL_PROCEDIMENTS!A:C,3,FALSE)</f>
        <v>A04043880</v>
      </c>
      <c r="F738">
        <f>VLOOKUP(E738,'Organs PinbalAdmin'!C:F,4,FALSE)</f>
        <v>70830</v>
      </c>
      <c r="G738" t="s">
        <v>6557</v>
      </c>
      <c r="H738" t="str">
        <f t="shared" si="11"/>
        <v>UPDATE pad_solicitud SET organid='70830' WHERE solicitudid=3875;</v>
      </c>
    </row>
    <row r="739" spans="1:8">
      <c r="A739" t="str">
        <f>'Procediments PinbalAdmin'!A739</f>
        <v>4367</v>
      </c>
      <c r="B739" t="str">
        <f>VLOOKUP(A739,'Procediments PinbalAdmin'!A:C,2,FALSE)</f>
        <v>CEU_VALABSDELSEX</v>
      </c>
      <c r="C739" t="str">
        <f>VLOOKUP(A739,'Procediments PinbalAdmin'!A:C,3,FALSE)</f>
        <v>Personal de educación a validar la inexistencia de antecedentes penales</v>
      </c>
      <c r="D739" t="s">
        <v>6557</v>
      </c>
      <c r="E739" t="str">
        <f>VLOOKUP(B739,PBL_PROCEDIMENTS!A:C,3,FALSE)</f>
        <v>A04013522</v>
      </c>
      <c r="F739">
        <f>VLOOKUP(E739,'Organs PinbalAdmin'!C:F,4,FALSE)</f>
        <v>70036</v>
      </c>
      <c r="G739" t="s">
        <v>6557</v>
      </c>
      <c r="H739" t="str">
        <f t="shared" si="11"/>
        <v>UPDATE pad_solicitud SET organid='70036' WHERE solicitudid=4367;</v>
      </c>
    </row>
    <row r="740" spans="1:8">
      <c r="A740" t="str">
        <f>'Procediments PinbalAdmin'!A740</f>
        <v>151752</v>
      </c>
      <c r="B740" t="str">
        <f>VLOOKUP(A740,'Procediments PinbalAdmin'!A:C,2,FALSE)</f>
        <v>CFSS_HOST_MAR</v>
      </c>
      <c r="C740" t="str">
        <f>VLOOKUP(A740,'Procediments PinbalAdmin'!A:C,3,FALSE)</f>
        <v>Règim d'utilització dels serveis de l'hostatgeria de la Casa del Mar</v>
      </c>
      <c r="D740" t="s">
        <v>6557</v>
      </c>
      <c r="E740" t="str">
        <f>VLOOKUP(B740,PBL_PROCEDIMENTS!A:C,3,FALSE)</f>
        <v>A04043883</v>
      </c>
      <c r="F740">
        <f>VLOOKUP(E740,'Organs PinbalAdmin'!C:F,4,FALSE)</f>
        <v>70833</v>
      </c>
      <c r="G740" t="s">
        <v>6557</v>
      </c>
      <c r="H740" t="str">
        <f t="shared" si="11"/>
        <v>UPDATE pad_solicitud SET organid='70833' WHERE solicitudid=151752;</v>
      </c>
    </row>
    <row r="741" spans="1:8">
      <c r="A741" t="str">
        <f>'Procediments PinbalAdmin'!A741</f>
        <v>118</v>
      </c>
      <c r="B741" t="str">
        <f>VLOOKUP(A741,'Procediments PinbalAdmin'!A:C,2,FALSE)</f>
        <v>CFSS_RECDEPEN          (COD.SIA 208066)</v>
      </c>
      <c r="C741" t="str">
        <f>VLOOKUP(A741,'Procediments PinbalAdmin'!A:C,3,FALSE)</f>
        <v>Reconeixement del grau de dependència i el dret a les prestacions del Sistema</v>
      </c>
      <c r="D741" t="s">
        <v>6557</v>
      </c>
      <c r="E741" t="e">
        <f>VLOOKUP(B741,PBL_PROCEDIMENTS!A:C,3,FALSE)</f>
        <v>#N/A</v>
      </c>
      <c r="F741" t="e">
        <f>VLOOKUP(E741,'Organs PinbalAdmin'!C:F,4,FALSE)</f>
        <v>#N/A</v>
      </c>
      <c r="G741" t="s">
        <v>6557</v>
      </c>
      <c r="H741" t="str">
        <f t="shared" si="11"/>
        <v/>
      </c>
    </row>
    <row r="742" spans="1:8">
      <c r="A742" t="str">
        <f>'Procediments PinbalAdmin'!A742</f>
        <v>117</v>
      </c>
      <c r="B742" t="str">
        <f>VLOOKUP(A742,'Procediments PinbalAdmin'!A:C,2,FALSE)</f>
        <v>CFSS_VALDISC (207840)</v>
      </c>
      <c r="C742" t="str">
        <f>VLOOKUP(A742,'Procediments PinbalAdmin'!A:C,3,FALSE)</f>
        <v>Valoració situació de discapacitat</v>
      </c>
      <c r="D742" t="s">
        <v>6557</v>
      </c>
      <c r="E742" t="e">
        <f>VLOOKUP(B742,PBL_PROCEDIMENTS!A:C,3,FALSE)</f>
        <v>#N/A</v>
      </c>
      <c r="F742" t="e">
        <f>VLOOKUP(E742,'Organs PinbalAdmin'!C:F,4,FALSE)</f>
        <v>#N/A</v>
      </c>
      <c r="G742" t="s">
        <v>6557</v>
      </c>
      <c r="H742" t="str">
        <f t="shared" si="11"/>
        <v/>
      </c>
    </row>
    <row r="743" spans="1:8">
      <c r="A743" t="str">
        <f>'Procediments PinbalAdmin'!A743</f>
        <v>116</v>
      </c>
      <c r="B743" t="str">
        <f>VLOOKUP(A743,'Procediments PinbalAdmin'!A:C,2,FALSE)</f>
        <v>CHiP_CCon_Contrac</v>
      </c>
      <c r="C743" t="str">
        <f>VLOOKUP(A743,'Procediments PinbalAdmin'!A:C,3,FALSE)</f>
        <v>Contractació Central de Contractació</v>
      </c>
      <c r="D743" t="s">
        <v>6557</v>
      </c>
      <c r="E743" t="str">
        <f>VLOOKUP(B743,PBL_PROCEDIMENTS!A:C,3,FALSE)</f>
        <v>A04029533</v>
      </c>
      <c r="F743">
        <f>VLOOKUP(E743,'Organs PinbalAdmin'!C:F,4,FALSE)</f>
        <v>70721</v>
      </c>
      <c r="G743" t="s">
        <v>6557</v>
      </c>
      <c r="H743" t="str">
        <f t="shared" si="11"/>
        <v>UPDATE pad_solicitud SET organid='70721' WHERE solicitudid=116;</v>
      </c>
    </row>
    <row r="744" spans="1:8">
      <c r="A744" t="str">
        <f>'Procediments PinbalAdmin'!A744</f>
        <v>104</v>
      </c>
      <c r="B744" t="str">
        <f>VLOOKUP(A744,'Procediments PinbalAdmin'!A:C,2,FALSE)</f>
        <v>CHiPUAC_CONTR</v>
      </c>
      <c r="C744" t="str">
        <f>VLOOKUP(A744,'Procediments PinbalAdmin'!A:C,3,FALSE)</f>
        <v>Contractació administrativa</v>
      </c>
      <c r="D744" t="s">
        <v>6557</v>
      </c>
      <c r="E744" t="str">
        <f>VLOOKUP(B744,PBL_PROCEDIMENTS!A:C,3,FALSE)</f>
        <v>A04026911</v>
      </c>
      <c r="F744">
        <f>VLOOKUP(E744,'Organs PinbalAdmin'!C:F,4,FALSE)</f>
        <v>70649</v>
      </c>
      <c r="G744" t="s">
        <v>6557</v>
      </c>
      <c r="H744" t="str">
        <f t="shared" si="11"/>
        <v>UPDATE pad_solicitud SET organid='70649' WHERE solicitudid=104;</v>
      </c>
    </row>
    <row r="745" spans="1:8">
      <c r="A745" t="str">
        <f>'Procediments PinbalAdmin'!A745</f>
        <v>105</v>
      </c>
      <c r="B745" t="str">
        <f>VLOOKUP(A745,'Procediments PinbalAdmin'!A:C,2,FALSE)</f>
        <v>ChiPUAC_SUBV</v>
      </c>
      <c r="C745" t="str">
        <f>VLOOKUP(A745,'Procediments PinbalAdmin'!A:C,3,FALSE)</f>
        <v>Subvencions.</v>
      </c>
      <c r="D745" t="s">
        <v>6557</v>
      </c>
      <c r="E745" t="str">
        <f>VLOOKUP(B745,PBL_PROCEDIMENTS!A:C,3,FALSE)</f>
        <v>A04027068</v>
      </c>
      <c r="F745">
        <f>VLOOKUP(E745,'Organs PinbalAdmin'!C:F,4,FALSE)</f>
        <v>70700</v>
      </c>
      <c r="G745" t="s">
        <v>6557</v>
      </c>
      <c r="H745" t="str">
        <f t="shared" si="11"/>
        <v>UPDATE pad_solicitud SET organid='70700' WHERE solicitudid=105;</v>
      </c>
    </row>
    <row r="746" spans="1:8">
      <c r="A746" t="str">
        <f>'Procediments PinbalAdmin'!A746</f>
        <v>3647</v>
      </c>
      <c r="B746" t="str">
        <f>VLOOKUP(A746,'Procediments PinbalAdmin'!A:C,2,FALSE)</f>
        <v>CIE_CAPPAC</v>
      </c>
      <c r="C746" t="str">
        <f>VLOOKUP(A746,'Procediments PinbalAdmin'!A:C,3,FALSE)</f>
        <v>Convocatoria para la obtención de la acreditación profesional del personal de admisión y control de ambiente interno en las actividades de espectáculos públicos y recreativas de las Islas</v>
      </c>
      <c r="D746" t="s">
        <v>6557</v>
      </c>
      <c r="E746" t="str">
        <f>VLOOKUP(B746,PBL_PROCEDIMENTS!A:C,3,FALSE)</f>
        <v>L03070006</v>
      </c>
      <c r="F746">
        <f>VLOOKUP(E746,'Organs PinbalAdmin'!C:F,4,FALSE)</f>
        <v>70862</v>
      </c>
      <c r="G746" t="s">
        <v>6557</v>
      </c>
      <c r="H746" t="str">
        <f t="shared" si="11"/>
        <v>UPDATE pad_solicitud SET organid='70862' WHERE solicitudid=3647;</v>
      </c>
    </row>
    <row r="747" spans="1:8">
      <c r="A747" t="str">
        <f>'Procediments PinbalAdmin'!A747</f>
        <v>3838</v>
      </c>
      <c r="B747" t="str">
        <f>VLOOKUP(A747,'Procediments PinbalAdmin'!A:C,2,FALSE)</f>
        <v>CIE_CONTR_PERS</v>
      </c>
      <c r="C747" t="str">
        <f>VLOOKUP(A747,'Procediments PinbalAdmin'!A:C,3,FALSE)</f>
        <v>Contractació personal</v>
      </c>
      <c r="D747" t="s">
        <v>6557</v>
      </c>
      <c r="E747" t="e">
        <f>VLOOKUP(B747,PBL_PROCEDIMENTS!A:C,3,FALSE)</f>
        <v>#N/A</v>
      </c>
      <c r="F747" t="e">
        <f>VLOOKUP(E747,'Organs PinbalAdmin'!C:F,4,FALSE)</f>
        <v>#N/A</v>
      </c>
      <c r="G747" t="s">
        <v>6557</v>
      </c>
      <c r="H747" t="str">
        <f t="shared" si="11"/>
        <v/>
      </c>
    </row>
    <row r="748" spans="1:8">
      <c r="A748" t="str">
        <f>'Procediments PinbalAdmin'!A748</f>
        <v>84</v>
      </c>
      <c r="B748" t="str">
        <f>VLOOKUP(A748,'Procediments PinbalAdmin'!A:C,2,FALSE)</f>
        <v>CIME_BO</v>
      </c>
      <c r="C748" t="str">
        <f>VLOOKUP(A748,'Procediments PinbalAdmin'!A:C,3,FALSE)</f>
        <v>Convocatòria borses feines</v>
      </c>
      <c r="D748" t="s">
        <v>6557</v>
      </c>
      <c r="E748" t="str">
        <f>VLOOKUP(B748,PBL_PROCEDIMENTS!A:C,3,FALSE)</f>
        <v>L03070009</v>
      </c>
      <c r="F748">
        <f>VLOOKUP(E748,'Organs PinbalAdmin'!C:F,4,FALSE)</f>
        <v>70864</v>
      </c>
      <c r="G748" t="s">
        <v>6557</v>
      </c>
      <c r="H748" t="str">
        <f t="shared" si="11"/>
        <v>UPDATE pad_solicitud SET organid='70864' WHERE solicitudid=84;</v>
      </c>
    </row>
    <row r="749" spans="1:8">
      <c r="A749" t="str">
        <f>'Procediments PinbalAdmin'!A749</f>
        <v>89</v>
      </c>
      <c r="B749" t="str">
        <f>VLOOKUP(A749,'Procediments PinbalAdmin'!A:C,2,FALSE)</f>
        <v>CIME_BO201403</v>
      </c>
      <c r="C749" t="str">
        <f>VLOOKUP(A749,'Procediments PinbalAdmin'!A:C,3,FALSE)</f>
        <v>Borsa de feina cuiner</v>
      </c>
      <c r="D749" t="s">
        <v>6557</v>
      </c>
      <c r="E749" t="str">
        <f>VLOOKUP(B749,PBL_PROCEDIMENTS!A:C,3,FALSE)</f>
        <v>L03070009</v>
      </c>
      <c r="F749">
        <f>VLOOKUP(E749,'Organs PinbalAdmin'!C:F,4,FALSE)</f>
        <v>70864</v>
      </c>
      <c r="G749" t="s">
        <v>6557</v>
      </c>
      <c r="H749" t="str">
        <f t="shared" si="11"/>
        <v>UPDATE pad_solicitud SET organid='70864' WHERE solicitudid=89;</v>
      </c>
    </row>
    <row r="750" spans="1:8">
      <c r="A750" t="str">
        <f>'Procediments PinbalAdmin'!A750</f>
        <v>90</v>
      </c>
      <c r="B750" t="str">
        <f>VLOOKUP(A750,'Procediments PinbalAdmin'!A:C,2,FALSE)</f>
        <v>CIME_BO201404</v>
      </c>
      <c r="C750" t="str">
        <f>VLOOKUP(A750,'Procediments PinbalAdmin'!A:C,3,FALSE)</f>
        <v>Borsa de feina educador social</v>
      </c>
      <c r="D750" t="s">
        <v>6557</v>
      </c>
      <c r="E750" t="str">
        <f>VLOOKUP(B750,PBL_PROCEDIMENTS!A:C,3,FALSE)</f>
        <v>L03070009</v>
      </c>
      <c r="F750">
        <f>VLOOKUP(E750,'Organs PinbalAdmin'!C:F,4,FALSE)</f>
        <v>70864</v>
      </c>
      <c r="G750" t="s">
        <v>6557</v>
      </c>
      <c r="H750" t="str">
        <f t="shared" si="11"/>
        <v>UPDATE pad_solicitud SET organid='70864' WHERE solicitudid=90;</v>
      </c>
    </row>
    <row r="751" spans="1:8">
      <c r="A751" t="str">
        <f>'Procediments PinbalAdmin'!A751</f>
        <v>91</v>
      </c>
      <c r="B751" t="str">
        <f>VLOOKUP(A751,'Procediments PinbalAdmin'!A:C,2,FALSE)</f>
        <v>CIME_BO201405</v>
      </c>
      <c r="C751" t="str">
        <f>VLOOKUP(A751,'Procediments PinbalAdmin'!A:C,3,FALSE)</f>
        <v>Borsa de feina auxiliar cuidador discapacitat</v>
      </c>
      <c r="D751" t="s">
        <v>6557</v>
      </c>
      <c r="E751" t="str">
        <f>VLOOKUP(B751,PBL_PROCEDIMENTS!A:C,3,FALSE)</f>
        <v>L03070009</v>
      </c>
      <c r="F751">
        <f>VLOOKUP(E751,'Organs PinbalAdmin'!C:F,4,FALSE)</f>
        <v>70864</v>
      </c>
      <c r="G751" t="s">
        <v>6557</v>
      </c>
      <c r="H751" t="str">
        <f t="shared" si="11"/>
        <v>UPDATE pad_solicitud SET organid='70864' WHERE solicitudid=91;</v>
      </c>
    </row>
    <row r="752" spans="1:8">
      <c r="A752" t="str">
        <f>'Procediments PinbalAdmin'!A752</f>
        <v>88</v>
      </c>
      <c r="B752" t="str">
        <f>VLOOKUP(A752,'Procediments PinbalAdmin'!A:C,2,FALSE)</f>
        <v>CIME_LLICPESCA</v>
      </c>
      <c r="C752" t="str">
        <f>VLOOKUP(A752,'Procediments PinbalAdmin'!A:C,3,FALSE)</f>
        <v>Llicències de pesca</v>
      </c>
      <c r="D752" t="s">
        <v>6557</v>
      </c>
      <c r="E752" t="str">
        <f>VLOOKUP(B752,PBL_PROCEDIMENTS!A:C,3,FALSE)</f>
        <v>L03070009</v>
      </c>
      <c r="F752">
        <f>VLOOKUP(E752,'Organs PinbalAdmin'!C:F,4,FALSE)</f>
        <v>70864</v>
      </c>
      <c r="G752" t="s">
        <v>6557</v>
      </c>
      <c r="H752" t="str">
        <f t="shared" si="11"/>
        <v>UPDATE pad_solicitud SET organid='70864' WHERE solicitudid=88;</v>
      </c>
    </row>
    <row r="753" spans="1:8">
      <c r="A753" t="str">
        <f>'Procediments PinbalAdmin'!A753</f>
        <v>85</v>
      </c>
      <c r="B753" t="str">
        <f>VLOOKUP(A753,'Procediments PinbalAdmin'!A:C,2,FALSE)</f>
        <v>CIME_OP</v>
      </c>
      <c r="C753" t="str">
        <f>VLOOKUP(A753,'Procediments PinbalAdmin'!A:C,3,FALSE)</f>
        <v>Oposicions places oferta pública</v>
      </c>
      <c r="D753" t="s">
        <v>6557</v>
      </c>
      <c r="E753" t="e">
        <f>VLOOKUP(B753,PBL_PROCEDIMENTS!A:C,3,FALSE)</f>
        <v>#N/A</v>
      </c>
      <c r="F753" t="e">
        <f>VLOOKUP(E753,'Organs PinbalAdmin'!C:F,4,FALSE)</f>
        <v>#N/A</v>
      </c>
      <c r="G753" t="s">
        <v>6557</v>
      </c>
      <c r="H753" t="str">
        <f t="shared" si="11"/>
        <v/>
      </c>
    </row>
    <row r="754" spans="1:8">
      <c r="A754" t="str">
        <f>'Procediments PinbalAdmin'!A754</f>
        <v>27326</v>
      </c>
      <c r="B754" t="str">
        <f>VLOOKUP(A754,'Procediments PinbalAdmin'!A:C,2,FALSE)</f>
        <v>CLT-01</v>
      </c>
      <c r="C754" t="str">
        <f>VLOOKUP(A754,'Procediments PinbalAdmin'!A:C,3,FALSE)</f>
        <v>Subvencions en matèria de cultura</v>
      </c>
      <c r="D754" t="s">
        <v>6557</v>
      </c>
      <c r="E754" t="str">
        <f>VLOOKUP(B754,PBL_PROCEDIMENTS!A:C,3,FALSE)</f>
        <v>L01070260</v>
      </c>
      <c r="F754">
        <f>VLOOKUP(E754,'Organs PinbalAdmin'!C:F,4,FALSE)</f>
        <v>70843</v>
      </c>
      <c r="G754" t="s">
        <v>6557</v>
      </c>
      <c r="H754" t="str">
        <f t="shared" si="11"/>
        <v>UPDATE pad_solicitud SET organid='70843' WHERE solicitudid=27326;</v>
      </c>
    </row>
    <row r="755" spans="1:8">
      <c r="A755" t="str">
        <f>'Procediments PinbalAdmin'!A755</f>
        <v>99</v>
      </c>
      <c r="B755" t="str">
        <f>VLOOKUP(A755,'Procediments PinbalAdmin'!A:C,2,FALSE)</f>
        <v>CLT-01</v>
      </c>
      <c r="C755" t="str">
        <f>VLOOKUP(A755,'Procediments PinbalAdmin'!A:C,3,FALSE)</f>
        <v>Subvencions en matèria de Cultura</v>
      </c>
      <c r="D755" t="s">
        <v>6557</v>
      </c>
      <c r="E755" t="str">
        <f>VLOOKUP(B755,PBL_PROCEDIMENTS!A:C,3,FALSE)</f>
        <v>L01070260</v>
      </c>
      <c r="F755">
        <f>VLOOKUP(E755,'Organs PinbalAdmin'!C:F,4,FALSE)</f>
        <v>70843</v>
      </c>
      <c r="G755" t="s">
        <v>6557</v>
      </c>
      <c r="H755" t="str">
        <f t="shared" si="11"/>
        <v>UPDATE pad_solicitud SET organid='70843' WHERE solicitudid=99;</v>
      </c>
    </row>
    <row r="756" spans="1:8">
      <c r="A756" t="str">
        <f>'Procediments PinbalAdmin'!A756</f>
        <v>65</v>
      </c>
      <c r="B756" t="str">
        <f>VLOOKUP(A756,'Procediments PinbalAdmin'!A:C,2,FALSE)</f>
        <v>CO1</v>
      </c>
      <c r="C756" t="str">
        <f>VLOOKUP(A756,'Procediments PinbalAdmin'!A:C,3,FALSE)</f>
        <v>Contratación</v>
      </c>
      <c r="D756" t="s">
        <v>6557</v>
      </c>
      <c r="E756" t="str">
        <f>VLOOKUP(B756,PBL_PROCEDIMENTS!A:C,3,FALSE)</f>
        <v>L01070550</v>
      </c>
      <c r="F756">
        <f>VLOOKUP(E756,'Organs PinbalAdmin'!C:F,4,FALSE)</f>
        <v>70854</v>
      </c>
      <c r="G756" t="s">
        <v>6557</v>
      </c>
      <c r="H756" t="str">
        <f t="shared" si="11"/>
        <v>UPDATE pad_solicitud SET organid='70854' WHERE solicitudid=65;</v>
      </c>
    </row>
    <row r="757" spans="1:8">
      <c r="A757" t="str">
        <f>'Procediments PinbalAdmin'!A757</f>
        <v>66</v>
      </c>
      <c r="B757" t="str">
        <f>VLOOKUP(A757,'Procediments PinbalAdmin'!A:C,2,FALSE)</f>
        <v>CO2</v>
      </c>
      <c r="C757" t="str">
        <f>VLOOKUP(A757,'Procediments PinbalAdmin'!A:C,3,FALSE)</f>
        <v>Autorización</v>
      </c>
      <c r="D757" t="s">
        <v>6557</v>
      </c>
      <c r="E757" t="e">
        <f>VLOOKUP(B757,PBL_PROCEDIMENTS!A:C,3,FALSE)</f>
        <v>#N/A</v>
      </c>
      <c r="F757" t="e">
        <f>VLOOKUP(E757,'Organs PinbalAdmin'!C:F,4,FALSE)</f>
        <v>#N/A</v>
      </c>
      <c r="G757" t="s">
        <v>6557</v>
      </c>
      <c r="H757" t="str">
        <f t="shared" si="11"/>
        <v/>
      </c>
    </row>
    <row r="758" spans="1:8">
      <c r="A758" t="str">
        <f>'Procediments PinbalAdmin'!A758</f>
        <v>24879</v>
      </c>
      <c r="B758" t="str">
        <f>VLOOKUP(A758,'Procediments PinbalAdmin'!A:C,2,FALSE)</f>
        <v>CODSVDA_GBA_20131008</v>
      </c>
      <c r="C758" t="str">
        <f>VLOOKUP(A758,'Procediments PinbalAdmin'!A:C,3,FALSE)</f>
        <v>Procediment proves INE</v>
      </c>
      <c r="D758" t="s">
        <v>6557</v>
      </c>
      <c r="E758" t="e">
        <f>VLOOKUP(B758,PBL_PROCEDIMENTS!A:C,3,FALSE)</f>
        <v>#N/A</v>
      </c>
      <c r="F758" t="e">
        <f>VLOOKUP(E758,'Organs PinbalAdmin'!C:F,4,FALSE)</f>
        <v>#N/A</v>
      </c>
      <c r="G758" t="s">
        <v>6557</v>
      </c>
      <c r="H758" t="str">
        <f t="shared" si="11"/>
        <v/>
      </c>
    </row>
    <row r="759" spans="1:8">
      <c r="A759" t="str">
        <f>'Procediments PinbalAdmin'!A759</f>
        <v>174</v>
      </c>
      <c r="B759" t="str">
        <f>VLOOKUP(A759,'Procediments PinbalAdmin'!A:C,2,FALSE)</f>
        <v>CODSVDR_GBA_20121107</v>
      </c>
      <c r="C759" t="str">
        <f>VLOOKUP(A759,'Procediments PinbalAdmin'!A:C,3,FALSE)</f>
        <v>CODSVDR_GBA_20121107 (Procediment prova)(pre-produccio)</v>
      </c>
      <c r="D759" t="s">
        <v>6557</v>
      </c>
      <c r="E759" t="str">
        <f>VLOOKUP(B759,PBL_PROCEDIMENTS!A:C,3,FALSE)</f>
        <v>A04027005</v>
      </c>
      <c r="F759">
        <f>VLOOKUP(E759,'Organs PinbalAdmin'!C:F,4,FALSE)</f>
        <v>70675</v>
      </c>
      <c r="G759" t="s">
        <v>6557</v>
      </c>
      <c r="H759" t="str">
        <f t="shared" si="11"/>
        <v>UPDATE pad_solicitud SET organid='70675' WHERE solicitudid=174;</v>
      </c>
    </row>
    <row r="760" spans="1:8">
      <c r="A760" t="str">
        <f>'Procediments PinbalAdmin'!A760</f>
        <v>100</v>
      </c>
      <c r="B760" t="str">
        <f>VLOOKUP(A760,'Procediments PinbalAdmin'!A:C,2,FALSE)</f>
        <v>COM-01</v>
      </c>
      <c r="C760" t="str">
        <f>VLOOKUP(A760,'Procediments PinbalAdmin'!A:C,3,FALSE)</f>
        <v>Mercat artesanal del Port, ses Figueretes i plaça del Parc.</v>
      </c>
      <c r="D760" t="s">
        <v>6557</v>
      </c>
      <c r="E760" t="str">
        <f>VLOOKUP(B760,PBL_PROCEDIMENTS!A:C,3,FALSE)</f>
        <v>L01070260</v>
      </c>
      <c r="F760">
        <f>VLOOKUP(E760,'Organs PinbalAdmin'!C:F,4,FALSE)</f>
        <v>70843</v>
      </c>
      <c r="G760" t="s">
        <v>6557</v>
      </c>
      <c r="H760" t="str">
        <f t="shared" si="11"/>
        <v>UPDATE pad_solicitud SET organid='70843' WHERE solicitudid=100;</v>
      </c>
    </row>
    <row r="761" spans="1:8">
      <c r="A761" t="str">
        <f>'Procediments PinbalAdmin'!A761</f>
        <v>103</v>
      </c>
      <c r="B761" t="str">
        <f>VLOOKUP(A761,'Procediments PinbalAdmin'!A:C,2,FALSE)</f>
        <v>CON-00</v>
      </c>
      <c r="C761" t="str">
        <f>VLOOKUP(A761,'Procediments PinbalAdmin'!A:C,3,FALSE)</f>
        <v>Contractació Ajuntament d´Eivissa</v>
      </c>
      <c r="D761" t="s">
        <v>6557</v>
      </c>
      <c r="E761" t="str">
        <f>VLOOKUP(B761,PBL_PROCEDIMENTS!A:C,3,FALSE)</f>
        <v>L01070260</v>
      </c>
      <c r="F761">
        <f>VLOOKUP(E761,'Organs PinbalAdmin'!C:F,4,FALSE)</f>
        <v>70843</v>
      </c>
      <c r="G761" t="s">
        <v>6557</v>
      </c>
      <c r="H761" t="str">
        <f t="shared" si="11"/>
        <v>UPDATE pad_solicitud SET organid='70843' WHERE solicitudid=103;</v>
      </c>
    </row>
    <row r="762" spans="1:8">
      <c r="A762" t="str">
        <f>'Procediments PinbalAdmin'!A762</f>
        <v>4306</v>
      </c>
      <c r="B762" t="str">
        <f>VLOOKUP(A762,'Procediments PinbalAdmin'!A:C,2,FALSE)</f>
        <v>CONC16</v>
      </c>
      <c r="C762" t="str">
        <f>VLOOKUP(A762,'Procediments PinbalAdmin'!A:C,3,FALSE)</f>
        <v>Provisió de llocs de treball del personal funcionari 2016</v>
      </c>
      <c r="D762" t="s">
        <v>6557</v>
      </c>
      <c r="E762" t="str">
        <f>VLOOKUP(B762,PBL_PROCEDIMENTS!A:C,3,FALSE)</f>
        <v>A04035968</v>
      </c>
      <c r="F762">
        <f>VLOOKUP(E762,'Organs PinbalAdmin'!C:F,4,FALSE)</f>
        <v>70775</v>
      </c>
      <c r="G762" t="s">
        <v>6557</v>
      </c>
      <c r="H762" t="str">
        <f t="shared" si="11"/>
        <v>UPDATE pad_solicitud SET organid='70775' WHERE solicitudid=4306;</v>
      </c>
    </row>
    <row r="763" spans="1:8">
      <c r="A763" t="str">
        <f>'Procediments PinbalAdmin'!A763</f>
        <v>122</v>
      </c>
      <c r="B763" t="str">
        <f>VLOOKUP(A763,'Procediments PinbalAdmin'!A:C,2,FALSE)</f>
        <v>Concessió de subvencions</v>
      </c>
      <c r="C763" t="str">
        <f>VLOOKUP(A763,'Procediments PinbalAdmin'!A:C,3,FALSE)</f>
        <v>Concessió de subvencions</v>
      </c>
      <c r="D763" t="s">
        <v>6557</v>
      </c>
      <c r="E763" t="e">
        <f>VLOOKUP(B763,PBL_PROCEDIMENTS!A:C,3,FALSE)</f>
        <v>#N/A</v>
      </c>
      <c r="F763" t="e">
        <f>VLOOKUP(E763,'Organs PinbalAdmin'!C:F,4,FALSE)</f>
        <v>#N/A</v>
      </c>
      <c r="G763" t="s">
        <v>6557</v>
      </c>
      <c r="H763" t="str">
        <f t="shared" si="11"/>
        <v/>
      </c>
    </row>
    <row r="764" spans="1:8">
      <c r="A764" t="str">
        <f>'Procediments PinbalAdmin'!A764</f>
        <v>153709</v>
      </c>
      <c r="B764" t="str">
        <f>VLOOKUP(A764,'Procediments PinbalAdmin'!A:C,2,FALSE)</f>
        <v>Cont_aapp</v>
      </c>
      <c r="C764" t="str">
        <f>VLOOKUP(A764,'Procediments PinbalAdmin'!A:C,3,FALSE)</f>
        <v>Procediment de Contractació de les Administracions Públiques</v>
      </c>
      <c r="D764" t="s">
        <v>6557</v>
      </c>
      <c r="E764" t="str">
        <f>VLOOKUP(B764,PBL_PROCEDIMENTS!A:C,3,FALSE)</f>
        <v>L03070006</v>
      </c>
      <c r="F764">
        <f>VLOOKUP(E764,'Organs PinbalAdmin'!C:F,4,FALSE)</f>
        <v>70862</v>
      </c>
      <c r="G764" t="s">
        <v>6557</v>
      </c>
      <c r="H764" t="str">
        <f t="shared" si="11"/>
        <v>UPDATE pad_solicitud SET organid='70862' WHERE solicitudid=153709;</v>
      </c>
    </row>
    <row r="765" spans="1:8">
      <c r="A765" t="str">
        <f>'Procediments PinbalAdmin'!A765</f>
        <v>50</v>
      </c>
      <c r="B765" t="str">
        <f>VLOOKUP(A765,'Procediments PinbalAdmin'!A:C,2,FALSE)</f>
        <v>CONTR</v>
      </c>
      <c r="C765" t="str">
        <f>VLOOKUP(A765,'Procediments PinbalAdmin'!A:C,3,FALSE)</f>
        <v>Contratación Administrativa</v>
      </c>
      <c r="D765" t="s">
        <v>6557</v>
      </c>
      <c r="E765" t="e">
        <f>VLOOKUP(B765,PBL_PROCEDIMENTS!A:C,3,FALSE)</f>
        <v>#N/A</v>
      </c>
      <c r="F765" t="e">
        <f>VLOOKUP(E765,'Organs PinbalAdmin'!C:F,4,FALSE)</f>
        <v>#N/A</v>
      </c>
      <c r="G765" t="s">
        <v>6557</v>
      </c>
      <c r="H765" t="str">
        <f t="shared" si="11"/>
        <v/>
      </c>
    </row>
    <row r="766" spans="1:8">
      <c r="A766" t="str">
        <f>'Procediments PinbalAdmin'!A766</f>
        <v>98</v>
      </c>
      <c r="B766" t="str">
        <f>VLOOKUP(A766,'Procediments PinbalAdmin'!A:C,2,FALSE)</f>
        <v>CPH -01</v>
      </c>
      <c r="C766" t="str">
        <f>VLOOKUP(A766,'Procediments PinbalAdmin'!A:C,3,FALSE)</f>
        <v>Subvencions per a la rehabilitació d’habitatges</v>
      </c>
      <c r="D766" t="s">
        <v>6557</v>
      </c>
      <c r="E766" t="str">
        <f>VLOOKUP(B766,PBL_PROCEDIMENTS!A:C,3,FALSE)</f>
        <v>A04035979</v>
      </c>
      <c r="F766">
        <f>VLOOKUP(E766,'Organs PinbalAdmin'!C:F,4,FALSE)</f>
        <v>70783</v>
      </c>
      <c r="G766" t="s">
        <v>6557</v>
      </c>
      <c r="H766" t="str">
        <f t="shared" si="11"/>
        <v>UPDATE pad_solicitud SET organid='70783' WHERE solicitudid=98;</v>
      </c>
    </row>
    <row r="767" spans="1:8">
      <c r="A767" t="str">
        <f>'Procediments PinbalAdmin'!A767</f>
        <v>93</v>
      </c>
      <c r="B767" t="str">
        <f>VLOOKUP(A767,'Procediments PinbalAdmin'!A:C,2,FALSE)</f>
        <v>CS_MCAUPREV</v>
      </c>
      <c r="C767" t="str">
        <f>VLOOKUP(A767,'Procediments PinbalAdmin'!A:C,3,FALSE)</f>
        <v>Mesures cautelars i preventives</v>
      </c>
      <c r="D767" t="s">
        <v>6557</v>
      </c>
      <c r="E767" t="str">
        <f>VLOOKUP(B767,PBL_PROCEDIMENTS!A:C,3,FALSE)</f>
        <v>A04043881</v>
      </c>
      <c r="F767">
        <f>VLOOKUP(E767,'Organs PinbalAdmin'!C:F,4,FALSE)</f>
        <v>70831</v>
      </c>
      <c r="G767" t="s">
        <v>6557</v>
      </c>
      <c r="H767" t="str">
        <f t="shared" si="11"/>
        <v>UPDATE pad_solicitud SET organid='70831' WHERE solicitudid=93;</v>
      </c>
    </row>
    <row r="768" spans="1:8">
      <c r="A768" t="str">
        <f>'Procediments PinbalAdmin'!A768</f>
        <v>142</v>
      </c>
      <c r="B768" t="str">
        <f>VLOOKUP(A768,'Procediments PinbalAdmin'!A:C,2,FALSE)</f>
        <v>CS_SSiPN_EXPSAN</v>
      </c>
      <c r="C768" t="str">
        <f>VLOOKUP(A768,'Procediments PinbalAdmin'!A:C,3,FALSE)</f>
        <v>Expedients sancionadors.</v>
      </c>
      <c r="D768" t="s">
        <v>6557</v>
      </c>
      <c r="E768" t="str">
        <f>VLOOKUP(B768,PBL_PROCEDIMENTS!A:C,3,FALSE)</f>
        <v>A04003751</v>
      </c>
      <c r="F768">
        <f>VLOOKUP(E768,'Organs PinbalAdmin'!C:F,4,FALSE)</f>
        <v>70006</v>
      </c>
      <c r="G768" t="s">
        <v>6557</v>
      </c>
      <c r="H768" t="str">
        <f t="shared" si="11"/>
        <v>UPDATE pad_solicitud SET organid='70006' WHERE solicitudid=142;</v>
      </c>
    </row>
    <row r="769" spans="1:8">
      <c r="A769" t="str">
        <f>'Procediments PinbalAdmin'!A769</f>
        <v>92</v>
      </c>
      <c r="B769" t="str">
        <f>VLOOKUP(A769,'Procediments PinbalAdmin'!A:C,2,FALSE)</f>
        <v>CS_VIGAMO</v>
      </c>
      <c r="C769" t="str">
        <f>VLOOKUP(A769,'Procediments PinbalAdmin'!A:C,3,FALSE)</f>
        <v>Procediment de vigilància i amonestació</v>
      </c>
      <c r="D769" t="s">
        <v>6557</v>
      </c>
      <c r="E769" t="str">
        <f>VLOOKUP(B769,PBL_PROCEDIMENTS!A:C,3,FALSE)</f>
        <v>A04043881</v>
      </c>
      <c r="F769">
        <f>VLOOKUP(E769,'Organs PinbalAdmin'!C:F,4,FALSE)</f>
        <v>70831</v>
      </c>
      <c r="G769" t="s">
        <v>6557</v>
      </c>
      <c r="H769" t="str">
        <f t="shared" si="11"/>
        <v>UPDATE pad_solicitud SET organid='70831' WHERE solicitudid=92;</v>
      </c>
    </row>
    <row r="770" spans="1:8">
      <c r="A770" t="str">
        <f>'Procediments PinbalAdmin'!A770</f>
        <v>3912</v>
      </c>
      <c r="B770" t="str">
        <f>VLOOKUP(A770,'Procediments PinbalAdmin'!A:C,2,FALSE)</f>
        <v>CSALUT_CONCFARM</v>
      </c>
      <c r="C770" t="str">
        <f>VLOOKUP(A770,'Procediments PinbalAdmin'!A:C,3,FALSE)</f>
        <v>Concurs Farmacia</v>
      </c>
      <c r="D770" t="s">
        <v>6557</v>
      </c>
      <c r="E770" t="str">
        <f>VLOOKUP(B770,PBL_PROCEDIMENTS!A:C,3,FALSE)</f>
        <v>A04043881</v>
      </c>
      <c r="F770">
        <f>VLOOKUP(E770,'Organs PinbalAdmin'!C:F,4,FALSE)</f>
        <v>70831</v>
      </c>
      <c r="G770" t="s">
        <v>6557</v>
      </c>
      <c r="H770" t="str">
        <f t="shared" si="11"/>
        <v>UPDATE pad_solicitud SET organid='70831' WHERE solicitudid=3912;</v>
      </c>
    </row>
    <row r="771" spans="1:8">
      <c r="A771" t="str">
        <f>'Procediments PinbalAdmin'!A771</f>
        <v>3687</v>
      </c>
      <c r="B771" t="str">
        <f>VLOOKUP(A771,'Procediments PinbalAdmin'!A:C,2,FALSE)</f>
        <v>CTCI_CONTRACT</v>
      </c>
      <c r="C771" t="str">
        <f>VLOOKUP(A771,'Procediments PinbalAdmin'!A:C,3,FALSE)</f>
        <v>Contractació UAC</v>
      </c>
      <c r="D771" t="s">
        <v>6557</v>
      </c>
      <c r="E771" t="str">
        <f>VLOOKUP(B771,PBL_PROCEDIMENTS!A:C,3,FALSE)</f>
        <v>A04043876</v>
      </c>
      <c r="F771">
        <f>VLOOKUP(E771,'Organs PinbalAdmin'!C:F,4,FALSE)</f>
        <v>70826</v>
      </c>
      <c r="G771" t="s">
        <v>6557</v>
      </c>
      <c r="H771" t="str">
        <f t="shared" ref="H771:H834" si="12">IFERROR(SUBSTITUTE(SUBSTITUTE(H$1,"$SOLICITUDID$",A771),"$ORGAN$",F771),"")</f>
        <v>UPDATE pad_solicitud SET organid='70826' WHERE solicitudid=3687;</v>
      </c>
    </row>
    <row r="772" spans="1:8">
      <c r="A772" t="str">
        <f>'Procediments PinbalAdmin'!A772</f>
        <v>3993</v>
      </c>
      <c r="B772" t="str">
        <f>VLOOKUP(A772,'Procediments PinbalAdmin'!A:C,2,FALSE)</f>
        <v>CTCI_SUBV</v>
      </c>
      <c r="C772" t="str">
        <f>VLOOKUP(A772,'Procediments PinbalAdmin'!A:C,3,FALSE)</f>
        <v>Subvenciones UGE</v>
      </c>
      <c r="D772" t="s">
        <v>6557</v>
      </c>
      <c r="E772" t="str">
        <f>VLOOKUP(B772,PBL_PROCEDIMENTS!A:C,3,FALSE)</f>
        <v>A04043878</v>
      </c>
      <c r="F772">
        <f>VLOOKUP(E772,'Organs PinbalAdmin'!C:F,4,FALSE)</f>
        <v>70828</v>
      </c>
      <c r="G772" t="s">
        <v>6557</v>
      </c>
      <c r="H772" t="str">
        <f t="shared" si="12"/>
        <v>UPDATE pad_solicitud SET organid='70828' WHERE solicitudid=3993;</v>
      </c>
    </row>
    <row r="773" spans="1:8">
      <c r="A773" t="str">
        <f>'Procediments PinbalAdmin'!A773</f>
        <v>79</v>
      </c>
      <c r="B773" t="str">
        <f>VLOOKUP(A773,'Procediments PinbalAdmin'!A:C,2,FALSE)</f>
        <v>CTEUGE_CONTR</v>
      </c>
      <c r="C773" t="str">
        <f>VLOOKUP(A773,'Procediments PinbalAdmin'!A:C,3,FALSE)</f>
        <v>Procedimientos de contratación</v>
      </c>
      <c r="D773" t="s">
        <v>6557</v>
      </c>
      <c r="E773" t="str">
        <f>VLOOKUP(B773,PBL_PROCEDIMENTS!A:C,3,FALSE)</f>
        <v>A04043878</v>
      </c>
      <c r="F773">
        <f>VLOOKUP(E773,'Organs PinbalAdmin'!C:F,4,FALSE)</f>
        <v>70828</v>
      </c>
      <c r="G773" t="s">
        <v>6557</v>
      </c>
      <c r="H773" t="str">
        <f t="shared" si="12"/>
        <v>UPDATE pad_solicitud SET organid='70828' WHERE solicitudid=79;</v>
      </c>
    </row>
    <row r="774" spans="1:8">
      <c r="A774" t="str">
        <f>'Procediments PinbalAdmin'!A774</f>
        <v>78</v>
      </c>
      <c r="B774" t="str">
        <f>VLOOKUP(A774,'Procediments PinbalAdmin'!A:C,2,FALSE)</f>
        <v>CTEUGE_SUBESP</v>
      </c>
      <c r="C774" t="str">
        <f>VLOOKUP(A774,'Procediments PinbalAdmin'!A:C,3,FALSE)</f>
        <v>Concesión subvenciones deportes</v>
      </c>
      <c r="D774" t="s">
        <v>6557</v>
      </c>
      <c r="E774" t="str">
        <f>VLOOKUP(B774,PBL_PROCEDIMENTS!A:C,3,FALSE)</f>
        <v>A04003780</v>
      </c>
      <c r="F774">
        <f>VLOOKUP(E774,'Organs PinbalAdmin'!C:F,4,FALSE)</f>
        <v>70008</v>
      </c>
      <c r="G774" t="s">
        <v>6557</v>
      </c>
      <c r="H774" t="str">
        <f t="shared" si="12"/>
        <v>UPDATE pad_solicitud SET organid='70008' WHERE solicitudid=78;</v>
      </c>
    </row>
    <row r="775" spans="1:8">
      <c r="A775" t="str">
        <f>'Procediments PinbalAdmin'!A775</f>
        <v>115</v>
      </c>
      <c r="B775" t="str">
        <f>VLOOKUP(A775,'Procediments PinbalAdmin'!A:C,2,FALSE)</f>
        <v>CTiEUAC_CONTR</v>
      </c>
      <c r="C775" t="str">
        <f>VLOOKUP(A775,'Procediments PinbalAdmin'!A:C,3,FALSE)</f>
        <v>Contractació UAC Turisme</v>
      </c>
      <c r="D775" t="s">
        <v>6557</v>
      </c>
      <c r="E775" t="str">
        <f>VLOOKUP(B775,PBL_PROCEDIMENTS!A:C,3,FALSE)</f>
        <v>A04043878</v>
      </c>
      <c r="F775">
        <f>VLOOKUP(E775,'Organs PinbalAdmin'!C:F,4,FALSE)</f>
        <v>70828</v>
      </c>
      <c r="G775" t="s">
        <v>6557</v>
      </c>
      <c r="H775" t="str">
        <f t="shared" si="12"/>
        <v>UPDATE pad_solicitud SET organid='70828' WHERE solicitudid=115;</v>
      </c>
    </row>
    <row r="776" spans="1:8">
      <c r="A776" t="str">
        <f>'Procediments PinbalAdmin'!A776</f>
        <v>121</v>
      </c>
      <c r="B776" t="str">
        <f>VLOOKUP(A776,'Procediments PinbalAdmin'!A:C,2,FALSE)</f>
        <v>Curs d´actualització normativa en matèria de consum</v>
      </c>
      <c r="C776" t="str">
        <f>VLOOKUP(A776,'Procediments PinbalAdmin'!A:C,3,FALSE)</f>
        <v>Curs d´actualització normativa en matèria de consum</v>
      </c>
      <c r="D776" t="s">
        <v>6557</v>
      </c>
      <c r="E776" t="e">
        <f>VLOOKUP(B776,PBL_PROCEDIMENTS!A:C,3,FALSE)</f>
        <v>#N/A</v>
      </c>
      <c r="F776" t="e">
        <f>VLOOKUP(E776,'Organs PinbalAdmin'!C:F,4,FALSE)</f>
        <v>#N/A</v>
      </c>
      <c r="G776" t="s">
        <v>6557</v>
      </c>
      <c r="H776" t="str">
        <f t="shared" si="12"/>
        <v/>
      </c>
    </row>
    <row r="777" spans="1:8">
      <c r="A777" t="str">
        <f>'Procediments PinbalAdmin'!A777</f>
        <v>153701</v>
      </c>
      <c r="B777" t="str">
        <f>VLOOKUP(A777,'Procediments PinbalAdmin'!A:C,2,FALSE)</f>
        <v>DEFUN1</v>
      </c>
      <c r="C777" t="str">
        <f>VLOOKUP(A777,'Procediments PinbalAdmin'!A:C,3,FALSE)</f>
        <v>Comprovació defunció pèrdua condició funcionari</v>
      </c>
      <c r="D777" t="s">
        <v>6557</v>
      </c>
      <c r="E777" t="str">
        <f>VLOOKUP(B777,PBL_PROCEDIMENTS!A:C,3,FALSE)</f>
        <v>A04035961</v>
      </c>
      <c r="F777">
        <f>VLOOKUP(E777,'Organs PinbalAdmin'!C:F,4,FALSE)</f>
        <v>70772</v>
      </c>
      <c r="G777" t="s">
        <v>6557</v>
      </c>
      <c r="H777" t="str">
        <f t="shared" si="12"/>
        <v>UPDATE pad_solicitud SET organid='70772' WHERE solicitudid=153701;</v>
      </c>
    </row>
    <row r="778" spans="1:8">
      <c r="A778" t="str">
        <f>'Procediments PinbalAdmin'!A778</f>
        <v>153702</v>
      </c>
      <c r="B778" t="str">
        <f>VLOOKUP(A778,'Procediments PinbalAdmin'!A:C,2,FALSE)</f>
        <v>DEFUNLAB1</v>
      </c>
      <c r="C778" t="str">
        <f>VLOOKUP(A778,'Procediments PinbalAdmin'!A:C,3,FALSE)</f>
        <v>Comprovació defunció extinció contracte laboral</v>
      </c>
      <c r="D778" t="s">
        <v>6557</v>
      </c>
      <c r="E778" t="str">
        <f>VLOOKUP(B778,PBL_PROCEDIMENTS!A:C,3,FALSE)</f>
        <v>A04035961</v>
      </c>
      <c r="F778">
        <f>VLOOKUP(E778,'Organs PinbalAdmin'!C:F,4,FALSE)</f>
        <v>70772</v>
      </c>
      <c r="G778" t="s">
        <v>6557</v>
      </c>
      <c r="H778" t="str">
        <f t="shared" si="12"/>
        <v>UPDATE pad_solicitud SET organid='70772' WHERE solicitudid=153702;</v>
      </c>
    </row>
    <row r="779" spans="1:8">
      <c r="A779" t="str">
        <f>'Procediments PinbalAdmin'!A779</f>
        <v>153707</v>
      </c>
      <c r="B779" t="str">
        <f>VLOOKUP(A779,'Procediments PinbalAdmin'!A:C,2,FALSE)</f>
        <v>DEP01</v>
      </c>
      <c r="C779" t="str">
        <f>VLOOKUP(A779,'Procediments PinbalAdmin'!A:C,3,FALSE)</f>
        <v>Ordenació de pagaments i emissió de rebuts</v>
      </c>
      <c r="D779" t="s">
        <v>6557</v>
      </c>
      <c r="E779" t="e">
        <f>VLOOKUP(B779,PBL_PROCEDIMENTS!A:C,3,FALSE)</f>
        <v>#N/A</v>
      </c>
      <c r="F779" t="e">
        <f>VLOOKUP(E779,'Organs PinbalAdmin'!C:F,4,FALSE)</f>
        <v>#N/A</v>
      </c>
      <c r="G779" t="s">
        <v>6557</v>
      </c>
      <c r="H779" t="str">
        <f t="shared" si="12"/>
        <v/>
      </c>
    </row>
    <row r="780" spans="1:8">
      <c r="A780" t="str">
        <f>'Procediments PinbalAdmin'!A780</f>
        <v>169</v>
      </c>
      <c r="B780" t="str">
        <f>VLOOKUP(A780,'Procediments PinbalAdmin'!A:C,2,FALSE)</f>
        <v>DGAH_INSCRPDEM</v>
      </c>
      <c r="C780" t="str">
        <f>VLOOKUP(A780,'Procediments PinbalAdmin'!A:C,3,FALSE)</f>
        <v>Inscripción en el Registro Público de Demandantes</v>
      </c>
      <c r="D780" t="s">
        <v>6557</v>
      </c>
      <c r="E780" t="str">
        <f>VLOOKUP(B780,PBL_PROCEDIMENTS!A:C,3,FALSE)</f>
        <v>A04035955</v>
      </c>
      <c r="F780">
        <f>VLOOKUP(E780,'Organs PinbalAdmin'!C:F,4,FALSE)</f>
        <v>70768</v>
      </c>
      <c r="G780" t="s">
        <v>6557</v>
      </c>
      <c r="H780" t="str">
        <f t="shared" si="12"/>
        <v>UPDATE pad_solicitud SET organid='70768' WHERE solicitudid=169;</v>
      </c>
    </row>
    <row r="781" spans="1:8">
      <c r="A781" t="str">
        <f>'Procediments PinbalAdmin'!A781</f>
        <v>1</v>
      </c>
      <c r="B781" t="str">
        <f>VLOOKUP(A781,'Procediments PinbalAdmin'!A:C,2,FALSE)</f>
        <v>DGCE_AJUAUT_2013</v>
      </c>
      <c r="C781" t="str">
        <f>VLOOKUP(A781,'Procediments PinbalAdmin'!A:C,3,FALSE)</f>
        <v>Adhesió serveis Subvenció Autònoms 2013</v>
      </c>
      <c r="D781" t="s">
        <v>6557</v>
      </c>
      <c r="E781" t="str">
        <f>VLOOKUP(B781,PBL_PROCEDIMENTS!A:C,3,FALSE)</f>
        <v>A04043873</v>
      </c>
      <c r="F781">
        <f>VLOOKUP(E781,'Organs PinbalAdmin'!C:F,4,FALSE)</f>
        <v>70823</v>
      </c>
      <c r="G781" t="s">
        <v>6557</v>
      </c>
      <c r="H781" t="str">
        <f t="shared" si="12"/>
        <v>UPDATE pad_solicitud SET organid='70823' WHERE solicitudid=1;</v>
      </c>
    </row>
    <row r="782" spans="1:8">
      <c r="A782" t="str">
        <f>'Procediments PinbalAdmin'!A782</f>
        <v>2</v>
      </c>
      <c r="B782" t="str">
        <f>VLOOKUP(A782,'Procediments PinbalAdmin'!A:C,2,FALSE)</f>
        <v>DGCE_AJUCOOP_2013</v>
      </c>
      <c r="C782" t="str">
        <f>VLOOKUP(A782,'Procediments PinbalAdmin'!A:C,3,FALSE)</f>
        <v>Adhesió serveis Subvenció Cooperatives</v>
      </c>
      <c r="D782" t="s">
        <v>6557</v>
      </c>
      <c r="E782" t="str">
        <f>VLOOKUP(B782,PBL_PROCEDIMENTS!A:C,3,FALSE)</f>
        <v>A04043873</v>
      </c>
      <c r="F782">
        <f>VLOOKUP(E782,'Organs PinbalAdmin'!C:F,4,FALSE)</f>
        <v>70823</v>
      </c>
      <c r="G782" t="s">
        <v>6557</v>
      </c>
      <c r="H782" t="str">
        <f t="shared" si="12"/>
        <v>UPDATE pad_solicitud SET organid='70823' WHERE solicitudid=2;</v>
      </c>
    </row>
    <row r="783" spans="1:8">
      <c r="A783" t="str">
        <f>'Procediments PinbalAdmin'!A783</f>
        <v>3847</v>
      </c>
      <c r="B783" t="str">
        <f>VLOOKUP(A783,'Procediments PinbalAdmin'!A:C,2,FALSE)</f>
        <v>DGCE_AUT_JUEG</v>
      </c>
      <c r="C783" t="str">
        <f>VLOOKUP(A783,'Procediments PinbalAdmin'!A:C,3,FALSE)</f>
        <v>Autoritzacions administratives de Joc i apostes</v>
      </c>
      <c r="D783" t="s">
        <v>6557</v>
      </c>
      <c r="E783" t="str">
        <f>VLOOKUP(B783,PBL_PROCEDIMENTS!A:C,3,FALSE)</f>
        <v>A04043873</v>
      </c>
      <c r="F783">
        <f>VLOOKUP(E783,'Organs PinbalAdmin'!C:F,4,FALSE)</f>
        <v>70823</v>
      </c>
      <c r="G783" t="s">
        <v>6557</v>
      </c>
      <c r="H783" t="str">
        <f t="shared" si="12"/>
        <v>UPDATE pad_solicitud SET organid='70823' WHERE solicitudid=3847;</v>
      </c>
    </row>
    <row r="784" spans="1:8">
      <c r="A784" t="str">
        <f>'Procediments PinbalAdmin'!A784</f>
        <v>3</v>
      </c>
      <c r="B784" t="str">
        <f>VLOOKUP(A784,'Procediments PinbalAdmin'!A:C,2,FALSE)</f>
        <v>DGCE_SUBVGRALS</v>
      </c>
      <c r="C784" t="str">
        <f>VLOOKUP(A784,'Procediments PinbalAdmin'!A:C,3,FALSE)</f>
        <v>Subvencions de la DG de Comerç i Empresa</v>
      </c>
      <c r="D784" t="s">
        <v>6557</v>
      </c>
      <c r="E784" t="str">
        <f>VLOOKUP(B784,PBL_PROCEDIMENTS!A:C,3,FALSE)</f>
        <v>A04043873</v>
      </c>
      <c r="F784">
        <f>VLOOKUP(E784,'Organs PinbalAdmin'!C:F,4,FALSE)</f>
        <v>70823</v>
      </c>
      <c r="G784" t="s">
        <v>6557</v>
      </c>
      <c r="H784" t="str">
        <f t="shared" si="12"/>
        <v>UPDATE pad_solicitud SET organid='70823' WHERE solicitudid=3;</v>
      </c>
    </row>
    <row r="785" spans="1:8">
      <c r="A785" t="str">
        <f>'Procediments PinbalAdmin'!A785</f>
        <v>4453</v>
      </c>
      <c r="B785" t="str">
        <f>VLOOKUP(A785,'Procediments PinbalAdmin'!A:C,2,FALSE)</f>
        <v>DGEIJ_CENSIJOV</v>
      </c>
      <c r="C785" t="str">
        <f>VLOOKUP(A785,'Procediments PinbalAdmin'!A:C,3,FALSE)</f>
        <v>Inscripció en el cens d'instal·lacions juvenils de les illes balears</v>
      </c>
      <c r="D785" t="s">
        <v>6557</v>
      </c>
      <c r="E785" t="str">
        <f>VLOOKUP(B785,PBL_PROCEDIMENTS!A:C,3,FALSE)</f>
        <v>A04026935</v>
      </c>
      <c r="F785">
        <f>VLOOKUP(E785,'Organs PinbalAdmin'!C:F,4,FALSE)</f>
        <v>70658</v>
      </c>
      <c r="G785" t="s">
        <v>6557</v>
      </c>
      <c r="H785" t="str">
        <f t="shared" si="12"/>
        <v>UPDATE pad_solicitud SET organid='70658' WHERE solicitudid=4453;</v>
      </c>
    </row>
    <row r="786" spans="1:8">
      <c r="A786" t="str">
        <f>'Procediments PinbalAdmin'!A786</f>
        <v>4503</v>
      </c>
      <c r="B786" t="str">
        <f>VLOOKUP(A786,'Procediments PinbalAdmin'!A:C,2,FALSE)</f>
        <v>DGEIJ_CONJOV</v>
      </c>
      <c r="C786" t="str">
        <f>VLOOKUP(A786,'Procediments PinbalAdmin'!A:C,3,FALSE)</f>
        <v>Participació en el consell de la juventud de les Illes Balears</v>
      </c>
      <c r="D786" t="s">
        <v>6557</v>
      </c>
      <c r="E786" t="e">
        <f>VLOOKUP(B786,PBL_PROCEDIMENTS!A:C,3,FALSE)</f>
        <v>#N/A</v>
      </c>
      <c r="F786" t="e">
        <f>VLOOKUP(E786,'Organs PinbalAdmin'!C:F,4,FALSE)</f>
        <v>#N/A</v>
      </c>
      <c r="G786" t="s">
        <v>6557</v>
      </c>
      <c r="H786" t="str">
        <f t="shared" si="12"/>
        <v/>
      </c>
    </row>
    <row r="787" spans="1:8">
      <c r="A787" t="str">
        <f>'Procediments PinbalAdmin'!A787</f>
        <v>4489</v>
      </c>
      <c r="B787" t="str">
        <f>VLOOKUP(A787,'Procediments PinbalAdmin'!A:C,2,FALSE)</f>
        <v>DGEIJ_CONSCONSJOV</v>
      </c>
      <c r="C787" t="str">
        <f>VLOOKUP(A787,'Procediments PinbalAdmin'!A:C,3,FALSE)</f>
        <v>Participació en el procés de constitució del consell de la juventud de les Illes Balears</v>
      </c>
      <c r="D787" t="s">
        <v>6557</v>
      </c>
      <c r="E787" t="str">
        <f>VLOOKUP(B787,PBL_PROCEDIMENTS!A:C,3,FALSE)</f>
        <v>A04026935</v>
      </c>
      <c r="F787">
        <f>VLOOKUP(E787,'Organs PinbalAdmin'!C:F,4,FALSE)</f>
        <v>70658</v>
      </c>
      <c r="G787" t="s">
        <v>6557</v>
      </c>
      <c r="H787" t="str">
        <f t="shared" si="12"/>
        <v>UPDATE pad_solicitud SET organid='70658' WHERE solicitudid=4489;</v>
      </c>
    </row>
    <row r="788" spans="1:8">
      <c r="A788" t="str">
        <f>'Procediments PinbalAdmin'!A788</f>
        <v>4154</v>
      </c>
      <c r="B788" t="str">
        <f>VLOOKUP(A788,'Procediments PinbalAdmin'!A:C,2,FALSE)</f>
        <v>DGFPFP_PIP_SUBV</v>
      </c>
      <c r="C788" t="str">
        <f>VLOOKUP(A788,'Procediments PinbalAdmin'!A:C,3,FALSE)</f>
        <v>Subvencions de la Direcció general de Formació Professional i Formació del Professorat</v>
      </c>
      <c r="D788" t="s">
        <v>6557</v>
      </c>
      <c r="E788" t="str">
        <f>VLOOKUP(B788,PBL_PROCEDIMENTS!A:C,3,FALSE)</f>
        <v>A04026924</v>
      </c>
      <c r="F788">
        <f>VLOOKUP(E788,'Organs PinbalAdmin'!C:F,4,FALSE)</f>
        <v>70654</v>
      </c>
      <c r="G788" t="s">
        <v>6557</v>
      </c>
      <c r="H788" t="str">
        <f t="shared" si="12"/>
        <v>UPDATE pad_solicitud SET organid='70654' WHERE solicitudid=4154;</v>
      </c>
    </row>
    <row r="789" spans="1:8">
      <c r="A789" t="str">
        <f>'Procediments PinbalAdmin'!A789</f>
        <v>152752</v>
      </c>
      <c r="B789" t="str">
        <f>VLOOKUP(A789,'Procediments PinbalAdmin'!A:C,2,FALSE)</f>
        <v>DGIE-SUBVGRALS</v>
      </c>
      <c r="C789" t="str">
        <f>VLOOKUP(A789,'Procediments PinbalAdmin'!A:C,3,FALSE)</f>
        <v>Subvencions Generals</v>
      </c>
      <c r="D789" t="s">
        <v>6557</v>
      </c>
      <c r="E789" t="str">
        <f>VLOOKUP(B789,PBL_PROCEDIMENTS!A:C,3,FALSE)</f>
        <v>A04043874</v>
      </c>
      <c r="F789">
        <f>VLOOKUP(E789,'Organs PinbalAdmin'!C:F,4,FALSE)</f>
        <v>70824</v>
      </c>
      <c r="G789" t="s">
        <v>6557</v>
      </c>
      <c r="H789" t="str">
        <f t="shared" si="12"/>
        <v>UPDATE pad_solicitud SET organid='70824' WHERE solicitudid=152752;</v>
      </c>
    </row>
    <row r="790" spans="1:8">
      <c r="A790" t="str">
        <f>'Procediments PinbalAdmin'!A790</f>
        <v>4359</v>
      </c>
      <c r="B790" t="str">
        <f>VLOOKUP(A790,'Procediments PinbalAdmin'!A:C,2,FALSE)</f>
        <v>DGMF_REND_EMANC</v>
      </c>
      <c r="C790" t="str">
        <f>VLOOKUP(A790,'Procediments PinbalAdmin'!A:C,3,FALSE)</f>
        <v>Renda Emancipació</v>
      </c>
      <c r="D790" t="s">
        <v>6557</v>
      </c>
      <c r="E790" t="str">
        <f>VLOOKUP(B790,PBL_PROCEDIMENTS!A:C,3,FALSE)</f>
        <v>A04026935</v>
      </c>
      <c r="F790">
        <f>VLOOKUP(E790,'Organs PinbalAdmin'!C:F,4,FALSE)</f>
        <v>70658</v>
      </c>
      <c r="G790" t="s">
        <v>6557</v>
      </c>
      <c r="H790" t="str">
        <f t="shared" si="12"/>
        <v>UPDATE pad_solicitud SET organid='70658' WHERE solicitudid=4359;</v>
      </c>
    </row>
    <row r="791" spans="1:8">
      <c r="A791" t="str">
        <f>'Procediments PinbalAdmin'!A791</f>
        <v>3656</v>
      </c>
      <c r="B791" t="str">
        <f>VLOOKUP(A791,'Procediments PinbalAdmin'!A:C,2,FALSE)</f>
        <v>DGPSS_RENTSOCGARANT</v>
      </c>
      <c r="C791" t="str">
        <f>VLOOKUP(A791,'Procediments PinbalAdmin'!A:C,3,FALSE)</f>
        <v>Lley de renda social garantida de les Illes Balears</v>
      </c>
      <c r="D791" t="s">
        <v>6557</v>
      </c>
      <c r="E791" t="str">
        <f>VLOOKUP(B791,PBL_PROCEDIMENTS!A:C,3,FALSE)</f>
        <v>A04043883</v>
      </c>
      <c r="F791">
        <f>VLOOKUP(E791,'Organs PinbalAdmin'!C:F,4,FALSE)</f>
        <v>70833</v>
      </c>
      <c r="G791" t="s">
        <v>6557</v>
      </c>
      <c r="H791" t="str">
        <f t="shared" si="12"/>
        <v>UPDATE pad_solicitud SET organid='70833' WHERE solicitudid=3656;</v>
      </c>
    </row>
    <row r="792" spans="1:8">
      <c r="A792" t="str">
        <f>'Procediments PinbalAdmin'!A792</f>
        <v>3947</v>
      </c>
      <c r="B792" t="str">
        <f>VLOOKUP(A792,'Procediments PinbalAdmin'!A:C,2,FALSE)</f>
        <v>DGPSS_SUBV</v>
      </c>
      <c r="C792" t="str">
        <f>VLOOKUP(A792,'Procediments PinbalAdmin'!A:C,3,FALSE)</f>
        <v>Concesió de Subvencions</v>
      </c>
      <c r="D792" t="s">
        <v>6557</v>
      </c>
      <c r="E792" t="str">
        <f>VLOOKUP(B792,PBL_PROCEDIMENTS!A:C,3,FALSE)</f>
        <v>A04043883</v>
      </c>
      <c r="F792">
        <f>VLOOKUP(E792,'Organs PinbalAdmin'!C:F,4,FALSE)</f>
        <v>70833</v>
      </c>
      <c r="G792" t="s">
        <v>6557</v>
      </c>
      <c r="H792" t="str">
        <f t="shared" si="12"/>
        <v>UPDATE pad_solicitud SET organid='70833' WHERE solicitudid=3947;</v>
      </c>
    </row>
    <row r="793" spans="1:8">
      <c r="A793" t="str">
        <f>'Procediments PinbalAdmin'!A793</f>
        <v>3681</v>
      </c>
      <c r="B793" t="str">
        <f>VLOOKUP(A793,'Procediments PinbalAdmin'!A:C,2,FALSE)</f>
        <v>DGRIAE_REG_ASOC</v>
      </c>
      <c r="C793" t="str">
        <f>VLOOKUP(A793,'Procediments PinbalAdmin'!A:C,3,FALSE)</f>
        <v>Registre d'Associacions</v>
      </c>
      <c r="D793" t="s">
        <v>6557</v>
      </c>
      <c r="E793" t="str">
        <f>VLOOKUP(B793,PBL_PROCEDIMENTS!A:C,3,FALSE)</f>
        <v>A04043872</v>
      </c>
      <c r="F793">
        <f>VLOOKUP(E793,'Organs PinbalAdmin'!C:F,4,FALSE)</f>
        <v>70822</v>
      </c>
      <c r="G793" t="s">
        <v>6557</v>
      </c>
      <c r="H793" t="str">
        <f t="shared" si="12"/>
        <v>UPDATE pad_solicitud SET organid='70822' WHERE solicitudid=3681;</v>
      </c>
    </row>
    <row r="794" spans="1:8">
      <c r="A794" t="str">
        <f>'Procediments PinbalAdmin'!A794</f>
        <v>161</v>
      </c>
      <c r="B794" t="str">
        <f>VLOOKUP(A794,'Procediments PinbalAdmin'!A:C,2,FALSE)</f>
        <v>DGSP_REG_CANCER</v>
      </c>
      <c r="C794" t="str">
        <f>VLOOKUP(A794,'Procediments PinbalAdmin'!A:C,3,FALSE)</f>
        <v>Registre de càncer de Mallorca</v>
      </c>
      <c r="D794" t="s">
        <v>6557</v>
      </c>
      <c r="E794" t="str">
        <f>VLOOKUP(B794,PBL_PROCEDIMENTS!A:C,3,FALSE)</f>
        <v>A04026921</v>
      </c>
      <c r="F794">
        <f>VLOOKUP(E794,'Organs PinbalAdmin'!C:F,4,FALSE)</f>
        <v>70651</v>
      </c>
      <c r="G794" t="s">
        <v>6557</v>
      </c>
      <c r="H794" t="str">
        <f t="shared" si="12"/>
        <v>UPDATE pad_solicitud SET organid='70651' WHERE solicitudid=161;</v>
      </c>
    </row>
    <row r="795" spans="1:8">
      <c r="A795" t="str">
        <f>'Procediments PinbalAdmin'!A795</f>
        <v>3464</v>
      </c>
      <c r="B795" t="str">
        <f>VLOOKUP(A795,'Procediments PinbalAdmin'!A:C,2,FALSE)</f>
        <v>DGTESSL_AYES</v>
      </c>
      <c r="C795" t="str">
        <f>VLOOKUP(A795,'Procediments PinbalAdmin'!A:C,3,FALSE)</f>
        <v>Convocatòria d'ajuts per fomentar la economía social</v>
      </c>
      <c r="D795" t="s">
        <v>6557</v>
      </c>
      <c r="E795" t="str">
        <f>VLOOKUP(B795,PBL_PROCEDIMENTS!A:C,3,FALSE)</f>
        <v>A04026968</v>
      </c>
      <c r="F795">
        <f>VLOOKUP(E795,'Organs PinbalAdmin'!C:F,4,FALSE)</f>
        <v>70671</v>
      </c>
      <c r="G795" t="s">
        <v>6557</v>
      </c>
      <c r="H795" t="str">
        <f t="shared" si="12"/>
        <v>UPDATE pad_solicitud SET organid='70671' WHERE solicitudid=3464;</v>
      </c>
    </row>
    <row r="796" spans="1:8">
      <c r="A796" t="str">
        <f>'Procediments PinbalAdmin'!A796</f>
        <v>4610</v>
      </c>
      <c r="B796" t="str">
        <f>VLOOKUP(A796,'Procediments PinbalAdmin'!A:C,2,FALSE)</f>
        <v>DGTPFP_DGD</v>
      </c>
      <c r="C796" t="str">
        <f>VLOOKUP(A796,'Procediments PinbalAdmin'!A:C,3,FALSE)</f>
        <v>Procedimiento  de devolución de garantías o depósitos</v>
      </c>
      <c r="D796" t="s">
        <v>6557</v>
      </c>
      <c r="E796" t="str">
        <f>VLOOKUP(B796,PBL_PROCEDIMENTS!A:C,3,FALSE)</f>
        <v>A04027397</v>
      </c>
      <c r="F796">
        <f>VLOOKUP(E796,'Organs PinbalAdmin'!C:F,4,FALSE)</f>
        <v>70708</v>
      </c>
      <c r="G796" t="s">
        <v>6557</v>
      </c>
      <c r="H796" t="str">
        <f t="shared" si="12"/>
        <v>UPDATE pad_solicitud SET organid='70708' WHERE solicitudid=4610;</v>
      </c>
    </row>
    <row r="797" spans="1:8">
      <c r="A797" t="str">
        <f>'Procediments PinbalAdmin'!A797</f>
        <v>4521</v>
      </c>
      <c r="B797" t="str">
        <f>VLOOKUP(A797,'Procediments PinbalAdmin'!A:C,2,FALSE)</f>
        <v>DOPT_REC_INS_TURIS</v>
      </c>
      <c r="C797" t="str">
        <f>VLOOKUP(A797,'Procediments PinbalAdmin'!A:C,3,FALSE)</f>
        <v>Recopilació de dades per la inspecció en materia de turisme</v>
      </c>
      <c r="D797" t="s">
        <v>6557</v>
      </c>
      <c r="E797" t="str">
        <f>VLOOKUP(B797,PBL_PROCEDIMENTS!A:C,3,FALSE)</f>
        <v>A04003746</v>
      </c>
      <c r="F797">
        <f>VLOOKUP(E797,'Organs PinbalAdmin'!C:F,4,FALSE)</f>
        <v>70004</v>
      </c>
      <c r="G797" t="s">
        <v>6557</v>
      </c>
      <c r="H797" t="str">
        <f t="shared" si="12"/>
        <v>UPDATE pad_solicitud SET organid='70004' WHERE solicitudid=4521;</v>
      </c>
    </row>
    <row r="798" spans="1:8">
      <c r="A798" t="str">
        <f>'Procediments PinbalAdmin'!A798</f>
        <v>136</v>
      </c>
      <c r="B798" t="str">
        <f>VLOOKUP(A798,'Procediments PinbalAdmin'!A:C,2,FALSE)</f>
        <v>EBAP_BOR_ATLAB14</v>
      </c>
      <c r="C798" t="str">
        <f>VLOOKUP(A798,'Procediments PinbalAdmin'!A:C,3,FALSE)</f>
        <v>Concurso bolsa extraordinaria para cubrir plazas vacantes del CAF, escala de apoyo profesional especializado, especialidad ayudante técnico de laboratorio, en Eivissa.</v>
      </c>
      <c r="D798" t="s">
        <v>6557</v>
      </c>
      <c r="E798" t="str">
        <f>VLOOKUP(B798,PBL_PROCEDIMENTS!A:C,3,FALSE)</f>
        <v>A04035968</v>
      </c>
      <c r="F798">
        <f>VLOOKUP(E798,'Organs PinbalAdmin'!C:F,4,FALSE)</f>
        <v>70775</v>
      </c>
      <c r="G798" t="s">
        <v>6557</v>
      </c>
      <c r="H798" t="str">
        <f t="shared" si="12"/>
        <v>UPDATE pad_solicitud SET organid='70775' WHERE solicitudid=136;</v>
      </c>
    </row>
    <row r="799" spans="1:8">
      <c r="A799" t="str">
        <f>'Procediments PinbalAdmin'!A799</f>
        <v>133</v>
      </c>
      <c r="B799" t="str">
        <f>VLOOKUP(A799,'Procediments PinbalAdmin'!A:C,2,FALSE)</f>
        <v>EBAP_BOR_CAPNAU14</v>
      </c>
      <c r="C799" t="str">
        <f>VLOOKUP(A799,'Procediments PinbalAdmin'!A:C,3,FALSE)</f>
        <v>Convocatoria bolsa CFS capitán/capitana de la marina mercante o licenciatura en náutica y transporte marítimo.</v>
      </c>
      <c r="D799" t="s">
        <v>6557</v>
      </c>
      <c r="E799" t="str">
        <f>VLOOKUP(B799,PBL_PROCEDIMENTS!A:C,3,FALSE)</f>
        <v>A04035968</v>
      </c>
      <c r="F799">
        <f>VLOOKUP(E799,'Organs PinbalAdmin'!C:F,4,FALSE)</f>
        <v>70775</v>
      </c>
      <c r="G799" t="s">
        <v>6557</v>
      </c>
      <c r="H799" t="str">
        <f t="shared" si="12"/>
        <v>UPDATE pad_solicitud SET organid='70775' WHERE solicitudid=133;</v>
      </c>
    </row>
    <row r="800" spans="1:8">
      <c r="A800" t="str">
        <f>'Procediments PinbalAdmin'!A800</f>
        <v>137</v>
      </c>
      <c r="B800" t="str">
        <f>VLOOKUP(A800,'Procediments PinbalAdmin'!A:C,2,FALSE)</f>
        <v>EBAP_BOR_COND14</v>
      </c>
      <c r="C800" t="str">
        <f>VLOOKUP(A800,'Procediments PinbalAdmin'!A:C,3,FALSE)</f>
        <v>Concurso bolsa extraordinaria para cubrir plazas vacantes del cuerpo facultativo, escala de mecánica y conducción, en Menorca y Eivissa.</v>
      </c>
      <c r="D800" t="s">
        <v>6557</v>
      </c>
      <c r="E800" t="str">
        <f>VLOOKUP(B800,PBL_PROCEDIMENTS!A:C,3,FALSE)</f>
        <v>A04035968</v>
      </c>
      <c r="F800">
        <f>VLOOKUP(E800,'Organs PinbalAdmin'!C:F,4,FALSE)</f>
        <v>70775</v>
      </c>
      <c r="G800" t="s">
        <v>6557</v>
      </c>
      <c r="H800" t="str">
        <f t="shared" si="12"/>
        <v>UPDATE pad_solicitud SET organid='70775' WHERE solicitudid=137;</v>
      </c>
    </row>
    <row r="801" spans="1:8">
      <c r="A801" t="str">
        <f>'Procediments PinbalAdmin'!A801</f>
        <v>130</v>
      </c>
      <c r="B801" t="str">
        <f>VLOOKUP(A801,'Procediments PinbalAdmin'!A:C,2,FALSE)</f>
        <v>EBAP_BOR_ECCP14</v>
      </c>
      <c r="C801" t="str">
        <f>VLOOKUP(A801,'Procediments PinbalAdmin'!A:C,3,FALSE)</f>
        <v>Convocatoria bolsa CFS ingeniero/a de caminos, canales i puertos.</v>
      </c>
      <c r="D801" t="s">
        <v>6557</v>
      </c>
      <c r="E801" t="str">
        <f>VLOOKUP(B801,PBL_PROCEDIMENTS!A:C,3,FALSE)</f>
        <v>A04035968</v>
      </c>
      <c r="F801">
        <f>VLOOKUP(E801,'Organs PinbalAdmin'!C:F,4,FALSE)</f>
        <v>70775</v>
      </c>
      <c r="G801" t="s">
        <v>6557</v>
      </c>
      <c r="H801" t="str">
        <f t="shared" si="12"/>
        <v>UPDATE pad_solicitud SET organid='70775' WHERE solicitudid=130;</v>
      </c>
    </row>
    <row r="802" spans="1:8">
      <c r="A802" t="str">
        <f>'Procediments PinbalAdmin'!A802</f>
        <v>132</v>
      </c>
      <c r="B802" t="str">
        <f>VLOOKUP(A802,'Procediments PinbalAdmin'!A:C,2,FALSE)</f>
        <v>EBAP_BOR_EDSOC14</v>
      </c>
      <c r="C802" t="str">
        <f>VLOOKUP(A802,'Procediments PinbalAdmin'!A:C,3,FALSE)</f>
        <v>Convocatoria bolsa CFT Educación social.</v>
      </c>
      <c r="D802" t="s">
        <v>6557</v>
      </c>
      <c r="E802" t="str">
        <f>VLOOKUP(B802,PBL_PROCEDIMENTS!A:C,3,FALSE)</f>
        <v>A04035968</v>
      </c>
      <c r="F802">
        <f>VLOOKUP(E802,'Organs PinbalAdmin'!C:F,4,FALSE)</f>
        <v>70775</v>
      </c>
      <c r="G802" t="s">
        <v>6557</v>
      </c>
      <c r="H802" t="str">
        <f t="shared" si="12"/>
        <v>UPDATE pad_solicitud SET organid='70775' WHERE solicitudid=132;</v>
      </c>
    </row>
    <row r="803" spans="1:8">
      <c r="A803" t="str">
        <f>'Procediments PinbalAdmin'!A803</f>
        <v>131</v>
      </c>
      <c r="B803" t="str">
        <f>VLOOKUP(A803,'Procediments PinbalAdmin'!A:C,2,FALSE)</f>
        <v>EBAP_BOR_FARVET14</v>
      </c>
      <c r="C803" t="str">
        <f>VLOOKUP(A803,'Procediments PinbalAdmin'!A:C,3,FALSE)</f>
        <v>Convocatoria bolsas CFS Farmacia y Veterinaria.</v>
      </c>
      <c r="D803" t="s">
        <v>6557</v>
      </c>
      <c r="E803" t="str">
        <f>VLOOKUP(B803,PBL_PROCEDIMENTS!A:C,3,FALSE)</f>
        <v>A04035968</v>
      </c>
      <c r="F803">
        <f>VLOOKUP(E803,'Organs PinbalAdmin'!C:F,4,FALSE)</f>
        <v>70775</v>
      </c>
      <c r="G803" t="s">
        <v>6557</v>
      </c>
      <c r="H803" t="str">
        <f t="shared" si="12"/>
        <v>UPDATE pad_solicitud SET organid='70775' WHERE solicitudid=131;</v>
      </c>
    </row>
    <row r="804" spans="1:8">
      <c r="A804" t="str">
        <f>'Procediments PinbalAdmin'!A804</f>
        <v>129</v>
      </c>
      <c r="B804" t="str">
        <f>VLOOKUP(A804,'Procediments PinbalAdmin'!A:C,2,FALSE)</f>
        <v>EBAP_BOR_FIS14</v>
      </c>
      <c r="C804" t="str">
        <f>VLOOKUP(A804,'Procediments PinbalAdmin'!A:C,3,FALSE)</f>
        <v>Convocatoria bolsa CFT Fisioterapia.</v>
      </c>
      <c r="D804" t="s">
        <v>6557</v>
      </c>
      <c r="E804" t="str">
        <f>VLOOKUP(B804,PBL_PROCEDIMENTS!A:C,3,FALSE)</f>
        <v>A04035968</v>
      </c>
      <c r="F804">
        <f>VLOOKUP(E804,'Organs PinbalAdmin'!C:F,4,FALSE)</f>
        <v>70775</v>
      </c>
      <c r="G804" t="s">
        <v>6557</v>
      </c>
      <c r="H804" t="str">
        <f t="shared" si="12"/>
        <v>UPDATE pad_solicitud SET organid='70775' WHERE solicitudid=129;</v>
      </c>
    </row>
    <row r="805" spans="1:8">
      <c r="A805" t="str">
        <f>'Procediments PinbalAdmin'!A805</f>
        <v>135</v>
      </c>
      <c r="B805" t="str">
        <f>VLOOKUP(A805,'Procediments PinbalAdmin'!A:C,2,FALSE)</f>
        <v>EBAP_BOR_INF14</v>
      </c>
      <c r="C805" t="str">
        <f>VLOOKUP(A805,'Procediments PinbalAdmin'!A:C,3,FALSE)</f>
        <v>Convocatòria borsa CFT Escala de Tecnologies de la informació i telecomunicacions, especialitat informàtica.</v>
      </c>
      <c r="D805" t="s">
        <v>6557</v>
      </c>
      <c r="E805" t="str">
        <f>VLOOKUP(B805,PBL_PROCEDIMENTS!A:C,3,FALSE)</f>
        <v>A04035968</v>
      </c>
      <c r="F805">
        <f>VLOOKUP(E805,'Organs PinbalAdmin'!C:F,4,FALSE)</f>
        <v>70775</v>
      </c>
      <c r="G805" t="s">
        <v>6557</v>
      </c>
      <c r="H805" t="str">
        <f t="shared" si="12"/>
        <v>UPDATE pad_solicitud SET organid='70775' WHERE solicitudid=135;</v>
      </c>
    </row>
    <row r="806" spans="1:8">
      <c r="A806" t="str">
        <f>'Procediments PinbalAdmin'!A806</f>
        <v>153700</v>
      </c>
      <c r="B806" t="str">
        <f>VLOOKUP(A806,'Procediments PinbalAdmin'!A:C,2,FALSE)</f>
        <v>EBAP_BORSES</v>
      </c>
      <c r="C806" t="str">
        <f>VLOOKUP(A806,'Procediments PinbalAdmin'!A:C,3,FALSE)</f>
        <v>Procesos de la EBAP, de selección de personal al servicio de la CAIB</v>
      </c>
      <c r="D806" t="s">
        <v>6557</v>
      </c>
      <c r="E806" t="str">
        <f>VLOOKUP(B806,PBL_PROCEDIMENTS!A:C,3,FALSE)</f>
        <v>A04035968</v>
      </c>
      <c r="F806">
        <f>VLOOKUP(E806,'Organs PinbalAdmin'!C:F,4,FALSE)</f>
        <v>70775</v>
      </c>
      <c r="G806" t="s">
        <v>6557</v>
      </c>
      <c r="H806" t="str">
        <f t="shared" si="12"/>
        <v>UPDATE pad_solicitud SET organid='70775' WHERE solicitudid=153700;</v>
      </c>
    </row>
    <row r="807" spans="1:8">
      <c r="A807" t="str">
        <f>'Procediments PinbalAdmin'!A807</f>
        <v>134</v>
      </c>
      <c r="B807" t="str">
        <f>VLOOKUP(A807,'Procediments PinbalAdmin'!A:C,2,FALSE)</f>
        <v>EBAP_CURS_SUBINSP_14</v>
      </c>
      <c r="C807" t="str">
        <f>VLOOKUP(A807,'Procediments PinbalAdmin'!A:C,3,FALSE)</f>
        <v>Convocatòria curs d´aptitud per accedir a la categoria de subinspector de policia local</v>
      </c>
      <c r="D807" t="s">
        <v>6557</v>
      </c>
      <c r="E807" t="str">
        <f>VLOOKUP(B807,PBL_PROCEDIMENTS!A:C,3,FALSE)</f>
        <v>A04035968</v>
      </c>
      <c r="F807">
        <f>VLOOKUP(E807,'Organs PinbalAdmin'!C:F,4,FALSE)</f>
        <v>70775</v>
      </c>
      <c r="G807" t="s">
        <v>6557</v>
      </c>
      <c r="H807" t="str">
        <f t="shared" si="12"/>
        <v>UPDATE pad_solicitud SET organid='70775' WHERE solicitudid=134;</v>
      </c>
    </row>
    <row r="808" spans="1:8">
      <c r="A808" t="str">
        <f>'Procediments PinbalAdmin'!A808</f>
        <v>168</v>
      </c>
      <c r="B808" t="str">
        <f>VLOOKUP(A808,'Procediments PinbalAdmin'!A:C,2,FALSE)</f>
        <v>EC_ESCOOBL_2014</v>
      </c>
      <c r="C808" t="str">
        <f>VLOOKUP(A808,'Procediments PinbalAdmin'!A:C,3,FALSE)</f>
        <v>Escolaritzacio Obligatoria</v>
      </c>
      <c r="D808" t="s">
        <v>6557</v>
      </c>
      <c r="E808" t="str">
        <f>VLOOKUP(B808,PBL_PROCEDIMENTS!A:C,3,FALSE)</f>
        <v>A04013522</v>
      </c>
      <c r="F808">
        <f>VLOOKUP(E808,'Organs PinbalAdmin'!C:F,4,FALSE)</f>
        <v>70036</v>
      </c>
      <c r="G808" t="s">
        <v>6557</v>
      </c>
      <c r="H808" t="str">
        <f t="shared" si="12"/>
        <v>UPDATE pad_solicitud SET organid='70036' WHERE solicitudid=168;</v>
      </c>
    </row>
    <row r="809" spans="1:8">
      <c r="A809" t="str">
        <f>'Procediments PinbalAdmin'!A809</f>
        <v>96</v>
      </c>
      <c r="B809" t="str">
        <f>VLOOKUP(A809,'Procediments PinbalAdmin'!A:C,2,FALSE)</f>
        <v>EDC-02</v>
      </c>
      <c r="C809" t="str">
        <f>VLOOKUP(A809,'Procediments PinbalAdmin'!A:C,3,FALSE)</f>
        <v>Subvencions per l’adquisició de llibres de text</v>
      </c>
      <c r="D809" t="s">
        <v>6557</v>
      </c>
      <c r="E809" t="str">
        <f>VLOOKUP(B809,PBL_PROCEDIMENTS!A:C,3,FALSE)</f>
        <v>L01070260</v>
      </c>
      <c r="F809">
        <f>VLOOKUP(E809,'Organs PinbalAdmin'!C:F,4,FALSE)</f>
        <v>70843</v>
      </c>
      <c r="G809" t="s">
        <v>6557</v>
      </c>
      <c r="H809" t="str">
        <f t="shared" si="12"/>
        <v>UPDATE pad_solicitud SET organid='70843' WHERE solicitudid=96;</v>
      </c>
    </row>
    <row r="810" spans="1:8">
      <c r="A810" t="str">
        <f>'Procediments PinbalAdmin'!A810</f>
        <v>30660</v>
      </c>
      <c r="B810" t="str">
        <f>VLOOKUP(A810,'Procediments PinbalAdmin'!A:C,2,FALSE)</f>
        <v>ESP-01</v>
      </c>
      <c r="C810" t="str">
        <f>VLOOKUP(A810,'Procediments PinbalAdmin'!A:C,3,FALSE)</f>
        <v>Subvencions en matèria de esports</v>
      </c>
      <c r="D810" t="s">
        <v>6557</v>
      </c>
      <c r="E810" t="str">
        <f>VLOOKUP(B810,PBL_PROCEDIMENTS!A:C,3,FALSE)</f>
        <v>L01070260</v>
      </c>
      <c r="F810">
        <f>VLOOKUP(E810,'Organs PinbalAdmin'!C:F,4,FALSE)</f>
        <v>70843</v>
      </c>
      <c r="G810" t="s">
        <v>6557</v>
      </c>
      <c r="H810" t="str">
        <f t="shared" si="12"/>
        <v>UPDATE pad_solicitud SET organid='70843' WHERE solicitudid=30660;</v>
      </c>
    </row>
    <row r="811" spans="1:8">
      <c r="A811" t="str">
        <f>'Procediments PinbalAdmin'!A811</f>
        <v>97</v>
      </c>
      <c r="B811" t="str">
        <f>VLOOKUP(A811,'Procediments PinbalAdmin'!A:C,2,FALSE)</f>
        <v>ESP-01</v>
      </c>
      <c r="C811" t="str">
        <f>VLOOKUP(A811,'Procediments PinbalAdmin'!A:C,3,FALSE)</f>
        <v>Subvencions en matèria d´Esports</v>
      </c>
      <c r="D811" t="s">
        <v>6557</v>
      </c>
      <c r="E811" t="str">
        <f>VLOOKUP(B811,PBL_PROCEDIMENTS!A:C,3,FALSE)</f>
        <v>L01070260</v>
      </c>
      <c r="F811">
        <f>VLOOKUP(E811,'Organs PinbalAdmin'!C:F,4,FALSE)</f>
        <v>70843</v>
      </c>
      <c r="G811" t="s">
        <v>6557</v>
      </c>
      <c r="H811" t="str">
        <f t="shared" si="12"/>
        <v>UPDATE pad_solicitud SET organid='70843' WHERE solicitudid=97;</v>
      </c>
    </row>
    <row r="812" spans="1:8">
      <c r="A812" t="str">
        <f>'Procediments PinbalAdmin'!A812</f>
        <v>67</v>
      </c>
      <c r="B812" t="str">
        <f>VLOOKUP(A812,'Procediments PinbalAdmin'!A:C,2,FALSE)</f>
        <v>FA1</v>
      </c>
      <c r="C812" t="str">
        <f>VLOOKUP(A812,'Procediments PinbalAdmin'!A:C,3,FALSE)</f>
        <v>Facturas</v>
      </c>
      <c r="D812" t="s">
        <v>6557</v>
      </c>
      <c r="E812" t="e">
        <f>VLOOKUP(B812,PBL_PROCEDIMENTS!A:C,3,FALSE)</f>
        <v>#N/A</v>
      </c>
      <c r="F812" t="e">
        <f>VLOOKUP(E812,'Organs PinbalAdmin'!C:F,4,FALSE)</f>
        <v>#N/A</v>
      </c>
      <c r="G812" t="s">
        <v>6557</v>
      </c>
      <c r="H812" t="str">
        <f t="shared" si="12"/>
        <v/>
      </c>
    </row>
    <row r="813" spans="1:8">
      <c r="A813" t="str">
        <f>'Procediments PinbalAdmin'!A813</f>
        <v>101</v>
      </c>
      <c r="B813" t="str">
        <f>VLOOKUP(A813,'Procediments PinbalAdmin'!A:C,2,FALSE)</f>
        <v>FES-02</v>
      </c>
      <c r="C813" t="str">
        <f>VLOOKUP(A813,'Procediments PinbalAdmin'!A:C,3,FALSE)</f>
        <v>Mercat de Nadal d´Artesania</v>
      </c>
      <c r="D813" t="s">
        <v>6557</v>
      </c>
      <c r="E813" t="str">
        <f>VLOOKUP(B813,PBL_PROCEDIMENTS!A:C,3,FALSE)</f>
        <v>L01070260</v>
      </c>
      <c r="F813">
        <f>VLOOKUP(E813,'Organs PinbalAdmin'!C:F,4,FALSE)</f>
        <v>70843</v>
      </c>
      <c r="G813" t="s">
        <v>6557</v>
      </c>
      <c r="H813" t="str">
        <f t="shared" si="12"/>
        <v>UPDATE pad_solicitud SET organid='70843' WHERE solicitudid=101;</v>
      </c>
    </row>
    <row r="814" spans="1:8">
      <c r="A814" t="str">
        <f>'Procediments PinbalAdmin'!A814</f>
        <v>102</v>
      </c>
      <c r="B814" t="str">
        <f>VLOOKUP(A814,'Procediments PinbalAdmin'!A:C,2,FALSE)</f>
        <v>FES-05</v>
      </c>
      <c r="C814" t="str">
        <f>VLOOKUP(A814,'Procediments PinbalAdmin'!A:C,3,FALSE)</f>
        <v>Sol·licitud de parades de venda al Mercat Eivissa Medieval</v>
      </c>
      <c r="D814" t="s">
        <v>6557</v>
      </c>
      <c r="E814" t="str">
        <f>VLOOKUP(B814,PBL_PROCEDIMENTS!A:C,3,FALSE)</f>
        <v>L01070260</v>
      </c>
      <c r="F814">
        <f>VLOOKUP(E814,'Organs PinbalAdmin'!C:F,4,FALSE)</f>
        <v>70843</v>
      </c>
      <c r="G814" t="s">
        <v>6557</v>
      </c>
      <c r="H814" t="str">
        <f t="shared" si="12"/>
        <v>UPDATE pad_solicitud SET organid='70843' WHERE solicitudid=102;</v>
      </c>
    </row>
    <row r="815" spans="1:8">
      <c r="A815" t="str">
        <f>'Procediments PinbalAdmin'!A815</f>
        <v>107</v>
      </c>
      <c r="B815" t="str">
        <f>VLOOKUP(A815,'Procediments PinbalAdmin'!A:C,2,FALSE)</f>
        <v>FMN01</v>
      </c>
      <c r="C815" t="str">
        <f>VLOOKUP(A815,'Procediments PinbalAdmin'!A:C,3,FALSE)</f>
        <v>Família nombrosa</v>
      </c>
      <c r="D815" t="s">
        <v>6557</v>
      </c>
      <c r="E815" t="e">
        <f>VLOOKUP(B815,PBL_PROCEDIMENTS!A:C,3,FALSE)</f>
        <v>#N/A</v>
      </c>
      <c r="F815" t="e">
        <f>VLOOKUP(E815,'Organs PinbalAdmin'!C:F,4,FALSE)</f>
        <v>#N/A</v>
      </c>
      <c r="G815" t="s">
        <v>6557</v>
      </c>
      <c r="H815" t="str">
        <f t="shared" si="12"/>
        <v/>
      </c>
    </row>
    <row r="816" spans="1:8">
      <c r="A816" t="str">
        <f>'Procediments PinbalAdmin'!A816</f>
        <v>80</v>
      </c>
      <c r="B816" t="str">
        <f>VLOOKUP(A816,'Procediments PinbalAdmin'!A:C,2,FALSE)</f>
        <v>FOGAIBA_CONTR</v>
      </c>
      <c r="C816" t="str">
        <f>VLOOKUP(A816,'Procediments PinbalAdmin'!A:C,3,FALSE)</f>
        <v>Procediment de contractació administrativa fogaiba</v>
      </c>
      <c r="D816" t="s">
        <v>6557</v>
      </c>
      <c r="E816" t="str">
        <f>VLOOKUP(B816,PBL_PROCEDIMENTS!A:C,3,FALSE)</f>
        <v>A04026954</v>
      </c>
      <c r="F816">
        <f>VLOOKUP(E816,'Organs PinbalAdmin'!C:F,4,FALSE)</f>
        <v>70667</v>
      </c>
      <c r="G816" t="s">
        <v>6557</v>
      </c>
      <c r="H816" t="str">
        <f t="shared" si="12"/>
        <v>UPDATE pad_solicitud SET organid='70667' WHERE solicitudid=80;</v>
      </c>
    </row>
    <row r="817" spans="1:8">
      <c r="A817" t="str">
        <f>'Procediments PinbalAdmin'!A817</f>
        <v>81</v>
      </c>
      <c r="B817" t="str">
        <f>VLOOKUP(A817,'Procediments PinbalAdmin'!A:C,2,FALSE)</f>
        <v>FOGAIBA_PERSONAL</v>
      </c>
      <c r="C817" t="str">
        <f>VLOOKUP(A817,'Procediments PinbalAdmin'!A:C,3,FALSE)</f>
        <v>Procediment de contractació personal laboral</v>
      </c>
      <c r="D817" t="s">
        <v>6557</v>
      </c>
      <c r="E817" t="str">
        <f>VLOOKUP(B817,PBL_PROCEDIMENTS!A:C,3,FALSE)</f>
        <v>A04026954</v>
      </c>
      <c r="F817">
        <f>VLOOKUP(E817,'Organs PinbalAdmin'!C:F,4,FALSE)</f>
        <v>70667</v>
      </c>
      <c r="G817" t="s">
        <v>6557</v>
      </c>
      <c r="H817" t="str">
        <f t="shared" si="12"/>
        <v>UPDATE pad_solicitud SET organid='70667' WHERE solicitudid=81;</v>
      </c>
    </row>
    <row r="818" spans="1:8">
      <c r="A818" t="str">
        <f>'Procediments PinbalAdmin'!A818</f>
        <v>82</v>
      </c>
      <c r="B818" t="str">
        <f>VLOOKUP(A818,'Procediments PinbalAdmin'!A:C,2,FALSE)</f>
        <v>FOGAIBA_REG_EXPLOT</v>
      </c>
      <c r="C818" t="str">
        <f>VLOOKUP(A818,'Procediments PinbalAdmin'!A:C,3,FALSE)</f>
        <v>Registre d´explotacions agràries de les Illes Balears</v>
      </c>
      <c r="D818" t="s">
        <v>6557</v>
      </c>
      <c r="E818" t="str">
        <f>VLOOKUP(B818,PBL_PROCEDIMENTS!A:C,3,FALSE)</f>
        <v>A04026954</v>
      </c>
      <c r="F818">
        <f>VLOOKUP(E818,'Organs PinbalAdmin'!C:F,4,FALSE)</f>
        <v>70667</v>
      </c>
      <c r="G818" t="s">
        <v>6557</v>
      </c>
      <c r="H818" t="str">
        <f t="shared" si="12"/>
        <v>UPDATE pad_solicitud SET organid='70667' WHERE solicitudid=82;</v>
      </c>
    </row>
    <row r="819" spans="1:8">
      <c r="A819" t="str">
        <f>'Procediments PinbalAdmin'!A819</f>
        <v>83</v>
      </c>
      <c r="B819" t="str">
        <f>VLOOKUP(A819,'Procediments PinbalAdmin'!A:C,2,FALSE)</f>
        <v>FOGAIBA_SUBVGRALS</v>
      </c>
      <c r="C819" t="str">
        <f>VLOOKUP(A819,'Procediments PinbalAdmin'!A:C,3,FALSE)</f>
        <v>Subvencions Europees fons FEAGA, FEADER, FEP i FEMP i subvencions estatals i autonòmiques tramitades per FOGAIBA</v>
      </c>
      <c r="D819" t="s">
        <v>6557</v>
      </c>
      <c r="E819" t="str">
        <f>VLOOKUP(B819,PBL_PROCEDIMENTS!A:C,3,FALSE)</f>
        <v>A04026954</v>
      </c>
      <c r="F819">
        <f>VLOOKUP(E819,'Organs PinbalAdmin'!C:F,4,FALSE)</f>
        <v>70667</v>
      </c>
      <c r="G819" t="s">
        <v>6557</v>
      </c>
      <c r="H819" t="str">
        <f t="shared" si="12"/>
        <v>UPDATE pad_solicitud SET organid='70667' WHERE solicitudid=83;</v>
      </c>
    </row>
    <row r="820" spans="1:8">
      <c r="A820" t="str">
        <f>'Procediments PinbalAdmin'!A820</f>
        <v>9904</v>
      </c>
      <c r="B820" t="str">
        <f>VLOOKUP(A820,'Procediments PinbalAdmin'!A:C,2,FALSE)</f>
        <v>G07905342_CONTRACT</v>
      </c>
      <c r="C820" t="str">
        <f>VLOOKUP(A820,'Procediments PinbalAdmin'!A:C,3,FALSE)</f>
        <v>Contractació</v>
      </c>
      <c r="D820" t="s">
        <v>6557</v>
      </c>
      <c r="E820" t="e">
        <f>VLOOKUP(B820,PBL_PROCEDIMENTS!A:C,3,FALSE)</f>
        <v>#N/A</v>
      </c>
      <c r="F820" t="e">
        <f>VLOOKUP(E820,'Organs PinbalAdmin'!C:F,4,FALSE)</f>
        <v>#N/A</v>
      </c>
      <c r="G820" t="s">
        <v>6557</v>
      </c>
      <c r="H820" t="str">
        <f t="shared" si="12"/>
        <v/>
      </c>
    </row>
    <row r="821" spans="1:8">
      <c r="A821" t="str">
        <f>'Procediments PinbalAdmin'!A821</f>
        <v>17706</v>
      </c>
      <c r="B821" t="str">
        <f>VLOOKUP(A821,'Procediments PinbalAdmin'!A:C,2,FALSE)</f>
        <v>G57357030_001</v>
      </c>
      <c r="C821" t="str">
        <f>VLOOKUP(A821,'Procediments PinbalAdmin'!A:C,3,FALSE)</f>
        <v>CERTIFICADO DE EMPADRONAMIENTO EN EXPEDIENTES DE DISCIPLINA URBANÍSTICA</v>
      </c>
      <c r="D821" t="s">
        <v>6557</v>
      </c>
      <c r="E821" t="str">
        <f>VLOOKUP(B821,PBL_PROCEDIMENTS!A:C,3,FALSE)</f>
        <v>LA0005349</v>
      </c>
      <c r="F821">
        <f>VLOOKUP(E821,'Organs PinbalAdmin'!C:F,4,FALSE)</f>
        <v>70960</v>
      </c>
      <c r="G821" t="s">
        <v>6557</v>
      </c>
      <c r="H821" t="str">
        <f t="shared" si="12"/>
        <v>UPDATE pad_solicitud SET organid='70960' WHERE solicitudid=17706;</v>
      </c>
    </row>
    <row r="822" spans="1:8">
      <c r="A822" t="str">
        <f>'Procediments PinbalAdmin'!A822</f>
        <v>155</v>
      </c>
      <c r="B822" t="str">
        <f>VLOOKUP(A822,'Procediments PinbalAdmin'!A:C,2,FALSE)</f>
        <v>IBISEC_CONTRACT</v>
      </c>
      <c r="C822" t="str">
        <f>VLOOKUP(A822,'Procediments PinbalAdmin'!A:C,3,FALSE)</f>
        <v>Contractació IBISEC</v>
      </c>
      <c r="D822" t="s">
        <v>6557</v>
      </c>
      <c r="E822" t="str">
        <f>VLOOKUP(B822,PBL_PROCEDIMENTS!A:C,3,FALSE)</f>
        <v>A04003715</v>
      </c>
      <c r="F822">
        <f>VLOOKUP(E822,'Organs PinbalAdmin'!C:F,4,FALSE)</f>
        <v>70002</v>
      </c>
      <c r="G822" t="s">
        <v>6557</v>
      </c>
      <c r="H822" t="str">
        <f t="shared" si="12"/>
        <v>UPDATE pad_solicitud SET organid='70002' WHERE solicitudid=155;</v>
      </c>
    </row>
    <row r="823" spans="1:8">
      <c r="A823" t="str">
        <f>'Procediments PinbalAdmin'!A823</f>
        <v>156</v>
      </c>
      <c r="B823" t="str">
        <f>VLOOKUP(A823,'Procediments PinbalAdmin'!A:C,2,FALSE)</f>
        <v>IBISEC_EXPTEC</v>
      </c>
      <c r="C823" t="str">
        <f>VLOOKUP(A823,'Procediments PinbalAdmin'!A:C,3,FALSE)</f>
        <v>Expedient públic IBISEC</v>
      </c>
      <c r="D823" t="s">
        <v>6557</v>
      </c>
      <c r="E823" t="str">
        <f>VLOOKUP(B823,PBL_PROCEDIMENTS!A:C,3,FALSE)</f>
        <v>A04003715</v>
      </c>
      <c r="F823">
        <f>VLOOKUP(E823,'Organs PinbalAdmin'!C:F,4,FALSE)</f>
        <v>70002</v>
      </c>
      <c r="G823" t="s">
        <v>6557</v>
      </c>
      <c r="H823" t="str">
        <f t="shared" si="12"/>
        <v>UPDATE pad_solicitud SET organid='70002' WHERE solicitudid=156;</v>
      </c>
    </row>
    <row r="824" spans="1:8">
      <c r="A824" t="str">
        <f>'Procediments PinbalAdmin'!A824</f>
        <v>4187</v>
      </c>
      <c r="B824" t="str">
        <f>VLOOKUP(A824,'Procediments PinbalAdmin'!A:C,2,FALSE)</f>
        <v>IBSALUT_CONTRACT</v>
      </c>
      <c r="C824" t="str">
        <f>VLOOKUP(A824,'Procediments PinbalAdmin'!A:C,3,FALSE)</f>
        <v>Tramitació contractes administratius</v>
      </c>
      <c r="D824" t="s">
        <v>6557</v>
      </c>
      <c r="E824" t="str">
        <f>VLOOKUP(B824,PBL_PROCEDIMENTS!A:C,3,FALSE)</f>
        <v>A04003754</v>
      </c>
      <c r="F824">
        <f>VLOOKUP(E824,'Organs PinbalAdmin'!C:F,4,FALSE)</f>
        <v>70007</v>
      </c>
      <c r="G824" t="s">
        <v>6557</v>
      </c>
      <c r="H824" t="str">
        <f t="shared" si="12"/>
        <v>UPDATE pad_solicitud SET organid='70007' WHERE solicitudid=4187;</v>
      </c>
    </row>
    <row r="825" spans="1:8">
      <c r="A825" t="str">
        <f>'Procediments PinbalAdmin'!A825</f>
        <v>4379</v>
      </c>
      <c r="B825" t="str">
        <f>VLOOKUP(A825,'Procediments PinbalAdmin'!A:C,2,FALSE)</f>
        <v>IBSALUT_GPSS</v>
      </c>
      <c r="C825" t="str">
        <f>VLOOKUP(A825,'Procediments PinbalAdmin'!A:C,3,FALSE)</f>
        <v>Gestió de Personal del Servei de Salut</v>
      </c>
      <c r="D825" t="s">
        <v>6557</v>
      </c>
      <c r="E825" t="str">
        <f>VLOOKUP(B825,PBL_PROCEDIMENTS!A:C,3,FALSE)</f>
        <v>A04029566</v>
      </c>
      <c r="F825">
        <f>VLOOKUP(E825,'Organs PinbalAdmin'!C:F,4,FALSE)</f>
        <v>70739</v>
      </c>
      <c r="G825" t="s">
        <v>6557</v>
      </c>
      <c r="H825" t="str">
        <f t="shared" si="12"/>
        <v>UPDATE pad_solicitud SET organid='70739' WHERE solicitudid=4379;</v>
      </c>
    </row>
    <row r="826" spans="1:8">
      <c r="A826" t="str">
        <f>'Procediments PinbalAdmin'!A826</f>
        <v>166</v>
      </c>
      <c r="B826" t="str">
        <f>VLOOKUP(A826,'Procediments PinbalAdmin'!A:C,2,FALSE)</f>
        <v>IBSALUT_TARJ_SANIT</v>
      </c>
      <c r="C826" t="str">
        <f>VLOOKUP(A826,'Procediments PinbalAdmin'!A:C,3,FALSE)</f>
        <v>Targeta sanitària Revisió Dades de BBDD del Servei (1)</v>
      </c>
      <c r="D826" t="s">
        <v>6557</v>
      </c>
      <c r="E826" t="str">
        <f>VLOOKUP(B826,PBL_PROCEDIMENTS!A:C,3,FALSE)</f>
        <v>A04029520</v>
      </c>
      <c r="F826">
        <f>VLOOKUP(E826,'Organs PinbalAdmin'!C:F,4,FALSE)</f>
        <v>70714</v>
      </c>
      <c r="G826" t="s">
        <v>6557</v>
      </c>
      <c r="H826" t="str">
        <f t="shared" si="12"/>
        <v>UPDATE pad_solicitud SET organid='70714' WHERE solicitudid=166;</v>
      </c>
    </row>
    <row r="827" spans="1:8">
      <c r="A827" t="str">
        <f>'Procediments PinbalAdmin'!A827</f>
        <v>153705</v>
      </c>
      <c r="B827" t="str">
        <f>VLOOKUP(A827,'Procediments PinbalAdmin'!A:C,2,FALSE)</f>
        <v>IBSALUT_TARJ_TRAM</v>
      </c>
      <c r="C827" t="str">
        <f>VLOOKUP(A827,'Procediments PinbalAdmin'!A:C,3,FALSE)</f>
        <v>Tramitació de Targeta Sanitària (2)</v>
      </c>
      <c r="D827" t="s">
        <v>6557</v>
      </c>
      <c r="E827" t="str">
        <f>VLOOKUP(B827,PBL_PROCEDIMENTS!A:C,3,FALSE)</f>
        <v>A04029548</v>
      </c>
      <c r="F827">
        <f>VLOOKUP(E827,'Organs PinbalAdmin'!C:F,4,FALSE)</f>
        <v>70726</v>
      </c>
      <c r="G827" t="s">
        <v>6557</v>
      </c>
      <c r="H827" t="str">
        <f t="shared" si="12"/>
        <v>UPDATE pad_solicitud SET organid='70726' WHERE solicitudid=153705;</v>
      </c>
    </row>
    <row r="828" spans="1:8">
      <c r="A828" t="str">
        <f>'Procediments PinbalAdmin'!A828</f>
        <v>3747</v>
      </c>
      <c r="B828" t="str">
        <f>VLOOKUP(A828,'Procediments PinbalAdmin'!A:C,2,FALSE)</f>
        <v>IEB_CONV_SUBV_CULT</v>
      </c>
      <c r="C828" t="str">
        <f>VLOOKUP(A828,'Procediments PinbalAdmin'!A:C,3,FALSE)</f>
        <v>Convocatòria Subvencions Cultura</v>
      </c>
      <c r="D828" t="s">
        <v>6557</v>
      </c>
      <c r="E828" t="str">
        <f>VLOOKUP(B828,PBL_PROCEDIMENTS!A:C,3,FALSE)</f>
        <v>A04035973</v>
      </c>
      <c r="F828">
        <f>VLOOKUP(E828,'Organs PinbalAdmin'!C:F,4,FALSE)</f>
        <v>70780</v>
      </c>
      <c r="G828" t="s">
        <v>6557</v>
      </c>
      <c r="H828" t="str">
        <f t="shared" si="12"/>
        <v>UPDATE pad_solicitud SET organid='70780' WHERE solicitudid=3747;</v>
      </c>
    </row>
    <row r="829" spans="1:8">
      <c r="A829" t="str">
        <f>'Procediments PinbalAdmin'!A829</f>
        <v>12159</v>
      </c>
      <c r="B829" t="str">
        <f>VLOOKUP(A829,'Procediments PinbalAdmin'!A:C,2,FALSE)</f>
        <v>J01-PAU-001</v>
      </c>
      <c r="C829" t="str">
        <f>VLOOKUP(A829,'Procediments PinbalAdmin'!A:C,3,FALSE)</f>
        <v>Matrícula de la prova de batxillerat per a l’accés a la Universitat (PBAU)</v>
      </c>
      <c r="D829" t="s">
        <v>6557</v>
      </c>
      <c r="E829" t="e">
        <f>VLOOKUP(B829,PBL_PROCEDIMENTS!A:C,3,FALSE)</f>
        <v>#N/A</v>
      </c>
      <c r="F829" t="e">
        <f>VLOOKUP(E829,'Organs PinbalAdmin'!C:F,4,FALSE)</f>
        <v>#N/A</v>
      </c>
      <c r="G829" t="s">
        <v>6557</v>
      </c>
      <c r="H829" t="str">
        <f t="shared" si="12"/>
        <v/>
      </c>
    </row>
    <row r="830" spans="1:8">
      <c r="A830" t="str">
        <f>'Procediments PinbalAdmin'!A830</f>
        <v>12680</v>
      </c>
      <c r="B830" t="str">
        <f>VLOOKUP(A830,'Procediments PinbalAdmin'!A:C,2,FALSE)</f>
        <v>J03-MAT-01</v>
      </c>
      <c r="C830" t="str">
        <f>VLOOKUP(A830,'Procediments PinbalAdmin'!A:C,3,FALSE)</f>
        <v>Matrícula d'estudis oficials de Grau o Màster</v>
      </c>
      <c r="D830" t="s">
        <v>6557</v>
      </c>
      <c r="E830" t="e">
        <f>VLOOKUP(B830,PBL_PROCEDIMENTS!A:C,3,FALSE)</f>
        <v>#N/A</v>
      </c>
      <c r="F830" t="e">
        <f>VLOOKUP(E830,'Organs PinbalAdmin'!C:F,4,FALSE)</f>
        <v>#N/A</v>
      </c>
      <c r="G830" t="s">
        <v>6557</v>
      </c>
      <c r="H830" t="str">
        <f t="shared" si="12"/>
        <v/>
      </c>
    </row>
    <row r="831" spans="1:8">
      <c r="A831" t="str">
        <f>'Procediments PinbalAdmin'!A831</f>
        <v>71</v>
      </c>
      <c r="B831" t="str">
        <f>VLOOKUP(A831,'Procediments PinbalAdmin'!A:C,2,FALSE)</f>
        <v>MAR – 006</v>
      </c>
      <c r="C831" t="str">
        <f>VLOOKUP(A831,'Procediments PinbalAdmin'!A:C,3,FALSE)</f>
        <v>Subvenciones. Concesión en régimen de concurrencia competitiva.</v>
      </c>
      <c r="D831" t="s">
        <v>6557</v>
      </c>
      <c r="E831" t="e">
        <f>VLOOKUP(B831,PBL_PROCEDIMENTS!A:C,3,FALSE)</f>
        <v>#N/A</v>
      </c>
      <c r="F831" t="e">
        <f>VLOOKUP(E831,'Organs PinbalAdmin'!C:F,4,FALSE)</f>
        <v>#N/A</v>
      </c>
      <c r="G831" t="s">
        <v>6557</v>
      </c>
      <c r="H831" t="str">
        <f t="shared" si="12"/>
        <v/>
      </c>
    </row>
    <row r="832" spans="1:8">
      <c r="A832" t="str">
        <f>'Procediments PinbalAdmin'!A832</f>
        <v>153710</v>
      </c>
      <c r="B832" t="str">
        <f>VLOOKUP(A832,'Procediments PinbalAdmin'!A:C,2,FALSE)</f>
        <v>Med_fam</v>
      </c>
      <c r="C832" t="str">
        <f>VLOOKUP(A832,'Procediments PinbalAdmin'!A:C,3,FALSE)</f>
        <v>Mediación familiar</v>
      </c>
      <c r="D832" t="s">
        <v>6557</v>
      </c>
      <c r="E832" t="str">
        <f>VLOOKUP(B832,PBL_PROCEDIMENTS!A:C,3,FALSE)</f>
        <v>A04026935</v>
      </c>
      <c r="F832">
        <f>VLOOKUP(E832,'Organs PinbalAdmin'!C:F,4,FALSE)</f>
        <v>70658</v>
      </c>
      <c r="G832" t="s">
        <v>6557</v>
      </c>
      <c r="H832" t="str">
        <f t="shared" si="12"/>
        <v>UPDATE pad_solicitud SET organid='70658' WHERE solicitudid=153710;</v>
      </c>
    </row>
    <row r="833" spans="1:8">
      <c r="A833" t="str">
        <f>'Procediments PinbalAdmin'!A833</f>
        <v>106</v>
      </c>
      <c r="B833" t="str">
        <f>VLOOKUP(A833,'Procediments PinbalAdmin'!A:C,2,FALSE)</f>
        <v>Ordenació de pagaments i domiciliació de rebuts</v>
      </c>
      <c r="C833" t="str">
        <f>VLOOKUP(A833,'Procediments PinbalAdmin'!A:C,3,FALSE)</f>
        <v>Ordenació de pagaments i domiciliació de rebuts</v>
      </c>
      <c r="D833" t="s">
        <v>6557</v>
      </c>
      <c r="E833" t="e">
        <f>VLOOKUP(B833,PBL_PROCEDIMENTS!A:C,3,FALSE)</f>
        <v>#N/A</v>
      </c>
      <c r="F833" t="e">
        <f>VLOOKUP(E833,'Organs PinbalAdmin'!C:F,4,FALSE)</f>
        <v>#N/A</v>
      </c>
      <c r="G833" t="s">
        <v>6557</v>
      </c>
      <c r="H833" t="str">
        <f t="shared" si="12"/>
        <v/>
      </c>
    </row>
    <row r="834" spans="1:8">
      <c r="A834" t="str">
        <f>'Procediments PinbalAdmin'!A834</f>
        <v>13612</v>
      </c>
      <c r="B834" t="str">
        <f>VLOOKUP(A834,'Procediments PinbalAdmin'!A:C,2,FALSE)</f>
        <v>P0700001A_001</v>
      </c>
      <c r="C834" t="str">
        <f>VLOOKUP(A834,'Procediments PinbalAdmin'!A:C,3,FALSE)</f>
        <v>Sancions de trànsit</v>
      </c>
      <c r="D834" t="s">
        <v>6557</v>
      </c>
      <c r="E834" t="e">
        <f>VLOOKUP(B834,PBL_PROCEDIMENTS!A:C,3,FALSE)</f>
        <v>#N/A</v>
      </c>
      <c r="F834" t="e">
        <f>VLOOKUP(E834,'Organs PinbalAdmin'!C:F,4,FALSE)</f>
        <v>#N/A</v>
      </c>
      <c r="G834" t="s">
        <v>6557</v>
      </c>
      <c r="H834" t="str">
        <f t="shared" si="12"/>
        <v/>
      </c>
    </row>
    <row r="835" spans="1:8">
      <c r="A835" t="str">
        <f>'Procediments PinbalAdmin'!A835</f>
        <v>13616</v>
      </c>
      <c r="B835" t="str">
        <f>VLOOKUP(A835,'Procediments PinbalAdmin'!A:C,2,FALSE)</f>
        <v>P0700001A_002</v>
      </c>
      <c r="C835" t="str">
        <f>VLOOKUP(A835,'Procediments PinbalAdmin'!A:C,3,FALSE)</f>
        <v>Recaptació de Tributs i taxes</v>
      </c>
      <c r="D835" t="s">
        <v>6557</v>
      </c>
      <c r="E835" t="e">
        <f>VLOOKUP(B835,PBL_PROCEDIMENTS!A:C,3,FALSE)</f>
        <v>#N/A</v>
      </c>
      <c r="F835" t="e">
        <f>VLOOKUP(E835,'Organs PinbalAdmin'!C:F,4,FALSE)</f>
        <v>#N/A</v>
      </c>
      <c r="G835" t="s">
        <v>6557</v>
      </c>
      <c r="H835" t="str">
        <f t="shared" ref="H835:H898" si="13">IFERROR(SUBSTITUTE(SUBSTITUTE(H$1,"$SOLICITUDID$",A835),"$ORGAN$",F835),"")</f>
        <v/>
      </c>
    </row>
    <row r="836" spans="1:8">
      <c r="A836" t="str">
        <f>'Procediments PinbalAdmin'!A836</f>
        <v>13703</v>
      </c>
      <c r="B836" t="str">
        <f>VLOOKUP(A836,'Procediments PinbalAdmin'!A:C,2,FALSE)</f>
        <v>P0700100A_001</v>
      </c>
      <c r="C836" t="str">
        <f>VLOOKUP(A836,'Procediments PinbalAdmin'!A:C,3,FALSE)</f>
        <v>Infraccions</v>
      </c>
      <c r="D836" t="s">
        <v>6557</v>
      </c>
      <c r="E836" t="str">
        <f>VLOOKUP(B836,PBL_PROCEDIMENTS!A:C,3,FALSE)</f>
        <v>L01070012</v>
      </c>
      <c r="F836" t="e">
        <f>VLOOKUP(E836,'Organs PinbalAdmin'!C:F,4,FALSE)</f>
        <v>#N/A</v>
      </c>
      <c r="G836" t="s">
        <v>6557</v>
      </c>
      <c r="H836" t="str">
        <f t="shared" si="13"/>
        <v/>
      </c>
    </row>
    <row r="837" spans="1:8">
      <c r="A837" t="str">
        <f>'Procediments PinbalAdmin'!A837</f>
        <v>24462</v>
      </c>
      <c r="B837" t="str">
        <f>VLOOKUP(A837,'Procediments PinbalAdmin'!A:C,2,FALSE)</f>
        <v>P0700200I_2.03</v>
      </c>
      <c r="C837" t="str">
        <f>VLOOKUP(A837,'Procediments PinbalAdmin'!A:C,3,FALSE)</f>
        <v>EDUCADOR SOCIAL</v>
      </c>
      <c r="D837" t="s">
        <v>6557</v>
      </c>
      <c r="E837" t="str">
        <f>VLOOKUP(B837,PBL_PROCEDIMENTS!A:C,3,FALSE)</f>
        <v>L01070027</v>
      </c>
      <c r="F837">
        <f>VLOOKUP(E837,'Organs PinbalAdmin'!C:F,4,FALSE)</f>
        <v>70837</v>
      </c>
      <c r="G837" t="s">
        <v>6557</v>
      </c>
      <c r="H837" t="str">
        <f t="shared" si="13"/>
        <v>UPDATE pad_solicitud SET organid='70837' WHERE solicitudid=24462;</v>
      </c>
    </row>
    <row r="838" spans="1:8">
      <c r="A838" t="str">
        <f>'Procediments PinbalAdmin'!A838</f>
        <v>20711</v>
      </c>
      <c r="B838" t="str">
        <f>VLOOKUP(A838,'Procediments PinbalAdmin'!A:C,2,FALSE)</f>
        <v>P0700200I_2.03_1</v>
      </c>
      <c r="C838" t="str">
        <f>VLOOKUP(A838,'Procediments PinbalAdmin'!A:C,3,FALSE)</f>
        <v>Selección y bolsa auxiliares administrativos</v>
      </c>
      <c r="D838" t="s">
        <v>6557</v>
      </c>
      <c r="E838" t="str">
        <f>VLOOKUP(B838,PBL_PROCEDIMENTS!A:C,3,FALSE)</f>
        <v>L01070027</v>
      </c>
      <c r="F838">
        <f>VLOOKUP(E838,'Organs PinbalAdmin'!C:F,4,FALSE)</f>
        <v>70837</v>
      </c>
      <c r="G838" t="s">
        <v>6557</v>
      </c>
      <c r="H838" t="str">
        <f t="shared" si="13"/>
        <v>UPDATE pad_solicitud SET organid='70837' WHERE solicitudid=20711;</v>
      </c>
    </row>
    <row r="839" spans="1:8">
      <c r="A839" t="str">
        <f>'Procediments PinbalAdmin'!A839</f>
        <v>20691</v>
      </c>
      <c r="B839" t="str">
        <f>VLOOKUP(A839,'Procediments PinbalAdmin'!A:C,2,FALSE)</f>
        <v>P0700200I_2.03_2</v>
      </c>
      <c r="C839" t="str">
        <f>VLOOKUP(A839,'Procediments PinbalAdmin'!A:C,3,FALSE)</f>
        <v>Selección y bolsa administrativos</v>
      </c>
      <c r="D839" t="s">
        <v>6557</v>
      </c>
      <c r="E839" t="str">
        <f>VLOOKUP(B839,PBL_PROCEDIMENTS!A:C,3,FALSE)</f>
        <v>L01070027</v>
      </c>
      <c r="F839">
        <f>VLOOKUP(E839,'Organs PinbalAdmin'!C:F,4,FALSE)</f>
        <v>70837</v>
      </c>
      <c r="G839" t="s">
        <v>6557</v>
      </c>
      <c r="H839" t="str">
        <f t="shared" si="13"/>
        <v>UPDATE pad_solicitud SET organid='70837' WHERE solicitudid=20691;</v>
      </c>
    </row>
    <row r="840" spans="1:8">
      <c r="A840" t="str">
        <f>'Procediments PinbalAdmin'!A840</f>
        <v>21045</v>
      </c>
      <c r="B840" t="str">
        <f>VLOOKUP(A840,'Procediments PinbalAdmin'!A:C,2,FALSE)</f>
        <v>P0700200I_2.03_3</v>
      </c>
      <c r="C840" t="str">
        <f>VLOOKUP(A840,'Procediments PinbalAdmin'!A:C,3,FALSE)</f>
        <v>Selección personal electricista</v>
      </c>
      <c r="D840" t="s">
        <v>6557</v>
      </c>
      <c r="E840" t="str">
        <f>VLOOKUP(B840,PBL_PROCEDIMENTS!A:C,3,FALSE)</f>
        <v>L01070027</v>
      </c>
      <c r="F840">
        <f>VLOOKUP(E840,'Organs PinbalAdmin'!C:F,4,FALSE)</f>
        <v>70837</v>
      </c>
      <c r="G840" t="s">
        <v>6557</v>
      </c>
      <c r="H840" t="str">
        <f t="shared" si="13"/>
        <v>UPDATE pad_solicitud SET organid='70837' WHERE solicitudid=21045;</v>
      </c>
    </row>
    <row r="841" spans="1:8">
      <c r="A841" t="str">
        <f>'Procediments PinbalAdmin'!A841</f>
        <v>5936</v>
      </c>
      <c r="B841" t="str">
        <f>VLOOKUP(A841,'Procediments PinbalAdmin'!A:C,2,FALSE)</f>
        <v>P0700200I_2.04.01.2</v>
      </c>
      <c r="C841" t="str">
        <f>VLOOKUP(A841,'Procediments PinbalAdmin'!A:C,3,FALSE)</f>
        <v>Convocatoria de selecció de personal per borsa de treball (TAC) y (TAE llicenciat en Dret</v>
      </c>
      <c r="D841" t="s">
        <v>6557</v>
      </c>
      <c r="E841" t="e">
        <f>VLOOKUP(B841,PBL_PROCEDIMENTS!A:C,3,FALSE)</f>
        <v>#N/A</v>
      </c>
      <c r="F841" t="e">
        <f>VLOOKUP(E841,'Organs PinbalAdmin'!C:F,4,FALSE)</f>
        <v>#N/A</v>
      </c>
      <c r="G841" t="s">
        <v>6557</v>
      </c>
      <c r="H841" t="str">
        <f t="shared" si="13"/>
        <v/>
      </c>
    </row>
    <row r="842" spans="1:8">
      <c r="A842" t="str">
        <f>'Procediments PinbalAdmin'!A842</f>
        <v>5976</v>
      </c>
      <c r="B842" t="str">
        <f>VLOOKUP(A842,'Procediments PinbalAdmin'!A:C,2,FALSE)</f>
        <v>P0700200I_2.04.01.3</v>
      </c>
      <c r="C842" t="str">
        <f>VLOOKUP(A842,'Procediments PinbalAdmin'!A:C,3,FALSE)</f>
        <v>Convocatoria de selección de personal para bolsa de trabajo de Técnico de cultura</v>
      </c>
      <c r="D842" t="s">
        <v>6557</v>
      </c>
      <c r="E842" t="e">
        <f>VLOOKUP(B842,PBL_PROCEDIMENTS!A:C,3,FALSE)</f>
        <v>#N/A</v>
      </c>
      <c r="F842" t="e">
        <f>VLOOKUP(E842,'Organs PinbalAdmin'!C:F,4,FALSE)</f>
        <v>#N/A</v>
      </c>
      <c r="G842" t="s">
        <v>6557</v>
      </c>
      <c r="H842" t="str">
        <f t="shared" si="13"/>
        <v/>
      </c>
    </row>
    <row r="843" spans="1:8">
      <c r="A843" t="str">
        <f>'Procediments PinbalAdmin'!A843</f>
        <v>6372</v>
      </c>
      <c r="B843" t="str">
        <f>VLOOKUP(A843,'Procediments PinbalAdmin'!A:C,2,FALSE)</f>
        <v>P0700200I_2.06</v>
      </c>
      <c r="C843" t="str">
        <f>VLOOKUP(A843,'Procediments PinbalAdmin'!A:C,3,FALSE)</f>
        <v>Expedients de contractació administrativa de l'Ajuntament d'Alaior</v>
      </c>
      <c r="D843" t="s">
        <v>6557</v>
      </c>
      <c r="E843" t="str">
        <f>VLOOKUP(B843,PBL_PROCEDIMENTS!A:C,3,FALSE)</f>
        <v>L01070027</v>
      </c>
      <c r="F843">
        <f>VLOOKUP(E843,'Organs PinbalAdmin'!C:F,4,FALSE)</f>
        <v>70837</v>
      </c>
      <c r="G843" t="s">
        <v>6557</v>
      </c>
      <c r="H843" t="str">
        <f t="shared" si="13"/>
        <v>UPDATE pad_solicitud SET organid='70837' WHERE solicitudid=6372;</v>
      </c>
    </row>
    <row r="844" spans="1:8">
      <c r="A844" t="str">
        <f>'Procediments PinbalAdmin'!A844</f>
        <v>7995</v>
      </c>
      <c r="B844" t="str">
        <f>VLOOKUP(A844,'Procediments PinbalAdmin'!A:C,2,FALSE)</f>
        <v>P0700200I_3.01.24</v>
      </c>
      <c r="C844" t="str">
        <f>VLOOKUP(A844,'Procediments PinbalAdmin'!A:C,3,FALSE)</f>
        <v>Sol·licitud i Justificació de Subvencions per a Rehabilitació i Restauració de façanes</v>
      </c>
      <c r="D844" t="s">
        <v>6557</v>
      </c>
      <c r="E844" t="e">
        <f>VLOOKUP(B844,PBL_PROCEDIMENTS!A:C,3,FALSE)</f>
        <v>#N/A</v>
      </c>
      <c r="F844" t="e">
        <f>VLOOKUP(E844,'Organs PinbalAdmin'!C:F,4,FALSE)</f>
        <v>#N/A</v>
      </c>
      <c r="G844" t="s">
        <v>6557</v>
      </c>
      <c r="H844" t="str">
        <f t="shared" si="13"/>
        <v/>
      </c>
    </row>
    <row r="845" spans="1:8">
      <c r="A845" t="str">
        <f>'Procediments PinbalAdmin'!A845</f>
        <v>5233</v>
      </c>
      <c r="B845" t="str">
        <f>VLOOKUP(A845,'Procediments PinbalAdmin'!A:C,2,FALSE)</f>
        <v>P0700200I_3.05.02</v>
      </c>
      <c r="C845" t="str">
        <f>VLOOKUP(A845,'Procediments PinbalAdmin'!A:C,3,FALSE)</f>
        <v>Targeta d'Armas de 4ª Categoria</v>
      </c>
      <c r="D845" t="s">
        <v>6557</v>
      </c>
      <c r="E845" t="str">
        <f>VLOOKUP(B845,PBL_PROCEDIMENTS!A:C,3,FALSE)</f>
        <v>L01070027</v>
      </c>
      <c r="F845">
        <f>VLOOKUP(E845,'Organs PinbalAdmin'!C:F,4,FALSE)</f>
        <v>70837</v>
      </c>
      <c r="G845" t="s">
        <v>6557</v>
      </c>
      <c r="H845" t="str">
        <f t="shared" si="13"/>
        <v>UPDATE pad_solicitud SET organid='70837' WHERE solicitudid=5233;</v>
      </c>
    </row>
    <row r="846" spans="1:8">
      <c r="A846" t="str">
        <f>'Procediments PinbalAdmin'!A846</f>
        <v>6250</v>
      </c>
      <c r="B846" t="str">
        <f>VLOOKUP(A846,'Procediments PinbalAdmin'!A:C,2,FALSE)</f>
        <v>P0700200I_3.05.06</v>
      </c>
      <c r="C846" t="str">
        <f>VLOOKUP(A846,'Procediments PinbalAdmin'!A:C,3,FALSE)</f>
        <v>Solicitud puestos vacantes del Mercado Ambulante de Cala en Porter y Mercat de Nit de Alaior</v>
      </c>
      <c r="D846" t="s">
        <v>6557</v>
      </c>
      <c r="E846" t="str">
        <f>VLOOKUP(B846,PBL_PROCEDIMENTS!A:C,3,FALSE)</f>
        <v>L01070027</v>
      </c>
      <c r="F846">
        <f>VLOOKUP(E846,'Organs PinbalAdmin'!C:F,4,FALSE)</f>
        <v>70837</v>
      </c>
      <c r="G846" t="s">
        <v>6557</v>
      </c>
      <c r="H846" t="str">
        <f t="shared" si="13"/>
        <v>UPDATE pad_solicitud SET organid='70837' WHERE solicitudid=6250;</v>
      </c>
    </row>
    <row r="847" spans="1:8">
      <c r="A847" t="str">
        <f>'Procediments PinbalAdmin'!A847</f>
        <v>13942</v>
      </c>
      <c r="B847" t="str">
        <f>VLOOKUP(A847,'Procediments PinbalAdmin'!A:C,2,FALSE)</f>
        <v>P0700200I_3.07.00</v>
      </c>
      <c r="C847" t="str">
        <f>VLOOKUP(A847,'Procediments PinbalAdmin'!A:C,3,FALSE)</f>
        <v>Control i gestió del trànsit i de la seguretat pública per la Policia Local</v>
      </c>
      <c r="D847" t="s">
        <v>6557</v>
      </c>
      <c r="E847" t="e">
        <f>VLOOKUP(B847,PBL_PROCEDIMENTS!A:C,3,FALSE)</f>
        <v>#N/A</v>
      </c>
      <c r="F847" t="e">
        <f>VLOOKUP(E847,'Organs PinbalAdmin'!C:F,4,FALSE)</f>
        <v>#N/A</v>
      </c>
      <c r="G847" t="s">
        <v>6557</v>
      </c>
      <c r="H847" t="str">
        <f t="shared" si="13"/>
        <v/>
      </c>
    </row>
    <row r="848" spans="1:8">
      <c r="A848" t="str">
        <f>'Procediments PinbalAdmin'!A848</f>
        <v>6302</v>
      </c>
      <c r="B848" t="str">
        <f>VLOOKUP(A848,'Procediments PinbalAdmin'!A:C,2,FALSE)</f>
        <v>P0700200I_3.07.01</v>
      </c>
      <c r="C848" t="str">
        <f>VLOOKUP(A848,'Procediments PinbalAdmin'!A:C,3,FALSE)</f>
        <v>Sol·licitud i Justificació de subvencions per a Entitats Beneficoasistencials</v>
      </c>
      <c r="D848" t="s">
        <v>6557</v>
      </c>
      <c r="E848" t="str">
        <f>VLOOKUP(B848,PBL_PROCEDIMENTS!A:C,3,FALSE)</f>
        <v>L01070027</v>
      </c>
      <c r="F848">
        <f>VLOOKUP(E848,'Organs PinbalAdmin'!C:F,4,FALSE)</f>
        <v>70837</v>
      </c>
      <c r="G848" t="s">
        <v>6557</v>
      </c>
      <c r="H848" t="str">
        <f t="shared" si="13"/>
        <v>UPDATE pad_solicitud SET organid='70837' WHERE solicitudid=6302;</v>
      </c>
    </row>
    <row r="849" spans="1:8">
      <c r="A849" t="str">
        <f>'Procediments PinbalAdmin'!A849</f>
        <v>5776</v>
      </c>
      <c r="B849" t="str">
        <f>VLOOKUP(A849,'Procediments PinbalAdmin'!A:C,2,FALSE)</f>
        <v>P0700200I_3.07.02</v>
      </c>
      <c r="C849" t="str">
        <f>VLOOKUP(A849,'Procediments PinbalAdmin'!A:C,3,FALSE)</f>
        <v>Solicitud de ayuda económica de emergencia Social</v>
      </c>
      <c r="D849" t="s">
        <v>6557</v>
      </c>
      <c r="E849" t="str">
        <f>VLOOKUP(B849,PBL_PROCEDIMENTS!A:C,3,FALSE)</f>
        <v>L01070027</v>
      </c>
      <c r="F849">
        <f>VLOOKUP(E849,'Organs PinbalAdmin'!C:F,4,FALSE)</f>
        <v>70837</v>
      </c>
      <c r="G849" t="s">
        <v>6557</v>
      </c>
      <c r="H849" t="str">
        <f t="shared" si="13"/>
        <v>UPDATE pad_solicitud SET organid='70837' WHERE solicitudid=5776;</v>
      </c>
    </row>
    <row r="850" spans="1:8">
      <c r="A850" t="str">
        <f>'Procediments PinbalAdmin'!A850</f>
        <v>6442</v>
      </c>
      <c r="B850" t="str">
        <f>VLOOKUP(A850,'Procediments PinbalAdmin'!A:C,2,FALSE)</f>
        <v>P0700200I_3.07.02_01</v>
      </c>
      <c r="C850" t="str">
        <f>VLOOKUP(A850,'Procediments PinbalAdmin'!A:C,3,FALSE)</f>
        <v>Ajudes i beques per a l'accés dels fills/as de 0-3 anys a l'escola infantil de famílies amb dificultats econòmiques</v>
      </c>
      <c r="D850" t="s">
        <v>6557</v>
      </c>
      <c r="E850" t="str">
        <f>VLOOKUP(B850,PBL_PROCEDIMENTS!A:C,3,FALSE)</f>
        <v>L01070027</v>
      </c>
      <c r="F850">
        <f>VLOOKUP(E850,'Organs PinbalAdmin'!C:F,4,FALSE)</f>
        <v>70837</v>
      </c>
      <c r="G850" t="s">
        <v>6557</v>
      </c>
      <c r="H850" t="str">
        <f t="shared" si="13"/>
        <v>UPDATE pad_solicitud SET organid='70837' WHERE solicitudid=6442;</v>
      </c>
    </row>
    <row r="851" spans="1:8">
      <c r="A851" t="str">
        <f>'Procediments PinbalAdmin'!A851</f>
        <v>6135</v>
      </c>
      <c r="B851" t="str">
        <f>VLOOKUP(A851,'Procediments PinbalAdmin'!A:C,2,FALSE)</f>
        <v>P0700200I_3.08</v>
      </c>
      <c r="C851" t="str">
        <f>VLOOKUP(A851,'Procediments PinbalAdmin'!A:C,3,FALSE)</f>
        <v>Procés d'admissió i matrícula escola infantil És Pouet</v>
      </c>
      <c r="D851" t="s">
        <v>6557</v>
      </c>
      <c r="E851" t="str">
        <f>VLOOKUP(B851,PBL_PROCEDIMENTS!A:C,3,FALSE)</f>
        <v>L01070027</v>
      </c>
      <c r="F851">
        <f>VLOOKUP(E851,'Organs PinbalAdmin'!C:F,4,FALSE)</f>
        <v>70837</v>
      </c>
      <c r="G851" t="s">
        <v>6557</v>
      </c>
      <c r="H851" t="str">
        <f t="shared" si="13"/>
        <v>UPDATE pad_solicitud SET organid='70837' WHERE solicitudid=6135;</v>
      </c>
    </row>
    <row r="852" spans="1:8">
      <c r="A852" t="str">
        <f>'Procediments PinbalAdmin'!A852</f>
        <v>6285</v>
      </c>
      <c r="B852" t="str">
        <f>VLOOKUP(A852,'Procediments PinbalAdmin'!A:C,2,FALSE)</f>
        <v>P0700200I_3.08.01</v>
      </c>
      <c r="C852" t="str">
        <f>VLOOKUP(A852,'Procediments PinbalAdmin'!A:C,3,FALSE)</f>
        <v>Solicitud de Tarjeta Ciudadana para estudiantes en Mallorca</v>
      </c>
      <c r="D852" t="s">
        <v>6557</v>
      </c>
      <c r="E852" t="str">
        <f>VLOOKUP(B852,PBL_PROCEDIMENTS!A:C,3,FALSE)</f>
        <v>L01070027</v>
      </c>
      <c r="F852">
        <f>VLOOKUP(E852,'Organs PinbalAdmin'!C:F,4,FALSE)</f>
        <v>70837</v>
      </c>
      <c r="G852" t="s">
        <v>6557</v>
      </c>
      <c r="H852" t="str">
        <f t="shared" si="13"/>
        <v>UPDATE pad_solicitud SET organid='70837' WHERE solicitudid=6285;</v>
      </c>
    </row>
    <row r="853" spans="1:8">
      <c r="A853" t="str">
        <f>'Procediments PinbalAdmin'!A853</f>
        <v>8242</v>
      </c>
      <c r="B853" t="str">
        <f>VLOOKUP(A853,'Procediments PinbalAdmin'!A:C,2,FALSE)</f>
        <v>P0700200I_3.08.01_2</v>
      </c>
      <c r="C853" t="str">
        <f>VLOOKUP(A853,'Procediments PinbalAdmin'!A:C,3,FALSE)</f>
        <v>Convocatòria de Beques a l'estudi per al foment de l'ocupació</v>
      </c>
      <c r="D853" t="s">
        <v>6557</v>
      </c>
      <c r="E853" t="str">
        <f>VLOOKUP(B853,PBL_PROCEDIMENTS!A:C,3,FALSE)</f>
        <v>L01070027</v>
      </c>
      <c r="F853">
        <f>VLOOKUP(E853,'Organs PinbalAdmin'!C:F,4,FALSE)</f>
        <v>70837</v>
      </c>
      <c r="G853" t="s">
        <v>6557</v>
      </c>
      <c r="H853" t="str">
        <f t="shared" si="13"/>
        <v>UPDATE pad_solicitud SET organid='70837' WHERE solicitudid=8242;</v>
      </c>
    </row>
    <row r="854" spans="1:8">
      <c r="A854" t="str">
        <f>'Procediments PinbalAdmin'!A854</f>
        <v>6268</v>
      </c>
      <c r="B854" t="str">
        <f>VLOOKUP(A854,'Procediments PinbalAdmin'!A:C,2,FALSE)</f>
        <v>P0700200I_3.10.01</v>
      </c>
      <c r="C854" t="str">
        <f>VLOOKUP(A854,'Procediments PinbalAdmin'!A:C,3,FALSE)</f>
        <v>Sol·licitud i Justificació de subvencions per a Activitades Esportives i Esportistes</v>
      </c>
      <c r="D854" t="s">
        <v>6557</v>
      </c>
      <c r="E854" t="str">
        <f>VLOOKUP(B854,PBL_PROCEDIMENTS!A:C,3,FALSE)</f>
        <v>L01070027</v>
      </c>
      <c r="F854">
        <f>VLOOKUP(E854,'Organs PinbalAdmin'!C:F,4,FALSE)</f>
        <v>70837</v>
      </c>
      <c r="G854" t="s">
        <v>6557</v>
      </c>
      <c r="H854" t="str">
        <f t="shared" si="13"/>
        <v>UPDATE pad_solicitud SET organid='70837' WHERE solicitudid=6268;</v>
      </c>
    </row>
    <row r="855" spans="1:8">
      <c r="A855" t="str">
        <f>'Procediments PinbalAdmin'!A855</f>
        <v>5251</v>
      </c>
      <c r="B855" t="str">
        <f>VLOOKUP(A855,'Procediments PinbalAdmin'!A:C,2,FALSE)</f>
        <v>P0700200I_4.03.04</v>
      </c>
      <c r="C855" t="str">
        <f>VLOOKUP(A855,'Procediments PinbalAdmin'!A:C,3,FALSE)</f>
        <v>Exempció del IVTM per persones discapacitades</v>
      </c>
      <c r="D855" t="s">
        <v>6557</v>
      </c>
      <c r="E855" t="str">
        <f>VLOOKUP(B855,PBL_PROCEDIMENTS!A:C,3,FALSE)</f>
        <v>L01070027</v>
      </c>
      <c r="F855">
        <f>VLOOKUP(E855,'Organs PinbalAdmin'!C:F,4,FALSE)</f>
        <v>70837</v>
      </c>
      <c r="G855" t="s">
        <v>6557</v>
      </c>
      <c r="H855" t="str">
        <f t="shared" si="13"/>
        <v>UPDATE pad_solicitud SET organid='70837' WHERE solicitudid=5251;</v>
      </c>
    </row>
    <row r="856" spans="1:8">
      <c r="A856" t="str">
        <f>'Procediments PinbalAdmin'!A856</f>
        <v>22910</v>
      </c>
      <c r="B856" t="str">
        <f>VLOOKUP(A856,'Procediments PinbalAdmin'!A:C,2,FALSE)</f>
        <v>P0700300G_001</v>
      </c>
      <c r="C856" t="str">
        <f>VLOOKUP(A856,'Procediments PinbalAdmin'!A:C,3,FALSE)</f>
        <v>Convocatoria de ayudas universitarias 2020-2021</v>
      </c>
      <c r="D856" t="s">
        <v>6557</v>
      </c>
      <c r="E856" t="str">
        <f>VLOOKUP(B856,PBL_PROCEDIMENTS!A:C,3,FALSE)</f>
        <v>L01070033</v>
      </c>
      <c r="F856">
        <f>VLOOKUP(E856,'Organs PinbalAdmin'!C:F,4,FALSE)</f>
        <v>70838</v>
      </c>
      <c r="G856" t="s">
        <v>6557</v>
      </c>
      <c r="H856" t="str">
        <f t="shared" si="13"/>
        <v>UPDATE pad_solicitud SET organid='70838' WHERE solicitudid=22910;</v>
      </c>
    </row>
    <row r="857" spans="1:8">
      <c r="A857" t="str">
        <f>'Procediments PinbalAdmin'!A857</f>
        <v>22929</v>
      </c>
      <c r="B857" t="str">
        <f>VLOOKUP(A857,'Procediments PinbalAdmin'!A:C,2,FALSE)</f>
        <v>P0700300G_002</v>
      </c>
      <c r="C857" t="str">
        <f>VLOOKUP(A857,'Procediments PinbalAdmin'!A:C,3,FALSE)</f>
        <v>Convocatoria de ayudas para estudiantes de bachillerato y ciclos formativos 2020-2021</v>
      </c>
      <c r="D857" t="s">
        <v>6557</v>
      </c>
      <c r="E857" t="e">
        <f>VLOOKUP(B857,PBL_PROCEDIMENTS!A:C,3,FALSE)</f>
        <v>#N/A</v>
      </c>
      <c r="F857" t="e">
        <f>VLOOKUP(E857,'Organs PinbalAdmin'!C:F,4,FALSE)</f>
        <v>#N/A</v>
      </c>
      <c r="G857" t="s">
        <v>6557</v>
      </c>
      <c r="H857" t="str">
        <f t="shared" si="13"/>
        <v/>
      </c>
    </row>
    <row r="858" spans="1:8">
      <c r="A858" t="str">
        <f>'Procediments PinbalAdmin'!A858</f>
        <v>22946</v>
      </c>
      <c r="B858" t="str">
        <f>VLOOKUP(A858,'Procediments PinbalAdmin'!A:C,2,FALSE)</f>
        <v>P0700300G_003</v>
      </c>
      <c r="C858" t="str">
        <f>VLOOKUP(A858,'Procediments PinbalAdmin'!A:C,3,FALSE)</f>
        <v>Convocatoria de ayudas para estudiantes de Erasmus Plus 2021</v>
      </c>
      <c r="D858" t="s">
        <v>6557</v>
      </c>
      <c r="E858" t="str">
        <f>VLOOKUP(B858,PBL_PROCEDIMENTS!A:C,3,FALSE)</f>
        <v>L01070033</v>
      </c>
      <c r="F858">
        <f>VLOOKUP(E858,'Organs PinbalAdmin'!C:F,4,FALSE)</f>
        <v>70838</v>
      </c>
      <c r="G858" t="s">
        <v>6557</v>
      </c>
      <c r="H858" t="str">
        <f t="shared" si="13"/>
        <v>UPDATE pad_solicitud SET organid='70838' WHERE solicitudid=22946;</v>
      </c>
    </row>
    <row r="859" spans="1:8">
      <c r="A859" t="str">
        <f>'Procediments PinbalAdmin'!A859</f>
        <v>24931</v>
      </c>
      <c r="B859" t="str">
        <f>VLOOKUP(A859,'Procediments PinbalAdmin'!A:C,2,FALSE)</f>
        <v>P0700300G_004</v>
      </c>
      <c r="C859" t="str">
        <f>VLOOKUP(A859,'Procediments PinbalAdmin'!A:C,3,FALSE)</f>
        <v>Licencia de actividades de comercio ambulante en la vía pública</v>
      </c>
      <c r="D859" t="s">
        <v>6557</v>
      </c>
      <c r="E859" t="e">
        <f>VLOOKUP(B859,PBL_PROCEDIMENTS!A:C,3,FALSE)</f>
        <v>#N/A</v>
      </c>
      <c r="F859" t="e">
        <f>VLOOKUP(E859,'Organs PinbalAdmin'!C:F,4,FALSE)</f>
        <v>#N/A</v>
      </c>
      <c r="G859" t="s">
        <v>6557</v>
      </c>
      <c r="H859" t="str">
        <f t="shared" si="13"/>
        <v/>
      </c>
    </row>
    <row r="860" spans="1:8">
      <c r="A860" t="str">
        <f>'Procediments PinbalAdmin'!A860</f>
        <v>34430</v>
      </c>
      <c r="B860" t="str">
        <f>VLOOKUP(A860,'Procediments PinbalAdmin'!A:C,2,FALSE)</f>
        <v>P0700300G_005</v>
      </c>
      <c r="C860" t="str">
        <f>VLOOKUP(A860,'Procediments PinbalAdmin'!A:C,3,FALSE)</f>
        <v>Sol.licitud parades mercat Alcúdia</v>
      </c>
      <c r="D860" t="s">
        <v>6557</v>
      </c>
      <c r="E860" t="str">
        <f>VLOOKUP(B860,PBL_PROCEDIMENTS!A:C,3,FALSE)</f>
        <v>L01070033</v>
      </c>
      <c r="F860">
        <f>VLOOKUP(E860,'Organs PinbalAdmin'!C:F,4,FALSE)</f>
        <v>70838</v>
      </c>
      <c r="G860" t="s">
        <v>6557</v>
      </c>
      <c r="H860" t="str">
        <f t="shared" si="13"/>
        <v>UPDATE pad_solicitud SET organid='70838' WHERE solicitudid=34430;</v>
      </c>
    </row>
    <row r="861" spans="1:8">
      <c r="A861" t="str">
        <f>'Procediments PinbalAdmin'!A861</f>
        <v>10495</v>
      </c>
      <c r="B861" t="str">
        <f>VLOOKUP(A861,'Procediments PinbalAdmin'!A:C,2,FALSE)</f>
        <v>P0700300G_ACTINSPEC</v>
      </c>
      <c r="C861" t="str">
        <f>VLOOKUP(A861,'Procediments PinbalAdmin'!A:C,3,FALSE)</f>
        <v>Actes Inspecció</v>
      </c>
      <c r="D861" t="s">
        <v>6557</v>
      </c>
      <c r="E861" t="str">
        <f>VLOOKUP(B861,PBL_PROCEDIMENTS!A:C,3,FALSE)</f>
        <v>L01070033</v>
      </c>
      <c r="F861">
        <f>VLOOKUP(E861,'Organs PinbalAdmin'!C:F,4,FALSE)</f>
        <v>70838</v>
      </c>
      <c r="G861" t="s">
        <v>6557</v>
      </c>
      <c r="H861" t="str">
        <f t="shared" si="13"/>
        <v>UPDATE pad_solicitud SET organid='70838' WHERE solicitudid=10495;</v>
      </c>
    </row>
    <row r="862" spans="1:8">
      <c r="A862" t="str">
        <f>'Procediments PinbalAdmin'!A862</f>
        <v>7682</v>
      </c>
      <c r="B862" t="str">
        <f>VLOOKUP(A862,'Procediments PinbalAdmin'!A:C,2,FALSE)</f>
        <v>P0700300G_BS02</v>
      </c>
      <c r="C862" t="str">
        <f>VLOOKUP(A862,'Procediments PinbalAdmin'!A:C,3,FALSE)</f>
        <v>Servei de teleassistència</v>
      </c>
      <c r="D862" t="s">
        <v>6557</v>
      </c>
      <c r="E862" t="str">
        <f>VLOOKUP(B862,PBL_PROCEDIMENTS!A:C,3,FALSE)</f>
        <v>L01070033</v>
      </c>
      <c r="F862">
        <f>VLOOKUP(E862,'Organs PinbalAdmin'!C:F,4,FALSE)</f>
        <v>70838</v>
      </c>
      <c r="G862" t="s">
        <v>6557</v>
      </c>
      <c r="H862" t="str">
        <f t="shared" si="13"/>
        <v>UPDATE pad_solicitud SET organid='70838' WHERE solicitudid=7682;</v>
      </c>
    </row>
    <row r="863" spans="1:8">
      <c r="A863" t="str">
        <f>'Procediments PinbalAdmin'!A863</f>
        <v>7672</v>
      </c>
      <c r="B863" t="str">
        <f>VLOOKUP(A863,'Procediments PinbalAdmin'!A:C,2,FALSE)</f>
        <v>P0700300G_BS03</v>
      </c>
      <c r="C863" t="str">
        <f>VLOOKUP(A863,'Procediments PinbalAdmin'!A:C,3,FALSE)</f>
        <v>Targeta d'estacionament per a persones de mobilitat reduïda</v>
      </c>
      <c r="D863" t="s">
        <v>6557</v>
      </c>
      <c r="E863" t="str">
        <f>VLOOKUP(B863,PBL_PROCEDIMENTS!A:C,3,FALSE)</f>
        <v>L01070033</v>
      </c>
      <c r="F863">
        <f>VLOOKUP(E863,'Organs PinbalAdmin'!C:F,4,FALSE)</f>
        <v>70838</v>
      </c>
      <c r="G863" t="s">
        <v>6557</v>
      </c>
      <c r="H863" t="str">
        <f t="shared" si="13"/>
        <v>UPDATE pad_solicitud SET organid='70838' WHERE solicitudid=7672;</v>
      </c>
    </row>
    <row r="864" spans="1:8">
      <c r="A864" t="str">
        <f>'Procediments PinbalAdmin'!A864</f>
        <v>7717</v>
      </c>
      <c r="B864" t="str">
        <f>VLOOKUP(A864,'Procediments PinbalAdmin'!A:C,2,FALSE)</f>
        <v>P0700300G_BS04</v>
      </c>
      <c r="C864" t="str">
        <f>VLOOKUP(A864,'Procediments PinbalAdmin'!A:C,3,FALSE)</f>
        <v>Centre d'estada diürna</v>
      </c>
      <c r="D864" t="s">
        <v>6557</v>
      </c>
      <c r="E864" t="str">
        <f>VLOOKUP(B864,PBL_PROCEDIMENTS!A:C,3,FALSE)</f>
        <v>L01070033</v>
      </c>
      <c r="F864">
        <f>VLOOKUP(E864,'Organs PinbalAdmin'!C:F,4,FALSE)</f>
        <v>70838</v>
      </c>
      <c r="G864" t="s">
        <v>6557</v>
      </c>
      <c r="H864" t="str">
        <f t="shared" si="13"/>
        <v>UPDATE pad_solicitud SET organid='70838' WHERE solicitudid=7717;</v>
      </c>
    </row>
    <row r="865" spans="1:8">
      <c r="A865" t="str">
        <f>'Procediments PinbalAdmin'!A865</f>
        <v>7728</v>
      </c>
      <c r="B865" t="str">
        <f>VLOOKUP(A865,'Procediments PinbalAdmin'!A:C,2,FALSE)</f>
        <v>P0700300G_BS06</v>
      </c>
      <c r="C865" t="str">
        <f>VLOOKUP(A865,'Procediments PinbalAdmin'!A:C,3,FALSE)</f>
        <v>Arrelament social</v>
      </c>
      <c r="D865" t="s">
        <v>6557</v>
      </c>
      <c r="E865" t="str">
        <f>VLOOKUP(B865,PBL_PROCEDIMENTS!A:C,3,FALSE)</f>
        <v>L01070033</v>
      </c>
      <c r="F865">
        <f>VLOOKUP(E865,'Organs PinbalAdmin'!C:F,4,FALSE)</f>
        <v>70838</v>
      </c>
      <c r="G865" t="s">
        <v>6557</v>
      </c>
      <c r="H865" t="str">
        <f t="shared" si="13"/>
        <v>UPDATE pad_solicitud SET organid='70838' WHERE solicitudid=7728;</v>
      </c>
    </row>
    <row r="866" spans="1:8">
      <c r="A866" t="str">
        <f>'Procediments PinbalAdmin'!A866</f>
        <v>7701</v>
      </c>
      <c r="B866" t="str">
        <f>VLOOKUP(A866,'Procediments PinbalAdmin'!A:C,2,FALSE)</f>
        <v>P0700300G_BS08</v>
      </c>
      <c r="C866" t="str">
        <f>VLOOKUP(A866,'Procediments PinbalAdmin'!A:C,3,FALSE)</f>
        <v>Dinar a domicili</v>
      </c>
      <c r="D866" t="s">
        <v>6557</v>
      </c>
      <c r="E866" t="str">
        <f>VLOOKUP(B866,PBL_PROCEDIMENTS!A:C,3,FALSE)</f>
        <v>L01070033</v>
      </c>
      <c r="F866">
        <f>VLOOKUP(E866,'Organs PinbalAdmin'!C:F,4,FALSE)</f>
        <v>70838</v>
      </c>
      <c r="G866" t="s">
        <v>6557</v>
      </c>
      <c r="H866" t="str">
        <f t="shared" si="13"/>
        <v>UPDATE pad_solicitud SET organid='70838' WHERE solicitudid=7701;</v>
      </c>
    </row>
    <row r="867" spans="1:8">
      <c r="A867" t="str">
        <f>'Procediments PinbalAdmin'!A867</f>
        <v>7576</v>
      </c>
      <c r="B867" t="str">
        <f>VLOOKUP(A867,'Procediments PinbalAdmin'!A:C,2,FALSE)</f>
        <v>P0700300G_BS10</v>
      </c>
      <c r="C867" t="str">
        <f>VLOOKUP(A867,'Procediments PinbalAdmin'!A:C,3,FALSE)</f>
        <v>Prestació econòmica destinada a garantir ingressos a famílies que ho necessiten</v>
      </c>
      <c r="D867" t="s">
        <v>6557</v>
      </c>
      <c r="E867" t="str">
        <f>VLOOKUP(B867,PBL_PROCEDIMENTS!A:C,3,FALSE)</f>
        <v>L01070033</v>
      </c>
      <c r="F867">
        <f>VLOOKUP(E867,'Organs PinbalAdmin'!C:F,4,FALSE)</f>
        <v>70838</v>
      </c>
      <c r="G867" t="s">
        <v>6557</v>
      </c>
      <c r="H867" t="str">
        <f t="shared" si="13"/>
        <v>UPDATE pad_solicitud SET organid='70838' WHERE solicitudid=7576;</v>
      </c>
    </row>
    <row r="868" spans="1:8">
      <c r="A868" t="str">
        <f>'Procediments PinbalAdmin'!A868</f>
        <v>8748</v>
      </c>
      <c r="B868" t="str">
        <f>VLOOKUP(A868,'Procediments PinbalAdmin'!A:C,2,FALSE)</f>
        <v>P0700300G_CONTRAC</v>
      </c>
      <c r="C868" t="str">
        <f>VLOOKUP(A868,'Procediments PinbalAdmin'!A:C,3,FALSE)</f>
        <v>Contractació</v>
      </c>
      <c r="D868" t="s">
        <v>6557</v>
      </c>
      <c r="E868" t="str">
        <f>VLOOKUP(B868,PBL_PROCEDIMENTS!A:C,3,FALSE)</f>
        <v>L01070033</v>
      </c>
      <c r="F868">
        <f>VLOOKUP(E868,'Organs PinbalAdmin'!C:F,4,FALSE)</f>
        <v>70838</v>
      </c>
      <c r="G868" t="s">
        <v>6557</v>
      </c>
      <c r="H868" t="str">
        <f t="shared" si="13"/>
        <v>UPDATE pad_solicitud SET organid='70838' WHERE solicitudid=8748;</v>
      </c>
    </row>
    <row r="869" spans="1:8">
      <c r="A869" t="str">
        <f>'Procediments PinbalAdmin'!A869</f>
        <v>9289</v>
      </c>
      <c r="B869" t="str">
        <f>VLOOKUP(A869,'Procediments PinbalAdmin'!A:C,2,FALSE)</f>
        <v>P0700300G_SA01</v>
      </c>
      <c r="C869" t="str">
        <f>VLOOKUP(A869,'Procediments PinbalAdmin'!A:C,3,FALSE)</f>
        <v>Llicència de tinença d'animals perillosos</v>
      </c>
      <c r="D869" t="s">
        <v>6557</v>
      </c>
      <c r="E869" t="str">
        <f>VLOOKUP(B869,PBL_PROCEDIMENTS!A:C,3,FALSE)</f>
        <v>L01070033</v>
      </c>
      <c r="F869">
        <f>VLOOKUP(E869,'Organs PinbalAdmin'!C:F,4,FALSE)</f>
        <v>70838</v>
      </c>
      <c r="G869" t="s">
        <v>6557</v>
      </c>
      <c r="H869" t="str">
        <f t="shared" si="13"/>
        <v>UPDATE pad_solicitud SET organid='70838' WHERE solicitudid=9289;</v>
      </c>
    </row>
    <row r="870" spans="1:8">
      <c r="A870" t="str">
        <f>'Procediments PinbalAdmin'!A870</f>
        <v>9671</v>
      </c>
      <c r="B870" t="str">
        <f>VLOOKUP(A870,'Procediments PinbalAdmin'!A:C,2,FALSE)</f>
        <v>P0700300G_SEL_PERS</v>
      </c>
      <c r="C870" t="str">
        <f>VLOOKUP(A870,'Procediments PinbalAdmin'!A:C,3,FALSE)</f>
        <v>Selecció de personal</v>
      </c>
      <c r="D870" t="s">
        <v>6557</v>
      </c>
      <c r="E870" t="str">
        <f>VLOOKUP(B870,PBL_PROCEDIMENTS!A:C,3,FALSE)</f>
        <v>L01070033</v>
      </c>
      <c r="F870">
        <f>VLOOKUP(E870,'Organs PinbalAdmin'!C:F,4,FALSE)</f>
        <v>70838</v>
      </c>
      <c r="G870" t="s">
        <v>6557</v>
      </c>
      <c r="H870" t="str">
        <f t="shared" si="13"/>
        <v>UPDATE pad_solicitud SET organid='70838' WHERE solicitudid=9671;</v>
      </c>
    </row>
    <row r="871" spans="1:8">
      <c r="A871" t="str">
        <f>'Procediments PinbalAdmin'!A871</f>
        <v>17506</v>
      </c>
      <c r="B871" t="str">
        <f>VLOOKUP(A871,'Procediments PinbalAdmin'!A:C,2,FALSE)</f>
        <v>P0700300G_SUBVENCION</v>
      </c>
      <c r="C871" t="str">
        <f>VLOOKUP(A871,'Procediments PinbalAdmin'!A:C,3,FALSE)</f>
        <v>Subvenciones</v>
      </c>
      <c r="D871" t="s">
        <v>6557</v>
      </c>
      <c r="E871" t="str">
        <f>VLOOKUP(B871,PBL_PROCEDIMENTS!A:C,3,FALSE)</f>
        <v>L01070033</v>
      </c>
      <c r="F871">
        <f>VLOOKUP(E871,'Organs PinbalAdmin'!C:F,4,FALSE)</f>
        <v>70838</v>
      </c>
      <c r="G871" t="s">
        <v>6557</v>
      </c>
      <c r="H871" t="str">
        <f t="shared" si="13"/>
        <v>UPDATE pad_solicitud SET organid='70838' WHERE solicitudid=17506;</v>
      </c>
    </row>
    <row r="872" spans="1:8">
      <c r="A872" t="str">
        <f>'Procediments PinbalAdmin'!A872</f>
        <v>13553</v>
      </c>
      <c r="B872" t="str">
        <f>VLOOKUP(A872,'Procediments PinbalAdmin'!A:C,2,FALSE)</f>
        <v>P0700400E_001</v>
      </c>
      <c r="C872" t="str">
        <f>VLOOKUP(A872,'Procediments PinbalAdmin'!A:C,3,FALSE)</f>
        <v>Concessió de subvenciones atorgades per l'Ajuntament</v>
      </c>
      <c r="D872" t="s">
        <v>6557</v>
      </c>
      <c r="E872" t="e">
        <f>VLOOKUP(B872,PBL_PROCEDIMENTS!A:C,3,FALSE)</f>
        <v>#N/A</v>
      </c>
      <c r="F872" t="e">
        <f>VLOOKUP(E872,'Organs PinbalAdmin'!C:F,4,FALSE)</f>
        <v>#N/A</v>
      </c>
      <c r="G872" t="s">
        <v>6557</v>
      </c>
      <c r="H872" t="str">
        <f t="shared" si="13"/>
        <v/>
      </c>
    </row>
    <row r="873" spans="1:8">
      <c r="A873" t="str">
        <f>'Procediments PinbalAdmin'!A873</f>
        <v>9352</v>
      </c>
      <c r="B873" t="str">
        <f>VLOOKUP(A873,'Procediments PinbalAdmin'!A:C,2,FALSE)</f>
        <v>P0701100J_AC_001</v>
      </c>
      <c r="C873" t="str">
        <f>VLOOKUP(A873,'Procediments PinbalAdmin'!A:C,3,FALSE)</f>
        <v>Accés i ús d'infraestructures i serveis del Centre Empresarial de Calvià, del IFOC</v>
      </c>
      <c r="D873" t="s">
        <v>6557</v>
      </c>
      <c r="E873" t="str">
        <f>VLOOKUP(B873,PBL_PROCEDIMENTS!A:C,3,FALSE)</f>
        <v>L01070110</v>
      </c>
      <c r="F873" t="e">
        <f>VLOOKUP(E873,'Organs PinbalAdmin'!C:F,4,FALSE)</f>
        <v>#N/A</v>
      </c>
      <c r="G873" t="s">
        <v>6557</v>
      </c>
      <c r="H873" t="str">
        <f t="shared" si="13"/>
        <v/>
      </c>
    </row>
    <row r="874" spans="1:8">
      <c r="A874" t="str">
        <f>'Procediments PinbalAdmin'!A874</f>
        <v>11223</v>
      </c>
      <c r="B874" t="str">
        <f>VLOOKUP(A874,'Procediments PinbalAdmin'!A:C,2,FALSE)</f>
        <v>P0701100J_AC_002</v>
      </c>
      <c r="C874" t="str">
        <f>VLOOKUP(A874,'Procediments PinbalAdmin'!A:C,3,FALSE)</f>
        <v>Targeta municipal de família nombrosa</v>
      </c>
      <c r="D874" t="s">
        <v>6557</v>
      </c>
      <c r="E874" t="str">
        <f>VLOOKUP(B874,PBL_PROCEDIMENTS!A:C,3,FALSE)</f>
        <v>L01070110</v>
      </c>
      <c r="F874" t="e">
        <f>VLOOKUP(E874,'Organs PinbalAdmin'!C:F,4,FALSE)</f>
        <v>#N/A</v>
      </c>
      <c r="G874" t="s">
        <v>6557</v>
      </c>
      <c r="H874" t="str">
        <f t="shared" si="13"/>
        <v/>
      </c>
    </row>
    <row r="875" spans="1:8">
      <c r="A875" t="str">
        <f>'Procediments PinbalAdmin'!A875</f>
        <v>11240</v>
      </c>
      <c r="B875" t="str">
        <f>VLOOKUP(A875,'Procediments PinbalAdmin'!A:C,2,FALSE)</f>
        <v>P0701100J_AC_003</v>
      </c>
      <c r="C875" t="str">
        <f>VLOOKUP(A875,'Procediments PinbalAdmin'!A:C,3,FALSE)</f>
        <v>Renda mínima de inserció</v>
      </c>
      <c r="D875" t="s">
        <v>6557</v>
      </c>
      <c r="E875" t="str">
        <f>VLOOKUP(B875,PBL_PROCEDIMENTS!A:C,3,FALSE)</f>
        <v>L01070110</v>
      </c>
      <c r="F875" t="e">
        <f>VLOOKUP(E875,'Organs PinbalAdmin'!C:F,4,FALSE)</f>
        <v>#N/A</v>
      </c>
      <c r="G875" t="s">
        <v>6557</v>
      </c>
      <c r="H875" t="str">
        <f t="shared" si="13"/>
        <v/>
      </c>
    </row>
    <row r="876" spans="1:8">
      <c r="A876" t="str">
        <f>'Procediments PinbalAdmin'!A876</f>
        <v>11264</v>
      </c>
      <c r="B876" t="str">
        <f>VLOOKUP(A876,'Procediments PinbalAdmin'!A:C,2,FALSE)</f>
        <v>P0701100J_AC_004</v>
      </c>
      <c r="C876" t="str">
        <f>VLOOKUP(A876,'Procediments PinbalAdmin'!A:C,3,FALSE)</f>
        <v>Prestacions econòmiques per a la cobertura de necessitats bàsiques</v>
      </c>
      <c r="D876" t="s">
        <v>6557</v>
      </c>
      <c r="E876" t="str">
        <f>VLOOKUP(B876,PBL_PROCEDIMENTS!A:C,3,FALSE)</f>
        <v>L01070110</v>
      </c>
      <c r="F876" t="e">
        <f>VLOOKUP(E876,'Organs PinbalAdmin'!C:F,4,FALSE)</f>
        <v>#N/A</v>
      </c>
      <c r="G876" t="s">
        <v>6557</v>
      </c>
      <c r="H876" t="str">
        <f t="shared" si="13"/>
        <v/>
      </c>
    </row>
    <row r="877" spans="1:8">
      <c r="A877" t="str">
        <f>'Procediments PinbalAdmin'!A877</f>
        <v>11287</v>
      </c>
      <c r="B877" t="str">
        <f>VLOOKUP(A877,'Procediments PinbalAdmin'!A:C,2,FALSE)</f>
        <v>P0701100J_AC_005</v>
      </c>
      <c r="C877" t="str">
        <f>VLOOKUP(A877,'Procediments PinbalAdmin'!A:C,3,FALSE)</f>
        <v>Prestacions domiciliàries</v>
      </c>
      <c r="D877" t="s">
        <v>6557</v>
      </c>
      <c r="E877" t="str">
        <f>VLOOKUP(B877,PBL_PROCEDIMENTS!A:C,3,FALSE)</f>
        <v>L01070110</v>
      </c>
      <c r="F877" t="e">
        <f>VLOOKUP(E877,'Organs PinbalAdmin'!C:F,4,FALSE)</f>
        <v>#N/A</v>
      </c>
      <c r="G877" t="s">
        <v>6557</v>
      </c>
      <c r="H877" t="str">
        <f t="shared" si="13"/>
        <v/>
      </c>
    </row>
    <row r="878" spans="1:8">
      <c r="A878" t="str">
        <f>'Procediments PinbalAdmin'!A878</f>
        <v>11305</v>
      </c>
      <c r="B878" t="str">
        <f>VLOOKUP(A878,'Procediments PinbalAdmin'!A:C,2,FALSE)</f>
        <v>P0701100J_AC_006</v>
      </c>
      <c r="C878" t="str">
        <f>VLOOKUP(A878,'Procediments PinbalAdmin'!A:C,3,FALSE)</f>
        <v>Prestacions d'informació, orientació assessorament i derivació</v>
      </c>
      <c r="D878" t="s">
        <v>6557</v>
      </c>
      <c r="E878" t="str">
        <f>VLOOKUP(B878,PBL_PROCEDIMENTS!A:C,3,FALSE)</f>
        <v>L01070110</v>
      </c>
      <c r="F878" t="e">
        <f>VLOOKUP(E878,'Organs PinbalAdmin'!C:F,4,FALSE)</f>
        <v>#N/A</v>
      </c>
      <c r="G878" t="s">
        <v>6557</v>
      </c>
      <c r="H878" t="str">
        <f t="shared" si="13"/>
        <v/>
      </c>
    </row>
    <row r="879" spans="1:8">
      <c r="A879" t="str">
        <f>'Procediments PinbalAdmin'!A879</f>
        <v>11333</v>
      </c>
      <c r="B879" t="str">
        <f>VLOOKUP(A879,'Procediments PinbalAdmin'!A:C,2,FALSE)</f>
        <v>P0701100J_AC_007</v>
      </c>
      <c r="C879" t="str">
        <f>VLOOKUP(A879,'Procediments PinbalAdmin'!A:C,3,FALSE)</f>
        <v>Informe d'arrelament</v>
      </c>
      <c r="D879" t="s">
        <v>6557</v>
      </c>
      <c r="E879" t="str">
        <f>VLOOKUP(B879,PBL_PROCEDIMENTS!A:C,3,FALSE)</f>
        <v>L01070110</v>
      </c>
      <c r="F879" t="e">
        <f>VLOOKUP(E879,'Organs PinbalAdmin'!C:F,4,FALSE)</f>
        <v>#N/A</v>
      </c>
      <c r="G879" t="s">
        <v>6557</v>
      </c>
      <c r="H879" t="str">
        <f t="shared" si="13"/>
        <v/>
      </c>
    </row>
    <row r="880" spans="1:8">
      <c r="A880" t="str">
        <f>'Procediments PinbalAdmin'!A880</f>
        <v>11344</v>
      </c>
      <c r="B880" t="str">
        <f>VLOOKUP(A880,'Procediments PinbalAdmin'!A:C,2,FALSE)</f>
        <v>P0701100J_AC_008</v>
      </c>
      <c r="C880" t="str">
        <f>VLOOKUP(A880,'Procediments PinbalAdmin'!A:C,3,FALSE)</f>
        <v>Prestació econòmica ajuda inicio curs escolar</v>
      </c>
      <c r="D880" t="s">
        <v>6557</v>
      </c>
      <c r="E880" t="str">
        <f>VLOOKUP(B880,PBL_PROCEDIMENTS!A:C,3,FALSE)</f>
        <v>L01070110</v>
      </c>
      <c r="F880" t="e">
        <f>VLOOKUP(E880,'Organs PinbalAdmin'!C:F,4,FALSE)</f>
        <v>#N/A</v>
      </c>
      <c r="G880" t="s">
        <v>6557</v>
      </c>
      <c r="H880" t="str">
        <f t="shared" si="13"/>
        <v/>
      </c>
    </row>
    <row r="881" spans="1:8">
      <c r="A881" t="str">
        <f>'Procediments PinbalAdmin'!A881</f>
        <v>11360</v>
      </c>
      <c r="B881" t="str">
        <f>VLOOKUP(A881,'Procediments PinbalAdmin'!A:C,2,FALSE)</f>
        <v>P0701100J_AC_009</v>
      </c>
      <c r="C881" t="str">
        <f>VLOOKUP(A881,'Procediments PinbalAdmin'!A:C,3,FALSE)</f>
        <v>Ajudes econòmiques per a persones en risc d'exclusió social</v>
      </c>
      <c r="D881" t="s">
        <v>6557</v>
      </c>
      <c r="E881" t="str">
        <f>VLOOKUP(B881,PBL_PROCEDIMENTS!A:C,3,FALSE)</f>
        <v>L01070110</v>
      </c>
      <c r="F881" t="e">
        <f>VLOOKUP(E881,'Organs PinbalAdmin'!C:F,4,FALSE)</f>
        <v>#N/A</v>
      </c>
      <c r="G881" t="s">
        <v>6557</v>
      </c>
      <c r="H881" t="str">
        <f t="shared" si="13"/>
        <v/>
      </c>
    </row>
    <row r="882" spans="1:8">
      <c r="A882" t="str">
        <f>'Procediments PinbalAdmin'!A882</f>
        <v>12017</v>
      </c>
      <c r="B882" t="str">
        <f>VLOOKUP(A882,'Procediments PinbalAdmin'!A:C,2,FALSE)</f>
        <v>P0701100J_AC_010</v>
      </c>
      <c r="C882" t="str">
        <f>VLOOKUP(A882,'Procediments PinbalAdmin'!A:C,3,FALSE)</f>
        <v>Processos selectius d'empleats públics - Policia Local</v>
      </c>
      <c r="D882" t="s">
        <v>6557</v>
      </c>
      <c r="E882" t="str">
        <f>VLOOKUP(B882,PBL_PROCEDIMENTS!A:C,3,FALSE)</f>
        <v>L01070110</v>
      </c>
      <c r="F882" t="e">
        <f>VLOOKUP(E882,'Organs PinbalAdmin'!C:F,4,FALSE)</f>
        <v>#N/A</v>
      </c>
      <c r="G882" t="s">
        <v>6557</v>
      </c>
      <c r="H882" t="str">
        <f t="shared" si="13"/>
        <v/>
      </c>
    </row>
    <row r="883" spans="1:8">
      <c r="A883" t="str">
        <f>'Procediments PinbalAdmin'!A883</f>
        <v>12034</v>
      </c>
      <c r="B883" t="str">
        <f>VLOOKUP(A883,'Procediments PinbalAdmin'!A:C,2,FALSE)</f>
        <v>P0701100J_AC_011</v>
      </c>
      <c r="C883" t="str">
        <f>VLOOKUP(A883,'Procediments PinbalAdmin'!A:C,3,FALSE)</f>
        <v>Processos selectius d'empleats públics</v>
      </c>
      <c r="D883" t="s">
        <v>6557</v>
      </c>
      <c r="E883" t="str">
        <f>VLOOKUP(B883,PBL_PROCEDIMENTS!A:C,3,FALSE)</f>
        <v>L01070110</v>
      </c>
      <c r="F883" t="e">
        <f>VLOOKUP(E883,'Organs PinbalAdmin'!C:F,4,FALSE)</f>
        <v>#N/A</v>
      </c>
      <c r="G883" t="s">
        <v>6557</v>
      </c>
      <c r="H883" t="str">
        <f t="shared" si="13"/>
        <v/>
      </c>
    </row>
    <row r="884" spans="1:8">
      <c r="A884" t="str">
        <f>'Procediments PinbalAdmin'!A884</f>
        <v>12042</v>
      </c>
      <c r="B884" t="str">
        <f>VLOOKUP(A884,'Procediments PinbalAdmin'!A:C,2,FALSE)</f>
        <v>P0701100J_AC_012</v>
      </c>
      <c r="C884" t="str">
        <f>VLOOKUP(A884,'Procediments PinbalAdmin'!A:C,3,FALSE)</f>
        <v>Ajudes Socials Empleats públics de l'Ajuntament de Calvià</v>
      </c>
      <c r="D884" t="s">
        <v>6557</v>
      </c>
      <c r="E884" t="str">
        <f>VLOOKUP(B884,PBL_PROCEDIMENTS!A:C,3,FALSE)</f>
        <v>L01070110</v>
      </c>
      <c r="F884" t="e">
        <f>VLOOKUP(E884,'Organs PinbalAdmin'!C:F,4,FALSE)</f>
        <v>#N/A</v>
      </c>
      <c r="G884" t="s">
        <v>6557</v>
      </c>
      <c r="H884" t="str">
        <f t="shared" si="13"/>
        <v/>
      </c>
    </row>
    <row r="885" spans="1:8">
      <c r="A885" t="str">
        <f>'Procediments PinbalAdmin'!A885</f>
        <v>12657</v>
      </c>
      <c r="B885" t="str">
        <f>VLOOKUP(A885,'Procediments PinbalAdmin'!A:C,2,FALSE)</f>
        <v>P0701100J_AC_013</v>
      </c>
      <c r="C885" t="str">
        <f>VLOOKUP(A885,'Procediments PinbalAdmin'!A:C,3,FALSE)</f>
        <v>Habitatge d'emergencia social</v>
      </c>
      <c r="D885" t="s">
        <v>6557</v>
      </c>
      <c r="E885" t="str">
        <f>VLOOKUP(B885,PBL_PROCEDIMENTS!A:C,3,FALSE)</f>
        <v>L01070110</v>
      </c>
      <c r="F885" t="e">
        <f>VLOOKUP(E885,'Organs PinbalAdmin'!C:F,4,FALSE)</f>
        <v>#N/A</v>
      </c>
      <c r="G885" t="s">
        <v>6557</v>
      </c>
      <c r="H885" t="str">
        <f t="shared" si="13"/>
        <v/>
      </c>
    </row>
    <row r="886" spans="1:8">
      <c r="A886" t="str">
        <f>'Procediments PinbalAdmin'!A886</f>
        <v>12781</v>
      </c>
      <c r="B886" t="str">
        <f>VLOOKUP(A886,'Procediments PinbalAdmin'!A:C,2,FALSE)</f>
        <v>P0701100J_AC_014</v>
      </c>
      <c r="C886" t="str">
        <f>VLOOKUP(A886,'Procediments PinbalAdmin'!A:C,3,FALSE)</f>
        <v>Concessió de subvencions per a la rehabilitació d'edificis, habitatges i locals comercials</v>
      </c>
      <c r="D886" t="s">
        <v>6557</v>
      </c>
      <c r="E886" t="str">
        <f>VLOOKUP(B886,PBL_PROCEDIMENTS!A:C,3,FALSE)</f>
        <v>L01070110</v>
      </c>
      <c r="F886" t="e">
        <f>VLOOKUP(E886,'Organs PinbalAdmin'!C:F,4,FALSE)</f>
        <v>#N/A</v>
      </c>
      <c r="G886" t="s">
        <v>6557</v>
      </c>
      <c r="H886" t="str">
        <f t="shared" si="13"/>
        <v/>
      </c>
    </row>
    <row r="887" spans="1:8">
      <c r="A887" t="str">
        <f>'Procediments PinbalAdmin'!A887</f>
        <v>12791</v>
      </c>
      <c r="B887" t="str">
        <f>VLOOKUP(A887,'Procediments PinbalAdmin'!A:C,2,FALSE)</f>
        <v>P0701100J_AC_015</v>
      </c>
      <c r="C887" t="str">
        <f>VLOOKUP(A887,'Procediments PinbalAdmin'!A:C,3,FALSE)</f>
        <v>Concessió d'ajudes al lloguer d'habitatge per a joves a Calvià.</v>
      </c>
      <c r="D887" t="s">
        <v>6557</v>
      </c>
      <c r="E887" t="str">
        <f>VLOOKUP(B887,PBL_PROCEDIMENTS!A:C,3,FALSE)</f>
        <v>L01070110</v>
      </c>
      <c r="F887" t="e">
        <f>VLOOKUP(E887,'Organs PinbalAdmin'!C:F,4,FALSE)</f>
        <v>#N/A</v>
      </c>
      <c r="G887" t="s">
        <v>6557</v>
      </c>
      <c r="H887" t="str">
        <f t="shared" si="13"/>
        <v/>
      </c>
    </row>
    <row r="888" spans="1:8">
      <c r="A888" t="str">
        <f>'Procediments PinbalAdmin'!A888</f>
        <v>12803</v>
      </c>
      <c r="B888" t="str">
        <f>VLOOKUP(A888,'Procediments PinbalAdmin'!A:C,2,FALSE)</f>
        <v>P0701100J_AC_016</v>
      </c>
      <c r="C888" t="str">
        <f>VLOOKUP(A888,'Procediments PinbalAdmin'!A:C,3,FALSE)</f>
        <v>Concessió d'ajudes al lloguer d'habitatge a Calvià</v>
      </c>
      <c r="D888" t="s">
        <v>6557</v>
      </c>
      <c r="E888" t="str">
        <f>VLOOKUP(B888,PBL_PROCEDIMENTS!A:C,3,FALSE)</f>
        <v>L01070110</v>
      </c>
      <c r="F888" t="e">
        <f>VLOOKUP(E888,'Organs PinbalAdmin'!C:F,4,FALSE)</f>
        <v>#N/A</v>
      </c>
      <c r="G888" t="s">
        <v>6557</v>
      </c>
      <c r="H888" t="str">
        <f t="shared" si="13"/>
        <v/>
      </c>
    </row>
    <row r="889" spans="1:8">
      <c r="A889" t="str">
        <f>'Procediments PinbalAdmin'!A889</f>
        <v>14109</v>
      </c>
      <c r="B889" t="str">
        <f>VLOOKUP(A889,'Procediments PinbalAdmin'!A:C,2,FALSE)</f>
        <v>P0701100J_AC_017</v>
      </c>
      <c r="C889" t="str">
        <f>VLOOKUP(A889,'Procediments PinbalAdmin'!A:C,3,FALSE)</f>
        <v>Bonificacions de les quotes municipals de les escoles d'Educació Infantil municipals</v>
      </c>
      <c r="D889" t="s">
        <v>6557</v>
      </c>
      <c r="E889" t="e">
        <f>VLOOKUP(B889,PBL_PROCEDIMENTS!A:C,3,FALSE)</f>
        <v>#N/A</v>
      </c>
      <c r="F889" t="e">
        <f>VLOOKUP(E889,'Organs PinbalAdmin'!C:F,4,FALSE)</f>
        <v>#N/A</v>
      </c>
      <c r="G889" t="s">
        <v>6557</v>
      </c>
      <c r="H889" t="str">
        <f t="shared" si="13"/>
        <v/>
      </c>
    </row>
    <row r="890" spans="1:8">
      <c r="A890" t="str">
        <f>'Procediments PinbalAdmin'!A890</f>
        <v>14399</v>
      </c>
      <c r="B890" t="str">
        <f>VLOOKUP(A890,'Procediments PinbalAdmin'!A:C,2,FALSE)</f>
        <v>P0701100J_AC_018</v>
      </c>
      <c r="C890" t="str">
        <f>VLOOKUP(A890,'Procediments PinbalAdmin'!A:C,3,FALSE)</f>
        <v>CONCESSIÓ DE LA LLICÈNCIA D'ARMES</v>
      </c>
      <c r="D890" t="s">
        <v>6557</v>
      </c>
      <c r="E890" t="str">
        <f>VLOOKUP(B890,PBL_PROCEDIMENTS!A:C,3,FALSE)</f>
        <v>L01070110</v>
      </c>
      <c r="F890" t="e">
        <f>VLOOKUP(E890,'Organs PinbalAdmin'!C:F,4,FALSE)</f>
        <v>#N/A</v>
      </c>
      <c r="G890" t="s">
        <v>6557</v>
      </c>
      <c r="H890" t="str">
        <f t="shared" si="13"/>
        <v/>
      </c>
    </row>
    <row r="891" spans="1:8">
      <c r="A891" t="str">
        <f>'Procediments PinbalAdmin'!A891</f>
        <v>14924</v>
      </c>
      <c r="B891" t="str">
        <f>VLOOKUP(A891,'Procediments PinbalAdmin'!A:C,2,FALSE)</f>
        <v>P0701100J_AC_019</v>
      </c>
      <c r="C891" t="str">
        <f>VLOOKUP(A891,'Procediments PinbalAdmin'!A:C,3,FALSE)</f>
        <v>Animals potencialment perillosos</v>
      </c>
      <c r="D891" t="s">
        <v>6557</v>
      </c>
      <c r="E891" t="str">
        <f>VLOOKUP(B891,PBL_PROCEDIMENTS!A:C,3,FALSE)</f>
        <v>L01070110</v>
      </c>
      <c r="F891" t="e">
        <f>VLOOKUP(E891,'Organs PinbalAdmin'!C:F,4,FALSE)</f>
        <v>#N/A</v>
      </c>
      <c r="G891" t="s">
        <v>6557</v>
      </c>
      <c r="H891" t="str">
        <f t="shared" si="13"/>
        <v/>
      </c>
    </row>
    <row r="892" spans="1:8">
      <c r="A892" t="str">
        <f>'Procediments PinbalAdmin'!A892</f>
        <v>14935</v>
      </c>
      <c r="B892" t="str">
        <f>VLOOKUP(A892,'Procediments PinbalAdmin'!A:C,2,FALSE)</f>
        <v>P0701100J_AC_020</v>
      </c>
      <c r="C892" t="str">
        <f>VLOOKUP(A892,'Procediments PinbalAdmin'!A:C,3,FALSE)</f>
        <v>Tala d'arbres en jardins privats</v>
      </c>
      <c r="D892" t="s">
        <v>6557</v>
      </c>
      <c r="E892" t="str">
        <f>VLOOKUP(B892,PBL_PROCEDIMENTS!A:C,3,FALSE)</f>
        <v>L01070110</v>
      </c>
      <c r="F892" t="e">
        <f>VLOOKUP(E892,'Organs PinbalAdmin'!C:F,4,FALSE)</f>
        <v>#N/A</v>
      </c>
      <c r="G892" t="s">
        <v>6557</v>
      </c>
      <c r="H892" t="str">
        <f t="shared" si="13"/>
        <v/>
      </c>
    </row>
    <row r="893" spans="1:8">
      <c r="A893" t="str">
        <f>'Procediments PinbalAdmin'!A893</f>
        <v>14951</v>
      </c>
      <c r="B893" t="str">
        <f>VLOOKUP(A893,'Procediments PinbalAdmin'!A:C,2,FALSE)</f>
        <v>P0701100J_AC_021</v>
      </c>
      <c r="C893" t="str">
        <f>VLOOKUP(A893,'Procediments PinbalAdmin'!A:C,3,FALSE)</f>
        <v>Regulació horts urbans</v>
      </c>
      <c r="D893" t="s">
        <v>6557</v>
      </c>
      <c r="E893" t="str">
        <f>VLOOKUP(B893,PBL_PROCEDIMENTS!A:C,3,FALSE)</f>
        <v>L01070110</v>
      </c>
      <c r="F893" t="e">
        <f>VLOOKUP(E893,'Organs PinbalAdmin'!C:F,4,FALSE)</f>
        <v>#N/A</v>
      </c>
      <c r="G893" t="s">
        <v>6557</v>
      </c>
      <c r="H893" t="str">
        <f t="shared" si="13"/>
        <v/>
      </c>
    </row>
    <row r="894" spans="1:8">
      <c r="A894" t="str">
        <f>'Procediments PinbalAdmin'!A894</f>
        <v>14964</v>
      </c>
      <c r="B894" t="str">
        <f>VLOOKUP(A894,'Procediments PinbalAdmin'!A:C,2,FALSE)</f>
        <v>P0701100J_AC_022</v>
      </c>
      <c r="C894" t="str">
        <f>VLOOKUP(A894,'Procediments PinbalAdmin'!A:C,3,FALSE)</f>
        <v>Seguiment subvencions i convenis</v>
      </c>
      <c r="D894" t="s">
        <v>6557</v>
      </c>
      <c r="E894" t="e">
        <f>VLOOKUP(B894,PBL_PROCEDIMENTS!A:C,3,FALSE)</f>
        <v>#N/A</v>
      </c>
      <c r="F894" t="e">
        <f>VLOOKUP(E894,'Organs PinbalAdmin'!C:F,4,FALSE)</f>
        <v>#N/A</v>
      </c>
      <c r="G894" t="s">
        <v>6557</v>
      </c>
      <c r="H894" t="str">
        <f t="shared" si="13"/>
        <v/>
      </c>
    </row>
    <row r="895" spans="1:8">
      <c r="A895" t="str">
        <f>'Procediments PinbalAdmin'!A895</f>
        <v>14982</v>
      </c>
      <c r="B895" t="str">
        <f>VLOOKUP(A895,'Procediments PinbalAdmin'!A:C,2,FALSE)</f>
        <v>P0701100J_AC_023</v>
      </c>
      <c r="C895" t="str">
        <f>VLOOKUP(A895,'Procediments PinbalAdmin'!A:C,3,FALSE)</f>
        <v>Comprobación de identidad de interesados en procedimientos administrativos</v>
      </c>
      <c r="D895" t="s">
        <v>6557</v>
      </c>
      <c r="E895" t="e">
        <f>VLOOKUP(B895,PBL_PROCEDIMENTS!A:C,3,FALSE)</f>
        <v>#N/A</v>
      </c>
      <c r="F895" t="e">
        <f>VLOOKUP(E895,'Organs PinbalAdmin'!C:F,4,FALSE)</f>
        <v>#N/A</v>
      </c>
      <c r="G895" t="s">
        <v>6557</v>
      </c>
      <c r="H895" t="str">
        <f t="shared" si="13"/>
        <v/>
      </c>
    </row>
    <row r="896" spans="1:8">
      <c r="A896" t="str">
        <f>'Procediments PinbalAdmin'!A896</f>
        <v>15027</v>
      </c>
      <c r="B896" t="str">
        <f>VLOOKUP(A896,'Procediments PinbalAdmin'!A:C,2,FALSE)</f>
        <v>P0701100J_AC_024</v>
      </c>
      <c r="C896" t="str">
        <f>VLOOKUP(A896,'Procediments PinbalAdmin'!A:C,3,FALSE)</f>
        <v>Drets funenaris</v>
      </c>
      <c r="D896" t="s">
        <v>6557</v>
      </c>
      <c r="E896" t="str">
        <f>VLOOKUP(B896,PBL_PROCEDIMENTS!A:C,3,FALSE)</f>
        <v>L01070110</v>
      </c>
      <c r="F896" t="e">
        <f>VLOOKUP(E896,'Organs PinbalAdmin'!C:F,4,FALSE)</f>
        <v>#N/A</v>
      </c>
      <c r="G896" t="s">
        <v>6557</v>
      </c>
      <c r="H896" t="str">
        <f t="shared" si="13"/>
        <v/>
      </c>
    </row>
    <row r="897" spans="1:8">
      <c r="A897" t="str">
        <f>'Procediments PinbalAdmin'!A897</f>
        <v>15031</v>
      </c>
      <c r="B897" t="str">
        <f>VLOOKUP(A897,'Procediments PinbalAdmin'!A:C,2,FALSE)</f>
        <v>P0701100J_AC_025</v>
      </c>
      <c r="C897" t="str">
        <f>VLOOKUP(A897,'Procediments PinbalAdmin'!A:C,3,FALSE)</f>
        <v>Sol·licitud d'ocupació de via pública</v>
      </c>
      <c r="D897" t="s">
        <v>6557</v>
      </c>
      <c r="E897" t="e">
        <f>VLOOKUP(B897,PBL_PROCEDIMENTS!A:C,3,FALSE)</f>
        <v>#N/A</v>
      </c>
      <c r="F897" t="e">
        <f>VLOOKUP(E897,'Organs PinbalAdmin'!C:F,4,FALSE)</f>
        <v>#N/A</v>
      </c>
      <c r="G897" t="s">
        <v>6557</v>
      </c>
      <c r="H897" t="str">
        <f t="shared" si="13"/>
        <v/>
      </c>
    </row>
    <row r="898" spans="1:8">
      <c r="A898" t="str">
        <f>'Procediments PinbalAdmin'!A898</f>
        <v>15053</v>
      </c>
      <c r="B898" t="str">
        <f>VLOOKUP(A898,'Procediments PinbalAdmin'!A:C,2,FALSE)</f>
        <v>P0701100J_AC_026</v>
      </c>
      <c r="C898" t="str">
        <f>VLOOKUP(A898,'Procediments PinbalAdmin'!A:C,3,FALSE)</f>
        <v>Sol·licitud participació prova aptitud de contuctor MPAL Auto-Taxi</v>
      </c>
      <c r="D898" t="s">
        <v>6557</v>
      </c>
      <c r="E898" t="str">
        <f>VLOOKUP(B898,PBL_PROCEDIMENTS!A:C,3,FALSE)</f>
        <v>L01070110</v>
      </c>
      <c r="F898" t="e">
        <f>VLOOKUP(E898,'Organs PinbalAdmin'!C:F,4,FALSE)</f>
        <v>#N/A</v>
      </c>
      <c r="G898" t="s">
        <v>6557</v>
      </c>
      <c r="H898" t="str">
        <f t="shared" si="13"/>
        <v/>
      </c>
    </row>
    <row r="899" spans="1:8">
      <c r="A899" t="str">
        <f>'Procediments PinbalAdmin'!A899</f>
        <v>15068</v>
      </c>
      <c r="B899" t="str">
        <f>VLOOKUP(A899,'Procediments PinbalAdmin'!A:C,2,FALSE)</f>
        <v>P0701100J_AC_027</v>
      </c>
      <c r="C899" t="str">
        <f>VLOOKUP(A899,'Procediments PinbalAdmin'!A:C,3,FALSE)</f>
        <v>TRANSMISSIÓ DE DRETS FUNERARIS (MORTIS CAUSA)</v>
      </c>
      <c r="D899" t="s">
        <v>6557</v>
      </c>
      <c r="E899" t="str">
        <f>VLOOKUP(B899,PBL_PROCEDIMENTS!A:C,3,FALSE)</f>
        <v>L01070110</v>
      </c>
      <c r="F899" t="e">
        <f>VLOOKUP(E899,'Organs PinbalAdmin'!C:F,4,FALSE)</f>
        <v>#N/A</v>
      </c>
      <c r="G899" t="s">
        <v>6557</v>
      </c>
      <c r="H899" t="str">
        <f t="shared" ref="H899:H962" si="14">IFERROR(SUBSTITUTE(SUBSTITUTE(H$1,"$SOLICITUDID$",A899),"$ORGAN$",F899),"")</f>
        <v/>
      </c>
    </row>
    <row r="900" spans="1:8">
      <c r="A900" t="str">
        <f>'Procediments PinbalAdmin'!A900</f>
        <v>15081</v>
      </c>
      <c r="B900" t="str">
        <f>VLOOKUP(A900,'Procediments PinbalAdmin'!A:C,2,FALSE)</f>
        <v>P0701100J_AC_028</v>
      </c>
      <c r="C900" t="str">
        <f>VLOOKUP(A900,'Procediments PinbalAdmin'!A:C,3,FALSE)</f>
        <v>Sol·licitud tarjeta ORA / ACIRE</v>
      </c>
      <c r="D900" t="s">
        <v>6557</v>
      </c>
      <c r="E900" t="str">
        <f>VLOOKUP(B900,PBL_PROCEDIMENTS!A:C,3,FALSE)</f>
        <v>L01070110</v>
      </c>
      <c r="F900" t="e">
        <f>VLOOKUP(E900,'Organs PinbalAdmin'!C:F,4,FALSE)</f>
        <v>#N/A</v>
      </c>
      <c r="G900" t="s">
        <v>6557</v>
      </c>
      <c r="H900" t="str">
        <f t="shared" si="14"/>
        <v/>
      </c>
    </row>
    <row r="901" spans="1:8">
      <c r="A901" t="str">
        <f>'Procediments PinbalAdmin'!A901</f>
        <v>15195</v>
      </c>
      <c r="B901" t="str">
        <f>VLOOKUP(A901,'Procediments PinbalAdmin'!A:C,2,FALSE)</f>
        <v>P0701100J_AC_029</v>
      </c>
      <c r="C901" t="str">
        <f>VLOOKUP(A901,'Procediments PinbalAdmin'!A:C,3,FALSE)</f>
        <v>Sol·licitud cuidadors de colònies felines</v>
      </c>
      <c r="D901" t="s">
        <v>6557</v>
      </c>
      <c r="E901" t="e">
        <f>VLOOKUP(B901,PBL_PROCEDIMENTS!A:C,3,FALSE)</f>
        <v>#N/A</v>
      </c>
      <c r="F901" t="e">
        <f>VLOOKUP(E901,'Organs PinbalAdmin'!C:F,4,FALSE)</f>
        <v>#N/A</v>
      </c>
      <c r="G901" t="s">
        <v>6557</v>
      </c>
      <c r="H901" t="str">
        <f t="shared" si="14"/>
        <v/>
      </c>
    </row>
    <row r="902" spans="1:8">
      <c r="A902" t="str">
        <f>'Procediments PinbalAdmin'!A902</f>
        <v>15208</v>
      </c>
      <c r="B902" t="str">
        <f>VLOOKUP(A902,'Procediments PinbalAdmin'!A:C,2,FALSE)</f>
        <v>P0701100J_AC_030</v>
      </c>
      <c r="C902" t="str">
        <f>VLOOKUP(A902,'Procediments PinbalAdmin'!A:C,3,FALSE)</f>
        <v>SUBVENCIONS A ESPORTISTES INDIVIDUALS DEL MUNICIPI DE CALVIA</v>
      </c>
      <c r="D902" t="s">
        <v>6557</v>
      </c>
      <c r="E902" t="str">
        <f>VLOOKUP(B902,PBL_PROCEDIMENTS!A:C,3,FALSE)</f>
        <v>L01070110</v>
      </c>
      <c r="F902" t="e">
        <f>VLOOKUP(E902,'Organs PinbalAdmin'!C:F,4,FALSE)</f>
        <v>#N/A</v>
      </c>
      <c r="G902" t="s">
        <v>6557</v>
      </c>
      <c r="H902" t="str">
        <f t="shared" si="14"/>
        <v/>
      </c>
    </row>
    <row r="903" spans="1:8">
      <c r="A903" t="str">
        <f>'Procediments PinbalAdmin'!A903</f>
        <v>15223</v>
      </c>
      <c r="B903" t="str">
        <f>VLOOKUP(A903,'Procediments PinbalAdmin'!A:C,2,FALSE)</f>
        <v>P0701100J_AC_031</v>
      </c>
      <c r="C903" t="str">
        <f>VLOOKUP(A903,'Procediments PinbalAdmin'!A:C,3,FALSE)</f>
        <v>ABONATS Als SERVEIS DE L'ICE</v>
      </c>
      <c r="D903" t="s">
        <v>6557</v>
      </c>
      <c r="E903" t="str">
        <f>VLOOKUP(B903,PBL_PROCEDIMENTS!A:C,3,FALSE)</f>
        <v>L01070110</v>
      </c>
      <c r="F903" t="e">
        <f>VLOOKUP(E903,'Organs PinbalAdmin'!C:F,4,FALSE)</f>
        <v>#N/A</v>
      </c>
      <c r="G903" t="s">
        <v>6557</v>
      </c>
      <c r="H903" t="str">
        <f t="shared" si="14"/>
        <v/>
      </c>
    </row>
    <row r="904" spans="1:8">
      <c r="A904" t="str">
        <f>'Procediments PinbalAdmin'!A904</f>
        <v>15232</v>
      </c>
      <c r="B904" t="str">
        <f>VLOOKUP(A904,'Procediments PinbalAdmin'!A:C,2,FALSE)</f>
        <v>P0701100J_AC_032</v>
      </c>
      <c r="C904" t="str">
        <f>VLOOKUP(A904,'Procediments PinbalAdmin'!A:C,3,FALSE)</f>
        <v>SUBVENCIONS A ENTITATS ESPORTIVES DEL MUNICIPI DE CALVIA</v>
      </c>
      <c r="D904" t="s">
        <v>6557</v>
      </c>
      <c r="E904" t="str">
        <f>VLOOKUP(B904,PBL_PROCEDIMENTS!A:C,3,FALSE)</f>
        <v>L01070110</v>
      </c>
      <c r="F904" t="e">
        <f>VLOOKUP(E904,'Organs PinbalAdmin'!C:F,4,FALSE)</f>
        <v>#N/A</v>
      </c>
      <c r="G904" t="s">
        <v>6557</v>
      </c>
      <c r="H904" t="str">
        <f t="shared" si="14"/>
        <v/>
      </c>
    </row>
    <row r="905" spans="1:8">
      <c r="A905" t="str">
        <f>'Procediments PinbalAdmin'!A905</f>
        <v>15254</v>
      </c>
      <c r="B905" t="str">
        <f>VLOOKUP(A905,'Procediments PinbalAdmin'!A:C,2,FALSE)</f>
        <v>P0701100J_AC_033</v>
      </c>
      <c r="C905" t="str">
        <f>VLOOKUP(A905,'Procediments PinbalAdmin'!A:C,3,FALSE)</f>
        <v>Altes i modificacions de padró municipal</v>
      </c>
      <c r="D905" t="s">
        <v>6557</v>
      </c>
      <c r="E905" t="str">
        <f>VLOOKUP(B905,PBL_PROCEDIMENTS!A:C,3,FALSE)</f>
        <v>L01070110</v>
      </c>
      <c r="F905" t="e">
        <f>VLOOKUP(E905,'Organs PinbalAdmin'!C:F,4,FALSE)</f>
        <v>#N/A</v>
      </c>
      <c r="G905" t="s">
        <v>6557</v>
      </c>
      <c r="H905" t="str">
        <f t="shared" si="14"/>
        <v/>
      </c>
    </row>
    <row r="906" spans="1:8">
      <c r="A906" t="str">
        <f>'Procediments PinbalAdmin'!A906</f>
        <v>15361</v>
      </c>
      <c r="B906" t="str">
        <f>VLOOKUP(A906,'Procediments PinbalAdmin'!A:C,2,FALSE)</f>
        <v>P0701100J_AC_034</v>
      </c>
      <c r="C906" t="str">
        <f>VLOOKUP(A906,'Procediments PinbalAdmin'!A:C,3,FALSE)</f>
        <v>TRANSMISIÓN DE LICENCIA DE AUTOTAXI</v>
      </c>
      <c r="D906" t="s">
        <v>6557</v>
      </c>
      <c r="E906" t="str">
        <f>VLOOKUP(B906,PBL_PROCEDIMENTS!A:C,3,FALSE)</f>
        <v>L01070110</v>
      </c>
      <c r="F906" t="e">
        <f>VLOOKUP(E906,'Organs PinbalAdmin'!C:F,4,FALSE)</f>
        <v>#N/A</v>
      </c>
      <c r="G906" t="s">
        <v>6557</v>
      </c>
      <c r="H906" t="str">
        <f t="shared" si="14"/>
        <v/>
      </c>
    </row>
    <row r="907" spans="1:8">
      <c r="A907" t="str">
        <f>'Procediments PinbalAdmin'!A907</f>
        <v>15378</v>
      </c>
      <c r="B907" t="str">
        <f>VLOOKUP(A907,'Procediments PinbalAdmin'!A:C,2,FALSE)</f>
        <v>P0701100J_AC_035</v>
      </c>
      <c r="C907" t="str">
        <f>VLOOKUP(A907,'Procediments PinbalAdmin'!A:C,3,FALSE)</f>
        <v>TRANSMISIÓN DE DERECHOS FUNERARIOS (INTER VIVOS)</v>
      </c>
      <c r="D907" t="s">
        <v>6557</v>
      </c>
      <c r="E907" t="str">
        <f>VLOOKUP(B907,PBL_PROCEDIMENTS!A:C,3,FALSE)</f>
        <v>L01070110</v>
      </c>
      <c r="F907" t="e">
        <f>VLOOKUP(E907,'Organs PinbalAdmin'!C:F,4,FALSE)</f>
        <v>#N/A</v>
      </c>
      <c r="G907" t="s">
        <v>6557</v>
      </c>
      <c r="H907" t="str">
        <f t="shared" si="14"/>
        <v/>
      </c>
    </row>
    <row r="908" spans="1:8">
      <c r="A908" t="str">
        <f>'Procediments PinbalAdmin'!A908</f>
        <v>15391</v>
      </c>
      <c r="B908" t="str">
        <f>VLOOKUP(A908,'Procediments PinbalAdmin'!A:C,2,FALSE)</f>
        <v>P0701100J_AC_036</v>
      </c>
      <c r="C908" t="str">
        <f>VLOOKUP(A908,'Procediments PinbalAdmin'!A:C,3,FALSE)</f>
        <v>Autorización de precinto inicial del equipo limitador registrador sonométrico</v>
      </c>
      <c r="D908" t="s">
        <v>6557</v>
      </c>
      <c r="E908" t="str">
        <f>VLOOKUP(B908,PBL_PROCEDIMENTS!A:C,3,FALSE)</f>
        <v>L01070110</v>
      </c>
      <c r="F908" t="e">
        <f>VLOOKUP(E908,'Organs PinbalAdmin'!C:F,4,FALSE)</f>
        <v>#N/A</v>
      </c>
      <c r="G908" t="s">
        <v>6557</v>
      </c>
      <c r="H908" t="str">
        <f t="shared" si="14"/>
        <v/>
      </c>
    </row>
    <row r="909" spans="1:8">
      <c r="A909" t="str">
        <f>'Procediments PinbalAdmin'!A909</f>
        <v>15409</v>
      </c>
      <c r="B909" t="str">
        <f>VLOOKUP(A909,'Procediments PinbalAdmin'!A:C,2,FALSE)</f>
        <v>P0701100J_AC_037</v>
      </c>
      <c r="C909" t="str">
        <f>VLOOKUP(A909,'Procediments PinbalAdmin'!A:C,3,FALSE)</f>
        <v>Licencia de publicidad dinámica</v>
      </c>
      <c r="D909" t="s">
        <v>6557</v>
      </c>
      <c r="E909" t="str">
        <f>VLOOKUP(B909,PBL_PROCEDIMENTS!A:C,3,FALSE)</f>
        <v>L01070110</v>
      </c>
      <c r="F909" t="e">
        <f>VLOOKUP(E909,'Organs PinbalAdmin'!C:F,4,FALSE)</f>
        <v>#N/A</v>
      </c>
      <c r="G909" t="s">
        <v>6557</v>
      </c>
      <c r="H909" t="str">
        <f t="shared" si="14"/>
        <v/>
      </c>
    </row>
    <row r="910" spans="1:8">
      <c r="A910" t="str">
        <f>'Procediments PinbalAdmin'!A910</f>
        <v>15427</v>
      </c>
      <c r="B910" t="str">
        <f>VLOOKUP(A910,'Procediments PinbalAdmin'!A:C,2,FALSE)</f>
        <v>P0701100J_AC_038</v>
      </c>
      <c r="C910" t="str">
        <f>VLOOKUP(A910,'Procediments PinbalAdmin'!A:C,3,FALSE)</f>
        <v>Licencia de publicidad aérea</v>
      </c>
      <c r="D910" t="s">
        <v>6557</v>
      </c>
      <c r="E910" t="str">
        <f>VLOOKUP(B910,PBL_PROCEDIMENTS!A:C,3,FALSE)</f>
        <v>L01070110</v>
      </c>
      <c r="F910" t="e">
        <f>VLOOKUP(E910,'Organs PinbalAdmin'!C:F,4,FALSE)</f>
        <v>#N/A</v>
      </c>
      <c r="G910" t="s">
        <v>6557</v>
      </c>
      <c r="H910" t="str">
        <f t="shared" si="14"/>
        <v/>
      </c>
    </row>
    <row r="911" spans="1:8">
      <c r="A911" t="str">
        <f>'Procediments PinbalAdmin'!A911</f>
        <v>15436</v>
      </c>
      <c r="B911" t="str">
        <f>VLOOKUP(A911,'Procediments PinbalAdmin'!A:C,2,FALSE)</f>
        <v>P0701100J_AC_039</v>
      </c>
      <c r="C911" t="str">
        <f>VLOOKUP(A911,'Procediments PinbalAdmin'!A:C,3,FALSE)</f>
        <v>Licencia de Pub Crawling</v>
      </c>
      <c r="D911" t="s">
        <v>6557</v>
      </c>
      <c r="E911" t="e">
        <f>VLOOKUP(B911,PBL_PROCEDIMENTS!A:C,3,FALSE)</f>
        <v>#N/A</v>
      </c>
      <c r="F911" t="e">
        <f>VLOOKUP(E911,'Organs PinbalAdmin'!C:F,4,FALSE)</f>
        <v>#N/A</v>
      </c>
      <c r="G911" t="s">
        <v>6557</v>
      </c>
      <c r="H911" t="str">
        <f t="shared" si="14"/>
        <v/>
      </c>
    </row>
    <row r="912" spans="1:8">
      <c r="A912" t="str">
        <f>'Procediments PinbalAdmin'!A912</f>
        <v>15449</v>
      </c>
      <c r="B912" t="str">
        <f>VLOOKUP(A912,'Procediments PinbalAdmin'!A:C,2,FALSE)</f>
        <v>P0701100J_AC_040</v>
      </c>
      <c r="C912" t="str">
        <f>VLOOKUP(A912,'Procediments PinbalAdmin'!A:C,3,FALSE)</f>
        <v>Autorización de la renovación anual del precinto inicial del equipo limitador registrador</v>
      </c>
      <c r="D912" t="s">
        <v>6557</v>
      </c>
      <c r="E912" t="str">
        <f>VLOOKUP(B912,PBL_PROCEDIMENTS!A:C,3,FALSE)</f>
        <v>L01070110</v>
      </c>
      <c r="F912" t="e">
        <f>VLOOKUP(E912,'Organs PinbalAdmin'!C:F,4,FALSE)</f>
        <v>#N/A</v>
      </c>
      <c r="G912" t="s">
        <v>6557</v>
      </c>
      <c r="H912" t="str">
        <f t="shared" si="14"/>
        <v/>
      </c>
    </row>
    <row r="913" spans="1:8">
      <c r="A913" t="str">
        <f>'Procediments PinbalAdmin'!A913</f>
        <v>15459</v>
      </c>
      <c r="B913" t="str">
        <f>VLOOKUP(A913,'Procediments PinbalAdmin'!A:C,2,FALSE)</f>
        <v>P0701100J_AC_041</v>
      </c>
      <c r="C913" t="str">
        <f>VLOOKUP(A913,'Procediments PinbalAdmin'!A:C,3,FALSE)</f>
        <v>Actividad itinerante en dominio público</v>
      </c>
      <c r="D913" t="s">
        <v>6557</v>
      </c>
      <c r="E913" t="str">
        <f>VLOOKUP(B913,PBL_PROCEDIMENTS!A:C,3,FALSE)</f>
        <v>L01070110</v>
      </c>
      <c r="F913" t="e">
        <f>VLOOKUP(E913,'Organs PinbalAdmin'!C:F,4,FALSE)</f>
        <v>#N/A</v>
      </c>
      <c r="G913" t="s">
        <v>6557</v>
      </c>
      <c r="H913" t="str">
        <f t="shared" si="14"/>
        <v/>
      </c>
    </row>
    <row r="914" spans="1:8">
      <c r="A914" t="str">
        <f>'Procediments PinbalAdmin'!A914</f>
        <v>15578</v>
      </c>
      <c r="B914" t="str">
        <f>VLOOKUP(A914,'Procediments PinbalAdmin'!A:C,2,FALSE)</f>
        <v>P0701100J_AC_042</v>
      </c>
      <c r="C914" t="str">
        <f>VLOOKUP(A914,'Procediments PinbalAdmin'!A:C,3,FALSE)</f>
        <v>Declaración responsable de cambio de titularidad</v>
      </c>
      <c r="D914" t="s">
        <v>6557</v>
      </c>
      <c r="E914" t="str">
        <f>VLOOKUP(B914,PBL_PROCEDIMENTS!A:C,3,FALSE)</f>
        <v>L01070110</v>
      </c>
      <c r="F914" t="e">
        <f>VLOOKUP(E914,'Organs PinbalAdmin'!C:F,4,FALSE)</f>
        <v>#N/A</v>
      </c>
      <c r="G914" t="s">
        <v>6557</v>
      </c>
      <c r="H914" t="str">
        <f t="shared" si="14"/>
        <v/>
      </c>
    </row>
    <row r="915" spans="1:8">
      <c r="A915" t="str">
        <f>'Procediments PinbalAdmin'!A915</f>
        <v>15584</v>
      </c>
      <c r="B915" t="str">
        <f>VLOOKUP(A915,'Procediments PinbalAdmin'!A:C,2,FALSE)</f>
        <v>P0701100J_AC_043</v>
      </c>
      <c r="C915" t="str">
        <f>VLOOKUP(A915,'Procediments PinbalAdmin'!A:C,3,FALSE)</f>
        <v>Comunicación de cambio de titularidad</v>
      </c>
      <c r="D915" t="s">
        <v>6557</v>
      </c>
      <c r="E915" t="str">
        <f>VLOOKUP(B915,PBL_PROCEDIMENTS!A:C,3,FALSE)</f>
        <v>L01070110</v>
      </c>
      <c r="F915" t="e">
        <f>VLOOKUP(E915,'Organs PinbalAdmin'!C:F,4,FALSE)</f>
        <v>#N/A</v>
      </c>
      <c r="G915" t="s">
        <v>6557</v>
      </c>
      <c r="H915" t="str">
        <f t="shared" si="14"/>
        <v/>
      </c>
    </row>
    <row r="916" spans="1:8">
      <c r="A916" t="str">
        <f>'Procediments PinbalAdmin'!A916</f>
        <v>15597</v>
      </c>
      <c r="B916" t="str">
        <f>VLOOKUP(A916,'Procediments PinbalAdmin'!A:C,2,FALSE)</f>
        <v>P0701100J_AC_044</v>
      </c>
      <c r="C916" t="str">
        <f>VLOOKUP(A916,'Procediments PinbalAdmin'!A:C,3,FALSE)</f>
        <v>Baja de la instalación de una actividad permanente</v>
      </c>
      <c r="D916" t="s">
        <v>6557</v>
      </c>
      <c r="E916" t="str">
        <f>VLOOKUP(B916,PBL_PROCEDIMENTS!A:C,3,FALSE)</f>
        <v>L01070110</v>
      </c>
      <c r="F916" t="e">
        <f>VLOOKUP(E916,'Organs PinbalAdmin'!C:F,4,FALSE)</f>
        <v>#N/A</v>
      </c>
      <c r="G916" t="s">
        <v>6557</v>
      </c>
      <c r="H916" t="str">
        <f t="shared" si="14"/>
        <v/>
      </c>
    </row>
    <row r="917" spans="1:8">
      <c r="A917" t="str">
        <f>'Procediments PinbalAdmin'!A917</f>
        <v>15849</v>
      </c>
      <c r="B917" t="str">
        <f>VLOOKUP(A917,'Procediments PinbalAdmin'!A:C,2,FALSE)</f>
        <v>P0701100J_AC_045</v>
      </c>
      <c r="C917" t="str">
        <f>VLOOKUP(A917,'Procediments PinbalAdmin'!A:C,3,FALSE)</f>
        <v>Retirada de embarcaciones varadas</v>
      </c>
      <c r="D917" t="s">
        <v>6557</v>
      </c>
      <c r="E917" t="e">
        <f>VLOOKUP(B917,PBL_PROCEDIMENTS!A:C,3,FALSE)</f>
        <v>#N/A</v>
      </c>
      <c r="F917" t="e">
        <f>VLOOKUP(E917,'Organs PinbalAdmin'!C:F,4,FALSE)</f>
        <v>#N/A</v>
      </c>
      <c r="G917" t="s">
        <v>6557</v>
      </c>
      <c r="H917" t="str">
        <f t="shared" si="14"/>
        <v/>
      </c>
    </row>
    <row r="918" spans="1:8">
      <c r="A918" t="str">
        <f>'Procediments PinbalAdmin'!A918</f>
        <v>15872</v>
      </c>
      <c r="B918" t="str">
        <f>VLOOKUP(A918,'Procediments PinbalAdmin'!A:C,2,FALSE)</f>
        <v>P0701100J_AC_046</v>
      </c>
      <c r="C918" t="str">
        <f>VLOOKUP(A918,'Procediments PinbalAdmin'!A:C,3,FALSE)</f>
        <v>Cesión de uso de locales municipales</v>
      </c>
      <c r="D918" t="s">
        <v>6557</v>
      </c>
      <c r="E918" t="str">
        <f>VLOOKUP(B918,PBL_PROCEDIMENTS!A:C,3,FALSE)</f>
        <v>L01070110</v>
      </c>
      <c r="F918" t="e">
        <f>VLOOKUP(E918,'Organs PinbalAdmin'!C:F,4,FALSE)</f>
        <v>#N/A</v>
      </c>
      <c r="G918" t="s">
        <v>6557</v>
      </c>
      <c r="H918" t="str">
        <f t="shared" si="14"/>
        <v/>
      </c>
    </row>
    <row r="919" spans="1:8">
      <c r="A919" t="str">
        <f>'Procediments PinbalAdmin'!A919</f>
        <v>16041</v>
      </c>
      <c r="B919" t="str">
        <f>VLOOKUP(A919,'Procediments PinbalAdmin'!A:C,2,FALSE)</f>
        <v>P0701100J_AC_047</v>
      </c>
      <c r="C919" t="str">
        <f>VLOOKUP(A919,'Procediments PinbalAdmin'!A:C,3,FALSE)</f>
        <v>Subvencionis a famílies de Calvia per a activitats esportives i d'oci</v>
      </c>
      <c r="D919" t="s">
        <v>6557</v>
      </c>
      <c r="E919" t="str">
        <f>VLOOKUP(B919,PBL_PROCEDIMENTS!A:C,3,FALSE)</f>
        <v>L01070110</v>
      </c>
      <c r="F919" t="e">
        <f>VLOOKUP(E919,'Organs PinbalAdmin'!C:F,4,FALSE)</f>
        <v>#N/A</v>
      </c>
      <c r="G919" t="s">
        <v>6557</v>
      </c>
      <c r="H919" t="str">
        <f t="shared" si="14"/>
        <v/>
      </c>
    </row>
    <row r="920" spans="1:8">
      <c r="A920" t="str">
        <f>'Procediments PinbalAdmin'!A920</f>
        <v>16179</v>
      </c>
      <c r="B920" t="str">
        <f>VLOOKUP(A920,'Procediments PinbalAdmin'!A:C,2,FALSE)</f>
        <v>P0701100J_AC_048</v>
      </c>
      <c r="C920" t="str">
        <f>VLOOKUP(A920,'Procediments PinbalAdmin'!A:C,3,FALSE)</f>
        <v>SOL·LICITUD D'AJUDA COVID-19 BONIFICACIÓ ESCOLETA</v>
      </c>
      <c r="D920" t="s">
        <v>6557</v>
      </c>
      <c r="E920" t="str">
        <f>VLOOKUP(B920,PBL_PROCEDIMENTS!A:C,3,FALSE)</f>
        <v>L01070110</v>
      </c>
      <c r="F920" t="e">
        <f>VLOOKUP(E920,'Organs PinbalAdmin'!C:F,4,FALSE)</f>
        <v>#N/A</v>
      </c>
      <c r="G920" t="s">
        <v>6557</v>
      </c>
      <c r="H920" t="str">
        <f t="shared" si="14"/>
        <v/>
      </c>
    </row>
    <row r="921" spans="1:8">
      <c r="A921" t="str">
        <f>'Procediments PinbalAdmin'!A921</f>
        <v>16244</v>
      </c>
      <c r="B921" t="str">
        <f>VLOOKUP(A921,'Procediments PinbalAdmin'!A:C,2,FALSE)</f>
        <v>P0701100J_AC_049</v>
      </c>
      <c r="C921" t="str">
        <f>VLOOKUP(A921,'Procediments PinbalAdmin'!A:C,3,FALSE)</f>
        <v>Subvencions aules d'estiu 2020</v>
      </c>
      <c r="D921" t="s">
        <v>6557</v>
      </c>
      <c r="E921" t="str">
        <f>VLOOKUP(B921,PBL_PROCEDIMENTS!A:C,3,FALSE)</f>
        <v>L01070110</v>
      </c>
      <c r="F921" t="e">
        <f>VLOOKUP(E921,'Organs PinbalAdmin'!C:F,4,FALSE)</f>
        <v>#N/A</v>
      </c>
      <c r="G921" t="s">
        <v>6557</v>
      </c>
      <c r="H921" t="str">
        <f t="shared" si="14"/>
        <v/>
      </c>
    </row>
    <row r="922" spans="1:8">
      <c r="A922" t="str">
        <f>'Procediments PinbalAdmin'!A922</f>
        <v>16646</v>
      </c>
      <c r="B922" t="str">
        <f>VLOOKUP(A922,'Procediments PinbalAdmin'!A:C,2,FALSE)</f>
        <v>P0701100J_AC_050</v>
      </c>
      <c r="C922" t="str">
        <f>VLOOKUP(A922,'Procediments PinbalAdmin'!A:C,3,FALSE)</f>
        <v>Baixa d'activitat permamente</v>
      </c>
      <c r="D922" t="s">
        <v>6557</v>
      </c>
      <c r="E922" t="str">
        <f>VLOOKUP(B922,PBL_PROCEDIMENTS!A:C,3,FALSE)</f>
        <v>L01070110</v>
      </c>
      <c r="F922" t="e">
        <f>VLOOKUP(E922,'Organs PinbalAdmin'!C:F,4,FALSE)</f>
        <v>#N/A</v>
      </c>
      <c r="G922" t="s">
        <v>6557</v>
      </c>
      <c r="H922" t="str">
        <f t="shared" si="14"/>
        <v/>
      </c>
    </row>
    <row r="923" spans="1:8">
      <c r="A923" t="str">
        <f>'Procediments PinbalAdmin'!A923</f>
        <v>16801</v>
      </c>
      <c r="B923" t="str">
        <f>VLOOKUP(A923,'Procediments PinbalAdmin'!A:C,2,FALSE)</f>
        <v>P0701100J_AC_051</v>
      </c>
      <c r="C923" t="str">
        <f>VLOOKUP(A923,'Procediments PinbalAdmin'!A:C,3,FALSE)</f>
        <v>BONIFICACIÓ FAMÍLIA NOMBROSA IMPOSAT BÉNS IMMOBLES</v>
      </c>
      <c r="D923" t="s">
        <v>6557</v>
      </c>
      <c r="E923" t="str">
        <f>VLOOKUP(B923,PBL_PROCEDIMENTS!A:C,3,FALSE)</f>
        <v>L01070110</v>
      </c>
      <c r="F923" t="e">
        <f>VLOOKUP(E923,'Organs PinbalAdmin'!C:F,4,FALSE)</f>
        <v>#N/A</v>
      </c>
      <c r="G923" t="s">
        <v>6557</v>
      </c>
      <c r="H923" t="str">
        <f t="shared" si="14"/>
        <v/>
      </c>
    </row>
    <row r="924" spans="1:8">
      <c r="A924" t="str">
        <f>'Procediments PinbalAdmin'!A924</f>
        <v>16830</v>
      </c>
      <c r="B924" t="str">
        <f>VLOOKUP(A924,'Procediments PinbalAdmin'!A:C,2,FALSE)</f>
        <v>P0701100J_AC_052</v>
      </c>
      <c r="C924" t="str">
        <f>VLOOKUP(A924,'Procediments PinbalAdmin'!A:C,3,FALSE)</f>
        <v>Concessió de subvenció per al foment de la reactivació econòmica</v>
      </c>
      <c r="D924" t="s">
        <v>6557</v>
      </c>
      <c r="E924" t="str">
        <f>VLOOKUP(B924,PBL_PROCEDIMENTS!A:C,3,FALSE)</f>
        <v>L01070110</v>
      </c>
      <c r="F924" t="e">
        <f>VLOOKUP(E924,'Organs PinbalAdmin'!C:F,4,FALSE)</f>
        <v>#N/A</v>
      </c>
      <c r="G924" t="s">
        <v>6557</v>
      </c>
      <c r="H924" t="str">
        <f t="shared" si="14"/>
        <v/>
      </c>
    </row>
    <row r="925" spans="1:8">
      <c r="A925" t="str">
        <f>'Procediments PinbalAdmin'!A925</f>
        <v>17068</v>
      </c>
      <c r="B925" t="str">
        <f>VLOOKUP(A925,'Procediments PinbalAdmin'!A:C,2,FALSE)</f>
        <v>P0701100J_AC_053</v>
      </c>
      <c r="C925" t="str">
        <f>VLOOKUP(A925,'Procediments PinbalAdmin'!A:C,3,FALSE)</f>
        <v>Convocatòria d'ajudes per a la realització de les proves d'accés a la universitat per mayoresde 25, 40 i 45 anys</v>
      </c>
      <c r="D925" t="s">
        <v>6557</v>
      </c>
      <c r="E925" t="str">
        <f>VLOOKUP(B925,PBL_PROCEDIMENTS!A:C,3,FALSE)</f>
        <v>LA0003331</v>
      </c>
      <c r="F925" t="e">
        <f>VLOOKUP(E925,'Organs PinbalAdmin'!C:F,4,FALSE)</f>
        <v>#N/A</v>
      </c>
      <c r="G925" t="s">
        <v>6557</v>
      </c>
      <c r="H925" t="str">
        <f t="shared" si="14"/>
        <v/>
      </c>
    </row>
    <row r="926" spans="1:8">
      <c r="A926" t="str">
        <f>'Procediments PinbalAdmin'!A926</f>
        <v>17074</v>
      </c>
      <c r="B926" t="str">
        <f>VLOOKUP(A926,'Procediments PinbalAdmin'!A:C,2,FALSE)</f>
        <v>P0701100J_AC_054</v>
      </c>
      <c r="C926" t="str">
        <f>VLOOKUP(A926,'Procediments PinbalAdmin'!A:C,3,FALSE)</f>
        <v>Convocatòria d'ajudes per a la realització de les proves d'accés a estudis de cicles formatius de grau mitjà o grau superior de formació professional del sistema educatiu</v>
      </c>
      <c r="D926" t="s">
        <v>6557</v>
      </c>
      <c r="E926" t="str">
        <f>VLOOKUP(B926,PBL_PROCEDIMENTS!A:C,3,FALSE)</f>
        <v>L01070110</v>
      </c>
      <c r="F926" t="e">
        <f>VLOOKUP(E926,'Organs PinbalAdmin'!C:F,4,FALSE)</f>
        <v>#N/A</v>
      </c>
      <c r="G926" t="s">
        <v>6557</v>
      </c>
      <c r="H926" t="str">
        <f t="shared" si="14"/>
        <v/>
      </c>
    </row>
    <row r="927" spans="1:8">
      <c r="A927" t="str">
        <f>'Procediments PinbalAdmin'!A927</f>
        <v>17080</v>
      </c>
      <c r="B927" t="str">
        <f>VLOOKUP(A927,'Procediments PinbalAdmin'!A:C,2,FALSE)</f>
        <v>P0701100J_AC_055</v>
      </c>
      <c r="C927" t="str">
        <f>VLOOKUP(A927,'Procediments PinbalAdmin'!A:C,3,FALSE)</f>
        <v>Convocatòria d'ajudes per a la realització de mobilitat erasmus+ (estudis de grau universitari)</v>
      </c>
      <c r="D927" t="s">
        <v>6557</v>
      </c>
      <c r="E927" t="str">
        <f>VLOOKUP(B927,PBL_PROCEDIMENTS!A:C,3,FALSE)</f>
        <v>L01070110</v>
      </c>
      <c r="F927" t="e">
        <f>VLOOKUP(E927,'Organs PinbalAdmin'!C:F,4,FALSE)</f>
        <v>#N/A</v>
      </c>
      <c r="G927" t="s">
        <v>6557</v>
      </c>
      <c r="H927" t="str">
        <f t="shared" si="14"/>
        <v/>
      </c>
    </row>
    <row r="928" spans="1:8">
      <c r="A928" t="str">
        <f>'Procediments PinbalAdmin'!A928</f>
        <v>17086</v>
      </c>
      <c r="B928" t="str">
        <f>VLOOKUP(A928,'Procediments PinbalAdmin'!A:C,2,FALSE)</f>
        <v>P0701100J_AC_056</v>
      </c>
      <c r="C928" t="str">
        <f>VLOOKUP(A928,'Procediments PinbalAdmin'!A:C,3,FALSE)</f>
        <v>Convocatòria d'ajudes econòmiques per a cursar estudis de cicles formatius</v>
      </c>
      <c r="D928" t="s">
        <v>6557</v>
      </c>
      <c r="E928" t="str">
        <f>VLOOKUP(B928,PBL_PROCEDIMENTS!A:C,3,FALSE)</f>
        <v>LA0003331</v>
      </c>
      <c r="F928" t="e">
        <f>VLOOKUP(E928,'Organs PinbalAdmin'!C:F,4,FALSE)</f>
        <v>#N/A</v>
      </c>
      <c r="G928" t="s">
        <v>6557</v>
      </c>
      <c r="H928" t="str">
        <f t="shared" si="14"/>
        <v/>
      </c>
    </row>
    <row r="929" spans="1:8">
      <c r="A929" t="str">
        <f>'Procediments PinbalAdmin'!A929</f>
        <v>17094</v>
      </c>
      <c r="B929" t="str">
        <f>VLOOKUP(A929,'Procediments PinbalAdmin'!A:C,2,FALSE)</f>
        <v>P0701100J_AC_057</v>
      </c>
      <c r="C929" t="str">
        <f>VLOOKUP(A929,'Procediments PinbalAdmin'!A:C,3,FALSE)</f>
        <v>Convocatòria d'ajudes econòmiques per a cursar estudis universitaris de grau</v>
      </c>
      <c r="D929" t="s">
        <v>6557</v>
      </c>
      <c r="E929" t="str">
        <f>VLOOKUP(B929,PBL_PROCEDIMENTS!A:C,3,FALSE)</f>
        <v>LA0003331</v>
      </c>
      <c r="F929" t="e">
        <f>VLOOKUP(E929,'Organs PinbalAdmin'!C:F,4,FALSE)</f>
        <v>#N/A</v>
      </c>
      <c r="G929" t="s">
        <v>6557</v>
      </c>
      <c r="H929" t="str">
        <f t="shared" si="14"/>
        <v/>
      </c>
    </row>
    <row r="930" spans="1:8">
      <c r="A930" t="str">
        <f>'Procediments PinbalAdmin'!A930</f>
        <v>17102</v>
      </c>
      <c r="B930" t="str">
        <f>VLOOKUP(A930,'Procediments PinbalAdmin'!A:C,2,FALSE)</f>
        <v>P0701100J_AC_058</v>
      </c>
      <c r="C930" t="str">
        <f>VLOOKUP(A930,'Procediments PinbalAdmin'!A:C,3,FALSE)</f>
        <v>Convocatòria d'ajudes econòmiques per a cursar estudis de màster universitari</v>
      </c>
      <c r="D930" t="s">
        <v>6557</v>
      </c>
      <c r="E930" t="str">
        <f>VLOOKUP(B930,PBL_PROCEDIMENTS!A:C,3,FALSE)</f>
        <v>LA0003331</v>
      </c>
      <c r="F930" t="e">
        <f>VLOOKUP(E930,'Organs PinbalAdmin'!C:F,4,FALSE)</f>
        <v>#N/A</v>
      </c>
      <c r="G930" t="s">
        <v>6557</v>
      </c>
      <c r="H930" t="str">
        <f t="shared" si="14"/>
        <v/>
      </c>
    </row>
    <row r="931" spans="1:8">
      <c r="A931" t="str">
        <f>'Procediments PinbalAdmin'!A931</f>
        <v>17536</v>
      </c>
      <c r="B931" t="str">
        <f>VLOOKUP(A931,'Procediments PinbalAdmin'!A:C,2,FALSE)</f>
        <v>P0701100J_AC_059</v>
      </c>
      <c r="C931" t="str">
        <f>VLOOKUP(A931,'Procediments PinbalAdmin'!A:C,3,FALSE)</f>
        <v>TRAMITACIÓ INTERNA EXPEDIENTS IVTM</v>
      </c>
      <c r="D931" t="s">
        <v>6557</v>
      </c>
      <c r="E931" t="str">
        <f>VLOOKUP(B931,PBL_PROCEDIMENTS!A:C,3,FALSE)</f>
        <v>LA0009120</v>
      </c>
      <c r="F931" t="e">
        <f>VLOOKUP(E931,'Organs PinbalAdmin'!C:F,4,FALSE)</f>
        <v>#N/A</v>
      </c>
      <c r="G931" t="s">
        <v>6557</v>
      </c>
      <c r="H931" t="str">
        <f t="shared" si="14"/>
        <v/>
      </c>
    </row>
    <row r="932" spans="1:8">
      <c r="A932" t="str">
        <f>'Procediments PinbalAdmin'!A932</f>
        <v>18044</v>
      </c>
      <c r="B932" t="str">
        <f>VLOOKUP(A932,'Procediments PinbalAdmin'!A:C,2,FALSE)</f>
        <v>P0701100J_AC_060</v>
      </c>
      <c r="C932" t="str">
        <f>VLOOKUP(A932,'Procediments PinbalAdmin'!A:C,3,FALSE)</f>
        <v>EXENCIÓN AL IVTM (DISCAPACIDAD)</v>
      </c>
      <c r="D932" t="s">
        <v>6557</v>
      </c>
      <c r="E932" t="e">
        <f>VLOOKUP(B932,PBL_PROCEDIMENTS!A:C,3,FALSE)</f>
        <v>#N/A</v>
      </c>
      <c r="F932" t="e">
        <f>VLOOKUP(E932,'Organs PinbalAdmin'!C:F,4,FALSE)</f>
        <v>#N/A</v>
      </c>
      <c r="G932" t="s">
        <v>6557</v>
      </c>
      <c r="H932" t="str">
        <f t="shared" si="14"/>
        <v/>
      </c>
    </row>
    <row r="933" spans="1:8">
      <c r="A933" t="str">
        <f>'Procediments PinbalAdmin'!A933</f>
        <v>18673</v>
      </c>
      <c r="B933" t="str">
        <f>VLOOKUP(A933,'Procediments PinbalAdmin'!A:C,2,FALSE)</f>
        <v>P0701100J_AC_061</v>
      </c>
      <c r="C933" t="str">
        <f>VLOOKUP(A933,'Procediments PinbalAdmin'!A:C,3,FALSE)</f>
        <v>AJUTS AUTÒNOMS EXTRAORDINARI COVID</v>
      </c>
      <c r="D933" t="s">
        <v>6557</v>
      </c>
      <c r="E933" t="str">
        <f>VLOOKUP(B933,PBL_PROCEDIMENTS!A:C,3,FALSE)</f>
        <v>LA0003782</v>
      </c>
      <c r="F933" t="e">
        <f>VLOOKUP(E933,'Organs PinbalAdmin'!C:F,4,FALSE)</f>
        <v>#N/A</v>
      </c>
      <c r="G933" t="s">
        <v>6557</v>
      </c>
      <c r="H933" t="str">
        <f t="shared" si="14"/>
        <v/>
      </c>
    </row>
    <row r="934" spans="1:8">
      <c r="A934" t="str">
        <f>'Procediments PinbalAdmin'!A934</f>
        <v>18988</v>
      </c>
      <c r="B934" t="str">
        <f>VLOOKUP(A934,'Procediments PinbalAdmin'!A:C,2,FALSE)</f>
        <v>P0701100J_AC_062</v>
      </c>
      <c r="C934" t="str">
        <f>VLOOKUP(A934,'Procediments PinbalAdmin'!A:C,3,FALSE)</f>
        <v>Adjudicació de pisos d'emergència social i habitatges socials</v>
      </c>
      <c r="D934" t="s">
        <v>6557</v>
      </c>
      <c r="E934" t="str">
        <f>VLOOKUP(B934,PBL_PROCEDIMENTS!A:C,3,FALSE)</f>
        <v>LA0003528</v>
      </c>
      <c r="F934" t="e">
        <f>VLOOKUP(E934,'Organs PinbalAdmin'!C:F,4,FALSE)</f>
        <v>#N/A</v>
      </c>
      <c r="G934" t="s">
        <v>6557</v>
      </c>
      <c r="H934" t="str">
        <f t="shared" si="14"/>
        <v/>
      </c>
    </row>
    <row r="935" spans="1:8">
      <c r="A935" t="str">
        <f>'Procediments PinbalAdmin'!A935</f>
        <v>19002</v>
      </c>
      <c r="B935" t="str">
        <f>VLOOKUP(A935,'Procediments PinbalAdmin'!A:C,2,FALSE)</f>
        <v>P0701100J_AC_063</v>
      </c>
      <c r="C935" t="str">
        <f>VLOOKUP(A935,'Procediments PinbalAdmin'!A:C,3,FALSE)</f>
        <v>Subvenciones de Participación Ciudadana para entidades municipales</v>
      </c>
      <c r="D935" t="s">
        <v>6557</v>
      </c>
      <c r="E935" t="str">
        <f>VLOOKUP(B935,PBL_PROCEDIMENTS!A:C,3,FALSE)</f>
        <v>L01070110</v>
      </c>
      <c r="F935" t="e">
        <f>VLOOKUP(E935,'Organs PinbalAdmin'!C:F,4,FALSE)</f>
        <v>#N/A</v>
      </c>
      <c r="G935" t="s">
        <v>6557</v>
      </c>
      <c r="H935" t="str">
        <f t="shared" si="14"/>
        <v/>
      </c>
    </row>
    <row r="936" spans="1:8">
      <c r="A936" t="str">
        <f>'Procediments PinbalAdmin'!A936</f>
        <v>19197</v>
      </c>
      <c r="B936" t="str">
        <f>VLOOKUP(A936,'Procediments PinbalAdmin'!A:C,2,FALSE)</f>
        <v>P0701100J_AC_064</v>
      </c>
      <c r="C936" t="str">
        <f>VLOOKUP(A936,'Procediments PinbalAdmin'!A:C,3,FALSE)</f>
        <v>AYUDAS DIRECTAS AL SECTOR PRODUCTIVO CRISIS COVID-19</v>
      </c>
      <c r="D936" t="s">
        <v>6557</v>
      </c>
      <c r="E936" t="str">
        <f>VLOOKUP(B936,PBL_PROCEDIMENTS!A:C,3,FALSE)</f>
        <v>LA0008050</v>
      </c>
      <c r="F936" t="e">
        <f>VLOOKUP(E936,'Organs PinbalAdmin'!C:F,4,FALSE)</f>
        <v>#N/A</v>
      </c>
      <c r="G936" t="s">
        <v>6557</v>
      </c>
      <c r="H936" t="str">
        <f t="shared" si="14"/>
        <v/>
      </c>
    </row>
    <row r="937" spans="1:8">
      <c r="A937" t="str">
        <f>'Procediments PinbalAdmin'!A937</f>
        <v>19752</v>
      </c>
      <c r="B937" t="str">
        <f>VLOOKUP(A937,'Procediments PinbalAdmin'!A:C,2,FALSE)</f>
        <v>P0701100J_AC_065</v>
      </c>
      <c r="C937" t="str">
        <f>VLOOKUP(A937,'Procediments PinbalAdmin'!A:C,3,FALSE)</f>
        <v>Procesos selectivos de empleados públicos</v>
      </c>
      <c r="D937" t="s">
        <v>6557</v>
      </c>
      <c r="E937" t="str">
        <f>VLOOKUP(B937,PBL_PROCEDIMENTS!A:C,3,FALSE)</f>
        <v>LA0003331</v>
      </c>
      <c r="F937" t="e">
        <f>VLOOKUP(E937,'Organs PinbalAdmin'!C:F,4,FALSE)</f>
        <v>#N/A</v>
      </c>
      <c r="G937" t="s">
        <v>6557</v>
      </c>
      <c r="H937" t="str">
        <f t="shared" si="14"/>
        <v/>
      </c>
    </row>
    <row r="938" spans="1:8">
      <c r="A938" t="str">
        <f>'Procediments PinbalAdmin'!A938</f>
        <v>19774</v>
      </c>
      <c r="B938" t="str">
        <f>VLOOKUP(A938,'Procediments PinbalAdmin'!A:C,2,FALSE)</f>
        <v>P0701100J_AC_066</v>
      </c>
      <c r="C938" t="str">
        <f>VLOOKUP(A938,'Procediments PinbalAdmin'!A:C,3,FALSE)</f>
        <v>Subvencionis aules d'estiu</v>
      </c>
      <c r="D938" t="s">
        <v>6557</v>
      </c>
      <c r="E938" t="e">
        <f>VLOOKUP(B938,PBL_PROCEDIMENTS!A:C,3,FALSE)</f>
        <v>#N/A</v>
      </c>
      <c r="F938" t="e">
        <f>VLOOKUP(E938,'Organs PinbalAdmin'!C:F,4,FALSE)</f>
        <v>#N/A</v>
      </c>
      <c r="G938" t="s">
        <v>6557</v>
      </c>
      <c r="H938" t="str">
        <f t="shared" si="14"/>
        <v/>
      </c>
    </row>
    <row r="939" spans="1:8">
      <c r="A939" t="str">
        <f>'Procediments PinbalAdmin'!A939</f>
        <v>22749</v>
      </c>
      <c r="B939" t="str">
        <f>VLOOKUP(A939,'Procediments PinbalAdmin'!A:C,2,FALSE)</f>
        <v>P0701100J_AC_067</v>
      </c>
      <c r="C939" t="str">
        <f>VLOOKUP(A939,'Procediments PinbalAdmin'!A:C,3,FALSE)</f>
        <v>Exención pago de refuerzo educativo REIP</v>
      </c>
      <c r="D939" t="s">
        <v>6557</v>
      </c>
      <c r="E939" t="str">
        <f>VLOOKUP(B939,PBL_PROCEDIMENTS!A:C,3,FALSE)</f>
        <v>LA0003331</v>
      </c>
      <c r="F939" t="e">
        <f>VLOOKUP(E939,'Organs PinbalAdmin'!C:F,4,FALSE)</f>
        <v>#N/A</v>
      </c>
      <c r="G939" t="s">
        <v>6557</v>
      </c>
      <c r="H939" t="str">
        <f t="shared" si="14"/>
        <v/>
      </c>
    </row>
    <row r="940" spans="1:8">
      <c r="A940" t="str">
        <f>'Procediments PinbalAdmin'!A940</f>
        <v>22769</v>
      </c>
      <c r="B940" t="str">
        <f>VLOOKUP(A940,'Procediments PinbalAdmin'!A:C,2,FALSE)</f>
        <v>P0701100J_AC_068</v>
      </c>
      <c r="C940" t="str">
        <f>VLOOKUP(A940,'Procediments PinbalAdmin'!A:C,3,FALSE)</f>
        <v>Exención pago de refuerzo educativo secundaria CREC</v>
      </c>
      <c r="D940" t="s">
        <v>6557</v>
      </c>
      <c r="E940" t="str">
        <f>VLOOKUP(B940,PBL_PROCEDIMENTS!A:C,3,FALSE)</f>
        <v>LA0003331</v>
      </c>
      <c r="F940" t="e">
        <f>VLOOKUP(E940,'Organs PinbalAdmin'!C:F,4,FALSE)</f>
        <v>#N/A</v>
      </c>
      <c r="G940" t="s">
        <v>6557</v>
      </c>
      <c r="H940" t="str">
        <f t="shared" si="14"/>
        <v/>
      </c>
    </row>
    <row r="941" spans="1:8">
      <c r="A941" t="str">
        <f>'Procediments PinbalAdmin'!A941</f>
        <v>27339</v>
      </c>
      <c r="B941" t="str">
        <f>VLOOKUP(A941,'Procediments PinbalAdmin'!A:C,2,FALSE)</f>
        <v>P0701100J_AC_069</v>
      </c>
      <c r="C941" t="str">
        <f>VLOOKUP(A941,'Procediments PinbalAdmin'!A:C,3,FALSE)</f>
        <v>Autorización de venta ambulante o no sedentaria</v>
      </c>
      <c r="D941" t="s">
        <v>6557</v>
      </c>
      <c r="E941" t="str">
        <f>VLOOKUP(B941,PBL_PROCEDIMENTS!A:C,3,FALSE)</f>
        <v>LA0003791</v>
      </c>
      <c r="F941" t="e">
        <f>VLOOKUP(E941,'Organs PinbalAdmin'!C:F,4,FALSE)</f>
        <v>#N/A</v>
      </c>
      <c r="G941" t="s">
        <v>6557</v>
      </c>
      <c r="H941" t="str">
        <f t="shared" si="14"/>
        <v/>
      </c>
    </row>
    <row r="942" spans="1:8">
      <c r="A942" t="str">
        <f>'Procediments PinbalAdmin'!A942</f>
        <v>10292</v>
      </c>
      <c r="B942" t="str">
        <f>VLOOKUP(A942,'Procediments PinbalAdmin'!A:C,2,FALSE)</f>
        <v>P0701100J_CONTRACT</v>
      </c>
      <c r="C942" t="str">
        <f>VLOOKUP(A942,'Procediments PinbalAdmin'!A:C,3,FALSE)</f>
        <v>Contractació Administrativa</v>
      </c>
      <c r="D942" t="s">
        <v>6557</v>
      </c>
      <c r="E942" t="str">
        <f>VLOOKUP(B942,PBL_PROCEDIMENTS!A:C,3,FALSE)</f>
        <v>L01070110</v>
      </c>
      <c r="F942" t="e">
        <f>VLOOKUP(E942,'Organs PinbalAdmin'!C:F,4,FALSE)</f>
        <v>#N/A</v>
      </c>
      <c r="G942" t="s">
        <v>6557</v>
      </c>
      <c r="H942" t="str">
        <f t="shared" si="14"/>
        <v/>
      </c>
    </row>
    <row r="943" spans="1:8">
      <c r="A943" t="str">
        <f>'Procediments PinbalAdmin'!A943</f>
        <v>12419</v>
      </c>
      <c r="B943" t="str">
        <f>VLOOKUP(A943,'Procediments PinbalAdmin'!A:C,2,FALSE)</f>
        <v>P0701100J_MULT</v>
      </c>
      <c r="C943" t="str">
        <f>VLOOKUP(A943,'Procediments PinbalAdmin'!A:C,3,FALSE)</f>
        <v>SANCIONES A LOS CONDUCTORES POR INFRACCIONES DE TRÁFICO</v>
      </c>
      <c r="D943" t="s">
        <v>6557</v>
      </c>
      <c r="E943" t="e">
        <f>VLOOKUP(B943,PBL_PROCEDIMENTS!A:C,3,FALSE)</f>
        <v>#N/A</v>
      </c>
      <c r="F943" t="e">
        <f>VLOOKUP(E943,'Organs PinbalAdmin'!C:F,4,FALSE)</f>
        <v>#N/A</v>
      </c>
      <c r="G943" t="s">
        <v>6557</v>
      </c>
      <c r="H943" t="str">
        <f t="shared" si="14"/>
        <v/>
      </c>
    </row>
    <row r="944" spans="1:8">
      <c r="A944" t="str">
        <f>'Procediments PinbalAdmin'!A944</f>
        <v>36381</v>
      </c>
      <c r="B944" t="str">
        <f>VLOOKUP(A944,'Procediments PinbalAdmin'!A:C,2,FALSE)</f>
        <v>P0701200H_001</v>
      </c>
      <c r="C944" t="str">
        <f>VLOOKUP(A944,'Procediments PinbalAdmin'!A:C,3,FALSE)</f>
        <v>Consulta de datos de vehículos y titulares para obtener información con objeto de realizar labores policiales</v>
      </c>
      <c r="D944" t="s">
        <v>6557</v>
      </c>
      <c r="E944" t="str">
        <f>VLOOKUP(B944,PBL_PROCEDIMENTS!A:C,3,FALSE)</f>
        <v>L01070125</v>
      </c>
      <c r="F944">
        <f>VLOOKUP(E944,'Organs PinbalAdmin'!C:F,4,FALSE)</f>
        <v>70840</v>
      </c>
      <c r="G944" t="s">
        <v>6557</v>
      </c>
      <c r="H944" t="str">
        <f t="shared" si="14"/>
        <v>UPDATE pad_solicitud SET organid='70840' WHERE solicitudid=36381;</v>
      </c>
    </row>
    <row r="945" spans="1:8">
      <c r="A945" t="str">
        <f>'Procediments PinbalAdmin'!A945</f>
        <v>11945</v>
      </c>
      <c r="B945" t="str">
        <f>VLOOKUP(A945,'Procediments PinbalAdmin'!A:C,2,FALSE)</f>
        <v>P0701500A_001</v>
      </c>
      <c r="C945" t="str">
        <f>VLOOKUP(A945,'Procediments PinbalAdmin'!A:C,3,FALSE)</f>
        <v>Tinença d'animals potencialment perillosos</v>
      </c>
      <c r="D945" t="s">
        <v>6557</v>
      </c>
      <c r="E945" t="e">
        <f>VLOOKUP(B945,PBL_PROCEDIMENTS!A:C,3,FALSE)</f>
        <v>#N/A</v>
      </c>
      <c r="F945" t="e">
        <f>VLOOKUP(E945,'Organs PinbalAdmin'!C:F,4,FALSE)</f>
        <v>#N/A</v>
      </c>
      <c r="G945" t="s">
        <v>6557</v>
      </c>
      <c r="H945" t="str">
        <f t="shared" si="14"/>
        <v/>
      </c>
    </row>
    <row r="946" spans="1:8">
      <c r="A946" t="str">
        <f>'Procediments PinbalAdmin'!A946</f>
        <v>15115</v>
      </c>
      <c r="B946" t="str">
        <f>VLOOKUP(A946,'Procediments PinbalAdmin'!A:C,2,FALSE)</f>
        <v>P0701500A_PL001</v>
      </c>
      <c r="C946" t="str">
        <f>VLOOKUP(A946,'Procediments PinbalAdmin'!A:C,3,FALSE)</f>
        <v>Consulta de dades per a gestió tributària de l'impost de vehicles i taxa grua</v>
      </c>
      <c r="D946" t="s">
        <v>6557</v>
      </c>
      <c r="E946" t="e">
        <f>VLOOKUP(B946,PBL_PROCEDIMENTS!A:C,3,FALSE)</f>
        <v>#N/A</v>
      </c>
      <c r="F946" t="e">
        <f>VLOOKUP(E946,'Organs PinbalAdmin'!C:F,4,FALSE)</f>
        <v>#N/A</v>
      </c>
      <c r="G946" t="s">
        <v>6557</v>
      </c>
      <c r="H946" t="str">
        <f t="shared" si="14"/>
        <v/>
      </c>
    </row>
    <row r="947" spans="1:8">
      <c r="A947" t="str">
        <f>'Procediments PinbalAdmin'!A947</f>
        <v>15127</v>
      </c>
      <c r="B947" t="str">
        <f>VLOOKUP(A947,'Procediments PinbalAdmin'!A:C,2,FALSE)</f>
        <v>P0701500A_PL002</v>
      </c>
      <c r="C947" t="str">
        <f>VLOOKUP(A947,'Procediments PinbalAdmin'!A:C,3,FALSE)</f>
        <v>Procediment d'aplicació de tributs i col·laboració en la gestió de recursos públics</v>
      </c>
      <c r="D947" t="s">
        <v>6557</v>
      </c>
      <c r="E947" t="e">
        <f>VLOOKUP(B947,PBL_PROCEDIMENTS!A:C,3,FALSE)</f>
        <v>#N/A</v>
      </c>
      <c r="F947" t="e">
        <f>VLOOKUP(E947,'Organs PinbalAdmin'!C:F,4,FALSE)</f>
        <v>#N/A</v>
      </c>
      <c r="G947" t="s">
        <v>6557</v>
      </c>
      <c r="H947" t="str">
        <f t="shared" si="14"/>
        <v/>
      </c>
    </row>
    <row r="948" spans="1:8">
      <c r="A948" t="str">
        <f>'Procediments PinbalAdmin'!A948</f>
        <v>15129</v>
      </c>
      <c r="B948" t="str">
        <f>VLOOKUP(A948,'Procediments PinbalAdmin'!A:C,2,FALSE)</f>
        <v>P0701500A_PL003</v>
      </c>
      <c r="C948" t="str">
        <f>VLOOKUP(A948,'Procediments PinbalAdmin'!A:C,3,FALSE)</f>
        <v>Infraccions de trànsit</v>
      </c>
      <c r="D948" t="s">
        <v>6557</v>
      </c>
      <c r="E948" t="e">
        <f>VLOOKUP(B948,PBL_PROCEDIMENTS!A:C,3,FALSE)</f>
        <v>#N/A</v>
      </c>
      <c r="F948" t="e">
        <f>VLOOKUP(E948,'Organs PinbalAdmin'!C:F,4,FALSE)</f>
        <v>#N/A</v>
      </c>
      <c r="G948" t="s">
        <v>6557</v>
      </c>
      <c r="H948" t="str">
        <f t="shared" si="14"/>
        <v/>
      </c>
    </row>
    <row r="949" spans="1:8">
      <c r="A949" t="str">
        <f>'Procediments PinbalAdmin'!A949</f>
        <v>17350</v>
      </c>
      <c r="B949" t="str">
        <f>VLOOKUP(A949,'Procediments PinbalAdmin'!A:C,2,FALSE)</f>
        <v>P0701600I_001</v>
      </c>
      <c r="C949" t="str">
        <f>VLOOKUP(A949,'Procediments PinbalAdmin'!A:C,3,FALSE)</f>
        <v>Infraccions de trànsit</v>
      </c>
      <c r="D949" t="s">
        <v>6557</v>
      </c>
      <c r="E949" t="str">
        <f>VLOOKUP(B949,PBL_PROCEDIMENTS!A:C,3,FALSE)</f>
        <v>L01070162</v>
      </c>
      <c r="F949" t="e">
        <f>VLOOKUP(E949,'Organs PinbalAdmin'!C:F,4,FALSE)</f>
        <v>#N/A</v>
      </c>
      <c r="G949" t="s">
        <v>6557</v>
      </c>
      <c r="H949" t="str">
        <f t="shared" si="14"/>
        <v/>
      </c>
    </row>
    <row r="950" spans="1:8">
      <c r="A950" t="str">
        <f>'Procediments PinbalAdmin'!A950</f>
        <v>17569</v>
      </c>
      <c r="B950" t="str">
        <f>VLOOKUP(A950,'Procediments PinbalAdmin'!A:C,2,FALSE)</f>
        <v>P0702000A_001</v>
      </c>
      <c r="C950" t="str">
        <f>VLOOKUP(A950,'Procediments PinbalAdmin'!A:C,3,FALSE)</f>
        <v>Consulta de datos de vehículos y conductores</v>
      </c>
      <c r="D950" t="s">
        <v>6557</v>
      </c>
      <c r="E950" t="str">
        <f>VLOOKUP(B950,PBL_PROCEDIMENTS!A:C,3,FALSE)</f>
        <v>L01070201</v>
      </c>
      <c r="F950" t="e">
        <f>VLOOKUP(E950,'Organs PinbalAdmin'!C:F,4,FALSE)</f>
        <v>#N/A</v>
      </c>
      <c r="G950" t="s">
        <v>6557</v>
      </c>
      <c r="H950" t="str">
        <f t="shared" si="14"/>
        <v/>
      </c>
    </row>
    <row r="951" spans="1:8">
      <c r="A951" t="str">
        <f>'Procediments PinbalAdmin'!A951</f>
        <v>10212</v>
      </c>
      <c r="B951" t="str">
        <f>VLOOKUP(A951,'Procediments PinbalAdmin'!A:C,2,FALSE)</f>
        <v>P0702200G_CONTRACT</v>
      </c>
      <c r="C951" t="str">
        <f>VLOOKUP(A951,'Procediments PinbalAdmin'!A:C,3,FALSE)</f>
        <v>Contractació</v>
      </c>
      <c r="D951" t="s">
        <v>6557</v>
      </c>
      <c r="E951" t="str">
        <f>VLOOKUP(B951,PBL_PROCEDIMENTS!A:C,3,FALSE)</f>
        <v>L01070223</v>
      </c>
      <c r="F951">
        <f>VLOOKUP(E951,'Organs PinbalAdmin'!C:F,4,FALSE)</f>
        <v>70842</v>
      </c>
      <c r="G951" t="s">
        <v>6557</v>
      </c>
      <c r="H951" t="str">
        <f t="shared" si="14"/>
        <v>UPDATE pad_solicitud SET organid='70842' WHERE solicitudid=10212;</v>
      </c>
    </row>
    <row r="952" spans="1:8">
      <c r="A952" t="str">
        <f>'Procediments PinbalAdmin'!A952</f>
        <v>19590</v>
      </c>
      <c r="B952" t="str">
        <f>VLOOKUP(A952,'Procediments PinbalAdmin'!A:C,2,FALSE)</f>
        <v>P0702300E_001</v>
      </c>
      <c r="C952" t="str">
        <f>VLOOKUP(A952,'Procediments PinbalAdmin'!A:C,3,FALSE)</f>
        <v>Consulta de datos de vehiculos y de conductores</v>
      </c>
      <c r="D952" t="s">
        <v>6557</v>
      </c>
      <c r="E952" t="str">
        <f>VLOOKUP(B952,PBL_PROCEDIMENTS!A:C,3,FALSE)</f>
        <v>L01070239</v>
      </c>
      <c r="F952" t="e">
        <f>VLOOKUP(E952,'Organs PinbalAdmin'!C:F,4,FALSE)</f>
        <v>#N/A</v>
      </c>
      <c r="G952" t="s">
        <v>6557</v>
      </c>
      <c r="H952" t="str">
        <f t="shared" si="14"/>
        <v/>
      </c>
    </row>
    <row r="953" spans="1:8">
      <c r="A953" t="str">
        <f>'Procediments PinbalAdmin'!A953</f>
        <v>6435</v>
      </c>
      <c r="B953" t="str">
        <f>VLOOKUP(A953,'Procediments PinbalAdmin'!A:C,2,FALSE)</f>
        <v>P0702600H_BSO_01</v>
      </c>
      <c r="C953" t="str">
        <f>VLOOKUP(A953,'Procediments PinbalAdmin'!A:C,3,FALSE)</f>
        <v>Sol·licitud d'accés a serveis de l'àrea de promoció de l'autonomia personal i dependència</v>
      </c>
      <c r="D953" t="s">
        <v>6557</v>
      </c>
      <c r="E953" t="str">
        <f>VLOOKUP(B953,PBL_PROCEDIMENTS!A:C,3,FALSE)</f>
        <v>L01070260</v>
      </c>
      <c r="F953">
        <f>VLOOKUP(E953,'Organs PinbalAdmin'!C:F,4,FALSE)</f>
        <v>70843</v>
      </c>
      <c r="G953" t="s">
        <v>6557</v>
      </c>
      <c r="H953" t="str">
        <f t="shared" si="14"/>
        <v>UPDATE pad_solicitud SET organid='70843' WHERE solicitudid=6435;</v>
      </c>
    </row>
    <row r="954" spans="1:8">
      <c r="A954" t="str">
        <f>'Procediments PinbalAdmin'!A954</f>
        <v>33653</v>
      </c>
      <c r="B954" t="str">
        <f>VLOOKUP(A954,'Procediments PinbalAdmin'!A:C,2,FALSE)</f>
        <v>P0702600H_COM_02</v>
      </c>
      <c r="C954" t="str">
        <f>VLOOKUP(A954,'Procediments PinbalAdmin'!A:C,3,FALSE)</f>
        <v>Subvenciones y ayudas en materia de comercio</v>
      </c>
      <c r="D954" t="s">
        <v>6557</v>
      </c>
      <c r="E954" t="e">
        <f>VLOOKUP(B954,PBL_PROCEDIMENTS!A:C,3,FALSE)</f>
        <v>#N/A</v>
      </c>
      <c r="F954" t="e">
        <f>VLOOKUP(E954,'Organs PinbalAdmin'!C:F,4,FALSE)</f>
        <v>#N/A</v>
      </c>
      <c r="G954" t="s">
        <v>6557</v>
      </c>
      <c r="H954" t="str">
        <f t="shared" si="14"/>
        <v/>
      </c>
    </row>
    <row r="955" spans="1:8">
      <c r="A955" t="str">
        <f>'Procediments PinbalAdmin'!A955</f>
        <v>6524</v>
      </c>
      <c r="B955" t="str">
        <f>VLOOKUP(A955,'Procediments PinbalAdmin'!A:C,2,FALSE)</f>
        <v>P0702600H_JOV_01</v>
      </c>
      <c r="C955" t="str">
        <f>VLOOKUP(A955,'Procediments PinbalAdmin'!A:C,3,FALSE)</f>
        <v>Bases i sol·licitud premi millor expedient acadèmic</v>
      </c>
      <c r="D955" t="s">
        <v>6557</v>
      </c>
      <c r="E955" t="str">
        <f>VLOOKUP(B955,PBL_PROCEDIMENTS!A:C,3,FALSE)</f>
        <v>L01070260</v>
      </c>
      <c r="F955">
        <f>VLOOKUP(E955,'Organs PinbalAdmin'!C:F,4,FALSE)</f>
        <v>70843</v>
      </c>
      <c r="G955" t="s">
        <v>6557</v>
      </c>
      <c r="H955" t="str">
        <f t="shared" si="14"/>
        <v>UPDATE pad_solicitud SET organid='70843' WHERE solicitudid=6524;</v>
      </c>
    </row>
    <row r="956" spans="1:8">
      <c r="A956" t="str">
        <f>'Procediments PinbalAdmin'!A956</f>
        <v>10498</v>
      </c>
      <c r="B956" t="str">
        <f>VLOOKUP(A956,'Procediments PinbalAdmin'!A:C,2,FALSE)</f>
        <v>P0702600H_JOV_02</v>
      </c>
      <c r="C956" t="str">
        <f>VLOOKUP(A956,'Procediments PinbalAdmin'!A:C,3,FALSE)</f>
        <v>Ajudes per a estudiants de Grau i Formació Professional</v>
      </c>
      <c r="D956" t="s">
        <v>6557</v>
      </c>
      <c r="E956" t="str">
        <f>VLOOKUP(B956,PBL_PROCEDIMENTS!A:C,3,FALSE)</f>
        <v>L01070260</v>
      </c>
      <c r="F956">
        <f>VLOOKUP(E956,'Organs PinbalAdmin'!C:F,4,FALSE)</f>
        <v>70843</v>
      </c>
      <c r="G956" t="s">
        <v>6557</v>
      </c>
      <c r="H956" t="str">
        <f t="shared" si="14"/>
        <v>UPDATE pad_solicitud SET organid='70843' WHERE solicitudid=10498;</v>
      </c>
    </row>
    <row r="957" spans="1:8">
      <c r="A957" t="str">
        <f>'Procediments PinbalAdmin'!A957</f>
        <v>13364</v>
      </c>
      <c r="B957" t="str">
        <f>VLOOKUP(A957,'Procediments PinbalAdmin'!A:C,2,FALSE)</f>
        <v>P0702600H_JOV_03</v>
      </c>
      <c r="C957" t="str">
        <f>VLOOKUP(A957,'Procediments PinbalAdmin'!A:C,3,FALSE)</f>
        <v>Subvencions per a la concessió d'ajudes al lloguer d'habitatge per a joves</v>
      </c>
      <c r="D957" t="s">
        <v>6557</v>
      </c>
      <c r="E957" t="str">
        <f>VLOOKUP(B957,PBL_PROCEDIMENTS!A:C,3,FALSE)</f>
        <v>L01070260</v>
      </c>
      <c r="F957">
        <f>VLOOKUP(E957,'Organs PinbalAdmin'!C:F,4,FALSE)</f>
        <v>70843</v>
      </c>
      <c r="G957" t="s">
        <v>6557</v>
      </c>
      <c r="H957" t="str">
        <f t="shared" si="14"/>
        <v>UPDATE pad_solicitud SET organid='70843' WHERE solicitudid=13364;</v>
      </c>
    </row>
    <row r="958" spans="1:8">
      <c r="A958" t="str">
        <f>'Procediments PinbalAdmin'!A958</f>
        <v>32999</v>
      </c>
      <c r="B958" t="str">
        <f>VLOOKUP(A958,'Procediments PinbalAdmin'!A:C,2,FALSE)</f>
        <v>P0702600H_MA_01</v>
      </c>
      <c r="C958" t="str">
        <f>VLOOKUP(A958,'Procediments PinbalAdmin'!A:C,3,FALSE)</f>
        <v>Solicitud huertos ecosociales de la finca de Can Tomeu del municipio de Eivissa</v>
      </c>
      <c r="D958" t="s">
        <v>6557</v>
      </c>
      <c r="E958" t="str">
        <f>VLOOKUP(B958,PBL_PROCEDIMENTS!A:C,3,FALSE)</f>
        <v>L01070260</v>
      </c>
      <c r="F958">
        <f>VLOOKUP(E958,'Organs PinbalAdmin'!C:F,4,FALSE)</f>
        <v>70843</v>
      </c>
      <c r="G958" t="s">
        <v>6557</v>
      </c>
      <c r="H958" t="str">
        <f t="shared" si="14"/>
        <v>UPDATE pad_solicitud SET organid='70843' WHERE solicitudid=32999;</v>
      </c>
    </row>
    <row r="959" spans="1:8">
      <c r="A959" t="str">
        <f>'Procediments PinbalAdmin'!A959</f>
        <v>50182</v>
      </c>
      <c r="B959" t="str">
        <f>VLOOKUP(A959,'Procediments PinbalAdmin'!A:C,2,FALSE)</f>
        <v>P0702600H_MAM_01</v>
      </c>
      <c r="C959" t="str">
        <f>VLOOKUP(A959,'Procediments PinbalAdmin'!A:C,3,FALSE)</f>
        <v>Procedimientos, trámites y consultas de Medio Ambiente</v>
      </c>
      <c r="D959" t="s">
        <v>6557</v>
      </c>
      <c r="E959" t="str">
        <f>VLOOKUP(B959,PBL_PROCEDIMENTS!A:C,3,FALSE)</f>
        <v>L01070260</v>
      </c>
      <c r="F959">
        <f>VLOOKUP(E959,'Organs PinbalAdmin'!C:F,4,FALSE)</f>
        <v>70843</v>
      </c>
      <c r="G959" t="s">
        <v>6557</v>
      </c>
      <c r="H959" t="str">
        <f t="shared" si="14"/>
        <v>UPDATE pad_solicitud SET organid='70843' WHERE solicitudid=50182;</v>
      </c>
    </row>
    <row r="960" spans="1:8">
      <c r="A960" t="str">
        <f>'Procediments PinbalAdmin'!A960</f>
        <v>5269</v>
      </c>
      <c r="B960" t="str">
        <f>VLOOKUP(A960,'Procediments PinbalAdmin'!A:C,2,FALSE)</f>
        <v>P0702600H_PAD-01_001</v>
      </c>
      <c r="C960" t="str">
        <f>VLOOKUP(A960,'Procediments PinbalAdmin'!A:C,3,FALSE)</f>
        <v>Padró - Alta o Canvi de Domicili en el Padró Municipal d'Habitants</v>
      </c>
      <c r="D960" t="s">
        <v>6557</v>
      </c>
      <c r="E960" t="str">
        <f>VLOOKUP(B960,PBL_PROCEDIMENTS!A:C,3,FALSE)</f>
        <v>L01070260</v>
      </c>
      <c r="F960">
        <f>VLOOKUP(E960,'Organs PinbalAdmin'!C:F,4,FALSE)</f>
        <v>70843</v>
      </c>
      <c r="G960" t="s">
        <v>6557</v>
      </c>
      <c r="H960" t="str">
        <f t="shared" si="14"/>
        <v>UPDATE pad_solicitud SET organid='70843' WHERE solicitudid=5269;</v>
      </c>
    </row>
    <row r="961" spans="1:8">
      <c r="A961" t="str">
        <f>'Procediments PinbalAdmin'!A961</f>
        <v>5282</v>
      </c>
      <c r="B961" t="str">
        <f>VLOOKUP(A961,'Procediments PinbalAdmin'!A:C,2,FALSE)</f>
        <v>P0702600H_PAD-09_001</v>
      </c>
      <c r="C961" t="str">
        <f>VLOOKUP(A961,'Procediments PinbalAdmin'!A:C,3,FALSE)</f>
        <v>Padró - Baixa a instàncies de Part del Padró Municipal per Inscripció Indeguda</v>
      </c>
      <c r="D961" t="s">
        <v>6557</v>
      </c>
      <c r="E961" t="str">
        <f>VLOOKUP(B961,PBL_PROCEDIMENTS!A:C,3,FALSE)</f>
        <v>L01070260</v>
      </c>
      <c r="F961">
        <f>VLOOKUP(E961,'Organs PinbalAdmin'!C:F,4,FALSE)</f>
        <v>70843</v>
      </c>
      <c r="G961" t="s">
        <v>6557</v>
      </c>
      <c r="H961" t="str">
        <f t="shared" si="14"/>
        <v>UPDATE pad_solicitud SET organid='70843' WHERE solicitudid=5282;</v>
      </c>
    </row>
    <row r="962" spans="1:8">
      <c r="A962" t="str">
        <f>'Procediments PinbalAdmin'!A962</f>
        <v>30202</v>
      </c>
      <c r="B962" t="str">
        <f>VLOOKUP(A962,'Procediments PinbalAdmin'!A:C,2,FALSE)</f>
        <v>P0702600H_PH_01</v>
      </c>
      <c r="C962" t="str">
        <f>VLOOKUP(A962,'Procediments PinbalAdmin'!A:C,3,FALSE)</f>
        <v>Becas, ayudas y subvenciones de Patrimonio Histórico del Ayuntamiento de Eivissa</v>
      </c>
      <c r="D962" t="s">
        <v>6557</v>
      </c>
      <c r="E962" t="str">
        <f>VLOOKUP(B962,PBL_PROCEDIMENTS!A:C,3,FALSE)</f>
        <v>L01070260</v>
      </c>
      <c r="F962">
        <f>VLOOKUP(E962,'Organs PinbalAdmin'!C:F,4,FALSE)</f>
        <v>70843</v>
      </c>
      <c r="G962" t="s">
        <v>6557</v>
      </c>
      <c r="H962" t="str">
        <f t="shared" si="14"/>
        <v>UPDATE pad_solicitud SET organid='70843' WHERE solicitudid=30202;</v>
      </c>
    </row>
    <row r="963" spans="1:8">
      <c r="A963" t="str">
        <f>'Procediments PinbalAdmin'!A963</f>
        <v>9694</v>
      </c>
      <c r="B963" t="str">
        <f>VLOOKUP(A963,'Procediments PinbalAdmin'!A:C,2,FALSE)</f>
        <v>P0702600H_RH-01</v>
      </c>
      <c r="C963" t="str">
        <f>VLOOKUP(A963,'Procediments PinbalAdmin'!A:C,3,FALSE)</f>
        <v>Contractació Personal</v>
      </c>
      <c r="D963" t="s">
        <v>6557</v>
      </c>
      <c r="E963" t="str">
        <f>VLOOKUP(B963,PBL_PROCEDIMENTS!A:C,3,FALSE)</f>
        <v>L01070260</v>
      </c>
      <c r="F963">
        <f>VLOOKUP(E963,'Organs PinbalAdmin'!C:F,4,FALSE)</f>
        <v>70843</v>
      </c>
      <c r="G963" t="s">
        <v>6557</v>
      </c>
      <c r="H963" t="str">
        <f t="shared" ref="H963:H1026" si="15">IFERROR(SUBSTITUTE(SUBSTITUTE(H$1,"$SOLICITUDID$",A963),"$ORGAN$",F963),"")</f>
        <v>UPDATE pad_solicitud SET organid='70843' WHERE solicitudid=9694;</v>
      </c>
    </row>
    <row r="964" spans="1:8">
      <c r="A964" t="str">
        <f>'Procediments PinbalAdmin'!A964</f>
        <v>11954</v>
      </c>
      <c r="B964" t="str">
        <f>VLOOKUP(A964,'Procediments PinbalAdmin'!A:C,2,FALSE)</f>
        <v>P0702600H_RH-02</v>
      </c>
      <c r="C964" t="str">
        <f>VLOOKUP(A964,'Procediments PinbalAdmin'!A:C,3,FALSE)</f>
        <v>Selección y contratación de personal</v>
      </c>
      <c r="D964" t="s">
        <v>6557</v>
      </c>
      <c r="E964" t="str">
        <f>VLOOKUP(B964,PBL_PROCEDIMENTS!A:C,3,FALSE)</f>
        <v>L01070260</v>
      </c>
      <c r="F964">
        <f>VLOOKUP(E964,'Organs PinbalAdmin'!C:F,4,FALSE)</f>
        <v>70843</v>
      </c>
      <c r="G964" t="s">
        <v>6557</v>
      </c>
      <c r="H964" t="str">
        <f t="shared" si="15"/>
        <v>UPDATE pad_solicitud SET organid='70843' WHERE solicitudid=11954;</v>
      </c>
    </row>
    <row r="965" spans="1:8">
      <c r="A965" t="str">
        <f>'Procediments PinbalAdmin'!A965</f>
        <v>13796</v>
      </c>
      <c r="B965" t="str">
        <f>VLOOKUP(A965,'Procediments PinbalAdmin'!A:C,2,FALSE)</f>
        <v>P0702600H_SANCTRAF_01</v>
      </c>
      <c r="C965" t="str">
        <f>VLOOKUP(A965,'Procediments PinbalAdmin'!A:C,3,FALSE)</f>
        <v>Sancions de trànsit</v>
      </c>
      <c r="D965" t="s">
        <v>6557</v>
      </c>
      <c r="E965" t="e">
        <f>VLOOKUP(B965,PBL_PROCEDIMENTS!A:C,3,FALSE)</f>
        <v>#N/A</v>
      </c>
      <c r="F965" t="e">
        <f>VLOOKUP(E965,'Organs PinbalAdmin'!C:F,4,FALSE)</f>
        <v>#N/A</v>
      </c>
      <c r="G965" t="s">
        <v>6557</v>
      </c>
      <c r="H965" t="str">
        <f t="shared" si="15"/>
        <v/>
      </c>
    </row>
    <row r="966" spans="1:8">
      <c r="A966" t="str">
        <f>'Procediments PinbalAdmin'!A966</f>
        <v>20749</v>
      </c>
      <c r="B966" t="str">
        <f>VLOOKUP(A966,'Procediments PinbalAdmin'!A:C,2,FALSE)</f>
        <v>P0702600H_SUB_00_001</v>
      </c>
      <c r="C966" t="str">
        <f>VLOOKUP(A966,'Procediments PinbalAdmin'!A:C,3,FALSE)</f>
        <v>Ayudas para autónomos y pequeñas empresas del municipio de Eivissa</v>
      </c>
      <c r="D966" t="s">
        <v>6557</v>
      </c>
      <c r="E966" t="str">
        <f>VLOOKUP(B966,PBL_PROCEDIMENTS!A:C,3,FALSE)</f>
        <v>L01070260</v>
      </c>
      <c r="F966">
        <f>VLOOKUP(E966,'Organs PinbalAdmin'!C:F,4,FALSE)</f>
        <v>70843</v>
      </c>
      <c r="G966" t="s">
        <v>6557</v>
      </c>
      <c r="H966" t="str">
        <f t="shared" si="15"/>
        <v>UPDATE pad_solicitud SET organid='70843' WHERE solicitudid=20749;</v>
      </c>
    </row>
    <row r="967" spans="1:8">
      <c r="A967" t="str">
        <f>'Procediments PinbalAdmin'!A967</f>
        <v>5586</v>
      </c>
      <c r="B967" t="str">
        <f>VLOOKUP(A967,'Procediments PinbalAdmin'!A:C,2,FALSE)</f>
        <v>P0702600H_TM-09_001</v>
      </c>
      <c r="C967" t="str">
        <f>VLOOKUP(A967,'Procediments PinbalAdmin'!A:C,3,FALSE)</f>
        <v>Proves d'aptitud per a l'obtenció del permís municipal de autotaxi</v>
      </c>
      <c r="D967" t="s">
        <v>6557</v>
      </c>
      <c r="E967" t="str">
        <f>VLOOKUP(B967,PBL_PROCEDIMENTS!A:C,3,FALSE)</f>
        <v>L01070260</v>
      </c>
      <c r="F967">
        <f>VLOOKUP(E967,'Organs PinbalAdmin'!C:F,4,FALSE)</f>
        <v>70843</v>
      </c>
      <c r="G967" t="s">
        <v>6557</v>
      </c>
      <c r="H967" t="str">
        <f t="shared" si="15"/>
        <v>UPDATE pad_solicitud SET organid='70843' WHERE solicitudid=5586;</v>
      </c>
    </row>
    <row r="968" spans="1:8">
      <c r="A968" t="str">
        <f>'Procediments PinbalAdmin'!A968</f>
        <v>33669</v>
      </c>
      <c r="B968" t="str">
        <f>VLOOKUP(A968,'Procediments PinbalAdmin'!A:C,2,FALSE)</f>
        <v>P0702600H_TUR_01</v>
      </c>
      <c r="C968" t="str">
        <f>VLOOKUP(A968,'Procediments PinbalAdmin'!A:C,3,FALSE)</f>
        <v>Subvenciones, ayudas y/o becas en materia de Turismo</v>
      </c>
      <c r="D968" t="s">
        <v>6557</v>
      </c>
      <c r="E968" t="e">
        <f>VLOOKUP(B968,PBL_PROCEDIMENTS!A:C,3,FALSE)</f>
        <v>#N/A</v>
      </c>
      <c r="F968" t="e">
        <f>VLOOKUP(E968,'Organs PinbalAdmin'!C:F,4,FALSE)</f>
        <v>#N/A</v>
      </c>
      <c r="G968" t="s">
        <v>6557</v>
      </c>
      <c r="H968" t="str">
        <f t="shared" si="15"/>
        <v/>
      </c>
    </row>
    <row r="969" spans="1:8">
      <c r="A969" t="str">
        <f>'Procediments PinbalAdmin'!A969</f>
        <v>20910</v>
      </c>
      <c r="B969" t="str">
        <f>VLOOKUP(A969,'Procediments PinbalAdmin'!A:C,2,FALSE)</f>
        <v>P0702600H_VIV_01</v>
      </c>
      <c r="C969" t="str">
        <f>VLOOKUP(A969,'Procediments PinbalAdmin'!A:C,3,FALSE)</f>
        <v>Ayudas al alquiler de vivienda del Ayuntamiento de Eivissa</v>
      </c>
      <c r="D969" t="s">
        <v>6557</v>
      </c>
      <c r="E969" t="str">
        <f>VLOOKUP(B969,PBL_PROCEDIMENTS!A:C,3,FALSE)</f>
        <v>LA0016955</v>
      </c>
      <c r="F969">
        <f>VLOOKUP(E969,'Organs PinbalAdmin'!C:F,4,FALSE)</f>
        <v>71371</v>
      </c>
      <c r="G969" t="s">
        <v>6557</v>
      </c>
      <c r="H969" t="str">
        <f t="shared" si="15"/>
        <v>UPDATE pad_solicitud SET organid='71371' WHERE solicitudid=20910;</v>
      </c>
    </row>
    <row r="970" spans="1:8">
      <c r="A970" t="str">
        <f>'Procediments PinbalAdmin'!A970</f>
        <v>28090</v>
      </c>
      <c r="B970" t="str">
        <f>VLOOKUP(A970,'Procediments PinbalAdmin'!A:C,2,FALSE)</f>
        <v>P0702600H-TM-10</v>
      </c>
      <c r="C970" t="str">
        <f>VLOOKUP(A970,'Procediments PinbalAdmin'!A:C,3,FALSE)</f>
        <v>Solicitud de licencia temporal de autotaxi</v>
      </c>
      <c r="D970" t="s">
        <v>6557</v>
      </c>
      <c r="E970" t="e">
        <f>VLOOKUP(B970,PBL_PROCEDIMENTS!A:C,3,FALSE)</f>
        <v>#N/A</v>
      </c>
      <c r="F970" t="e">
        <f>VLOOKUP(E970,'Organs PinbalAdmin'!C:F,4,FALSE)</f>
        <v>#N/A</v>
      </c>
      <c r="G970" t="s">
        <v>6557</v>
      </c>
      <c r="H970" t="str">
        <f t="shared" si="15"/>
        <v/>
      </c>
    </row>
    <row r="971" spans="1:8">
      <c r="A971" t="str">
        <f>'Procediments PinbalAdmin'!A971</f>
        <v>11912</v>
      </c>
      <c r="B971" t="str">
        <f>VLOOKUP(A971,'Procediments PinbalAdmin'!A:C,2,FALSE)</f>
        <v>P0702700F_001</v>
      </c>
      <c r="C971" t="str">
        <f>VLOOKUP(A971,'Procediments PinbalAdmin'!A:C,3,FALSE)</f>
        <v>Animals Perillosos</v>
      </c>
      <c r="D971" t="s">
        <v>6557</v>
      </c>
      <c r="E971" t="str">
        <f>VLOOKUP(B971,PBL_PROCEDIMENTS!A:C,3,FALSE)</f>
        <v>L01070276</v>
      </c>
      <c r="F971">
        <f>VLOOKUP(E971,'Organs PinbalAdmin'!C:F,4,FALSE)</f>
        <v>70844</v>
      </c>
      <c r="G971" t="s">
        <v>6557</v>
      </c>
      <c r="H971" t="str">
        <f t="shared" si="15"/>
        <v>UPDATE pad_solicitud SET organid='70844' WHERE solicitudid=11912;</v>
      </c>
    </row>
    <row r="972" spans="1:8">
      <c r="A972" t="str">
        <f>'Procediments PinbalAdmin'!A972</f>
        <v>11923</v>
      </c>
      <c r="B972" t="str">
        <f>VLOOKUP(A972,'Procediments PinbalAdmin'!A:C,2,FALSE)</f>
        <v>P0702700F_002</v>
      </c>
      <c r="C972" t="str">
        <f>VLOOKUP(A972,'Procediments PinbalAdmin'!A:C,3,FALSE)</f>
        <v>Subvenció per a l'adquisició de llibres de text o material</v>
      </c>
      <c r="D972" t="s">
        <v>6557</v>
      </c>
      <c r="E972" t="str">
        <f>VLOOKUP(B972,PBL_PROCEDIMENTS!A:C,3,FALSE)</f>
        <v>L01070276</v>
      </c>
      <c r="F972">
        <f>VLOOKUP(E972,'Organs PinbalAdmin'!C:F,4,FALSE)</f>
        <v>70844</v>
      </c>
      <c r="G972" t="s">
        <v>6557</v>
      </c>
      <c r="H972" t="str">
        <f t="shared" si="15"/>
        <v>UPDATE pad_solicitud SET organid='70844' WHERE solicitudid=11923;</v>
      </c>
    </row>
    <row r="973" spans="1:8">
      <c r="A973" t="str">
        <f>'Procediments PinbalAdmin'!A973</f>
        <v>12541</v>
      </c>
      <c r="B973" t="str">
        <f>VLOOKUP(A973,'Procediments PinbalAdmin'!A:C,2,FALSE)</f>
        <v>P0702700F_003</v>
      </c>
      <c r="C973" t="str">
        <f>VLOOKUP(A973,'Procediments PinbalAdmin'!A:C,3,FALSE)</f>
        <v>Concessió de subvenció de tributs. Tarifa reduïda per SMI del Servei d'Aigua potable</v>
      </c>
      <c r="D973" t="s">
        <v>6557</v>
      </c>
      <c r="E973" t="str">
        <f>VLOOKUP(B973,PBL_PROCEDIMENTS!A:C,3,FALSE)</f>
        <v>LA0014015</v>
      </c>
      <c r="F973">
        <f>VLOOKUP(E973,'Organs PinbalAdmin'!C:F,4,FALSE)</f>
        <v>71161</v>
      </c>
      <c r="G973" t="s">
        <v>6557</v>
      </c>
      <c r="H973" t="str">
        <f t="shared" si="15"/>
        <v>UPDATE pad_solicitud SET organid='71161' WHERE solicitudid=12541;</v>
      </c>
    </row>
    <row r="974" spans="1:8">
      <c r="A974" t="str">
        <f>'Procediments PinbalAdmin'!A974</f>
        <v>12553</v>
      </c>
      <c r="B974" t="str">
        <f>VLOOKUP(A974,'Procediments PinbalAdmin'!A:C,2,FALSE)</f>
        <v>P0702700F_004</v>
      </c>
      <c r="C974" t="str">
        <f>VLOOKUP(A974,'Procediments PinbalAdmin'!A:C,3,FALSE)</f>
        <v>Concessió de subvenció de tributs. Tarifa reduida de fems per SMI</v>
      </c>
      <c r="D974" t="s">
        <v>6557</v>
      </c>
      <c r="E974" t="str">
        <f>VLOOKUP(B974,PBL_PROCEDIMENTS!A:C,3,FALSE)</f>
        <v>LA0014014</v>
      </c>
      <c r="F974">
        <f>VLOOKUP(E974,'Organs PinbalAdmin'!C:F,4,FALSE)</f>
        <v>71160</v>
      </c>
      <c r="G974" t="s">
        <v>6557</v>
      </c>
      <c r="H974" t="str">
        <f t="shared" si="15"/>
        <v>UPDATE pad_solicitud SET organid='71160' WHERE solicitudid=12553;</v>
      </c>
    </row>
    <row r="975" spans="1:8">
      <c r="A975" t="str">
        <f>'Procediments PinbalAdmin'!A975</f>
        <v>12565</v>
      </c>
      <c r="B975" t="str">
        <f>VLOOKUP(A975,'Procediments PinbalAdmin'!A:C,2,FALSE)</f>
        <v>P0702700F_005</v>
      </c>
      <c r="C975" t="str">
        <f>VLOOKUP(A975,'Procediments PinbalAdmin'!A:C,3,FALSE)</f>
        <v>Concenssió de subvenció de tributs. Bonificació IBI per familia nombrosa</v>
      </c>
      <c r="D975" t="s">
        <v>6557</v>
      </c>
      <c r="E975" t="e">
        <f>VLOOKUP(B975,PBL_PROCEDIMENTS!A:C,3,FALSE)</f>
        <v>#N/A</v>
      </c>
      <c r="F975" t="e">
        <f>VLOOKUP(E975,'Organs PinbalAdmin'!C:F,4,FALSE)</f>
        <v>#N/A</v>
      </c>
      <c r="G975" t="s">
        <v>6557</v>
      </c>
      <c r="H975" t="str">
        <f t="shared" si="15"/>
        <v/>
      </c>
    </row>
    <row r="976" spans="1:8">
      <c r="A976" t="str">
        <f>'Procediments PinbalAdmin'!A976</f>
        <v>12595</v>
      </c>
      <c r="B976" t="str">
        <f>VLOOKUP(A976,'Procediments PinbalAdmin'!A:C,2,FALSE)</f>
        <v>P0702700F_006</v>
      </c>
      <c r="C976" t="str">
        <f>VLOOKUP(A976,'Procediments PinbalAdmin'!A:C,3,FALSE)</f>
        <v>Concessió de subvenció de tributs. Exempció IVTM per minusvalia</v>
      </c>
      <c r="D976" t="s">
        <v>6557</v>
      </c>
      <c r="E976" t="e">
        <f>VLOOKUP(B976,PBL_PROCEDIMENTS!A:C,3,FALSE)</f>
        <v>#N/A</v>
      </c>
      <c r="F976" t="e">
        <f>VLOOKUP(E976,'Organs PinbalAdmin'!C:F,4,FALSE)</f>
        <v>#N/A</v>
      </c>
      <c r="G976" t="s">
        <v>6557</v>
      </c>
      <c r="H976" t="str">
        <f t="shared" si="15"/>
        <v/>
      </c>
    </row>
    <row r="977" spans="1:8">
      <c r="A977" t="str">
        <f>'Procediments PinbalAdmin'!A977</f>
        <v>12614</v>
      </c>
      <c r="B977" t="str">
        <f>VLOOKUP(A977,'Procediments PinbalAdmin'!A:C,2,FALSE)</f>
        <v>P0702700F_007</v>
      </c>
      <c r="C977" t="str">
        <f>VLOOKUP(A977,'Procediments PinbalAdmin'!A:C,3,FALSE)</f>
        <v>Concessió de subvenció de tributs. Subvencions activitats temps lliure</v>
      </c>
      <c r="D977" t="s">
        <v>6557</v>
      </c>
      <c r="E977" t="e">
        <f>VLOOKUP(B977,PBL_PROCEDIMENTS!A:C,3,FALSE)</f>
        <v>#N/A</v>
      </c>
      <c r="F977" t="e">
        <f>VLOOKUP(E977,'Organs PinbalAdmin'!C:F,4,FALSE)</f>
        <v>#N/A</v>
      </c>
      <c r="G977" t="s">
        <v>6557</v>
      </c>
      <c r="H977" t="str">
        <f t="shared" si="15"/>
        <v/>
      </c>
    </row>
    <row r="978" spans="1:8">
      <c r="A978" t="str">
        <f>'Procediments PinbalAdmin'!A978</f>
        <v>12632</v>
      </c>
      <c r="B978" t="str">
        <f>VLOOKUP(A978,'Procediments PinbalAdmin'!A:C,2,FALSE)</f>
        <v>P0702700F_008</v>
      </c>
      <c r="C978" t="str">
        <f>VLOOKUP(A978,'Procediments PinbalAdmin'!A:C,3,FALSE)</f>
        <v>Concessió de subvenció de tributs. Subvencions per al foment</v>
      </c>
      <c r="D978" t="s">
        <v>6557</v>
      </c>
      <c r="E978" t="e">
        <f>VLOOKUP(B978,PBL_PROCEDIMENTS!A:C,3,FALSE)</f>
        <v>#N/A</v>
      </c>
      <c r="F978" t="e">
        <f>VLOOKUP(E978,'Organs PinbalAdmin'!C:F,4,FALSE)</f>
        <v>#N/A</v>
      </c>
      <c r="G978" t="s">
        <v>6557</v>
      </c>
      <c r="H978" t="str">
        <f t="shared" si="15"/>
        <v/>
      </c>
    </row>
    <row r="979" spans="1:8">
      <c r="A979" t="str">
        <f>'Procediments PinbalAdmin'!A979</f>
        <v>12646</v>
      </c>
      <c r="B979" t="str">
        <f>VLOOKUP(A979,'Procediments PinbalAdmin'!A:C,2,FALSE)</f>
        <v>P0702700F_009</v>
      </c>
      <c r="C979" t="str">
        <f>VLOOKUP(A979,'Procediments PinbalAdmin'!A:C,3,FALSE)</f>
        <v>Concessió de subvenció de tributs. Suvencions associacions de veins</v>
      </c>
      <c r="D979" t="s">
        <v>6557</v>
      </c>
      <c r="E979" t="e">
        <f>VLOOKUP(B979,PBL_PROCEDIMENTS!A:C,3,FALSE)</f>
        <v>#N/A</v>
      </c>
      <c r="F979" t="e">
        <f>VLOOKUP(E979,'Organs PinbalAdmin'!C:F,4,FALSE)</f>
        <v>#N/A</v>
      </c>
      <c r="G979" t="s">
        <v>6557</v>
      </c>
      <c r="H979" t="str">
        <f t="shared" si="15"/>
        <v/>
      </c>
    </row>
    <row r="980" spans="1:8">
      <c r="A980" t="str">
        <f>'Procediments PinbalAdmin'!A980</f>
        <v>10354</v>
      </c>
      <c r="B980" t="str">
        <f>VLOOKUP(A980,'Procediments PinbalAdmin'!A:C,2,FALSE)</f>
        <v>P0702700F_CONTRACT</v>
      </c>
      <c r="C980" t="str">
        <f>VLOOKUP(A980,'Procediments PinbalAdmin'!A:C,3,FALSE)</f>
        <v>Contractació</v>
      </c>
      <c r="D980" t="s">
        <v>6557</v>
      </c>
      <c r="E980" t="str">
        <f>VLOOKUP(B980,PBL_PROCEDIMENTS!A:C,3,FALSE)</f>
        <v>L01070276</v>
      </c>
      <c r="F980">
        <f>VLOOKUP(E980,'Organs PinbalAdmin'!C:F,4,FALSE)</f>
        <v>70844</v>
      </c>
      <c r="G980" t="s">
        <v>6557</v>
      </c>
      <c r="H980" t="str">
        <f t="shared" si="15"/>
        <v>UPDATE pad_solicitud SET organid='70844' WHERE solicitudid=10354;</v>
      </c>
    </row>
    <row r="981" spans="1:8">
      <c r="A981" t="str">
        <f>'Procediments PinbalAdmin'!A981</f>
        <v>13773</v>
      </c>
      <c r="B981" t="str">
        <f>VLOOKUP(A981,'Procediments PinbalAdmin'!A:C,2,FALSE)</f>
        <v>P0702900B_001</v>
      </c>
      <c r="C981" t="str">
        <f>VLOOKUP(A981,'Procediments PinbalAdmin'!A:C,3,FALSE)</f>
        <v>Consulta dades DGP per a XPO</v>
      </c>
      <c r="D981" t="s">
        <v>6557</v>
      </c>
      <c r="E981" t="str">
        <f>VLOOKUP(B981,PBL_PROCEDIMENTS!A:C,3,FALSE)</f>
        <v>L01070295</v>
      </c>
      <c r="F981" t="e">
        <f>VLOOKUP(E981,'Organs PinbalAdmin'!C:F,4,FALSE)</f>
        <v>#N/A</v>
      </c>
      <c r="G981" t="s">
        <v>6557</v>
      </c>
      <c r="H981" t="str">
        <f t="shared" si="15"/>
        <v/>
      </c>
    </row>
    <row r="982" spans="1:8">
      <c r="A982" t="str">
        <f>'Procediments PinbalAdmin'!A982</f>
        <v>13847</v>
      </c>
      <c r="B982" t="str">
        <f>VLOOKUP(A982,'Procediments PinbalAdmin'!A:C,2,FALSE)</f>
        <v>P0702900B_002</v>
      </c>
      <c r="C982" t="str">
        <f>VLOOKUP(A982,'Procediments PinbalAdmin'!A:C,3,FALSE)</f>
        <v>Consulta datos subvenciones</v>
      </c>
      <c r="D982" t="s">
        <v>6557</v>
      </c>
      <c r="E982" t="e">
        <f>VLOOKUP(B982,PBL_PROCEDIMENTS!A:C,3,FALSE)</f>
        <v>#N/A</v>
      </c>
      <c r="F982" t="e">
        <f>VLOOKUP(E982,'Organs PinbalAdmin'!C:F,4,FALSE)</f>
        <v>#N/A</v>
      </c>
      <c r="G982" t="s">
        <v>6557</v>
      </c>
      <c r="H982" t="str">
        <f t="shared" si="15"/>
        <v/>
      </c>
    </row>
    <row r="983" spans="1:8">
      <c r="A983" t="str">
        <f>'Procediments PinbalAdmin'!A983</f>
        <v>15007</v>
      </c>
      <c r="B983" t="str">
        <f>VLOOKUP(A983,'Procediments PinbalAdmin'!A:C,2,FALSE)</f>
        <v>P0702900B_003</v>
      </c>
      <c r="C983" t="str">
        <f>VLOOKUP(A983,'Procediments PinbalAdmin'!A:C,3,FALSE)</f>
        <v>Concesión de ayudas sociales de urgente necesidad</v>
      </c>
      <c r="D983" t="s">
        <v>6557</v>
      </c>
      <c r="E983" t="str">
        <f>VLOOKUP(B983,PBL_PROCEDIMENTS!A:C,3,FALSE)</f>
        <v>L01070295</v>
      </c>
      <c r="F983" t="e">
        <f>VLOOKUP(E983,'Organs PinbalAdmin'!C:F,4,FALSE)</f>
        <v>#N/A</v>
      </c>
      <c r="G983" t="s">
        <v>6557</v>
      </c>
      <c r="H983" t="str">
        <f t="shared" si="15"/>
        <v/>
      </c>
    </row>
    <row r="984" spans="1:8">
      <c r="A984" t="str">
        <f>'Procediments PinbalAdmin'!A984</f>
        <v>10654</v>
      </c>
      <c r="B984" t="str">
        <f>VLOOKUP(A984,'Procediments PinbalAdmin'!A:C,2,FALSE)</f>
        <v>P0702900B_CONTRACT</v>
      </c>
      <c r="C984" t="str">
        <f>VLOOKUP(A984,'Procediments PinbalAdmin'!A:C,3,FALSE)</f>
        <v>Contractació Pública</v>
      </c>
      <c r="D984" t="s">
        <v>6557</v>
      </c>
      <c r="E984" t="str">
        <f>VLOOKUP(B984,PBL_PROCEDIMENTS!A:C,3,FALSE)</f>
        <v>L01070295</v>
      </c>
      <c r="F984" t="e">
        <f>VLOOKUP(E984,'Organs PinbalAdmin'!C:F,4,FALSE)</f>
        <v>#N/A</v>
      </c>
      <c r="G984" t="s">
        <v>6557</v>
      </c>
      <c r="H984" t="str">
        <f t="shared" si="15"/>
        <v/>
      </c>
    </row>
    <row r="985" spans="1:8">
      <c r="A985" t="str">
        <f>'Procediments PinbalAdmin'!A985</f>
        <v>13856</v>
      </c>
      <c r="B985" t="str">
        <f>VLOOKUP(A985,'Procediments PinbalAdmin'!A:C,2,FALSE)</f>
        <v>P0703200F_001</v>
      </c>
      <c r="C985" t="str">
        <f>VLOOKUP(A985,'Procediments PinbalAdmin'!A:C,3,FALSE)</f>
        <v>Tramitación expedientes de tráfico</v>
      </c>
      <c r="D985" t="s">
        <v>6557</v>
      </c>
      <c r="E985" t="str">
        <f>VLOOKUP(B985,PBL_PROCEDIMENTS!A:C,3,FALSE)</f>
        <v>L01070321</v>
      </c>
      <c r="F985">
        <f>VLOOKUP(E985,'Organs PinbalAdmin'!C:F,4,FALSE)</f>
        <v>70845</v>
      </c>
      <c r="G985" t="s">
        <v>6557</v>
      </c>
      <c r="H985" t="str">
        <f t="shared" si="15"/>
        <v>UPDATE pad_solicitud SET organid='70845' WHERE solicitudid=13856;</v>
      </c>
    </row>
    <row r="986" spans="1:8">
      <c r="A986" t="str">
        <f>'Procediments PinbalAdmin'!A986</f>
        <v>15825</v>
      </c>
      <c r="B986" t="str">
        <f>VLOOKUP(A986,'Procediments PinbalAdmin'!A:C,2,FALSE)</f>
        <v>P0703200F_002</v>
      </c>
      <c r="C986" t="str">
        <f>VLOOKUP(A986,'Procediments PinbalAdmin'!A:C,3,FALSE)</f>
        <v>ATORGAMENT DE SUBVENCIONS</v>
      </c>
      <c r="D986" t="s">
        <v>6557</v>
      </c>
      <c r="E986" t="e">
        <f>VLOOKUP(B986,PBL_PROCEDIMENTS!A:C,3,FALSE)</f>
        <v>#N/A</v>
      </c>
      <c r="F986" t="e">
        <f>VLOOKUP(E986,'Organs PinbalAdmin'!C:F,4,FALSE)</f>
        <v>#N/A</v>
      </c>
      <c r="G986" t="s">
        <v>6557</v>
      </c>
      <c r="H986" t="str">
        <f t="shared" si="15"/>
        <v/>
      </c>
    </row>
    <row r="987" spans="1:8">
      <c r="A987" t="str">
        <f>'Procediments PinbalAdmin'!A987</f>
        <v>15650</v>
      </c>
      <c r="B987" t="str">
        <f>VLOOKUP(A987,'Procediments PinbalAdmin'!A:C,2,FALSE)</f>
        <v>P0703200F_003</v>
      </c>
      <c r="C987" t="str">
        <f>VLOOKUP(A987,'Procediments PinbalAdmin'!A:C,3,FALSE)</f>
        <v>LLICÈNCIA MUNICIPAL D’ANIMALS POTENCIALMENT PERILLOSOS</v>
      </c>
      <c r="D987" t="s">
        <v>6557</v>
      </c>
      <c r="E987" t="str">
        <f>VLOOKUP(B987,PBL_PROCEDIMENTS!A:C,3,FALSE)</f>
        <v>L01070321</v>
      </c>
      <c r="F987">
        <f>VLOOKUP(E987,'Organs PinbalAdmin'!C:F,4,FALSE)</f>
        <v>70845</v>
      </c>
      <c r="G987" t="s">
        <v>6557</v>
      </c>
      <c r="H987" t="str">
        <f t="shared" si="15"/>
        <v>UPDATE pad_solicitud SET organid='70845' WHERE solicitudid=15650;</v>
      </c>
    </row>
    <row r="988" spans="1:8">
      <c r="A988" t="str">
        <f>'Procediments PinbalAdmin'!A988</f>
        <v>15663</v>
      </c>
      <c r="B988" t="str">
        <f>VLOOKUP(A988,'Procediments PinbalAdmin'!A:C,2,FALSE)</f>
        <v>P0703200F_004</v>
      </c>
      <c r="C988" t="str">
        <f>VLOOKUP(A988,'Procediments PinbalAdmin'!A:C,3,FALSE)</f>
        <v>CONCESSIÓ LLICÈNCIES URBANÍSTIQUES</v>
      </c>
      <c r="D988" t="s">
        <v>6557</v>
      </c>
      <c r="E988" t="e">
        <f>VLOOKUP(B988,PBL_PROCEDIMENTS!A:C,3,FALSE)</f>
        <v>#N/A</v>
      </c>
      <c r="F988" t="e">
        <f>VLOOKUP(E988,'Organs PinbalAdmin'!C:F,4,FALSE)</f>
        <v>#N/A</v>
      </c>
      <c r="G988" t="s">
        <v>6557</v>
      </c>
      <c r="H988" t="str">
        <f t="shared" si="15"/>
        <v/>
      </c>
    </row>
    <row r="989" spans="1:8">
      <c r="A989" t="str">
        <f>'Procediments PinbalAdmin'!A989</f>
        <v>15669</v>
      </c>
      <c r="B989" t="str">
        <f>VLOOKUP(A989,'Procediments PinbalAdmin'!A:C,2,FALSE)</f>
        <v>P0703200F_005</v>
      </c>
      <c r="C989" t="str">
        <f>VLOOKUP(A989,'Procediments PinbalAdmin'!A:C,3,FALSE)</f>
        <v>OTORGAMIENTO AUTORIZACIONES VENTA AMBULANTE</v>
      </c>
      <c r="D989" t="s">
        <v>6557</v>
      </c>
      <c r="E989" t="e">
        <f>VLOOKUP(B989,PBL_PROCEDIMENTS!A:C,3,FALSE)</f>
        <v>#N/A</v>
      </c>
      <c r="F989" t="e">
        <f>VLOOKUP(E989,'Organs PinbalAdmin'!C:F,4,FALSE)</f>
        <v>#N/A</v>
      </c>
      <c r="G989" t="s">
        <v>6557</v>
      </c>
      <c r="H989" t="str">
        <f t="shared" si="15"/>
        <v/>
      </c>
    </row>
    <row r="990" spans="1:8">
      <c r="A990" t="str">
        <f>'Procediments PinbalAdmin'!A990</f>
        <v>15727</v>
      </c>
      <c r="B990" t="str">
        <f>VLOOKUP(A990,'Procediments PinbalAdmin'!A:C,2,FALSE)</f>
        <v>P0703200F_006</v>
      </c>
      <c r="C990" t="str">
        <f>VLOOKUP(A990,'Procediments PinbalAdmin'!A:C,3,FALSE)</f>
        <v>ATORGAMENT D’AUTORITZACIONS PEL SERVEI DE TRANSPORT URBÀ DE VIATGERS EN AUTOMÒBILS LLEUGERS AMB CONDUCTOR (TAXI)</v>
      </c>
      <c r="D990" t="s">
        <v>6557</v>
      </c>
      <c r="E990" t="e">
        <f>VLOOKUP(B990,PBL_PROCEDIMENTS!A:C,3,FALSE)</f>
        <v>#N/A</v>
      </c>
      <c r="F990" t="e">
        <f>VLOOKUP(E990,'Organs PinbalAdmin'!C:F,4,FALSE)</f>
        <v>#N/A</v>
      </c>
      <c r="G990" t="s">
        <v>6557</v>
      </c>
      <c r="H990" t="str">
        <f t="shared" si="15"/>
        <v/>
      </c>
    </row>
    <row r="991" spans="1:8">
      <c r="A991" t="str">
        <f>'Procediments PinbalAdmin'!A991</f>
        <v>15841</v>
      </c>
      <c r="B991" t="str">
        <f>VLOOKUP(A991,'Procediments PinbalAdmin'!A:C,2,FALSE)</f>
        <v>P0703200F_007</v>
      </c>
      <c r="C991" t="str">
        <f>VLOOKUP(A991,'Procediments PinbalAdmin'!A:C,3,FALSE)</f>
        <v>AUTORITZACIÓ LLICÈNCIES ACTIVITATS</v>
      </c>
      <c r="D991" t="s">
        <v>6557</v>
      </c>
      <c r="E991" t="str">
        <f>VLOOKUP(B991,PBL_PROCEDIMENTS!A:C,3,FALSE)</f>
        <v>L01070321</v>
      </c>
      <c r="F991">
        <f>VLOOKUP(E991,'Organs PinbalAdmin'!C:F,4,FALSE)</f>
        <v>70845</v>
      </c>
      <c r="G991" t="s">
        <v>6557</v>
      </c>
      <c r="H991" t="str">
        <f t="shared" si="15"/>
        <v>UPDATE pad_solicitud SET organid='70845' WHERE solicitudid=15841;</v>
      </c>
    </row>
    <row r="992" spans="1:8">
      <c r="A992" t="str">
        <f>'Procediments PinbalAdmin'!A992</f>
        <v>15858</v>
      </c>
      <c r="B992" t="str">
        <f>VLOOKUP(A992,'Procediments PinbalAdmin'!A:C,2,FALSE)</f>
        <v>P0703200F_008</v>
      </c>
      <c r="C992" t="str">
        <f>VLOOKUP(A992,'Procediments PinbalAdmin'!A:C,3,FALSE)</f>
        <v>Reducció precio publico escuelas infantiles</v>
      </c>
      <c r="D992" t="s">
        <v>6557</v>
      </c>
      <c r="E992" t="str">
        <f>VLOOKUP(B992,PBL_PROCEDIMENTS!A:C,3,FALSE)</f>
        <v>L01070321</v>
      </c>
      <c r="F992">
        <f>VLOOKUP(E992,'Organs PinbalAdmin'!C:F,4,FALSE)</f>
        <v>70845</v>
      </c>
      <c r="G992" t="s">
        <v>6557</v>
      </c>
      <c r="H992" t="str">
        <f t="shared" si="15"/>
        <v>UPDATE pad_solicitud SET organid='70845' WHERE solicitudid=15858;</v>
      </c>
    </row>
    <row r="993" spans="1:8">
      <c r="A993" t="str">
        <f>'Procediments PinbalAdmin'!A993</f>
        <v>15866</v>
      </c>
      <c r="B993" t="str">
        <f>VLOOKUP(A993,'Procediments PinbalAdmin'!A:C,2,FALSE)</f>
        <v>P0703200F_009</v>
      </c>
      <c r="C993" t="str">
        <f>VLOOKUP(A993,'Procediments PinbalAdmin'!A:C,3,FALSE)</f>
        <v>SUBVENCIONES DESTINADAS A REHABILITACIÓN DE FACHADAS Y/O MEJORAS EN ACCESIBILIDAD Y HABITABILIDAD. CAMPAÑA ‘MILLORANT CA TEVA, MILLORAM MAÓ’ AÑO 2020</v>
      </c>
      <c r="D993" t="s">
        <v>6557</v>
      </c>
      <c r="E993" t="str">
        <f>VLOOKUP(B993,PBL_PROCEDIMENTS!A:C,3,FALSE)</f>
        <v>L01070321</v>
      </c>
      <c r="F993">
        <f>VLOOKUP(E993,'Organs PinbalAdmin'!C:F,4,FALSE)</f>
        <v>70845</v>
      </c>
      <c r="G993" t="s">
        <v>6557</v>
      </c>
      <c r="H993" t="str">
        <f t="shared" si="15"/>
        <v>UPDATE pad_solicitud SET organid='70845' WHERE solicitudid=15866;</v>
      </c>
    </row>
    <row r="994" spans="1:8">
      <c r="A994" t="str">
        <f>'Procediments PinbalAdmin'!A994</f>
        <v>18211</v>
      </c>
      <c r="B994" t="str">
        <f>VLOOKUP(A994,'Procediments PinbalAdmin'!A:C,2,FALSE)</f>
        <v>P0703300D_MERCATS</v>
      </c>
      <c r="C994" t="str">
        <f>VLOOKUP(A994,'Procediments PinbalAdmin'!A:C,3,FALSE)</f>
        <v>Sol·licitud d'autorització de venda en mercats setmanals anuals (Manacor i Porto Cristo)</v>
      </c>
      <c r="D994" t="s">
        <v>6557</v>
      </c>
      <c r="E994" t="str">
        <f>VLOOKUP(B994,PBL_PROCEDIMENTS!A:C,3,FALSE)</f>
        <v>L01070337</v>
      </c>
      <c r="F994" t="e">
        <f>VLOOKUP(E994,'Organs PinbalAdmin'!C:F,4,FALSE)</f>
        <v>#N/A</v>
      </c>
      <c r="G994" t="s">
        <v>6557</v>
      </c>
      <c r="H994" t="str">
        <f t="shared" si="15"/>
        <v/>
      </c>
    </row>
    <row r="995" spans="1:8">
      <c r="A995" t="str">
        <f>'Procediments PinbalAdmin'!A995</f>
        <v>14039</v>
      </c>
      <c r="B995" t="str">
        <f>VLOOKUP(A995,'Procediments PinbalAdmin'!A:C,2,FALSE)</f>
        <v>P0703300D_PERM_001</v>
      </c>
      <c r="C995" t="str">
        <f>VLOOKUP(A995,'Procediments PinbalAdmin'!A:C,3,FALSE)</f>
        <v>Consulta d'historial permisos de conducció</v>
      </c>
      <c r="D995" t="s">
        <v>6557</v>
      </c>
      <c r="E995" t="e">
        <f>VLOOKUP(B995,PBL_PROCEDIMENTS!A:C,3,FALSE)</f>
        <v>#N/A</v>
      </c>
      <c r="F995" t="e">
        <f>VLOOKUP(E995,'Organs PinbalAdmin'!C:F,4,FALSE)</f>
        <v>#N/A</v>
      </c>
      <c r="G995" t="s">
        <v>6557</v>
      </c>
      <c r="H995" t="str">
        <f t="shared" si="15"/>
        <v/>
      </c>
    </row>
    <row r="996" spans="1:8">
      <c r="A996" t="str">
        <f>'Procediments PinbalAdmin'!A996</f>
        <v>17414</v>
      </c>
      <c r="B996" t="str">
        <f>VLOOKUP(A996,'Procediments PinbalAdmin'!A:C,2,FALSE)</f>
        <v>P0703300D_SUBV</v>
      </c>
      <c r="C996" t="str">
        <f>VLOOKUP(A996,'Procediments PinbalAdmin'!A:C,3,FALSE)</f>
        <v>Expediente de concesión ayudas y subvenciones</v>
      </c>
      <c r="D996" t="s">
        <v>6557</v>
      </c>
      <c r="E996" t="str">
        <f>VLOOKUP(B996,PBL_PROCEDIMENTS!A:C,3,FALSE)</f>
        <v>L01070337</v>
      </c>
      <c r="F996" t="e">
        <f>VLOOKUP(E996,'Organs PinbalAdmin'!C:F,4,FALSE)</f>
        <v>#N/A</v>
      </c>
      <c r="G996" t="s">
        <v>6557</v>
      </c>
      <c r="H996" t="str">
        <f t="shared" si="15"/>
        <v/>
      </c>
    </row>
    <row r="997" spans="1:8">
      <c r="A997" t="str">
        <f>'Procediments PinbalAdmin'!A997</f>
        <v>14047</v>
      </c>
      <c r="B997" t="str">
        <f>VLOOKUP(A997,'Procediments PinbalAdmin'!A:C,2,FALSE)</f>
        <v>P0703300D_VEH_001</v>
      </c>
      <c r="C997" t="str">
        <f>VLOOKUP(A997,'Procediments PinbalAdmin'!A:C,3,FALSE)</f>
        <v>Consulta de datos vehículos</v>
      </c>
      <c r="D997" t="s">
        <v>6557</v>
      </c>
      <c r="E997" t="e">
        <f>VLOOKUP(B997,PBL_PROCEDIMENTS!A:C,3,FALSE)</f>
        <v>#N/A</v>
      </c>
      <c r="F997" t="e">
        <f>VLOOKUP(E997,'Organs PinbalAdmin'!C:F,4,FALSE)</f>
        <v>#N/A</v>
      </c>
      <c r="G997" t="s">
        <v>6557</v>
      </c>
      <c r="H997" t="str">
        <f t="shared" si="15"/>
        <v/>
      </c>
    </row>
    <row r="998" spans="1:8">
      <c r="A998" t="str">
        <f>'Procediments PinbalAdmin'!A998</f>
        <v>13586</v>
      </c>
      <c r="B998" t="str">
        <f>VLOOKUP(A998,'Procediments PinbalAdmin'!A:C,2,FALSE)</f>
        <v>P0703600G_001</v>
      </c>
      <c r="C998" t="str">
        <f>VLOOKUP(A998,'Procediments PinbalAdmin'!A:C,3,FALSE)</f>
        <v>Denúncies per infracció de trànsit</v>
      </c>
      <c r="D998" t="s">
        <v>6557</v>
      </c>
      <c r="E998" t="str">
        <f>VLOOKUP(B998,PBL_PROCEDIMENTS!A:C,3,FALSE)</f>
        <v>L01070368</v>
      </c>
      <c r="F998" t="e">
        <f>VLOOKUP(E998,'Organs PinbalAdmin'!C:F,4,FALSE)</f>
        <v>#N/A</v>
      </c>
      <c r="G998" t="s">
        <v>6557</v>
      </c>
      <c r="H998" t="str">
        <f t="shared" si="15"/>
        <v/>
      </c>
    </row>
    <row r="999" spans="1:8">
      <c r="A999" t="str">
        <f>'Procediments PinbalAdmin'!A999</f>
        <v>13682</v>
      </c>
      <c r="B999" t="str">
        <f>VLOOKUP(A999,'Procediments PinbalAdmin'!A:C,2,FALSE)</f>
        <v>P0703600G_002</v>
      </c>
      <c r="C999" t="str">
        <f>VLOOKUP(A999,'Procediments PinbalAdmin'!A:C,3,FALSE)</f>
        <v>Licencia administrativa de animales de raza</v>
      </c>
      <c r="D999" t="s">
        <v>6557</v>
      </c>
      <c r="E999" t="str">
        <f>VLOOKUP(B999,PBL_PROCEDIMENTS!A:C,3,FALSE)</f>
        <v>L01070368</v>
      </c>
      <c r="F999" t="e">
        <f>VLOOKUP(E999,'Organs PinbalAdmin'!C:F,4,FALSE)</f>
        <v>#N/A</v>
      </c>
      <c r="G999" t="s">
        <v>6557</v>
      </c>
      <c r="H999" t="str">
        <f t="shared" si="15"/>
        <v/>
      </c>
    </row>
    <row r="1000" spans="1:8">
      <c r="A1000" t="str">
        <f>'Procediments PinbalAdmin'!A1000</f>
        <v>13716</v>
      </c>
      <c r="B1000" t="str">
        <f>VLOOKUP(A1000,'Procediments PinbalAdmin'!A:C,2,FALSE)</f>
        <v>P0703600G_003</v>
      </c>
      <c r="C1000" t="str">
        <f>VLOOKUP(A1000,'Procediments PinbalAdmin'!A:C,3,FALSE)</f>
        <v>Provisió de llocs de treball de funcionaris pertanyents a la Policia Local</v>
      </c>
      <c r="D1000" t="s">
        <v>6557</v>
      </c>
      <c r="E1000" t="str">
        <f>VLOOKUP(B1000,PBL_PROCEDIMENTS!A:C,3,FALSE)</f>
        <v>L01070368</v>
      </c>
      <c r="F1000" t="e">
        <f>VLOOKUP(E1000,'Organs PinbalAdmin'!C:F,4,FALSE)</f>
        <v>#N/A</v>
      </c>
      <c r="G1000" t="s">
        <v>6557</v>
      </c>
      <c r="H1000" t="str">
        <f t="shared" si="15"/>
        <v/>
      </c>
    </row>
    <row r="1001" spans="1:8">
      <c r="A1001" t="str">
        <f>'Procediments PinbalAdmin'!A1001</f>
        <v>16967</v>
      </c>
      <c r="B1001" t="str">
        <f>VLOOKUP(A1001,'Procediments PinbalAdmin'!A:C,2,FALSE)</f>
        <v>P0703600G_004</v>
      </c>
      <c r="C1001" t="str">
        <f>VLOOKUP(A1001,'Procediments PinbalAdmin'!A:C,3,FALSE)</f>
        <v>Autorizaciones de terceros certificados corriente de pago</v>
      </c>
      <c r="D1001" t="s">
        <v>6557</v>
      </c>
      <c r="E1001" t="e">
        <f>VLOOKUP(B1001,PBL_PROCEDIMENTS!A:C,3,FALSE)</f>
        <v>#N/A</v>
      </c>
      <c r="F1001" t="e">
        <f>VLOOKUP(E1001,'Organs PinbalAdmin'!C:F,4,FALSE)</f>
        <v>#N/A</v>
      </c>
      <c r="G1001" t="s">
        <v>6557</v>
      </c>
      <c r="H1001" t="str">
        <f t="shared" si="15"/>
        <v/>
      </c>
    </row>
    <row r="1002" spans="1:8">
      <c r="A1002" t="str">
        <f>'Procediments PinbalAdmin'!A1002</f>
        <v>19174</v>
      </c>
      <c r="B1002" t="str">
        <f>VLOOKUP(A1002,'Procediments PinbalAdmin'!A:C,2,FALSE)</f>
        <v>P0703600G_005</v>
      </c>
      <c r="C1002" t="str">
        <f>VLOOKUP(A1002,'Procediments PinbalAdmin'!A:C,3,FALSE)</f>
        <v>Solicitud de ingreso en la Agrupación de Voluntarios de Protección Civil de Marratxí</v>
      </c>
      <c r="D1002" t="s">
        <v>6557</v>
      </c>
      <c r="E1002" t="str">
        <f>VLOOKUP(B1002,PBL_PROCEDIMENTS!A:C,3,FALSE)</f>
        <v>L01070368</v>
      </c>
      <c r="F1002" t="e">
        <f>VLOOKUP(E1002,'Organs PinbalAdmin'!C:F,4,FALSE)</f>
        <v>#N/A</v>
      </c>
      <c r="G1002" t="s">
        <v>6557</v>
      </c>
      <c r="H1002" t="str">
        <f t="shared" si="15"/>
        <v/>
      </c>
    </row>
    <row r="1003" spans="1:8">
      <c r="A1003" t="str">
        <f>'Procediments PinbalAdmin'!A1003</f>
        <v>19488</v>
      </c>
      <c r="B1003" t="str">
        <f>VLOOKUP(A1003,'Procediments PinbalAdmin'!A:C,2,FALSE)</f>
        <v>P0703600G_006</v>
      </c>
      <c r="C1003" t="str">
        <f>VLOOKUP(A1003,'Procediments PinbalAdmin'!A:C,3,FALSE)</f>
        <v>Concesión de ayudas a personas usuarias de Servicios Sociales</v>
      </c>
      <c r="D1003" t="s">
        <v>6557</v>
      </c>
      <c r="E1003" t="str">
        <f>VLOOKUP(B1003,PBL_PROCEDIMENTS!A:C,3,FALSE)</f>
        <v>L01070368</v>
      </c>
      <c r="F1003" t="e">
        <f>VLOOKUP(E1003,'Organs PinbalAdmin'!C:F,4,FALSE)</f>
        <v>#N/A</v>
      </c>
      <c r="G1003" t="s">
        <v>6557</v>
      </c>
      <c r="H1003" t="str">
        <f t="shared" si="15"/>
        <v/>
      </c>
    </row>
    <row r="1004" spans="1:8">
      <c r="A1004" t="str">
        <f>'Procediments PinbalAdmin'!A1004</f>
        <v>21956</v>
      </c>
      <c r="B1004" t="str">
        <f>VLOOKUP(A1004,'Procediments PinbalAdmin'!A:C,2,FALSE)</f>
        <v>P0703700E_001</v>
      </c>
      <c r="C1004" t="str">
        <f>VLOOKUP(A1004,'Procediments PinbalAdmin'!A:C,3,FALSE)</f>
        <v>Consulta de datos de vehiculos y conductores</v>
      </c>
      <c r="D1004" t="s">
        <v>6557</v>
      </c>
      <c r="E1004" t="str">
        <f>VLOOKUP(B1004,PBL_PROCEDIMENTS!A:C,3,FALSE)</f>
        <v>L01070374</v>
      </c>
      <c r="F1004">
        <f>VLOOKUP(E1004,'Organs PinbalAdmin'!C:F,4,FALSE)</f>
        <v>70846</v>
      </c>
      <c r="G1004" t="s">
        <v>6557</v>
      </c>
      <c r="H1004" t="str">
        <f t="shared" si="15"/>
        <v>UPDATE pad_solicitud SET organid='70846' WHERE solicitudid=21956;</v>
      </c>
    </row>
    <row r="1005" spans="1:8">
      <c r="A1005" t="str">
        <f>'Procediments PinbalAdmin'!A1005</f>
        <v>10122</v>
      </c>
      <c r="B1005" t="str">
        <f>VLOOKUP(A1005,'Procediments PinbalAdmin'!A:C,2,FALSE)</f>
        <v>P0703700E_LAP</v>
      </c>
      <c r="C1005" t="str">
        <f>VLOOKUP(A1005,'Procediments PinbalAdmin'!A:C,3,FALSE)</f>
        <v>Llicència animals perillosos</v>
      </c>
      <c r="D1005" t="s">
        <v>6557</v>
      </c>
      <c r="E1005" t="str">
        <f>VLOOKUP(B1005,PBL_PROCEDIMENTS!A:C,3,FALSE)</f>
        <v>L01070374</v>
      </c>
      <c r="F1005">
        <f>VLOOKUP(E1005,'Organs PinbalAdmin'!C:F,4,FALSE)</f>
        <v>70846</v>
      </c>
      <c r="G1005" t="s">
        <v>6557</v>
      </c>
      <c r="H1005" t="str">
        <f t="shared" si="15"/>
        <v>UPDATE pad_solicitud SET organid='70846' WHERE solicitudid=10122;</v>
      </c>
    </row>
    <row r="1006" spans="1:8">
      <c r="A1006" t="str">
        <f>'Procediments PinbalAdmin'!A1006</f>
        <v>10140</v>
      </c>
      <c r="B1006" t="str">
        <f>VLOOKUP(A1006,'Procediments PinbalAdmin'!A:C,2,FALSE)</f>
        <v>P0703700E_ML</v>
      </c>
      <c r="C1006" t="str">
        <f>VLOOKUP(A1006,'Procediments PinbalAdmin'!A:C,3,FALSE)</f>
        <v>Mercados locales</v>
      </c>
      <c r="D1006" t="s">
        <v>6557</v>
      </c>
      <c r="E1006" t="str">
        <f>VLOOKUP(B1006,PBL_PROCEDIMENTS!A:C,3,FALSE)</f>
        <v>L01070374</v>
      </c>
      <c r="F1006">
        <f>VLOOKUP(E1006,'Organs PinbalAdmin'!C:F,4,FALSE)</f>
        <v>70846</v>
      </c>
      <c r="G1006" t="s">
        <v>6557</v>
      </c>
      <c r="H1006" t="str">
        <f t="shared" si="15"/>
        <v>UPDATE pad_solicitud SET organid='70846' WHERE solicitudid=10140;</v>
      </c>
    </row>
    <row r="1007" spans="1:8">
      <c r="A1007" t="str">
        <f>'Procediments PinbalAdmin'!A1007</f>
        <v>10154</v>
      </c>
      <c r="B1007" t="str">
        <f>VLOOKUP(A1007,'Procediments PinbalAdmin'!A:C,2,FALSE)</f>
        <v>P0703700E_RRHH</v>
      </c>
      <c r="C1007" t="str">
        <f>VLOOKUP(A1007,'Procediments PinbalAdmin'!A:C,3,FALSE)</f>
        <v>Recursos Humanos</v>
      </c>
      <c r="D1007" t="s">
        <v>6557</v>
      </c>
      <c r="E1007" t="str">
        <f>VLOOKUP(B1007,PBL_PROCEDIMENTS!A:C,3,FALSE)</f>
        <v>L01070374</v>
      </c>
      <c r="F1007">
        <f>VLOOKUP(E1007,'Organs PinbalAdmin'!C:F,4,FALSE)</f>
        <v>70846</v>
      </c>
      <c r="G1007" t="s">
        <v>6557</v>
      </c>
      <c r="H1007" t="str">
        <f t="shared" si="15"/>
        <v>UPDATE pad_solicitud SET organid='70846' WHERE solicitudid=10154;</v>
      </c>
    </row>
    <row r="1008" spans="1:8">
      <c r="A1008" t="str">
        <f>'Procediments PinbalAdmin'!A1008</f>
        <v>10185</v>
      </c>
      <c r="B1008" t="str">
        <f>VLOOKUP(A1008,'Procediments PinbalAdmin'!A:C,2,FALSE)</f>
        <v>P0703700E_SUBV</v>
      </c>
      <c r="C1008" t="str">
        <f>VLOOKUP(A1008,'Procediments PinbalAdmin'!A:C,3,FALSE)</f>
        <v>Subvenciones públicas</v>
      </c>
      <c r="D1008" t="s">
        <v>6557</v>
      </c>
      <c r="E1008" t="str">
        <f>VLOOKUP(B1008,PBL_PROCEDIMENTS!A:C,3,FALSE)</f>
        <v>L01070374</v>
      </c>
      <c r="F1008">
        <f>VLOOKUP(E1008,'Organs PinbalAdmin'!C:F,4,FALSE)</f>
        <v>70846</v>
      </c>
      <c r="G1008" t="s">
        <v>6557</v>
      </c>
      <c r="H1008" t="str">
        <f t="shared" si="15"/>
        <v>UPDATE pad_solicitud SET organid='70846' WHERE solicitudid=10185;</v>
      </c>
    </row>
    <row r="1009" spans="1:8">
      <c r="A1009" t="str">
        <f>'Procediments PinbalAdmin'!A1009</f>
        <v>31944</v>
      </c>
      <c r="B1009" t="str">
        <f>VLOOKUP(A1009,'Procediments PinbalAdmin'!A:C,2,FALSE)</f>
        <v>P0703800C_001</v>
      </c>
      <c r="C1009" t="str">
        <f>VLOOKUP(A1009,'Procediments PinbalAdmin'!A:C,3,FALSE)</f>
        <v>ACCÉS DGT VIA PINBAL</v>
      </c>
      <c r="D1009" t="s">
        <v>6557</v>
      </c>
      <c r="E1009" t="str">
        <f>VLOOKUP(B1009,PBL_PROCEDIMENTS!A:C,3,FALSE)</f>
        <v>L01070380</v>
      </c>
      <c r="F1009">
        <f>VLOOKUP(E1009,'Organs PinbalAdmin'!C:F,4,FALSE)</f>
        <v>70847</v>
      </c>
      <c r="G1009" t="s">
        <v>6557</v>
      </c>
      <c r="H1009" t="str">
        <f t="shared" si="15"/>
        <v>UPDATE pad_solicitud SET organid='70847' WHERE solicitudid=31944;</v>
      </c>
    </row>
    <row r="1010" spans="1:8">
      <c r="A1010" t="str">
        <f>'Procediments PinbalAdmin'!A1010</f>
        <v>12114</v>
      </c>
      <c r="B1010" t="str">
        <f>VLOOKUP(A1010,'Procediments PinbalAdmin'!A:C,2,FALSE)</f>
        <v>P0704000I_001</v>
      </c>
      <c r="C1010" t="str">
        <f>VLOOKUP(A1010,'Procediments PinbalAdmin'!A:C,3,FALSE)</f>
        <v>Expedients sancionadors en matèria de trànsit</v>
      </c>
      <c r="D1010" t="s">
        <v>6557</v>
      </c>
      <c r="E1010" t="e">
        <f>VLOOKUP(B1010,PBL_PROCEDIMENTS!A:C,3,FALSE)</f>
        <v>#N/A</v>
      </c>
      <c r="F1010" t="e">
        <f>VLOOKUP(E1010,'Organs PinbalAdmin'!C:F,4,FALSE)</f>
        <v>#N/A</v>
      </c>
      <c r="G1010" t="s">
        <v>6557</v>
      </c>
      <c r="H1010" t="str">
        <f t="shared" si="15"/>
        <v/>
      </c>
    </row>
    <row r="1011" spans="1:8">
      <c r="A1011" t="str">
        <f>'Procediments PinbalAdmin'!A1011</f>
        <v>12857</v>
      </c>
      <c r="B1011" t="str">
        <f>VLOOKUP(A1011,'Procediments PinbalAdmin'!A:C,2,FALSE)</f>
        <v>P0704000I_002</v>
      </c>
      <c r="C1011" t="str">
        <f>VLOOKUP(A1011,'Procediments PinbalAdmin'!A:C,3,FALSE)</f>
        <v>Exempció de l'impost de vehicles</v>
      </c>
      <c r="D1011" t="s">
        <v>6557</v>
      </c>
      <c r="E1011" t="str">
        <f>VLOOKUP(B1011,PBL_PROCEDIMENTS!A:C,3,FALSE)</f>
        <v>L01070407</v>
      </c>
      <c r="F1011">
        <f>VLOOKUP(E1011,'Organs PinbalAdmin'!C:F,4,FALSE)</f>
        <v>70848</v>
      </c>
      <c r="G1011" t="s">
        <v>6557</v>
      </c>
      <c r="H1011" t="str">
        <f t="shared" si="15"/>
        <v>UPDATE pad_solicitud SET organid='70848' WHERE solicitudid=12857;</v>
      </c>
    </row>
    <row r="1012" spans="1:8">
      <c r="A1012" t="str">
        <f>'Procediments PinbalAdmin'!A1012</f>
        <v>13595</v>
      </c>
      <c r="B1012" t="str">
        <f>VLOOKUP(A1012,'Procediments PinbalAdmin'!A:C,2,FALSE)</f>
        <v>P0704000I_003</v>
      </c>
      <c r="C1012" t="str">
        <f>VLOOKUP(A1012,'Procediments PinbalAdmin'!A:C,3,FALSE)</f>
        <v>Consulta de dades per a gestió tributària de l'impost de vehicles i taxa grua</v>
      </c>
      <c r="D1012" t="s">
        <v>6557</v>
      </c>
      <c r="E1012" t="str">
        <f>VLOOKUP(B1012,PBL_PROCEDIMENTS!A:C,3,FALSE)</f>
        <v>L01070407</v>
      </c>
      <c r="F1012">
        <f>VLOOKUP(E1012,'Organs PinbalAdmin'!C:F,4,FALSE)</f>
        <v>70848</v>
      </c>
      <c r="G1012" t="s">
        <v>6557</v>
      </c>
      <c r="H1012" t="str">
        <f t="shared" si="15"/>
        <v>UPDATE pad_solicitud SET organid='70848' WHERE solicitudid=13595;</v>
      </c>
    </row>
    <row r="1013" spans="1:8">
      <c r="A1013" t="str">
        <f>'Procediments PinbalAdmin'!A1013</f>
        <v>13728</v>
      </c>
      <c r="B1013" t="str">
        <f>VLOOKUP(A1013,'Procediments PinbalAdmin'!A:C,2,FALSE)</f>
        <v>P0704000I_004</v>
      </c>
      <c r="C1013" t="str">
        <f>VLOOKUP(A1013,'Procediments PinbalAdmin'!A:C,3,FALSE)</f>
        <v>Subvencions en matèria de cultura</v>
      </c>
      <c r="D1013" t="s">
        <v>6557</v>
      </c>
      <c r="E1013" t="e">
        <f>VLOOKUP(B1013,PBL_PROCEDIMENTS!A:C,3,FALSE)</f>
        <v>#N/A</v>
      </c>
      <c r="F1013" t="e">
        <f>VLOOKUP(E1013,'Organs PinbalAdmin'!C:F,4,FALSE)</f>
        <v>#N/A</v>
      </c>
      <c r="G1013" t="s">
        <v>6557</v>
      </c>
      <c r="H1013" t="str">
        <f t="shared" si="15"/>
        <v/>
      </c>
    </row>
    <row r="1014" spans="1:8">
      <c r="A1014" t="str">
        <f>'Procediments PinbalAdmin'!A1014</f>
        <v>13833</v>
      </c>
      <c r="B1014" t="str">
        <f>VLOOKUP(A1014,'Procediments PinbalAdmin'!A:C,2,FALSE)</f>
        <v>P0704000I_005</v>
      </c>
      <c r="C1014" t="str">
        <f>VLOOKUP(A1014,'Procediments PinbalAdmin'!A:C,3,FALSE)</f>
        <v>Consulta de datos para la gestión de expedientes sancionadores en materia de tráfico</v>
      </c>
      <c r="D1014" t="s">
        <v>6557</v>
      </c>
      <c r="E1014" t="str">
        <f>VLOOKUP(B1014,PBL_PROCEDIMENTS!A:C,3,FALSE)</f>
        <v>L01070407</v>
      </c>
      <c r="F1014">
        <f>VLOOKUP(E1014,'Organs PinbalAdmin'!C:F,4,FALSE)</f>
        <v>70848</v>
      </c>
      <c r="G1014" t="s">
        <v>6557</v>
      </c>
      <c r="H1014" t="str">
        <f t="shared" si="15"/>
        <v>UPDATE pad_solicitud SET organid='70848' WHERE solicitudid=13833;</v>
      </c>
    </row>
    <row r="1015" spans="1:8">
      <c r="A1015" t="str">
        <f>'Procediments PinbalAdmin'!A1015</f>
        <v>13899</v>
      </c>
      <c r="B1015" t="str">
        <f>VLOOKUP(A1015,'Procediments PinbalAdmin'!A:C,2,FALSE)</f>
        <v>P0704000I_006</v>
      </c>
      <c r="C1015" t="str">
        <f>VLOOKUP(A1015,'Procediments PinbalAdmin'!A:C,3,FALSE)</f>
        <v>Abono de subvenciones de Juventud, Mayores, Migraciones y Cooperación Internacional y de Atención a Personas en Entornos de Prostitución</v>
      </c>
      <c r="D1015" t="s">
        <v>6557</v>
      </c>
      <c r="E1015" t="str">
        <f>VLOOKUP(B1015,PBL_PROCEDIMENTS!A:C,3,FALSE)</f>
        <v>L01070407</v>
      </c>
      <c r="F1015">
        <f>VLOOKUP(E1015,'Organs PinbalAdmin'!C:F,4,FALSE)</f>
        <v>70848</v>
      </c>
      <c r="G1015" t="s">
        <v>6557</v>
      </c>
      <c r="H1015" t="str">
        <f t="shared" si="15"/>
        <v>UPDATE pad_solicitud SET organid='70848' WHERE solicitudid=13899;</v>
      </c>
    </row>
    <row r="1016" spans="1:8">
      <c r="A1016" t="str">
        <f>'Procediments PinbalAdmin'!A1016</f>
        <v>14127</v>
      </c>
      <c r="B1016" t="str">
        <f>VLOOKUP(A1016,'Procediments PinbalAdmin'!A:C,2,FALSE)</f>
        <v>P0704000I_007</v>
      </c>
      <c r="C1016" t="str">
        <f>VLOOKUP(A1016,'Procediments PinbalAdmin'!A:C,3,FALSE)</f>
        <v>Sol·licitud renovació i noves autoritzacions ocupació parades en mercats municipals temporals i fires</v>
      </c>
      <c r="D1016" t="s">
        <v>6557</v>
      </c>
      <c r="E1016" t="str">
        <f>VLOOKUP(B1016,PBL_PROCEDIMENTS!A:C,3,FALSE)</f>
        <v>L01070407</v>
      </c>
      <c r="F1016">
        <f>VLOOKUP(E1016,'Organs PinbalAdmin'!C:F,4,FALSE)</f>
        <v>70848</v>
      </c>
      <c r="G1016" t="s">
        <v>6557</v>
      </c>
      <c r="H1016" t="str">
        <f t="shared" si="15"/>
        <v>UPDATE pad_solicitud SET organid='70848' WHERE solicitudid=14127;</v>
      </c>
    </row>
    <row r="1017" spans="1:8">
      <c r="A1017" t="str">
        <f>'Procediments PinbalAdmin'!A1017</f>
        <v>14136</v>
      </c>
      <c r="B1017" t="str">
        <f>VLOOKUP(A1017,'Procediments PinbalAdmin'!A:C,2,FALSE)</f>
        <v>P0704000I_008</v>
      </c>
      <c r="C1017" t="str">
        <f>VLOOKUP(A1017,'Procediments PinbalAdmin'!A:C,3,FALSE)</f>
        <v>Procediment d'adjudicació d'habitatges de propietat municipal</v>
      </c>
      <c r="D1017" t="s">
        <v>6557</v>
      </c>
      <c r="E1017" t="str">
        <f>VLOOKUP(B1017,PBL_PROCEDIMENTS!A:C,3,FALSE)</f>
        <v>L01070407</v>
      </c>
      <c r="F1017">
        <f>VLOOKUP(E1017,'Organs PinbalAdmin'!C:F,4,FALSE)</f>
        <v>70848</v>
      </c>
      <c r="G1017" t="s">
        <v>6557</v>
      </c>
      <c r="H1017" t="str">
        <f t="shared" si="15"/>
        <v>UPDATE pad_solicitud SET organid='70848' WHERE solicitudid=14136;</v>
      </c>
    </row>
    <row r="1018" spans="1:8">
      <c r="A1018" t="str">
        <f>'Procediments PinbalAdmin'!A1018</f>
        <v>17738</v>
      </c>
      <c r="B1018" t="str">
        <f>VLOOKUP(A1018,'Procediments PinbalAdmin'!A:C,2,FALSE)</f>
        <v>P0704000I_009</v>
      </c>
      <c r="C1018" t="str">
        <f>VLOOKUP(A1018,'Procediments PinbalAdmin'!A:C,3,FALSE)</f>
        <v>Ingreso a la función pública, reingreso en el servicio activo y rehabilitación de la relación de servicio</v>
      </c>
      <c r="D1018" t="s">
        <v>6557</v>
      </c>
      <c r="E1018" t="str">
        <f>VLOOKUP(B1018,PBL_PROCEDIMENTS!A:C,3,FALSE)</f>
        <v>LA0014931</v>
      </c>
      <c r="F1018">
        <f>VLOOKUP(E1018,'Organs PinbalAdmin'!C:F,4,FALSE)</f>
        <v>71234</v>
      </c>
      <c r="G1018" t="s">
        <v>6557</v>
      </c>
      <c r="H1018" t="str">
        <f t="shared" si="15"/>
        <v>UPDATE pad_solicitud SET organid='71234' WHERE solicitudid=17738;</v>
      </c>
    </row>
    <row r="1019" spans="1:8">
      <c r="A1019" t="str">
        <f>'Procediments PinbalAdmin'!A1019</f>
        <v>17758</v>
      </c>
      <c r="B1019" t="str">
        <f>VLOOKUP(A1019,'Procediments PinbalAdmin'!A:C,2,FALSE)</f>
        <v>P0704000I_010</v>
      </c>
      <c r="C1019" t="str">
        <f>VLOOKUP(A1019,'Procediments PinbalAdmin'!A:C,3,FALSE)</f>
        <v>Provisión de puestos de trabajo, atribución de funciones o realización de actividades que impliquen contacto habitual con menores.</v>
      </c>
      <c r="D1019" t="s">
        <v>6557</v>
      </c>
      <c r="E1019" t="str">
        <f>VLOOKUP(B1019,PBL_PROCEDIMENTS!A:C,3,FALSE)</f>
        <v>LA0014931</v>
      </c>
      <c r="F1019">
        <f>VLOOKUP(E1019,'Organs PinbalAdmin'!C:F,4,FALSE)</f>
        <v>71234</v>
      </c>
      <c r="G1019" t="s">
        <v>6557</v>
      </c>
      <c r="H1019" t="str">
        <f t="shared" si="15"/>
        <v>UPDATE pad_solicitud SET organid='71234' WHERE solicitudid=17758;</v>
      </c>
    </row>
    <row r="1020" spans="1:8">
      <c r="A1020" t="str">
        <f>'Procediments PinbalAdmin'!A1020</f>
        <v>19229</v>
      </c>
      <c r="B1020" t="str">
        <f>VLOOKUP(A1020,'Procediments PinbalAdmin'!A:C,2,FALSE)</f>
        <v>P0704000I_011</v>
      </c>
      <c r="C1020" t="str">
        <f>VLOOKUP(A1020,'Procediments PinbalAdmin'!A:C,3,FALSE)</f>
        <v>Procedimiento de selección y provisión de personal</v>
      </c>
      <c r="D1020" t="s">
        <v>6557</v>
      </c>
      <c r="E1020" t="str">
        <f>VLOOKUP(B1020,PBL_PROCEDIMENTS!A:C,3,FALSE)</f>
        <v>LA0014931</v>
      </c>
      <c r="F1020">
        <f>VLOOKUP(E1020,'Organs PinbalAdmin'!C:F,4,FALSE)</f>
        <v>71234</v>
      </c>
      <c r="G1020" t="s">
        <v>6557</v>
      </c>
      <c r="H1020" t="str">
        <f t="shared" si="15"/>
        <v>UPDATE pad_solicitud SET organid='71234' WHERE solicitudid=19229;</v>
      </c>
    </row>
    <row r="1021" spans="1:8">
      <c r="A1021" t="str">
        <f>'Procediments PinbalAdmin'!A1021</f>
        <v>20385</v>
      </c>
      <c r="B1021" t="str">
        <f>VLOOKUP(A1021,'Procediments PinbalAdmin'!A:C,2,FALSE)</f>
        <v>P0704000I_012</v>
      </c>
      <c r="C1021" t="str">
        <f>VLOOKUP(A1021,'Procediments PinbalAdmin'!A:C,3,FALSE)</f>
        <v>Procediment de Gestió i adjudicació d’Habitatges Socials de Propietat Municipal</v>
      </c>
      <c r="D1021" t="s">
        <v>6557</v>
      </c>
      <c r="E1021" t="e">
        <f>VLOOKUP(B1021,PBL_PROCEDIMENTS!A:C,3,FALSE)</f>
        <v>#N/A</v>
      </c>
      <c r="F1021" t="e">
        <f>VLOOKUP(E1021,'Organs PinbalAdmin'!C:F,4,FALSE)</f>
        <v>#N/A</v>
      </c>
      <c r="G1021" t="s">
        <v>6557</v>
      </c>
      <c r="H1021" t="str">
        <f t="shared" si="15"/>
        <v/>
      </c>
    </row>
    <row r="1022" spans="1:8">
      <c r="A1022" t="str">
        <f>'Procediments PinbalAdmin'!A1022</f>
        <v>20402</v>
      </c>
      <c r="B1022" t="str">
        <f>VLOOKUP(A1022,'Procediments PinbalAdmin'!A:C,2,FALSE)</f>
        <v>P0704000I_013</v>
      </c>
      <c r="C1022" t="str">
        <f>VLOOKUP(A1022,'Procediments PinbalAdmin'!A:C,3,FALSE)</f>
        <v>Procediment de subvencions d'ajudes a la rehabilitació.de vivendes</v>
      </c>
      <c r="D1022" t="s">
        <v>6557</v>
      </c>
      <c r="E1022" t="str">
        <f>VLOOKUP(B1022,PBL_PROCEDIMENTS!A:C,3,FALSE)</f>
        <v>LA0001353</v>
      </c>
      <c r="F1022">
        <f>VLOOKUP(E1022,'Organs PinbalAdmin'!C:F,4,FALSE)</f>
        <v>70875</v>
      </c>
      <c r="G1022" t="s">
        <v>6557</v>
      </c>
      <c r="H1022" t="str">
        <f t="shared" si="15"/>
        <v>UPDATE pad_solicitud SET organid='70875' WHERE solicitudid=20402;</v>
      </c>
    </row>
    <row r="1023" spans="1:8">
      <c r="A1023" t="str">
        <f>'Procediments PinbalAdmin'!A1023</f>
        <v>20417</v>
      </c>
      <c r="B1023" t="str">
        <f>VLOOKUP(A1023,'Procediments PinbalAdmin'!A:C,2,FALSE)</f>
        <v>P0704000I_014</v>
      </c>
      <c r="C1023" t="str">
        <f>VLOOKUP(A1023,'Procediments PinbalAdmin'!A:C,3,FALSE)</f>
        <v>Procediment de contractació del Patronat Municipal de l'Habitatge</v>
      </c>
      <c r="D1023" t="s">
        <v>6557</v>
      </c>
      <c r="E1023" t="str">
        <f>VLOOKUP(B1023,PBL_PROCEDIMENTS!A:C,3,FALSE)</f>
        <v>LA0001353</v>
      </c>
      <c r="F1023">
        <f>VLOOKUP(E1023,'Organs PinbalAdmin'!C:F,4,FALSE)</f>
        <v>70875</v>
      </c>
      <c r="G1023" t="s">
        <v>6557</v>
      </c>
      <c r="H1023" t="str">
        <f t="shared" si="15"/>
        <v>UPDATE pad_solicitud SET organid='70875' WHERE solicitudid=20417;</v>
      </c>
    </row>
    <row r="1024" spans="1:8">
      <c r="A1024" t="str">
        <f>'Procediments PinbalAdmin'!A1024</f>
        <v>21449</v>
      </c>
      <c r="B1024" t="str">
        <f>VLOOKUP(A1024,'Procediments PinbalAdmin'!A:C,2,FALSE)</f>
        <v>P0704000I_015</v>
      </c>
      <c r="C1024" t="str">
        <f>VLOOKUP(A1024,'Procediments PinbalAdmin'!A:C,3,FALSE)</f>
        <v>Procediment d'incorporació documental a l'expedient personal</v>
      </c>
      <c r="D1024" t="s">
        <v>6557</v>
      </c>
      <c r="E1024" t="e">
        <f>VLOOKUP(B1024,PBL_PROCEDIMENTS!A:C,3,FALSE)</f>
        <v>#N/A</v>
      </c>
      <c r="F1024" t="e">
        <f>VLOOKUP(E1024,'Organs PinbalAdmin'!C:F,4,FALSE)</f>
        <v>#N/A</v>
      </c>
      <c r="G1024" t="s">
        <v>6557</v>
      </c>
      <c r="H1024" t="str">
        <f t="shared" si="15"/>
        <v/>
      </c>
    </row>
    <row r="1025" spans="1:8">
      <c r="A1025" t="str">
        <f>'Procediments PinbalAdmin'!A1025</f>
        <v>25596</v>
      </c>
      <c r="B1025" t="str">
        <f>VLOOKUP(A1025,'Procediments PinbalAdmin'!A:C,2,FALSE)</f>
        <v>P0704000I_016</v>
      </c>
      <c r="C1025" t="str">
        <f>VLOOKUP(A1025,'Procediments PinbalAdmin'!A:C,3,FALSE)</f>
        <v>Tramitació, intervenció, mediació i resolució de demandes socials en matèria d’habitatge</v>
      </c>
      <c r="D1025" t="s">
        <v>6557</v>
      </c>
      <c r="E1025" t="str">
        <f>VLOOKUP(B1025,PBL_PROCEDIMENTS!A:C,3,FALSE)</f>
        <v>LA0001351</v>
      </c>
      <c r="F1025">
        <f>VLOOKUP(E1025,'Organs PinbalAdmin'!C:F,4,FALSE)</f>
        <v>70874</v>
      </c>
      <c r="G1025" t="s">
        <v>6557</v>
      </c>
      <c r="H1025" t="str">
        <f t="shared" si="15"/>
        <v>UPDATE pad_solicitud SET organid='70874' WHERE solicitudid=25596;</v>
      </c>
    </row>
    <row r="1026" spans="1:8">
      <c r="A1026" t="str">
        <f>'Procediments PinbalAdmin'!A1026</f>
        <v>25835</v>
      </c>
      <c r="B1026" t="str">
        <f>VLOOKUP(A1026,'Procediments PinbalAdmin'!A:C,2,FALSE)</f>
        <v>P0704000I_017</v>
      </c>
      <c r="C1026" t="str">
        <f>VLOOKUP(A1026,'Procediments PinbalAdmin'!A:C,3,FALSE)</f>
        <v>Solicitud tarjeta de armas de 4ª categoría.</v>
      </c>
      <c r="D1026" t="s">
        <v>6557</v>
      </c>
      <c r="E1026" t="str">
        <f>VLOOKUP(B1026,PBL_PROCEDIMENTS!A:C,3,FALSE)</f>
        <v>LA0008231</v>
      </c>
      <c r="F1026">
        <f>VLOOKUP(E1026,'Organs PinbalAdmin'!C:F,4,FALSE)</f>
        <v>71018</v>
      </c>
      <c r="G1026" t="s">
        <v>6557</v>
      </c>
      <c r="H1026" t="str">
        <f t="shared" si="15"/>
        <v>UPDATE pad_solicitud SET organid='71018' WHERE solicitudid=25835;</v>
      </c>
    </row>
    <row r="1027" spans="1:8">
      <c r="A1027" t="str">
        <f>'Procediments PinbalAdmin'!A1027</f>
        <v>11940</v>
      </c>
      <c r="B1027" t="str">
        <f>VLOOKUP(A1027,'Procediments PinbalAdmin'!A:C,2,FALSE)</f>
        <v>P0704000I_ANIMPERILL</v>
      </c>
      <c r="C1027" t="str">
        <f>VLOOKUP(A1027,'Procediments PinbalAdmin'!A:C,3,FALSE)</f>
        <v>Sol·licitud de llicències d'animals perillosos</v>
      </c>
      <c r="D1027" t="s">
        <v>6557</v>
      </c>
      <c r="E1027" t="str">
        <f>VLOOKUP(B1027,PBL_PROCEDIMENTS!A:C,3,FALSE)</f>
        <v>L01070407</v>
      </c>
      <c r="F1027">
        <f>VLOOKUP(E1027,'Organs PinbalAdmin'!C:F,4,FALSE)</f>
        <v>70848</v>
      </c>
      <c r="G1027" t="s">
        <v>6557</v>
      </c>
      <c r="H1027" t="str">
        <f t="shared" ref="H1027:H1090" si="16">IFERROR(SUBSTITUTE(SUBSTITUTE(H$1,"$SOLICITUDID$",A1027),"$ORGAN$",F1027),"")</f>
        <v>UPDATE pad_solicitud SET organid='70848' WHERE solicitudid=11940;</v>
      </c>
    </row>
    <row r="1028" spans="1:8">
      <c r="A1028" t="str">
        <f>'Procediments PinbalAdmin'!A1028</f>
        <v>12347</v>
      </c>
      <c r="B1028" t="str">
        <f>VLOOKUP(A1028,'Procediments PinbalAdmin'!A:C,2,FALSE)</f>
        <v>P0704000I_ANT</v>
      </c>
      <c r="C1028" t="str">
        <f>VLOOKUP(A1028,'Procediments PinbalAdmin'!A:C,3,FALSE)</f>
        <v>Consulta antecedentes para trabajadores area Benestar social y menores</v>
      </c>
      <c r="D1028" t="s">
        <v>6557</v>
      </c>
      <c r="E1028" t="str">
        <f>VLOOKUP(B1028,PBL_PROCEDIMENTS!A:C,3,FALSE)</f>
        <v>L01070407</v>
      </c>
      <c r="F1028">
        <f>VLOOKUP(E1028,'Organs PinbalAdmin'!C:F,4,FALSE)</f>
        <v>70848</v>
      </c>
      <c r="G1028" t="s">
        <v>6557</v>
      </c>
      <c r="H1028" t="str">
        <f t="shared" si="16"/>
        <v>UPDATE pad_solicitud SET organid='70848' WHERE solicitudid=12347;</v>
      </c>
    </row>
    <row r="1029" spans="1:8">
      <c r="A1029" t="str">
        <f>'Procediments PinbalAdmin'!A1029</f>
        <v>10703</v>
      </c>
      <c r="B1029" t="str">
        <f>VLOOKUP(A1029,'Procediments PinbalAdmin'!A:C,2,FALSE)</f>
        <v>P0704000I_ANTIDESNON</v>
      </c>
      <c r="C1029" t="str">
        <f>VLOOKUP(A1029,'Procediments PinbalAdmin'!A:C,3,FALSE)</f>
        <v>Convocatoria de subvenciones al alquiler para jóvenes del municipio de Palma</v>
      </c>
      <c r="D1029" t="s">
        <v>6557</v>
      </c>
      <c r="E1029" t="str">
        <f>VLOOKUP(B1029,PBL_PROCEDIMENTS!A:C,3,FALSE)</f>
        <v>LA0001351</v>
      </c>
      <c r="F1029">
        <f>VLOOKUP(E1029,'Organs PinbalAdmin'!C:F,4,FALSE)</f>
        <v>70874</v>
      </c>
      <c r="G1029" t="s">
        <v>6557</v>
      </c>
      <c r="H1029" t="str">
        <f t="shared" si="16"/>
        <v>UPDATE pad_solicitud SET organid='70874' WHERE solicitudid=10703;</v>
      </c>
    </row>
    <row r="1030" spans="1:8">
      <c r="A1030" t="str">
        <f>'Procediments PinbalAdmin'!A1030</f>
        <v>11017</v>
      </c>
      <c r="B1030" t="str">
        <f>VLOOKUP(A1030,'Procediments PinbalAdmin'!A:C,2,FALSE)</f>
        <v>P0704000I_BENESTSOC</v>
      </c>
      <c r="C1030" t="str">
        <f>VLOOKUP(A1030,'Procediments PinbalAdmin'!A:C,3,FALSE)</f>
        <v>Valoració i atenció a les persones/famílies amb vulnerabilitat social per a l'accés a recursos i prestacions</v>
      </c>
      <c r="D1030" t="s">
        <v>6557</v>
      </c>
      <c r="E1030" t="str">
        <f>VLOOKUP(B1030,PBL_PROCEDIMENTS!A:C,3,FALSE)</f>
        <v>L01070407</v>
      </c>
      <c r="F1030">
        <f>VLOOKUP(E1030,'Organs PinbalAdmin'!C:F,4,FALSE)</f>
        <v>70848</v>
      </c>
      <c r="G1030" t="s">
        <v>6557</v>
      </c>
      <c r="H1030" t="str">
        <f t="shared" si="16"/>
        <v>UPDATE pad_solicitud SET organid='70848' WHERE solicitudid=11017;</v>
      </c>
    </row>
    <row r="1031" spans="1:8">
      <c r="A1031" t="str">
        <f>'Procediments PinbalAdmin'!A1031</f>
        <v>6496</v>
      </c>
      <c r="B1031" t="str">
        <f>VLOOKUP(A1031,'Procediments PinbalAdmin'!A:C,2,FALSE)</f>
        <v>P0704000I_CONSUVESCI</v>
      </c>
      <c r="C1031" t="str">
        <f>VLOOKUP(A1031,'Procediments PinbalAdmin'!A:C,3,FALSE)</f>
        <v>Convocatòria pública de subvencions del Patronat Municipal d’Escoles d’Infants de Palma: Bo escolar curs 2017-2018</v>
      </c>
      <c r="D1031" t="s">
        <v>6557</v>
      </c>
      <c r="E1031" t="str">
        <f>VLOOKUP(B1031,PBL_PROCEDIMENTS!A:C,3,FALSE)</f>
        <v>L01070407</v>
      </c>
      <c r="F1031">
        <f>VLOOKUP(E1031,'Organs PinbalAdmin'!C:F,4,FALSE)</f>
        <v>70848</v>
      </c>
      <c r="G1031" t="s">
        <v>6557</v>
      </c>
      <c r="H1031" t="str">
        <f t="shared" si="16"/>
        <v>UPDATE pad_solicitud SET organid='70848' WHERE solicitudid=6496;</v>
      </c>
    </row>
    <row r="1032" spans="1:8">
      <c r="A1032" t="str">
        <f>'Procediments PinbalAdmin'!A1032</f>
        <v>8513</v>
      </c>
      <c r="B1032" t="str">
        <f>VLOOKUP(A1032,'Procediments PinbalAdmin'!A:C,2,FALSE)</f>
        <v>P0704000I_CONTRACTAC</v>
      </c>
      <c r="C1032" t="str">
        <f>VLOOKUP(A1032,'Procediments PinbalAdmin'!A:C,3,FALSE)</f>
        <v>Contractació de subministraments i serveis</v>
      </c>
      <c r="D1032" t="s">
        <v>6557</v>
      </c>
      <c r="E1032" t="str">
        <f>VLOOKUP(B1032,PBL_PROCEDIMENTS!A:C,3,FALSE)</f>
        <v>L01070407</v>
      </c>
      <c r="F1032">
        <f>VLOOKUP(E1032,'Organs PinbalAdmin'!C:F,4,FALSE)</f>
        <v>70848</v>
      </c>
      <c r="G1032" t="s">
        <v>6557</v>
      </c>
      <c r="H1032" t="str">
        <f t="shared" si="16"/>
        <v>UPDATE pad_solicitud SET organid='70848' WHERE solicitudid=8513;</v>
      </c>
    </row>
    <row r="1033" spans="1:8">
      <c r="A1033" t="str">
        <f>'Procediments PinbalAdmin'!A1033</f>
        <v>9535</v>
      </c>
      <c r="B1033" t="str">
        <f>VLOOKUP(A1033,'Procediments PinbalAdmin'!A:C,2,FALSE)</f>
        <v>P0704000I_EXENPREPU</v>
      </c>
      <c r="C1033" t="str">
        <f>VLOOKUP(A1033,'Procediments PinbalAdmin'!A:C,3,FALSE)</f>
        <v>Exención de precio público</v>
      </c>
      <c r="D1033" t="s">
        <v>6557</v>
      </c>
      <c r="E1033" t="str">
        <f>VLOOKUP(B1033,PBL_PROCEDIMENTS!A:C,3,FALSE)</f>
        <v>L01070407</v>
      </c>
      <c r="F1033">
        <f>VLOOKUP(E1033,'Organs PinbalAdmin'!C:F,4,FALSE)</f>
        <v>70848</v>
      </c>
      <c r="G1033" t="s">
        <v>6557</v>
      </c>
      <c r="H1033" t="str">
        <f t="shared" si="16"/>
        <v>UPDATE pad_solicitud SET organid='70848' WHERE solicitudid=9535;</v>
      </c>
    </row>
    <row r="1034" spans="1:8">
      <c r="A1034" t="str">
        <f>'Procediments PinbalAdmin'!A1034</f>
        <v>7630</v>
      </c>
      <c r="B1034" t="str">
        <f>VLOOKUP(A1034,'Procediments PinbalAdmin'!A:C,2,FALSE)</f>
        <v>P0704000I_SUBVENC</v>
      </c>
      <c r="C1034" t="str">
        <f>VLOOKUP(A1034,'Procediments PinbalAdmin'!A:C,3,FALSE)</f>
        <v>Tramitació d'Expedients de subvencions.</v>
      </c>
      <c r="D1034" t="s">
        <v>6557</v>
      </c>
      <c r="E1034" t="str">
        <f>VLOOKUP(B1034,PBL_PROCEDIMENTS!A:C,3,FALSE)</f>
        <v>L01070407</v>
      </c>
      <c r="F1034">
        <f>VLOOKUP(E1034,'Organs PinbalAdmin'!C:F,4,FALSE)</f>
        <v>70848</v>
      </c>
      <c r="G1034" t="s">
        <v>6557</v>
      </c>
      <c r="H1034" t="str">
        <f t="shared" si="16"/>
        <v>UPDATE pad_solicitud SET organid='70848' WHERE solicitudid=7630;</v>
      </c>
    </row>
    <row r="1035" spans="1:8">
      <c r="A1035" t="str">
        <f>'Procediments PinbalAdmin'!A1035</f>
        <v>24446</v>
      </c>
      <c r="B1035" t="str">
        <f>VLOOKUP(A1035,'Procediments PinbalAdmin'!A:C,2,FALSE)</f>
        <v>P0704100G_001</v>
      </c>
      <c r="C1035" t="str">
        <f>VLOOKUP(A1035,'Procediments PinbalAdmin'!A:C,3,FALSE)</f>
        <v>infracciones de tráfico</v>
      </c>
      <c r="D1035" t="s">
        <v>6557</v>
      </c>
      <c r="E1035" t="str">
        <f>VLOOKUP(B1035,PBL_PROCEDIMENTS!A:C,3,FALSE)</f>
        <v>L01070414</v>
      </c>
      <c r="F1035">
        <f>VLOOKUP(E1035,'Organs PinbalAdmin'!C:F,4,FALSE)</f>
        <v>70849</v>
      </c>
      <c r="G1035" t="s">
        <v>6557</v>
      </c>
      <c r="H1035" t="str">
        <f t="shared" si="16"/>
        <v>UPDATE pad_solicitud SET organid='70849' WHERE solicitudid=24446;</v>
      </c>
    </row>
    <row r="1036" spans="1:8">
      <c r="A1036" t="str">
        <f>'Procediments PinbalAdmin'!A1036</f>
        <v>29383</v>
      </c>
      <c r="B1036" t="str">
        <f>VLOOKUP(A1036,'Procediments PinbalAdmin'!A:C,2,FALSE)</f>
        <v>P0704200E_001</v>
      </c>
      <c r="C1036" t="str">
        <f>VLOOKUP(A1036,'Procediments PinbalAdmin'!A:C,3,FALSE)</f>
        <v>Consulta de datos de vehículos y de conductores para sanciones</v>
      </c>
      <c r="D1036" t="s">
        <v>6557</v>
      </c>
      <c r="E1036" t="str">
        <f>VLOOKUP(B1036,PBL_PROCEDIMENTS!A:C,3,FALSE)</f>
        <v>L01070429</v>
      </c>
      <c r="F1036">
        <f>VLOOKUP(E1036,'Organs PinbalAdmin'!C:F,4,FALSE)</f>
        <v>70850</v>
      </c>
      <c r="G1036" t="s">
        <v>6557</v>
      </c>
      <c r="H1036" t="str">
        <f t="shared" si="16"/>
        <v>UPDATE pad_solicitud SET organid='70850' WHERE solicitudid=29383;</v>
      </c>
    </row>
    <row r="1037" spans="1:8">
      <c r="A1037" t="str">
        <f>'Procediments PinbalAdmin'!A1037</f>
        <v>33803</v>
      </c>
      <c r="B1037" t="str">
        <f>VLOOKUP(A1037,'Procediments PinbalAdmin'!A:C,2,FALSE)</f>
        <v>P0704200E_002</v>
      </c>
      <c r="C1037" t="str">
        <f>VLOOKUP(A1037,'Procediments PinbalAdmin'!A:C,3,FALSE)</f>
        <v>SOLICITUD DE LICENCIA PARA LA TENENCIA De ANIMALES POTENCIALMENTE PELIGROSOS</v>
      </c>
      <c r="D1037" t="s">
        <v>6557</v>
      </c>
      <c r="E1037" t="e">
        <f>VLOOKUP(B1037,PBL_PROCEDIMENTS!A:C,3,FALSE)</f>
        <v>#N/A</v>
      </c>
      <c r="F1037" t="e">
        <f>VLOOKUP(E1037,'Organs PinbalAdmin'!C:F,4,FALSE)</f>
        <v>#N/A</v>
      </c>
      <c r="G1037" t="s">
        <v>6557</v>
      </c>
      <c r="H1037" t="str">
        <f t="shared" si="16"/>
        <v/>
      </c>
    </row>
    <row r="1038" spans="1:8">
      <c r="A1038" t="str">
        <f>'Procediments PinbalAdmin'!A1038</f>
        <v>29475</v>
      </c>
      <c r="B1038" t="str">
        <f>VLOOKUP(A1038,'Procediments PinbalAdmin'!A:C,2,FALSE)</f>
        <v>P0704700D_001</v>
      </c>
      <c r="C1038" t="str">
        <f>VLOOKUP(A1038,'Procediments PinbalAdmin'!A:C,3,FALSE)</f>
        <v>Infraccions de trànsit</v>
      </c>
      <c r="D1038" t="s">
        <v>6557</v>
      </c>
      <c r="E1038" t="str">
        <f>VLOOKUP(B1038,PBL_PROCEDIMENTS!A:C,3,FALSE)</f>
        <v>L01070472</v>
      </c>
      <c r="F1038">
        <f>VLOOKUP(E1038,'Organs PinbalAdmin'!C:F,4,FALSE)</f>
        <v>70851</v>
      </c>
      <c r="G1038" t="s">
        <v>6557</v>
      </c>
      <c r="H1038" t="str">
        <f t="shared" si="16"/>
        <v>UPDATE pad_solicitud SET organid='70851' WHERE solicitudid=29475;</v>
      </c>
    </row>
    <row r="1039" spans="1:8">
      <c r="A1039" t="str">
        <f>'Procediments PinbalAdmin'!A1039</f>
        <v>6335</v>
      </c>
      <c r="B1039" t="str">
        <f>VLOOKUP(A1039,'Procediments PinbalAdmin'!A:C,2,FALSE)</f>
        <v>P0704800B_SUBVENC</v>
      </c>
      <c r="C1039" t="str">
        <f>VLOOKUP(A1039,'Procediments PinbalAdmin'!A:C,3,FALSE)</f>
        <v>Pago de subvenciones</v>
      </c>
      <c r="D1039" t="s">
        <v>6557</v>
      </c>
      <c r="E1039" t="e">
        <f>VLOOKUP(B1039,PBL_PROCEDIMENTS!A:C,3,FALSE)</f>
        <v>#N/A</v>
      </c>
      <c r="F1039" t="e">
        <f>VLOOKUP(E1039,'Organs PinbalAdmin'!C:F,4,FALSE)</f>
        <v>#N/A</v>
      </c>
      <c r="G1039" t="s">
        <v>6557</v>
      </c>
      <c r="H1039" t="str">
        <f t="shared" si="16"/>
        <v/>
      </c>
    </row>
    <row r="1040" spans="1:8">
      <c r="A1040" t="str">
        <f>'Procediments PinbalAdmin'!A1040</f>
        <v>26750</v>
      </c>
      <c r="B1040" t="str">
        <f>VLOOKUP(A1040,'Procediments PinbalAdmin'!A:C,2,FALSE)</f>
        <v>P0705200D_001</v>
      </c>
      <c r="C1040" t="str">
        <f>VLOOKUP(A1040,'Procediments PinbalAdmin'!A:C,3,FALSE)</f>
        <v>Providencias de apremio, embargo y vehículos</v>
      </c>
      <c r="D1040" t="s">
        <v>6557</v>
      </c>
      <c r="E1040" t="str">
        <f>VLOOKUP(B1040,PBL_PROCEDIMENTS!A:C,3,FALSE)</f>
        <v>L01070526</v>
      </c>
      <c r="F1040">
        <f>VLOOKUP(E1040,'Organs PinbalAdmin'!C:F,4,FALSE)</f>
        <v>70852</v>
      </c>
      <c r="G1040" t="s">
        <v>6557</v>
      </c>
      <c r="H1040" t="str">
        <f t="shared" si="16"/>
        <v>UPDATE pad_solicitud SET organid='70852' WHERE solicitudid=26750;</v>
      </c>
    </row>
    <row r="1041" spans="1:8">
      <c r="A1041" t="str">
        <f>'Procediments PinbalAdmin'!A1041</f>
        <v>10444</v>
      </c>
      <c r="B1041" t="str">
        <f>VLOOKUP(A1041,'Procediments PinbalAdmin'!A:C,2,FALSE)</f>
        <v>P0705200D_CONTRACT</v>
      </c>
      <c r="C1041" t="str">
        <f>VLOOKUP(A1041,'Procediments PinbalAdmin'!A:C,3,FALSE)</f>
        <v>Expedients de Contractació</v>
      </c>
      <c r="D1041" t="s">
        <v>6557</v>
      </c>
      <c r="E1041" t="str">
        <f>VLOOKUP(B1041,PBL_PROCEDIMENTS!A:C,3,FALSE)</f>
        <v>L01070526</v>
      </c>
      <c r="F1041">
        <f>VLOOKUP(E1041,'Organs PinbalAdmin'!C:F,4,FALSE)</f>
        <v>70852</v>
      </c>
      <c r="G1041" t="s">
        <v>6557</v>
      </c>
      <c r="H1041" t="str">
        <f t="shared" si="16"/>
        <v>UPDATE pad_solicitud SET organid='70852' WHERE solicitudid=10444;</v>
      </c>
    </row>
    <row r="1042" spans="1:8">
      <c r="A1042" t="str">
        <f>'Procediments PinbalAdmin'!A1042</f>
        <v>10720</v>
      </c>
      <c r="B1042" t="str">
        <f>VLOOKUP(A1042,'Procediments PinbalAdmin'!A:C,2,FALSE)</f>
        <v>P0705200D_Personal</v>
      </c>
      <c r="C1042" t="str">
        <f>VLOOKUP(A1042,'Procediments PinbalAdmin'!A:C,3,FALSE)</f>
        <v>Expedientes de contratación de personal</v>
      </c>
      <c r="D1042" t="s">
        <v>6557</v>
      </c>
      <c r="E1042" t="str">
        <f>VLOOKUP(B1042,PBL_PROCEDIMENTS!A:C,3,FALSE)</f>
        <v>L01070526</v>
      </c>
      <c r="F1042">
        <f>VLOOKUP(E1042,'Organs PinbalAdmin'!C:F,4,FALSE)</f>
        <v>70852</v>
      </c>
      <c r="G1042" t="s">
        <v>6557</v>
      </c>
      <c r="H1042" t="str">
        <f t="shared" si="16"/>
        <v>UPDATE pad_solicitud SET organid='70852' WHERE solicitudid=10720;</v>
      </c>
    </row>
    <row r="1043" spans="1:8">
      <c r="A1043" t="str">
        <f>'Procediments PinbalAdmin'!A1043</f>
        <v>13352</v>
      </c>
      <c r="B1043" t="str">
        <f>VLOOKUP(A1043,'Procediments PinbalAdmin'!A:C,2,FALSE)</f>
        <v>P0705200D_SANC_PL</v>
      </c>
      <c r="C1043" t="str">
        <f>VLOOKUP(A1043,'Procediments PinbalAdmin'!A:C,3,FALSE)</f>
        <v>Expedients sancionadors de tràfic</v>
      </c>
      <c r="D1043" t="s">
        <v>6557</v>
      </c>
      <c r="E1043" t="str">
        <f>VLOOKUP(B1043,PBL_PROCEDIMENTS!A:C,3,FALSE)</f>
        <v>L01070526</v>
      </c>
      <c r="F1043">
        <f>VLOOKUP(E1043,'Organs PinbalAdmin'!C:F,4,FALSE)</f>
        <v>70852</v>
      </c>
      <c r="G1043" t="s">
        <v>6557</v>
      </c>
      <c r="H1043" t="str">
        <f t="shared" si="16"/>
        <v>UPDATE pad_solicitud SET organid='70852' WHERE solicitudid=13352;</v>
      </c>
    </row>
    <row r="1044" spans="1:8">
      <c r="A1044" t="str">
        <f>'Procediments PinbalAdmin'!A1044</f>
        <v>10434</v>
      </c>
      <c r="B1044" t="str">
        <f>VLOOKUP(A1044,'Procediments PinbalAdmin'!A:C,2,FALSE)</f>
        <v>P0705200D_SUBV</v>
      </c>
      <c r="C1044" t="str">
        <f>VLOOKUP(A1044,'Procediments PinbalAdmin'!A:C,3,FALSE)</f>
        <v>Expedients de subvencions</v>
      </c>
      <c r="D1044" t="s">
        <v>6557</v>
      </c>
      <c r="E1044" t="str">
        <f>VLOOKUP(B1044,PBL_PROCEDIMENTS!A:C,3,FALSE)</f>
        <v>L01070526</v>
      </c>
      <c r="F1044">
        <f>VLOOKUP(E1044,'Organs PinbalAdmin'!C:F,4,FALSE)</f>
        <v>70852</v>
      </c>
      <c r="G1044" t="s">
        <v>6557</v>
      </c>
      <c r="H1044" t="str">
        <f t="shared" si="16"/>
        <v>UPDATE pad_solicitud SET organid='70852' WHERE solicitudid=10434;</v>
      </c>
    </row>
    <row r="1045" spans="1:8">
      <c r="A1045" t="str">
        <f>'Procediments PinbalAdmin'!A1045</f>
        <v>33842</v>
      </c>
      <c r="B1045" t="str">
        <f>VLOOKUP(A1045,'Procediments PinbalAdmin'!A:C,2,FALSE)</f>
        <v>P0705400J_001</v>
      </c>
      <c r="C1045" t="str">
        <f>VLOOKUP(A1045,'Procediments PinbalAdmin'!A:C,3,FALSE)</f>
        <v>RECAUDACIÓN</v>
      </c>
      <c r="D1045" t="s">
        <v>6557</v>
      </c>
      <c r="E1045" t="e">
        <f>VLOOKUP(B1045,PBL_PROCEDIMENTS!A:C,3,FALSE)</f>
        <v>#N/A</v>
      </c>
      <c r="F1045" t="e">
        <f>VLOOKUP(E1045,'Organs PinbalAdmin'!C:F,4,FALSE)</f>
        <v>#N/A</v>
      </c>
      <c r="G1045" t="s">
        <v>6557</v>
      </c>
      <c r="H1045" t="str">
        <f t="shared" si="16"/>
        <v/>
      </c>
    </row>
    <row r="1046" spans="1:8">
      <c r="A1046" t="str">
        <f>'Procediments PinbalAdmin'!A1046</f>
        <v>35668</v>
      </c>
      <c r="B1046" t="str">
        <f>VLOOKUP(A1046,'Procediments PinbalAdmin'!A:C,2,FALSE)</f>
        <v>P0705400J_002</v>
      </c>
      <c r="C1046" t="str">
        <f>VLOOKUP(A1046,'Procediments PinbalAdmin'!A:C,3,FALSE)</f>
        <v>GESTIÓN EXENCION IVTM</v>
      </c>
      <c r="D1046" t="s">
        <v>6557</v>
      </c>
      <c r="E1046" t="e">
        <f>VLOOKUP(B1046,PBL_PROCEDIMENTS!A:C,3,FALSE)</f>
        <v>#N/A</v>
      </c>
      <c r="F1046" t="e">
        <f>VLOOKUP(E1046,'Organs PinbalAdmin'!C:F,4,FALSE)</f>
        <v>#N/A</v>
      </c>
      <c r="G1046" t="s">
        <v>6557</v>
      </c>
      <c r="H1046" t="str">
        <f t="shared" si="16"/>
        <v/>
      </c>
    </row>
    <row r="1047" spans="1:8">
      <c r="A1047" t="str">
        <f>'Procediments PinbalAdmin'!A1047</f>
        <v>35672</v>
      </c>
      <c r="B1047" t="str">
        <f>VLOOKUP(A1047,'Procediments PinbalAdmin'!A:C,2,FALSE)</f>
        <v>P0705400J_003</v>
      </c>
      <c r="C1047" t="str">
        <f>VLOOKUP(A1047,'Procediments PinbalAdmin'!A:C,3,FALSE)</f>
        <v>BONIFICACION IBI FAMILIA NUMEROSA</v>
      </c>
      <c r="D1047" t="s">
        <v>6557</v>
      </c>
      <c r="E1047" t="e">
        <f>VLOOKUP(B1047,PBL_PROCEDIMENTS!A:C,3,FALSE)</f>
        <v>#N/A</v>
      </c>
      <c r="F1047" t="e">
        <f>VLOOKUP(E1047,'Organs PinbalAdmin'!C:F,4,FALSE)</f>
        <v>#N/A</v>
      </c>
      <c r="G1047" t="s">
        <v>6557</v>
      </c>
      <c r="H1047" t="str">
        <f t="shared" si="16"/>
        <v/>
      </c>
    </row>
    <row r="1048" spans="1:8">
      <c r="A1048" t="str">
        <f>'Procediments PinbalAdmin'!A1048</f>
        <v>50025</v>
      </c>
      <c r="B1048" t="str">
        <f>VLOOKUP(A1048,'Procediments PinbalAdmin'!A:C,2,FALSE)</f>
        <v>P0705400J_00A</v>
      </c>
      <c r="C1048" t="str">
        <f>VLOOKUP(A1048,'Procediments PinbalAdmin'!A:C,3,FALSE)</f>
        <v>CONVOCATORIA DEPORTES 2023</v>
      </c>
      <c r="D1048" t="s">
        <v>6557</v>
      </c>
      <c r="E1048" t="e">
        <f>VLOOKUP(B1048,PBL_PROCEDIMENTS!A:C,3,FALSE)</f>
        <v>#N/A</v>
      </c>
      <c r="F1048" t="e">
        <f>VLOOKUP(E1048,'Organs PinbalAdmin'!C:F,4,FALSE)</f>
        <v>#N/A</v>
      </c>
      <c r="G1048" t="s">
        <v>6557</v>
      </c>
      <c r="H1048" t="str">
        <f t="shared" si="16"/>
        <v/>
      </c>
    </row>
    <row r="1049" spans="1:8">
      <c r="A1049" t="str">
        <f>'Procediments PinbalAdmin'!A1049</f>
        <v>50028</v>
      </c>
      <c r="B1049" t="str">
        <f>VLOOKUP(A1049,'Procediments PinbalAdmin'!A:C,2,FALSE)</f>
        <v>P0705400J_00B</v>
      </c>
      <c r="C1049" t="str">
        <f>VLOOKUP(A1049,'Procediments PinbalAdmin'!A:C,3,FALSE)</f>
        <v>CONVOCATORIA CEIPS 2023</v>
      </c>
      <c r="D1049" t="s">
        <v>6557</v>
      </c>
      <c r="E1049" t="str">
        <f>VLOOKUP(B1049,PBL_PROCEDIMENTS!A:C,3,FALSE)</f>
        <v>L01070547</v>
      </c>
      <c r="F1049">
        <f>VLOOKUP(E1049,'Organs PinbalAdmin'!C:F,4,FALSE)</f>
        <v>70853</v>
      </c>
      <c r="G1049" t="s">
        <v>6557</v>
      </c>
      <c r="H1049" t="str">
        <f t="shared" si="16"/>
        <v>UPDATE pad_solicitud SET organid='70853' WHERE solicitudid=50028;</v>
      </c>
    </row>
    <row r="1050" spans="1:8">
      <c r="A1050" t="str">
        <f>'Procediments PinbalAdmin'!A1050</f>
        <v>50026</v>
      </c>
      <c r="B1050" t="str">
        <f>VLOOKUP(A1050,'Procediments PinbalAdmin'!A:C,2,FALSE)</f>
        <v>P0705400J_00C</v>
      </c>
      <c r="C1050" t="str">
        <f>VLOOKUP(A1050,'Procediments PinbalAdmin'!A:C,3,FALSE)</f>
        <v>CONVOCATORIA CULTURA POPULAR 2023</v>
      </c>
      <c r="D1050" t="s">
        <v>6557</v>
      </c>
      <c r="E1050" t="str">
        <f>VLOOKUP(B1050,PBL_PROCEDIMENTS!A:C,3,FALSE)</f>
        <v>L01070547</v>
      </c>
      <c r="F1050">
        <f>VLOOKUP(E1050,'Organs PinbalAdmin'!C:F,4,FALSE)</f>
        <v>70853</v>
      </c>
      <c r="G1050" t="s">
        <v>6557</v>
      </c>
      <c r="H1050" t="str">
        <f t="shared" si="16"/>
        <v>UPDATE pad_solicitud SET organid='70853' WHERE solicitudid=50026;</v>
      </c>
    </row>
    <row r="1051" spans="1:8">
      <c r="A1051" t="str">
        <f>'Procediments PinbalAdmin'!A1051</f>
        <v>20772</v>
      </c>
      <c r="B1051" t="str">
        <f>VLOOKUP(A1051,'Procediments PinbalAdmin'!A:C,2,FALSE)</f>
        <v>P0705500G_001</v>
      </c>
      <c r="C1051" t="str">
        <f>VLOOKUP(A1051,'Procediments PinbalAdmin'!A:C,3,FALSE)</f>
        <v>Infracciones de tráfico</v>
      </c>
      <c r="D1051" t="s">
        <v>6557</v>
      </c>
      <c r="E1051" t="str">
        <f>VLOOKUP(B1051,PBL_PROCEDIMENTS!A:C,3,FALSE)</f>
        <v>L01070550</v>
      </c>
      <c r="F1051">
        <f>VLOOKUP(E1051,'Organs PinbalAdmin'!C:F,4,FALSE)</f>
        <v>70854</v>
      </c>
      <c r="G1051" t="s">
        <v>6557</v>
      </c>
      <c r="H1051" t="str">
        <f t="shared" si="16"/>
        <v>UPDATE pad_solicitud SET organid='70854' WHERE solicitudid=20772;</v>
      </c>
    </row>
    <row r="1052" spans="1:8">
      <c r="A1052" t="str">
        <f>'Procediments PinbalAdmin'!A1052</f>
        <v>10349</v>
      </c>
      <c r="B1052" t="str">
        <f>VLOOKUP(A1052,'Procediments PinbalAdmin'!A:C,2,FALSE)</f>
        <v>P0705500G_TIP_008</v>
      </c>
      <c r="C1052" t="str">
        <f>VLOOKUP(A1052,'Procediments PinbalAdmin'!A:C,3,FALSE)</f>
        <v>Sol·licitud de plaça per a un centre de dia</v>
      </c>
      <c r="D1052" t="s">
        <v>6557</v>
      </c>
      <c r="E1052" t="str">
        <f>VLOOKUP(B1052,PBL_PROCEDIMENTS!A:C,3,FALSE)</f>
        <v>L01070550</v>
      </c>
      <c r="F1052">
        <f>VLOOKUP(E1052,'Organs PinbalAdmin'!C:F,4,FALSE)</f>
        <v>70854</v>
      </c>
      <c r="G1052" t="s">
        <v>6557</v>
      </c>
      <c r="H1052" t="str">
        <f t="shared" si="16"/>
        <v>UPDATE pad_solicitud SET organid='70854' WHERE solicitudid=10349;</v>
      </c>
    </row>
    <row r="1053" spans="1:8">
      <c r="A1053" t="str">
        <f>'Procediments PinbalAdmin'!A1053</f>
        <v>50183</v>
      </c>
      <c r="B1053" t="str">
        <f>VLOOKUP(A1053,'Procediments PinbalAdmin'!A:C,2,FALSE)</f>
        <v>P0705700C_001</v>
      </c>
      <c r="C1053" t="str">
        <f>VLOOKUP(A1053,'Procediments PinbalAdmin'!A:C,3,FALSE)</f>
        <v>INFRACCIONES DE TRÁFICO</v>
      </c>
      <c r="D1053" t="s">
        <v>6557</v>
      </c>
      <c r="E1053" t="str">
        <f>VLOOKUP(B1053,PBL_PROCEDIMENTS!A:C,3,FALSE)</f>
        <v>L01070579</v>
      </c>
      <c r="F1053">
        <f>VLOOKUP(E1053,'Organs PinbalAdmin'!C:F,4,FALSE)</f>
        <v>70855</v>
      </c>
      <c r="G1053" t="s">
        <v>6557</v>
      </c>
      <c r="H1053" t="str">
        <f t="shared" si="16"/>
        <v>UPDATE pad_solicitud SET organid='70855' WHERE solicitudid=50183;</v>
      </c>
    </row>
    <row r="1054" spans="1:8">
      <c r="A1054" t="str">
        <f>'Procediments PinbalAdmin'!A1054</f>
        <v>34446</v>
      </c>
      <c r="B1054" t="str">
        <f>VLOOKUP(A1054,'Procediments PinbalAdmin'!A:C,2,FALSE)</f>
        <v>P0705800A_001</v>
      </c>
      <c r="C1054" t="str">
        <f>VLOOKUP(A1054,'Procediments PinbalAdmin'!A:C,3,FALSE)</f>
        <v>TRAMITACION DE INFRACCIONES</v>
      </c>
      <c r="D1054" t="s">
        <v>6557</v>
      </c>
      <c r="E1054" t="str">
        <f>VLOOKUP(B1054,PBL_PROCEDIMENTS!A:C,3,FALSE)</f>
        <v>L01070585</v>
      </c>
      <c r="F1054">
        <f>VLOOKUP(E1054,'Organs PinbalAdmin'!C:F,4,FALSE)</f>
        <v>70856</v>
      </c>
      <c r="G1054" t="s">
        <v>6557</v>
      </c>
      <c r="H1054" t="str">
        <f t="shared" si="16"/>
        <v>UPDATE pad_solicitud SET organid='70856' WHERE solicitudid=34446;</v>
      </c>
    </row>
    <row r="1055" spans="1:8">
      <c r="A1055" t="str">
        <f>'Procediments PinbalAdmin'!A1055</f>
        <v>33993</v>
      </c>
      <c r="B1055" t="str">
        <f>VLOOKUP(A1055,'Procediments PinbalAdmin'!A:C,2,FALSE)</f>
        <v>P0705900I_001</v>
      </c>
      <c r="C1055" t="str">
        <f>VLOOKUP(A1055,'Procediments PinbalAdmin'!A:C,3,FALSE)</f>
        <v>Infracciones de tráfico</v>
      </c>
      <c r="D1055" t="s">
        <v>6557</v>
      </c>
      <c r="E1055" t="str">
        <f>VLOOKUP(B1055,PBL_PROCEDIMENTS!A:C,3,FALSE)</f>
        <v>L01070598</v>
      </c>
      <c r="F1055">
        <f>VLOOKUP(E1055,'Organs PinbalAdmin'!C:F,4,FALSE)</f>
        <v>70857</v>
      </c>
      <c r="G1055" t="s">
        <v>6557</v>
      </c>
      <c r="H1055" t="str">
        <f t="shared" si="16"/>
        <v>UPDATE pad_solicitud SET organid='70857' WHERE solicitudid=33993;</v>
      </c>
    </row>
    <row r="1056" spans="1:8">
      <c r="A1056" t="str">
        <f>'Procediments PinbalAdmin'!A1056</f>
        <v>29099</v>
      </c>
      <c r="B1056" t="str">
        <f>VLOOKUP(A1056,'Procediments PinbalAdmin'!A:C,2,FALSE)</f>
        <v>P0706100E_001</v>
      </c>
      <c r="C1056" t="str">
        <f>VLOOKUP(A1056,'Procediments PinbalAdmin'!A:C,3,FALSE)</f>
        <v>Infraccions de trànsit</v>
      </c>
      <c r="D1056" t="s">
        <v>6557</v>
      </c>
      <c r="E1056" t="str">
        <f>VLOOKUP(B1056,PBL_PROCEDIMENTS!A:C,3,FALSE)</f>
        <v>L01070619</v>
      </c>
      <c r="F1056">
        <f>VLOOKUP(E1056,'Organs PinbalAdmin'!C:F,4,FALSE)</f>
        <v>70858</v>
      </c>
      <c r="G1056" t="s">
        <v>6557</v>
      </c>
      <c r="H1056" t="str">
        <f t="shared" si="16"/>
        <v>UPDATE pad_solicitud SET organid='70858' WHERE solicitudid=29099;</v>
      </c>
    </row>
    <row r="1057" spans="1:8">
      <c r="A1057" t="str">
        <f>'Procediments PinbalAdmin'!A1057</f>
        <v>13788</v>
      </c>
      <c r="B1057" t="str">
        <f>VLOOKUP(A1057,'Procediments PinbalAdmin'!A:C,2,FALSE)</f>
        <v>P0706300A_001</v>
      </c>
      <c r="C1057" t="str">
        <f>VLOOKUP(A1057,'Procediments PinbalAdmin'!A:C,3,FALSE)</f>
        <v>Infraccions de trànsit</v>
      </c>
      <c r="D1057" t="s">
        <v>6557</v>
      </c>
      <c r="E1057" t="str">
        <f>VLOOKUP(B1057,PBL_PROCEDIMENTS!A:C,3,FALSE)</f>
        <v>L01070630</v>
      </c>
      <c r="F1057">
        <f>VLOOKUP(E1057,'Organs PinbalAdmin'!C:F,4,FALSE)</f>
        <v>70860</v>
      </c>
      <c r="G1057" t="s">
        <v>6557</v>
      </c>
      <c r="H1057" t="str">
        <f t="shared" si="16"/>
        <v>UPDATE pad_solicitud SET organid='70860' WHERE solicitudid=13788;</v>
      </c>
    </row>
    <row r="1058" spans="1:8">
      <c r="A1058" t="str">
        <f>'Procediments PinbalAdmin'!A1058</f>
        <v>33768</v>
      </c>
      <c r="B1058" t="str">
        <f>VLOOKUP(A1058,'Procediments PinbalAdmin'!A:C,2,FALSE)</f>
        <v>P0706500F_001</v>
      </c>
      <c r="C1058" t="str">
        <f>VLOOKUP(A1058,'Procediments PinbalAdmin'!A:C,3,FALSE)</f>
        <v>Infracciones de tráfico</v>
      </c>
      <c r="D1058" t="s">
        <v>6557</v>
      </c>
      <c r="E1058" t="str">
        <f>VLOOKUP(B1058,PBL_PROCEDIMENTS!A:C,3,FALSE)</f>
        <v>L01070658</v>
      </c>
      <c r="F1058">
        <f>VLOOKUP(E1058,'Organs PinbalAdmin'!C:F,4,FALSE)</f>
        <v>70861</v>
      </c>
      <c r="G1058" t="s">
        <v>6557</v>
      </c>
      <c r="H1058" t="str">
        <f t="shared" si="16"/>
        <v>UPDATE pad_solicitud SET organid='70861' WHERE solicitudid=33768;</v>
      </c>
    </row>
    <row r="1059" spans="1:8">
      <c r="A1059" t="str">
        <f>'Procediments PinbalAdmin'!A1059</f>
        <v>124</v>
      </c>
      <c r="B1059" t="str">
        <f>VLOOKUP(A1059,'Procediments PinbalAdmin'!A:C,2,FALSE)</f>
        <v>PACT_CONTR</v>
      </c>
      <c r="C1059" t="str">
        <f>VLOOKUP(A1059,'Procediments PinbalAdmin'!A:C,3,FALSE)</f>
        <v>Contractació pública</v>
      </c>
      <c r="D1059" t="s">
        <v>6557</v>
      </c>
      <c r="E1059" t="e">
        <f>VLOOKUP(B1059,PBL_PROCEDIMENTS!A:C,3,FALSE)</f>
        <v>#N/A</v>
      </c>
      <c r="F1059" t="e">
        <f>VLOOKUP(E1059,'Organs PinbalAdmin'!C:F,4,FALSE)</f>
        <v>#N/A</v>
      </c>
      <c r="G1059" t="s">
        <v>6557</v>
      </c>
      <c r="H1059" t="str">
        <f t="shared" si="16"/>
        <v/>
      </c>
    </row>
    <row r="1060" spans="1:8">
      <c r="A1060" t="str">
        <f>'Procediments PinbalAdmin'!A1060</f>
        <v>123</v>
      </c>
      <c r="B1060" t="str">
        <f>VLOOKUP(A1060,'Procediments PinbalAdmin'!A:C,2,FALSE)</f>
        <v>PACT_EXPUSU</v>
      </c>
      <c r="C1060" t="str">
        <f>VLOOKUP(A1060,'Procediments PinbalAdmin'!A:C,3,FALSE)</f>
        <v>Expedients d’usuaris: demandats d’ocupació i emprenedors</v>
      </c>
      <c r="D1060" t="s">
        <v>6557</v>
      </c>
      <c r="E1060" t="str">
        <f>VLOOKUP(B1060,PBL_PROCEDIMENTS!A:C,3,FALSE)</f>
        <v>LA0001857</v>
      </c>
      <c r="F1060">
        <f>VLOOKUP(E1060,'Organs PinbalAdmin'!C:F,4,FALSE)</f>
        <v>70878</v>
      </c>
      <c r="G1060" t="s">
        <v>6557</v>
      </c>
      <c r="H1060" t="str">
        <f t="shared" si="16"/>
        <v>UPDATE pad_solicitud SET organid='70878' WHERE solicitudid=123;</v>
      </c>
    </row>
    <row r="1061" spans="1:8">
      <c r="A1061" t="str">
        <f>'Procediments PinbalAdmin'!A1061</f>
        <v>153711</v>
      </c>
      <c r="B1061" t="str">
        <f>VLOOKUP(A1061,'Procediments PinbalAdmin'!A:C,2,FALSE)</f>
        <v>Par_estab</v>
      </c>
      <c r="C1061" t="str">
        <f>VLOOKUP(A1061,'Procediments PinbalAdmin'!A:C,3,FALSE)</f>
        <v>Registro de Parejas Estables</v>
      </c>
      <c r="D1061" t="s">
        <v>6557</v>
      </c>
      <c r="E1061" t="str">
        <f>VLOOKUP(B1061,PBL_PROCEDIMENTS!A:C,3,FALSE)</f>
        <v>A04026935</v>
      </c>
      <c r="F1061">
        <f>VLOOKUP(E1061,'Organs PinbalAdmin'!C:F,4,FALSE)</f>
        <v>70658</v>
      </c>
      <c r="G1061" t="s">
        <v>6557</v>
      </c>
      <c r="H1061" t="str">
        <f t="shared" si="16"/>
        <v>UPDATE pad_solicitud SET organid='70658' WHERE solicitudid=153711;</v>
      </c>
    </row>
    <row r="1062" spans="1:8">
      <c r="A1062" t="str">
        <f>'Procediments PinbalAdmin'!A1062</f>
        <v>95</v>
      </c>
      <c r="B1062" t="str">
        <f>VLOOKUP(A1062,'Procediments PinbalAdmin'!A:C,2,FALSE)</f>
        <v>PC-02</v>
      </c>
      <c r="C1062" t="str">
        <f>VLOOKUP(A1062,'Procediments PinbalAdmin'!A:C,3,FALSE)</f>
        <v>Subvencions en matèria de Participació Ciutadana</v>
      </c>
      <c r="D1062" t="s">
        <v>6557</v>
      </c>
      <c r="E1062" t="str">
        <f>VLOOKUP(B1062,PBL_PROCEDIMENTS!A:C,3,FALSE)</f>
        <v>LA0004518</v>
      </c>
      <c r="F1062">
        <f>VLOOKUP(E1062,'Organs PinbalAdmin'!C:F,4,FALSE)</f>
        <v>70939</v>
      </c>
      <c r="G1062" t="s">
        <v>6557</v>
      </c>
      <c r="H1062" t="str">
        <f t="shared" si="16"/>
        <v>UPDATE pad_solicitud SET organid='70939' WHERE solicitudid=95;</v>
      </c>
    </row>
    <row r="1063" spans="1:8">
      <c r="A1063" t="str">
        <f>'Procediments PinbalAdmin'!A1063</f>
        <v>50286</v>
      </c>
      <c r="B1063" t="str">
        <f>VLOOKUP(A1063,'Procediments PinbalAdmin'!A:C,2,FALSE)</f>
        <v>PREALTAS</v>
      </c>
      <c r="C1063" t="str">
        <f>VLOOKUP(A1063,'Procediments PinbalAdmin'!A:C,3,FALSE)</f>
        <v>Proves d'integració amb el sistema de incidències CAID</v>
      </c>
      <c r="D1063" t="s">
        <v>6557</v>
      </c>
      <c r="E1063" t="e">
        <f>VLOOKUP(B1063,PBL_PROCEDIMENTS!A:C,3,FALSE)</f>
        <v>#N/A</v>
      </c>
      <c r="F1063" t="e">
        <f>VLOOKUP(E1063,'Organs PinbalAdmin'!C:F,4,FALSE)</f>
        <v>#N/A</v>
      </c>
      <c r="G1063" t="s">
        <v>6557</v>
      </c>
      <c r="H1063" t="str">
        <f t="shared" si="16"/>
        <v/>
      </c>
    </row>
    <row r="1064" spans="1:8">
      <c r="A1064" t="str">
        <f>'Procediments PinbalAdmin'!A1064</f>
        <v>3318</v>
      </c>
      <c r="B1064" t="str">
        <f>VLOOKUP(A1064,'Procediments PinbalAdmin'!A:C,2,FALSE)</f>
        <v>Pres_Contract</v>
      </c>
      <c r="C1064" t="str">
        <f>VLOOKUP(A1064,'Procediments PinbalAdmin'!A:C,3,FALSE)</f>
        <v>Trámits per a poder  consultar dades als efectes de expedients de contractacions</v>
      </c>
      <c r="D1064" t="s">
        <v>6557</v>
      </c>
      <c r="E1064" t="str">
        <f>VLOOKUP(B1064,PBL_PROCEDIMENTS!A:C,3,FALSE)</f>
        <v>A04027007</v>
      </c>
      <c r="F1064">
        <f>VLOOKUP(E1064,'Organs PinbalAdmin'!C:F,4,FALSE)</f>
        <v>70677</v>
      </c>
      <c r="G1064" t="s">
        <v>6557</v>
      </c>
      <c r="H1064" t="str">
        <f t="shared" si="16"/>
        <v>UPDATE pad_solicitud SET organid='70677' WHERE solicitudid=3318;</v>
      </c>
    </row>
    <row r="1065" spans="1:8">
      <c r="A1065" t="str">
        <f>'Procediments PinbalAdmin'!A1065</f>
        <v>3323</v>
      </c>
      <c r="B1065" t="str">
        <f>VLOOKUP(A1065,'Procediments PinbalAdmin'!A:C,2,FALSE)</f>
        <v>Pres_Subv</v>
      </c>
      <c r="C1065" t="str">
        <f>VLOOKUP(A1065,'Procediments PinbalAdmin'!A:C,3,FALSE)</f>
        <v>Trámits per a poder  consultar dades als efectes de expedients de subvencions</v>
      </c>
      <c r="D1065" t="s">
        <v>6557</v>
      </c>
      <c r="E1065" t="str">
        <f>VLOOKUP(B1065,PBL_PROCEDIMENTS!A:C,3,FALSE)</f>
        <v>A04027018</v>
      </c>
      <c r="F1065">
        <f>VLOOKUP(E1065,'Organs PinbalAdmin'!C:F,4,FALSE)</f>
        <v>70682</v>
      </c>
      <c r="G1065" t="s">
        <v>6557</v>
      </c>
      <c r="H1065" t="str">
        <f t="shared" si="16"/>
        <v>UPDATE pad_solicitud SET organid='70682' WHERE solicitudid=3323;</v>
      </c>
    </row>
    <row r="1066" spans="1:8">
      <c r="A1066" t="str">
        <f>'Procediments PinbalAdmin'!A1066</f>
        <v>125</v>
      </c>
      <c r="B1066" t="str">
        <f>VLOOKUP(A1066,'Procediments PinbalAdmin'!A:C,2,FALSE)</f>
        <v>PRO44-E-25</v>
      </c>
      <c r="C1066" t="str">
        <f>VLOOKUP(A1066,'Procediments PinbalAdmin'!A:C,3,FALSE)</f>
        <v>Procediment d´inscripció, modificació i baixa del registre d´embotelladors.</v>
      </c>
      <c r="D1066" t="s">
        <v>6557</v>
      </c>
      <c r="E1066" t="str">
        <f>VLOOKUP(B1066,PBL_PROCEDIMENTS!A:C,3,FALSE)</f>
        <v>A04027006</v>
      </c>
      <c r="F1066">
        <f>VLOOKUP(E1066,'Organs PinbalAdmin'!C:F,4,FALSE)</f>
        <v>70676</v>
      </c>
      <c r="G1066" t="s">
        <v>6557</v>
      </c>
      <c r="H1066" t="str">
        <f t="shared" si="16"/>
        <v>UPDATE pad_solicitud SET organid='70676' WHERE solicitudid=125;</v>
      </c>
    </row>
    <row r="1067" spans="1:8">
      <c r="A1067" t="str">
        <f>'Procediments PinbalAdmin'!A1067</f>
        <v>3144</v>
      </c>
      <c r="B1067" t="str">
        <f>VLOOKUP(A1067,'Procediments PinbalAdmin'!A:C,2,FALSE)</f>
        <v>Prov_Majors_25</v>
      </c>
      <c r="C1067" t="str">
        <f>VLOOKUP(A1067,'Procediments PinbalAdmin'!A:C,3,FALSE)</f>
        <v>Matrícula per a la prova d'accés per als mes grans de 25/45 anys</v>
      </c>
      <c r="D1067" t="s">
        <v>6557</v>
      </c>
      <c r="E1067" t="e">
        <f>VLOOKUP(B1067,PBL_PROCEDIMENTS!A:C,3,FALSE)</f>
        <v>#N/A</v>
      </c>
      <c r="F1067" t="e">
        <f>VLOOKUP(E1067,'Organs PinbalAdmin'!C:F,4,FALSE)</f>
        <v>#N/A</v>
      </c>
      <c r="G1067" t="s">
        <v>6557</v>
      </c>
      <c r="H1067" t="str">
        <f t="shared" si="16"/>
        <v/>
      </c>
    </row>
    <row r="1068" spans="1:8">
      <c r="A1068" t="str">
        <f>'Procediments PinbalAdmin'!A1068</f>
        <v>6006</v>
      </c>
      <c r="B1068" t="str">
        <f>VLOOKUP(A1068,'Procediments PinbalAdmin'!A:C,2,FALSE)</f>
        <v>Q0700441I_CONTRACT</v>
      </c>
      <c r="C1068" t="str">
        <f>VLOOKUP(A1068,'Procediments PinbalAdmin'!A:C,3,FALSE)</f>
        <v>Contractació</v>
      </c>
      <c r="D1068" t="s">
        <v>6557</v>
      </c>
      <c r="E1068" t="e">
        <f>VLOOKUP(B1068,PBL_PROCEDIMENTS!A:C,3,FALSE)</f>
        <v>#N/A</v>
      </c>
      <c r="F1068" t="e">
        <f>VLOOKUP(E1068,'Organs PinbalAdmin'!C:F,4,FALSE)</f>
        <v>#N/A</v>
      </c>
      <c r="G1068" t="s">
        <v>6557</v>
      </c>
      <c r="H1068" t="str">
        <f t="shared" si="16"/>
        <v/>
      </c>
    </row>
    <row r="1069" spans="1:8">
      <c r="A1069" t="str">
        <f>'Procediments PinbalAdmin'!A1069</f>
        <v>6044</v>
      </c>
      <c r="B1069" t="str">
        <f>VLOOKUP(A1069,'Procediments PinbalAdmin'!A:C,2,FALSE)</f>
        <v>Q0700441I_PROPUESTRA</v>
      </c>
      <c r="C1069" t="str">
        <f>VLOOKUP(A1069,'Procediments PinbalAdmin'!A:C,3,FALSE)</f>
        <v>Provisió llocs de treball</v>
      </c>
      <c r="D1069" t="s">
        <v>6557</v>
      </c>
      <c r="E1069" t="e">
        <f>VLOOKUP(B1069,PBL_PROCEDIMENTS!A:C,3,FALSE)</f>
        <v>#N/A</v>
      </c>
      <c r="F1069" t="e">
        <f>VLOOKUP(E1069,'Organs PinbalAdmin'!C:F,4,FALSE)</f>
        <v>#N/A</v>
      </c>
      <c r="G1069" t="s">
        <v>6557</v>
      </c>
      <c r="H1069" t="str">
        <f t="shared" si="16"/>
        <v/>
      </c>
    </row>
    <row r="1070" spans="1:8">
      <c r="A1070" t="str">
        <f>'Procediments PinbalAdmin'!A1070</f>
        <v>6028</v>
      </c>
      <c r="B1070" t="str">
        <f>VLOOKUP(A1070,'Procediments PinbalAdmin'!A:C,2,FALSE)</f>
        <v>Q0700441I_SELPERFUNC</v>
      </c>
      <c r="C1070" t="str">
        <f>VLOOKUP(A1070,'Procediments PinbalAdmin'!A:C,3,FALSE)</f>
        <v>Procediment de selecció de personal funcionari</v>
      </c>
      <c r="D1070" t="s">
        <v>6557</v>
      </c>
      <c r="E1070" t="e">
        <f>VLOOKUP(B1070,PBL_PROCEDIMENTS!A:C,3,FALSE)</f>
        <v>#N/A</v>
      </c>
      <c r="F1070" t="e">
        <f>VLOOKUP(E1070,'Organs PinbalAdmin'!C:F,4,FALSE)</f>
        <v>#N/A</v>
      </c>
      <c r="G1070" t="s">
        <v>6557</v>
      </c>
      <c r="H1070" t="str">
        <f t="shared" si="16"/>
        <v/>
      </c>
    </row>
    <row r="1071" spans="1:8">
      <c r="A1071" t="str">
        <f>'Procediments PinbalAdmin'!A1071</f>
        <v>10779</v>
      </c>
      <c r="B1071" t="str">
        <f>VLOOKUP(A1071,'Procediments PinbalAdmin'!A:C,2,FALSE)</f>
        <v>Q0700448D_ACFAP</v>
      </c>
      <c r="C1071" t="str">
        <f>VLOOKUP(A1071,'Procediments PinbalAdmin'!A:C,3,FALSE)</f>
        <v>Comprovació de requisits per a l'acolliment temporal de menors</v>
      </c>
      <c r="D1071" t="s">
        <v>6557</v>
      </c>
      <c r="E1071" t="str">
        <f>VLOOKUP(B1071,PBL_PROCEDIMENTS!A:C,3,FALSE)</f>
        <v>LA0015430</v>
      </c>
      <c r="F1071">
        <f>VLOOKUP(E1071,'Organs PinbalAdmin'!C:F,4,FALSE)</f>
        <v>71331</v>
      </c>
      <c r="G1071" t="s">
        <v>6557</v>
      </c>
      <c r="H1071" t="str">
        <f t="shared" si="16"/>
        <v>UPDATE pad_solicitud SET organid='71331' WHERE solicitudid=10779;</v>
      </c>
    </row>
    <row r="1072" spans="1:8">
      <c r="A1072" t="str">
        <f>'Procediments PinbalAdmin'!A1072</f>
        <v>32869</v>
      </c>
      <c r="B1072" t="str">
        <f>VLOOKUP(A1072,'Procediments PinbalAdmin'!A:C,2,FALSE)</f>
        <v>Q0700448D_AECEFM</v>
      </c>
      <c r="C1072" t="str">
        <f>VLOOKUP(A1072,'Procediments PinbalAdmin'!A:C,3,FALSE)</f>
        <v>Ayuda económica para paliar los efectos de la crisis económica en las familias de Mallorca</v>
      </c>
      <c r="D1072" t="s">
        <v>6557</v>
      </c>
      <c r="E1072" t="str">
        <f>VLOOKUP(B1072,PBL_PROCEDIMENTS!A:C,3,FALSE)</f>
        <v>LA0003964</v>
      </c>
      <c r="F1072">
        <f>VLOOKUP(E1072,'Organs PinbalAdmin'!C:F,4,FALSE)</f>
        <v>70897</v>
      </c>
      <c r="G1072" t="s">
        <v>6557</v>
      </c>
      <c r="H1072" t="str">
        <f t="shared" si="16"/>
        <v>UPDATE pad_solicitud SET organid='70897' WHERE solicitudid=32869;</v>
      </c>
    </row>
    <row r="1073" spans="1:8">
      <c r="A1073" t="str">
        <f>'Procediments PinbalAdmin'!A1073</f>
        <v>6064</v>
      </c>
      <c r="B1073" t="str">
        <f>VLOOKUP(A1073,'Procediments PinbalAdmin'!A:C,2,FALSE)</f>
        <v>Q0700448D_AEIPD</v>
      </c>
      <c r="C1073" t="str">
        <f>VLOOKUP(A1073,'Procediments PinbalAdmin'!A:C,3,FALSE)</f>
        <v>Ajudes econòmiques individuals per a les persones amb discapacitat</v>
      </c>
      <c r="D1073" t="s">
        <v>6557</v>
      </c>
      <c r="E1073" t="str">
        <f>VLOOKUP(B1073,PBL_PROCEDIMENTS!A:C,3,FALSE)</f>
        <v>LA0000048</v>
      </c>
      <c r="F1073">
        <f>VLOOKUP(E1073,'Organs PinbalAdmin'!C:F,4,FALSE)</f>
        <v>70865</v>
      </c>
      <c r="G1073" t="s">
        <v>6557</v>
      </c>
      <c r="H1073" t="str">
        <f t="shared" si="16"/>
        <v>UPDATE pad_solicitud SET organid='70865' WHERE solicitudid=6064;</v>
      </c>
    </row>
    <row r="1074" spans="1:8">
      <c r="A1074" t="str">
        <f>'Procediments PinbalAdmin'!A1074</f>
        <v>29911</v>
      </c>
      <c r="B1074" t="str">
        <f>VLOOKUP(A1074,'Procediments PinbalAdmin'!A:C,2,FALSE)</f>
        <v>Q0700448D_AEUSAPIS</v>
      </c>
      <c r="C1074" t="str">
        <f>VLOOKUP(A1074,'Procediments PinbalAdmin'!A:C,3,FALSE)</f>
        <v>Ayuda económica de urgencia social de apoyo a los procesos de inserción social</v>
      </c>
      <c r="D1074" t="s">
        <v>6557</v>
      </c>
      <c r="E1074" t="str">
        <f>VLOOKUP(B1074,PBL_PROCEDIMENTS!A:C,3,FALSE)</f>
        <v>LA0015419</v>
      </c>
      <c r="F1074">
        <f>VLOOKUP(E1074,'Organs PinbalAdmin'!C:F,4,FALSE)</f>
        <v>71323</v>
      </c>
      <c r="G1074" t="s">
        <v>6557</v>
      </c>
      <c r="H1074" t="str">
        <f t="shared" si="16"/>
        <v>UPDATE pad_solicitud SET organid='71323' WHERE solicitudid=29911;</v>
      </c>
    </row>
    <row r="1075" spans="1:8">
      <c r="A1075" t="str">
        <f>'Procediments PinbalAdmin'!A1075</f>
        <v>6943</v>
      </c>
      <c r="B1075" t="str">
        <f>VLOOKUP(A1075,'Procediments PinbalAdmin'!A:C,2,FALSE)</f>
        <v>Q0700448D_MPRM</v>
      </c>
      <c r="C1075" t="str">
        <f>VLOOKUP(A1075,'Procediments PinbalAdmin'!A:C,3,FALSE)</f>
        <v>Mesures de protecció en relació a menors</v>
      </c>
      <c r="D1075" t="s">
        <v>6557</v>
      </c>
      <c r="E1075" t="str">
        <f>VLOOKUP(B1075,PBL_PROCEDIMENTS!A:C,3,FALSE)</f>
        <v>LA0015430</v>
      </c>
      <c r="F1075">
        <f>VLOOKUP(E1075,'Organs PinbalAdmin'!C:F,4,FALSE)</f>
        <v>71331</v>
      </c>
      <c r="G1075" t="s">
        <v>6557</v>
      </c>
      <c r="H1075" t="str">
        <f t="shared" si="16"/>
        <v>UPDATE pad_solicitud SET organid='71331' WHERE solicitudid=6943;</v>
      </c>
    </row>
    <row r="1076" spans="1:8">
      <c r="A1076" t="str">
        <f>'Procediments PinbalAdmin'!A1076</f>
        <v>10860</v>
      </c>
      <c r="B1076" t="str">
        <f>VLOOKUP(A1076,'Procediments PinbalAdmin'!A:C,2,FALSE)</f>
        <v>Q0700448D_OPIMAS</v>
      </c>
      <c r="C1076" t="str">
        <f>VLOOKUP(A1076,'Procediments PinbalAdmin'!A:C,3,FALSE)</f>
        <v>Ofertas de Empleo Público del personal funcionario del IMAS años 2016 y 2017</v>
      </c>
      <c r="D1076" t="s">
        <v>6557</v>
      </c>
      <c r="E1076" t="str">
        <f>VLOOKUP(B1076,PBL_PROCEDIMENTS!A:C,3,FALSE)</f>
        <v>LA0009901</v>
      </c>
      <c r="F1076">
        <f>VLOOKUP(E1076,'Organs PinbalAdmin'!C:F,4,FALSE)</f>
        <v>71103</v>
      </c>
      <c r="G1076" t="s">
        <v>6557</v>
      </c>
      <c r="H1076" t="str">
        <f t="shared" si="16"/>
        <v>UPDATE pad_solicitud SET organid='71103' WHERE solicitudid=10860;</v>
      </c>
    </row>
    <row r="1077" spans="1:8">
      <c r="A1077" t="str">
        <f>'Procediments PinbalAdmin'!A1077</f>
        <v>19377</v>
      </c>
      <c r="B1077" t="str">
        <f>VLOOKUP(A1077,'Procediments PinbalAdmin'!A:C,2,FALSE)</f>
        <v>Q0700448D_PEUSAPRMI</v>
      </c>
      <c r="C1077" t="str">
        <f>VLOOKUP(A1077,'Procediments PinbalAdmin'!A:C,3,FALSE)</f>
        <v>Prestación económica de urgencia social antiguos perceptores renta mínima inserción</v>
      </c>
      <c r="D1077" t="s">
        <v>6557</v>
      </c>
      <c r="E1077" t="str">
        <f>VLOOKUP(B1077,PBL_PROCEDIMENTS!A:C,3,FALSE)</f>
        <v>LA0015426</v>
      </c>
      <c r="F1077">
        <f>VLOOKUP(E1077,'Organs PinbalAdmin'!C:F,4,FALSE)</f>
        <v>71327</v>
      </c>
      <c r="G1077" t="s">
        <v>6557</v>
      </c>
      <c r="H1077" t="str">
        <f t="shared" si="16"/>
        <v>UPDATE pad_solicitud SET organid='71327' WHERE solicitudid=19377;</v>
      </c>
    </row>
    <row r="1078" spans="1:8">
      <c r="A1078" t="str">
        <f>'Procediments PinbalAdmin'!A1078</f>
        <v>35013</v>
      </c>
      <c r="B1078" t="str">
        <f>VLOOKUP(A1078,'Procediments PinbalAdmin'!A:C,2,FALSE)</f>
        <v>Q0700448D_PSEP</v>
      </c>
      <c r="C1078" t="str">
        <f>VLOOKUP(A1078,'Procediments PinbalAdmin'!A:C,3,FALSE)</f>
        <v>Procesos selectivos de estabilización del personal</v>
      </c>
      <c r="D1078" t="s">
        <v>6557</v>
      </c>
      <c r="E1078" t="str">
        <f>VLOOKUP(B1078,PBL_PROCEDIMENTS!A:C,3,FALSE)</f>
        <v>LA0009901</v>
      </c>
      <c r="F1078">
        <f>VLOOKUP(E1078,'Organs PinbalAdmin'!C:F,4,FALSE)</f>
        <v>71103</v>
      </c>
      <c r="G1078" t="s">
        <v>6557</v>
      </c>
      <c r="H1078" t="str">
        <f t="shared" si="16"/>
        <v>UPDATE pad_solicitud SET organid='71103' WHERE solicitudid=35013;</v>
      </c>
    </row>
    <row r="1079" spans="1:8">
      <c r="A1079" t="str">
        <f>'Procediments PinbalAdmin'!A1079</f>
        <v>6760</v>
      </c>
      <c r="B1079" t="str">
        <f>VLOOKUP(A1079,'Procediments PinbalAdmin'!A:C,2,FALSE)</f>
        <v>Q0700448D_RCPAPD</v>
      </c>
      <c r="C1079" t="str">
        <f>VLOOKUP(A1079,'Procediments PinbalAdmin'!A:C,3,FALSE)</f>
        <v>Reconocimiento de la condición de perro de asistencia de personas con discapacidad</v>
      </c>
      <c r="D1079" t="s">
        <v>6557</v>
      </c>
      <c r="E1079" t="str">
        <f>VLOOKUP(B1079,PBL_PROCEDIMENTS!A:C,3,FALSE)</f>
        <v>LA0000048</v>
      </c>
      <c r="F1079">
        <f>VLOOKUP(E1079,'Organs PinbalAdmin'!C:F,4,FALSE)</f>
        <v>70865</v>
      </c>
      <c r="G1079" t="s">
        <v>6557</v>
      </c>
      <c r="H1079" t="str">
        <f t="shared" si="16"/>
        <v>UPDATE pad_solicitud SET organid='70865' WHERE solicitudid=6760;</v>
      </c>
    </row>
    <row r="1080" spans="1:8">
      <c r="A1080" t="str">
        <f>'Procediments PinbalAdmin'!A1080</f>
        <v>6431</v>
      </c>
      <c r="B1080" t="str">
        <f>VLOOKUP(A1080,'Procediments PinbalAdmin'!A:C,2,FALSE)</f>
        <v>Q0700448D_RCPAPD</v>
      </c>
      <c r="C1080" t="str">
        <f>VLOOKUP(A1080,'Procediments PinbalAdmin'!A:C,3,FALSE)</f>
        <v>Reconeixement de la condició de ca d'assistència de persones amb discapacitat</v>
      </c>
      <c r="D1080" t="s">
        <v>6557</v>
      </c>
      <c r="E1080" t="str">
        <f>VLOOKUP(B1080,PBL_PROCEDIMENTS!A:C,3,FALSE)</f>
        <v>LA0000048</v>
      </c>
      <c r="F1080">
        <f>VLOOKUP(E1080,'Organs PinbalAdmin'!C:F,4,FALSE)</f>
        <v>70865</v>
      </c>
      <c r="G1080" t="s">
        <v>6557</v>
      </c>
      <c r="H1080" t="str">
        <f t="shared" si="16"/>
        <v>UPDATE pad_solicitud SET organid='70865' WHERE solicitudid=6431;</v>
      </c>
    </row>
    <row r="1081" spans="1:8">
      <c r="A1081" t="str">
        <f>'Procediments PinbalAdmin'!A1081</f>
        <v>8882</v>
      </c>
      <c r="B1081" t="str">
        <f>VLOOKUP(A1081,'Procediments PinbalAdmin'!A:C,2,FALSE)</f>
        <v>Q0700448D_SIJ</v>
      </c>
      <c r="C1081" t="str">
        <f>VLOOKUP(A1081,'Procediments PinbalAdmin'!A:C,3,FALSE)</f>
        <v>Solicitud Incapacitación judicial</v>
      </c>
      <c r="D1081" t="s">
        <v>6557</v>
      </c>
      <c r="E1081" t="e">
        <f>VLOOKUP(B1081,PBL_PROCEDIMENTS!A:C,3,FALSE)</f>
        <v>#N/A</v>
      </c>
      <c r="F1081" t="e">
        <f>VLOOKUP(E1081,'Organs PinbalAdmin'!C:F,4,FALSE)</f>
        <v>#N/A</v>
      </c>
      <c r="G1081" t="s">
        <v>6557</v>
      </c>
      <c r="H1081" t="str">
        <f t="shared" si="16"/>
        <v/>
      </c>
    </row>
    <row r="1082" spans="1:8">
      <c r="A1082" t="str">
        <f>'Procediments PinbalAdmin'!A1082</f>
        <v>6396</v>
      </c>
      <c r="B1082" t="str">
        <f>VLOOKUP(A1082,'Procediments PinbalAdmin'!A:C,2,FALSE)</f>
        <v>Q0700448D_TPSUBVPM</v>
      </c>
      <c r="C1082" t="str">
        <f>VLOOKUP(A1082,'Procediments PinbalAdmin'!A:C,3,FALSE)</f>
        <v>Tramitació i pagament de subvencions individuals a persones majors de l'Institut Mallorquí d'Assumptes Socials</v>
      </c>
      <c r="D1082" t="s">
        <v>6557</v>
      </c>
      <c r="E1082" t="str">
        <f>VLOOKUP(B1082,PBL_PROCEDIMENTS!A:C,3,FALSE)</f>
        <v>LA0000048</v>
      </c>
      <c r="F1082">
        <f>VLOOKUP(E1082,'Organs PinbalAdmin'!C:F,4,FALSE)</f>
        <v>70865</v>
      </c>
      <c r="G1082" t="s">
        <v>6557</v>
      </c>
      <c r="H1082" t="str">
        <f t="shared" si="16"/>
        <v>UPDATE pad_solicitud SET organid='70865' WHERE solicitudid=6396;</v>
      </c>
    </row>
    <row r="1083" spans="1:8">
      <c r="A1083" t="str">
        <f>'Procediments PinbalAdmin'!A1083</f>
        <v>6360</v>
      </c>
      <c r="B1083" t="str">
        <f>VLOOKUP(A1083,'Procediments PinbalAdmin'!A:C,2,FALSE)</f>
        <v>Q0700448D_TPSUBVSS</v>
      </c>
      <c r="C1083" t="str">
        <f>VLOOKUP(A1083,'Procediments PinbalAdmin'!A:C,3,FALSE)</f>
        <v>Tramitación y pago de subvenciones en materia de servicios sociales</v>
      </c>
      <c r="D1083" t="s">
        <v>6557</v>
      </c>
      <c r="E1083" t="str">
        <f>VLOOKUP(B1083,PBL_PROCEDIMENTS!A:C,3,FALSE)</f>
        <v>LA0000048</v>
      </c>
      <c r="F1083">
        <f>VLOOKUP(E1083,'Organs PinbalAdmin'!C:F,4,FALSE)</f>
        <v>70865</v>
      </c>
      <c r="G1083" t="s">
        <v>6557</v>
      </c>
      <c r="H1083" t="str">
        <f t="shared" si="16"/>
        <v>UPDATE pad_solicitud SET organid='70865' WHERE solicitudid=6360;</v>
      </c>
    </row>
    <row r="1084" spans="1:8">
      <c r="A1084" t="str">
        <f>'Procediments PinbalAdmin'!A1084</f>
        <v>14355</v>
      </c>
      <c r="B1084" t="str">
        <f>VLOOKUP(A1084,'Procediments PinbalAdmin'!A:C,2,FALSE)</f>
        <v>Q0700448D_VARTAM</v>
      </c>
      <c r="C1084" t="str">
        <f>VLOOKUP(A1084,'Procediments PinbalAdmin'!A:C,3,FALSE)</f>
        <v>Valoració de requisits per a la tramitació de la sol·licitud d'adopció de menors</v>
      </c>
      <c r="D1084" t="s">
        <v>6557</v>
      </c>
      <c r="E1084" t="str">
        <f>VLOOKUP(B1084,PBL_PROCEDIMENTS!A:C,3,FALSE)</f>
        <v>LA0015430</v>
      </c>
      <c r="F1084">
        <f>VLOOKUP(E1084,'Organs PinbalAdmin'!C:F,4,FALSE)</f>
        <v>71331</v>
      </c>
      <c r="G1084" t="s">
        <v>6557</v>
      </c>
      <c r="H1084" t="str">
        <f t="shared" si="16"/>
        <v>UPDATE pad_solicitud SET organid='71331' WHERE solicitudid=14355;</v>
      </c>
    </row>
    <row r="1085" spans="1:8">
      <c r="A1085" t="str">
        <f>'Procediments PinbalAdmin'!A1085</f>
        <v>6512</v>
      </c>
      <c r="B1085" t="str">
        <f>VLOOKUP(A1085,'Procediments PinbalAdmin'!A:C,2,FALSE)</f>
        <v>Q0700448D_VASPCPM</v>
      </c>
      <c r="C1085" t="str">
        <f>VLOOKUP(A1085,'Procediments PinbalAdmin'!A:C,3,FALSE)</f>
        <v>Valoració, assignació i seguiment de plaça en un centre de persones majors</v>
      </c>
      <c r="D1085" t="s">
        <v>6557</v>
      </c>
      <c r="E1085" t="str">
        <f>VLOOKUP(B1085,PBL_PROCEDIMENTS!A:C,3,FALSE)</f>
        <v>LA0000048</v>
      </c>
      <c r="F1085">
        <f>VLOOKUP(E1085,'Organs PinbalAdmin'!C:F,4,FALSE)</f>
        <v>70865</v>
      </c>
      <c r="G1085" t="s">
        <v>6557</v>
      </c>
      <c r="H1085" t="str">
        <f t="shared" si="16"/>
        <v>UPDATE pad_solicitud SET organid='70865' WHERE solicitudid=6512;</v>
      </c>
    </row>
    <row r="1086" spans="1:8">
      <c r="A1086" t="str">
        <f>'Procediments PinbalAdmin'!A1086</f>
        <v>6060</v>
      </c>
      <c r="B1086" t="str">
        <f>VLOOKUP(A1086,'Procediments PinbalAdmin'!A:C,2,FALSE)</f>
        <v>Q0700448D_VESPD</v>
      </c>
      <c r="C1086" t="str">
        <f>VLOOKUP(A1086,'Procediments PinbalAdmin'!A:C,3,FALSE)</f>
        <v>Valoració, evaluació i seguiment de persones amb discapacitat</v>
      </c>
      <c r="D1086" t="s">
        <v>6557</v>
      </c>
      <c r="E1086" t="str">
        <f>VLOOKUP(B1086,PBL_PROCEDIMENTS!A:C,3,FALSE)</f>
        <v>LA0000048</v>
      </c>
      <c r="F1086">
        <f>VLOOKUP(E1086,'Organs PinbalAdmin'!C:F,4,FALSE)</f>
        <v>70865</v>
      </c>
      <c r="G1086" t="s">
        <v>6557</v>
      </c>
      <c r="H1086" t="str">
        <f t="shared" si="16"/>
        <v>UPDATE pad_solicitud SET organid='70865' WHERE solicitudid=6060;</v>
      </c>
    </row>
    <row r="1087" spans="1:8">
      <c r="A1087" t="str">
        <f>'Procediments PinbalAdmin'!A1087</f>
        <v>8896</v>
      </c>
      <c r="B1087" t="str">
        <f>VLOOKUP(A1087,'Procediments PinbalAdmin'!A:C,2,FALSE)</f>
        <v>Q0700448D_VPRER</v>
      </c>
      <c r="C1087" t="str">
        <f>VLOOKUP(A1087,'Procediments PinbalAdmin'!A:C,3,FALSE)</f>
        <v>Valoración de personas en riesgo de exclusión residencial</v>
      </c>
      <c r="D1087" t="s">
        <v>6557</v>
      </c>
      <c r="E1087" t="e">
        <f>VLOOKUP(B1087,PBL_PROCEDIMENTS!A:C,3,FALSE)</f>
        <v>#N/A</v>
      </c>
      <c r="F1087" t="e">
        <f>VLOOKUP(E1087,'Organs PinbalAdmin'!C:F,4,FALSE)</f>
        <v>#N/A</v>
      </c>
      <c r="G1087" t="s">
        <v>6557</v>
      </c>
      <c r="H1087" t="str">
        <f t="shared" si="16"/>
        <v/>
      </c>
    </row>
    <row r="1088" spans="1:8">
      <c r="A1088" t="str">
        <f>'Procediments PinbalAdmin'!A1088</f>
        <v>13736</v>
      </c>
      <c r="B1088" t="str">
        <f>VLOOKUP(A1088,'Procediments PinbalAdmin'!A:C,2,FALSE)</f>
        <v>Q0700499G_001</v>
      </c>
      <c r="C1088" t="str">
        <f>VLOOKUP(A1088,'Procediments PinbalAdmin'!A:C,3,FALSE)</f>
        <v>Tramitació infraccions de trànsit</v>
      </c>
      <c r="D1088" t="s">
        <v>6557</v>
      </c>
      <c r="E1088" t="str">
        <f>VLOOKUP(B1088,PBL_PROCEDIMENTS!A:C,3,FALSE)</f>
        <v>A04013624</v>
      </c>
      <c r="F1088">
        <f>VLOOKUP(E1088,'Organs PinbalAdmin'!C:F,4,FALSE)</f>
        <v>70058</v>
      </c>
      <c r="G1088" t="s">
        <v>6557</v>
      </c>
      <c r="H1088" t="str">
        <f t="shared" si="16"/>
        <v>UPDATE pad_solicitud SET organid='70058' WHERE solicitudid=13736;</v>
      </c>
    </row>
    <row r="1089" spans="1:8">
      <c r="A1089" t="str">
        <f>'Procediments PinbalAdmin'!A1089</f>
        <v>10970</v>
      </c>
      <c r="B1089" t="str">
        <f>VLOOKUP(A1089,'Procediments PinbalAdmin'!A:C,2,FALSE)</f>
        <v>Q0700516H_3563962</v>
      </c>
      <c r="C1089" t="str">
        <f>VLOOKUP(A1089,'Procediments PinbalAdmin'!A:C,3,FALSE)</f>
        <v>Emisión del Carnet Jove no financiero</v>
      </c>
      <c r="D1089" t="s">
        <v>6557</v>
      </c>
      <c r="E1089" t="str">
        <f>VLOOKUP(B1089,PBL_PROCEDIMENTS!A:C,3,FALSE)</f>
        <v>A04027055</v>
      </c>
      <c r="F1089">
        <f>VLOOKUP(E1089,'Organs PinbalAdmin'!C:F,4,FALSE)</f>
        <v>70691</v>
      </c>
      <c r="G1089" t="s">
        <v>6557</v>
      </c>
      <c r="H1089" t="str">
        <f t="shared" si="16"/>
        <v>UPDATE pad_solicitud SET organid='70691' WHERE solicitudid=10970;</v>
      </c>
    </row>
    <row r="1090" spans="1:8">
      <c r="A1090" t="str">
        <f>'Procediments PinbalAdmin'!A1090</f>
        <v>5603</v>
      </c>
      <c r="B1090" t="str">
        <f>VLOOKUP(A1090,'Procediments PinbalAdmin'!A:C,2,FALSE)</f>
        <v>Q0700516H_ARTJOVE</v>
      </c>
      <c r="C1090" t="str">
        <f>VLOOKUP(A1090,'Procediments PinbalAdmin'!A:C,3,FALSE)</f>
        <v>Inscripcions Art Jove</v>
      </c>
      <c r="D1090" t="s">
        <v>6557</v>
      </c>
      <c r="E1090" t="str">
        <f>VLOOKUP(B1090,PBL_PROCEDIMENTS!A:C,3,FALSE)</f>
        <v>A04027055</v>
      </c>
      <c r="F1090">
        <f>VLOOKUP(E1090,'Organs PinbalAdmin'!C:F,4,FALSE)</f>
        <v>70691</v>
      </c>
      <c r="G1090" t="s">
        <v>6557</v>
      </c>
      <c r="H1090" t="str">
        <f t="shared" si="16"/>
        <v>UPDATE pad_solicitud SET organid='70691' WHERE solicitudid=5603;</v>
      </c>
    </row>
    <row r="1091" spans="1:8">
      <c r="A1091" t="str">
        <f>'Procediments PinbalAdmin'!A1091</f>
        <v>6072</v>
      </c>
      <c r="B1091" t="str">
        <f>VLOOKUP(A1091,'Procediments PinbalAdmin'!A:C,2,FALSE)</f>
        <v>Q0700516H_INSCAMPE</v>
      </c>
      <c r="C1091" t="str">
        <f>VLOOKUP(A1091,'Procediments PinbalAdmin'!A:C,3,FALSE)</f>
        <v>Inscripcions campaments d'estiu</v>
      </c>
      <c r="D1091" t="s">
        <v>6557</v>
      </c>
      <c r="E1091" t="str">
        <f>VLOOKUP(B1091,PBL_PROCEDIMENTS!A:C,3,FALSE)</f>
        <v>A04027055</v>
      </c>
      <c r="F1091">
        <f>VLOOKUP(E1091,'Organs PinbalAdmin'!C:F,4,FALSE)</f>
        <v>70691</v>
      </c>
      <c r="G1091" t="s">
        <v>6557</v>
      </c>
      <c r="H1091" t="str">
        <f t="shared" ref="H1091:H1154" si="17">IFERROR(SUBSTITUTE(SUBSTITUTE(H$1,"$SOLICITUDID$",A1091),"$ORGAN$",F1091),"")</f>
        <v>UPDATE pad_solicitud SET organid='70691' WHERE solicitudid=6072;</v>
      </c>
    </row>
    <row r="1092" spans="1:8">
      <c r="A1092" t="str">
        <f>'Procediments PinbalAdmin'!A1092</f>
        <v>13486</v>
      </c>
      <c r="B1092" t="str">
        <f>VLOOKUP(A1092,'Procediments PinbalAdmin'!A:C,2,FALSE)</f>
        <v>Q0700546E_001</v>
      </c>
      <c r="C1092" t="str">
        <f>VLOOKUP(A1092,'Procediments PinbalAdmin'!A:C,3,FALSE)</f>
        <v>Procediment de contractació publica</v>
      </c>
      <c r="D1092" t="s">
        <v>6557</v>
      </c>
      <c r="E1092" t="e">
        <f>VLOOKUP(B1092,PBL_PROCEDIMENTS!A:C,3,FALSE)</f>
        <v>#N/A</v>
      </c>
      <c r="F1092" t="e">
        <f>VLOOKUP(E1092,'Organs PinbalAdmin'!C:F,4,FALSE)</f>
        <v>#N/A</v>
      </c>
      <c r="G1092" t="s">
        <v>6557</v>
      </c>
      <c r="H1092" t="str">
        <f t="shared" si="17"/>
        <v/>
      </c>
    </row>
    <row r="1093" spans="1:8">
      <c r="A1093" t="str">
        <f>'Procediments PinbalAdmin'!A1093</f>
        <v>10549</v>
      </c>
      <c r="B1093" t="str">
        <f>VLOOKUP(A1093,'Procediments PinbalAdmin'!A:C,2,FALSE)</f>
        <v>Q0700675B_CONTRACT</v>
      </c>
      <c r="C1093" t="str">
        <f>VLOOKUP(A1093,'Procediments PinbalAdmin'!A:C,3,FALSE)</f>
        <v>Procediments de contractació</v>
      </c>
      <c r="D1093" t="s">
        <v>6557</v>
      </c>
      <c r="E1093" t="e">
        <f>VLOOKUP(B1093,PBL_PROCEDIMENTS!A:C,3,FALSE)</f>
        <v>#N/A</v>
      </c>
      <c r="F1093" t="e">
        <f>VLOOKUP(E1093,'Organs PinbalAdmin'!C:F,4,FALSE)</f>
        <v>#N/A</v>
      </c>
      <c r="G1093" t="s">
        <v>6557</v>
      </c>
      <c r="H1093" t="str">
        <f t="shared" si="17"/>
        <v/>
      </c>
    </row>
    <row r="1094" spans="1:8">
      <c r="A1094" t="str">
        <f>'Procediments PinbalAdmin'!A1094</f>
        <v>9433</v>
      </c>
      <c r="B1094" t="str">
        <f>VLOOKUP(A1094,'Procediments PinbalAdmin'!A:C,2,FALSE)</f>
        <v>Q0700676J_CAS</v>
      </c>
      <c r="C1094" t="str">
        <f>VLOOKUP(A1094,'Procediments PinbalAdmin'!A:C,3,FALSE)</f>
        <v>Contractació administrativa Semilla</v>
      </c>
      <c r="D1094" t="s">
        <v>6557</v>
      </c>
      <c r="E1094" t="e">
        <f>VLOOKUP(B1094,PBL_PROCEDIMENTS!A:C,3,FALSE)</f>
        <v>#N/A</v>
      </c>
      <c r="F1094" t="e">
        <f>VLOOKUP(E1094,'Organs PinbalAdmin'!C:F,4,FALSE)</f>
        <v>#N/A</v>
      </c>
      <c r="G1094" t="s">
        <v>6557</v>
      </c>
      <c r="H1094" t="str">
        <f t="shared" si="17"/>
        <v/>
      </c>
    </row>
    <row r="1095" spans="1:8">
      <c r="A1095" t="str">
        <f>'Procediments PinbalAdmin'!A1095</f>
        <v>34639</v>
      </c>
      <c r="B1095" t="str">
        <f>VLOOKUP(A1095,'Procediments PinbalAdmin'!A:C,2,FALSE)</f>
        <v>Q0700719H_001</v>
      </c>
      <c r="C1095" t="str">
        <f>VLOOKUP(A1095,'Procediments PinbalAdmin'!A:C,3,FALSE)</f>
        <v>Investigación</v>
      </c>
      <c r="D1095" t="s">
        <v>6557</v>
      </c>
      <c r="E1095" t="e">
        <f>VLOOKUP(B1095,PBL_PROCEDIMENTS!A:C,3,FALSE)</f>
        <v>#N/A</v>
      </c>
      <c r="F1095" t="e">
        <f>VLOOKUP(E1095,'Organs PinbalAdmin'!C:F,4,FALSE)</f>
        <v>#N/A</v>
      </c>
      <c r="G1095" t="s">
        <v>6557</v>
      </c>
      <c r="H1095" t="str">
        <f t="shared" si="17"/>
        <v/>
      </c>
    </row>
    <row r="1096" spans="1:8">
      <c r="A1096" t="str">
        <f>'Procediments PinbalAdmin'!A1096</f>
        <v>4949</v>
      </c>
      <c r="B1096" t="str">
        <f>VLOOKUP(A1096,'Procediments PinbalAdmin'!A:C,2,FALSE)</f>
        <v>Q5755004H_CONT_001</v>
      </c>
      <c r="C1096" t="str">
        <f>VLOOKUP(A1096,'Procediments PinbalAdmin'!A:C,3,FALSE)</f>
        <v>Contractació</v>
      </c>
      <c r="D1096" t="s">
        <v>6557</v>
      </c>
      <c r="E1096" t="str">
        <f>VLOOKUP(B1096,PBL_PROCEDIMENTS!A:C,3,FALSE)</f>
        <v>A04003749</v>
      </c>
      <c r="F1096">
        <f>VLOOKUP(E1096,'Organs PinbalAdmin'!C:F,4,FALSE)</f>
        <v>70005</v>
      </c>
      <c r="G1096" t="s">
        <v>6557</v>
      </c>
      <c r="H1096" t="str">
        <f t="shared" si="17"/>
        <v>UPDATE pad_solicitud SET organid='70005' WHERE solicitudid=4949;</v>
      </c>
    </row>
    <row r="1097" spans="1:8">
      <c r="A1097" t="str">
        <f>'Procediments PinbalAdmin'!A1097</f>
        <v>4957</v>
      </c>
      <c r="B1097" t="str">
        <f>VLOOKUP(A1097,'Procediments PinbalAdmin'!A:C,2,FALSE)</f>
        <v>Q5755004H_CONVEN_001</v>
      </c>
      <c r="C1097" t="str">
        <f>VLOOKUP(A1097,'Procediments PinbalAdmin'!A:C,3,FALSE)</f>
        <v>Convenis</v>
      </c>
      <c r="D1097" t="s">
        <v>6557</v>
      </c>
      <c r="E1097" t="str">
        <f>VLOOKUP(B1097,PBL_PROCEDIMENTS!A:C,3,FALSE)</f>
        <v>A04003749</v>
      </c>
      <c r="F1097">
        <f>VLOOKUP(E1097,'Organs PinbalAdmin'!C:F,4,FALSE)</f>
        <v>70005</v>
      </c>
      <c r="G1097" t="s">
        <v>6557</v>
      </c>
      <c r="H1097" t="str">
        <f t="shared" si="17"/>
        <v>UPDATE pad_solicitud SET organid='70005' WHERE solicitudid=4957;</v>
      </c>
    </row>
    <row r="1098" spans="1:8">
      <c r="A1098" t="str">
        <f>'Procediments PinbalAdmin'!A1098</f>
        <v>4963</v>
      </c>
      <c r="B1098" t="str">
        <f>VLOOKUP(A1098,'Procediments PinbalAdmin'!A:C,2,FALSE)</f>
        <v>Q5755004H_PATROC_001</v>
      </c>
      <c r="C1098" t="str">
        <f>VLOOKUP(A1098,'Procediments PinbalAdmin'!A:C,3,FALSE)</f>
        <v>Patrocinis per a realitzar contractes amb entitats privadas y convenis con entitats publiques</v>
      </c>
      <c r="D1098" t="s">
        <v>6557</v>
      </c>
      <c r="E1098" t="str">
        <f>VLOOKUP(B1098,PBL_PROCEDIMENTS!A:C,3,FALSE)</f>
        <v>A04003749</v>
      </c>
      <c r="F1098">
        <f>VLOOKUP(E1098,'Organs PinbalAdmin'!C:F,4,FALSE)</f>
        <v>70005</v>
      </c>
      <c r="G1098" t="s">
        <v>6557</v>
      </c>
      <c r="H1098" t="str">
        <f t="shared" si="17"/>
        <v>UPDATE pad_solicitud SET organid='70005' WHERE solicitudid=4963;</v>
      </c>
    </row>
    <row r="1099" spans="1:8">
      <c r="A1099" t="str">
        <f>'Procediments PinbalAdmin'!A1099</f>
        <v>4968</v>
      </c>
      <c r="B1099" t="str">
        <f>VLOOKUP(A1099,'Procediments PinbalAdmin'!A:C,2,FALSE)</f>
        <v>Q5755004H_SUBV_001</v>
      </c>
      <c r="C1099" t="str">
        <f>VLOOKUP(A1099,'Procediments PinbalAdmin'!A:C,3,FALSE)</f>
        <v>Subvencions</v>
      </c>
      <c r="D1099" t="s">
        <v>6557</v>
      </c>
      <c r="E1099" t="str">
        <f>VLOOKUP(B1099,PBL_PROCEDIMENTS!A:C,3,FALSE)</f>
        <v>A04003749</v>
      </c>
      <c r="F1099">
        <f>VLOOKUP(E1099,'Organs PinbalAdmin'!C:F,4,FALSE)</f>
        <v>70005</v>
      </c>
      <c r="G1099" t="s">
        <v>6557</v>
      </c>
      <c r="H1099" t="str">
        <f t="shared" si="17"/>
        <v>UPDATE pad_solicitud SET organid='70005' WHERE solicitudid=4968;</v>
      </c>
    </row>
    <row r="1100" spans="1:8">
      <c r="A1100" t="str">
        <f>'Procediments PinbalAdmin'!A1100</f>
        <v>16864</v>
      </c>
      <c r="B1100" t="str">
        <f>VLOOKUP(A1100,'Procediments PinbalAdmin'!A:C,2,FALSE)</f>
        <v>Q5755018H_001_CONTR</v>
      </c>
      <c r="C1100" t="str">
        <f>VLOOKUP(A1100,'Procediments PinbalAdmin'!A:C,3,FALSE)</f>
        <v>Contratación IDI</v>
      </c>
      <c r="D1100" t="s">
        <v>6557</v>
      </c>
      <c r="E1100" t="e">
        <f>VLOOKUP(B1100,PBL_PROCEDIMENTS!A:C,3,FALSE)</f>
        <v>#N/A</v>
      </c>
      <c r="F1100" t="e">
        <f>VLOOKUP(E1100,'Organs PinbalAdmin'!C:F,4,FALSE)</f>
        <v>#N/A</v>
      </c>
      <c r="G1100" t="s">
        <v>6557</v>
      </c>
      <c r="H1100" t="str">
        <f t="shared" si="17"/>
        <v/>
      </c>
    </row>
    <row r="1101" spans="1:8">
      <c r="A1101" t="str">
        <f>'Procediments PinbalAdmin'!A1101</f>
        <v>11183</v>
      </c>
      <c r="B1101" t="str">
        <f>VLOOKUP(A1101,'Procediments PinbalAdmin'!A:C,2,FALSE)</f>
        <v>Q5755018H_3560689</v>
      </c>
      <c r="C1101" t="str">
        <f>VLOOKUP(A1101,'Procediments PinbalAdmin'!A:C,3,FALSE)</f>
        <v>Convocatòria per al disseny de plans de transformació digital, en el marc del programa "Digitalitza la teva indústria"</v>
      </c>
      <c r="D1101" t="s">
        <v>6557</v>
      </c>
      <c r="E1101" t="str">
        <f>VLOOKUP(B1101,PBL_PROCEDIMENTS!A:C,3,FALSE)</f>
        <v>A04003714</v>
      </c>
      <c r="F1101">
        <f>VLOOKUP(E1101,'Organs PinbalAdmin'!C:F,4,FALSE)</f>
        <v>70001</v>
      </c>
      <c r="G1101" t="s">
        <v>6557</v>
      </c>
      <c r="H1101" t="str">
        <f t="shared" si="17"/>
        <v>UPDATE pad_solicitud SET organid='70001' WHERE solicitudid=11183;</v>
      </c>
    </row>
    <row r="1102" spans="1:8">
      <c r="A1102" t="str">
        <f>'Procediments PinbalAdmin'!A1102</f>
        <v>13477</v>
      </c>
      <c r="B1102" t="str">
        <f>VLOOKUP(A1102,'Procediments PinbalAdmin'!A:C,2,FALSE)</f>
        <v>RECA_620_EJEC_SANC</v>
      </c>
      <c r="C1102" t="str">
        <f>VLOOKUP(A1102,'Procediments PinbalAdmin'!A:C,3,FALSE)</f>
        <v>Procediment d'aplicació de tributs i col·laboració en la gestió de recursos públics</v>
      </c>
      <c r="D1102" t="s">
        <v>6557</v>
      </c>
      <c r="E1102" t="str">
        <f>VLOOKUP(B1102,PBL_PROCEDIMENTS!A:C,3,FALSE)</f>
        <v>A04013587</v>
      </c>
      <c r="F1102">
        <f>VLOOKUP(E1102,'Organs PinbalAdmin'!C:F,4,FALSE)</f>
        <v>70054</v>
      </c>
      <c r="G1102" t="s">
        <v>6557</v>
      </c>
      <c r="H1102" t="str">
        <f t="shared" si="17"/>
        <v>UPDATE pad_solicitud SET organid='70054' WHERE solicitudid=13477;</v>
      </c>
    </row>
    <row r="1103" spans="1:8">
      <c r="A1103" t="str">
        <f>'Procediments PinbalAdmin'!A1103</f>
        <v>3971</v>
      </c>
      <c r="B1103" t="str">
        <f>VLOOKUP(A1103,'Procediments PinbalAdmin'!A:C,2,FALSE)</f>
        <v>RH-00</v>
      </c>
      <c r="C1103" t="str">
        <f>VLOOKUP(A1103,'Procediments PinbalAdmin'!A:C,3,FALSE)</f>
        <v>Contractació personal per treballar amb menors</v>
      </c>
      <c r="D1103" t="s">
        <v>6557</v>
      </c>
      <c r="E1103" t="str">
        <f>VLOOKUP(B1103,PBL_PROCEDIMENTS!A:C,3,FALSE)</f>
        <v>L01070260</v>
      </c>
      <c r="F1103">
        <f>VLOOKUP(E1103,'Organs PinbalAdmin'!C:F,4,FALSE)</f>
        <v>70843</v>
      </c>
      <c r="G1103" t="s">
        <v>6557</v>
      </c>
      <c r="H1103" t="str">
        <f t="shared" si="17"/>
        <v>UPDATE pad_solicitud SET organid='70843' WHERE solicitudid=3971;</v>
      </c>
    </row>
    <row r="1104" spans="1:8">
      <c r="A1104" t="str">
        <f>'Procediments PinbalAdmin'!A1104</f>
        <v>4057</v>
      </c>
      <c r="B1104" t="str">
        <f>VLOOKUP(A1104,'Procediments PinbalAdmin'!A:C,2,FALSE)</f>
        <v>RH01</v>
      </c>
      <c r="C1104" t="str">
        <f>VLOOKUP(A1104,'Procediments PinbalAdmin'!A:C,3,FALSE)</f>
        <v>Comprobación del requisito de inexistencia de delitos sexuales</v>
      </c>
      <c r="D1104" t="s">
        <v>6557</v>
      </c>
      <c r="E1104" t="str">
        <f>VLOOKUP(B1104,PBL_PROCEDIMENTS!A:C,3,FALSE)</f>
        <v>LA0000048</v>
      </c>
      <c r="F1104">
        <f>VLOOKUP(E1104,'Organs PinbalAdmin'!C:F,4,FALSE)</f>
        <v>70865</v>
      </c>
      <c r="G1104" t="s">
        <v>6557</v>
      </c>
      <c r="H1104" t="str">
        <f t="shared" si="17"/>
        <v>UPDATE pad_solicitud SET organid='70865' WHERE solicitudid=4057;</v>
      </c>
    </row>
    <row r="1105" spans="1:8">
      <c r="A1105" t="str">
        <f>'Procediments PinbalAdmin'!A1105</f>
        <v>4067</v>
      </c>
      <c r="B1105" t="str">
        <f>VLOOKUP(A1105,'Procediments PinbalAdmin'!A:C,2,FALSE)</f>
        <v>RH02</v>
      </c>
      <c r="C1105" t="str">
        <f>VLOOKUP(A1105,'Procediments PinbalAdmin'!A:C,3,FALSE)</f>
        <v>Comprobació de requisits d'accés a la funció pública</v>
      </c>
      <c r="D1105" t="s">
        <v>6557</v>
      </c>
      <c r="E1105" t="e">
        <f>VLOOKUP(B1105,PBL_PROCEDIMENTS!A:C,3,FALSE)</f>
        <v>#N/A</v>
      </c>
      <c r="F1105" t="e">
        <f>VLOOKUP(E1105,'Organs PinbalAdmin'!C:F,4,FALSE)</f>
        <v>#N/A</v>
      </c>
      <c r="G1105" t="s">
        <v>6557</v>
      </c>
      <c r="H1105" t="str">
        <f t="shared" si="17"/>
        <v/>
      </c>
    </row>
    <row r="1106" spans="1:8">
      <c r="A1106" t="str">
        <f>'Procediments PinbalAdmin'!A1106</f>
        <v>4224</v>
      </c>
      <c r="B1106" t="str">
        <f>VLOOKUP(A1106,'Procediments PinbalAdmin'!A:C,2,FALSE)</f>
        <v>RMI01 (PROCEDIMENT CANCEL·LAT)</v>
      </c>
      <c r="C1106" t="str">
        <f>VLOOKUP(A1106,'Procediments PinbalAdmin'!A:C,3,FALSE)</f>
        <v>Renda Mínima d'inserció</v>
      </c>
      <c r="D1106" t="s">
        <v>6557</v>
      </c>
      <c r="E1106" t="e">
        <f>VLOOKUP(B1106,PBL_PROCEDIMENTS!A:C,3,FALSE)</f>
        <v>#N/A</v>
      </c>
      <c r="F1106" t="e">
        <f>VLOOKUP(E1106,'Organs PinbalAdmin'!C:F,4,FALSE)</f>
        <v>#N/A</v>
      </c>
      <c r="G1106" t="s">
        <v>6557</v>
      </c>
      <c r="H1106" t="str">
        <f t="shared" si="17"/>
        <v/>
      </c>
    </row>
    <row r="1107" spans="1:8">
      <c r="A1107" t="str">
        <f>'Procediments PinbalAdmin'!A1107</f>
        <v>18265</v>
      </c>
      <c r="B1107" t="str">
        <f>VLOOKUP(A1107,'Procediments PinbalAdmin'!A:C,2,FALSE)</f>
        <v>S0703002J_3231</v>
      </c>
      <c r="C1107" t="str">
        <f>VLOOKUP(A1107,'Procediments PinbalAdmin'!A:C,3,FALSE)</f>
        <v>Registro insular de plantaciones de viña (alta, baja o modificación)</v>
      </c>
      <c r="D1107" t="s">
        <v>6557</v>
      </c>
      <c r="E1107" t="e">
        <f>VLOOKUP(B1107,PBL_PROCEDIMENTS!A:C,3,FALSE)</f>
        <v>#N/A</v>
      </c>
      <c r="F1107" t="e">
        <f>VLOOKUP(E1107,'Organs PinbalAdmin'!C:F,4,FALSE)</f>
        <v>#N/A</v>
      </c>
      <c r="G1107" t="s">
        <v>6557</v>
      </c>
      <c r="H1107" t="str">
        <f t="shared" si="17"/>
        <v/>
      </c>
    </row>
    <row r="1108" spans="1:8">
      <c r="A1108" t="str">
        <f>'Procediments PinbalAdmin'!A1108</f>
        <v>11213</v>
      </c>
      <c r="B1108" t="str">
        <f>VLOOKUP(A1108,'Procediments PinbalAdmin'!A:C,2,FALSE)</f>
        <v>S0711001H_1934750</v>
      </c>
      <c r="C1108" t="str">
        <f>VLOOKUP(A1108,'Procediments PinbalAdmin'!A:C,3,FALSE)</f>
        <v>Ajuda per a fills menors de divuit anys</v>
      </c>
      <c r="D1108" t="s">
        <v>6557</v>
      </c>
      <c r="E1108" t="str">
        <f>VLOOKUP(B1108,PBL_PROCEDIMENTS!A:C,3,FALSE)</f>
        <v>A04035961</v>
      </c>
      <c r="F1108">
        <f>VLOOKUP(E1108,'Organs PinbalAdmin'!C:F,4,FALSE)</f>
        <v>70772</v>
      </c>
      <c r="G1108" t="s">
        <v>6557</v>
      </c>
      <c r="H1108" t="str">
        <f t="shared" si="17"/>
        <v>UPDATE pad_solicitud SET organid='70772' WHERE solicitudid=11213;</v>
      </c>
    </row>
    <row r="1109" spans="1:8">
      <c r="A1109" t="str">
        <f>'Procediments PinbalAdmin'!A1109</f>
        <v>6508</v>
      </c>
      <c r="B1109" t="str">
        <f>VLOOKUP(A1109,'Procediments PinbalAdmin'!A:C,2,FALSE)</f>
        <v>S0711001H_1954370</v>
      </c>
      <c r="C1109" t="str">
        <f>VLOOKUP(A1109,'Procediments PinbalAdmin'!A:C,3,FALSE)</f>
        <v>Ajuts públics destinats al foment i la difusió de l'economia social per mitjà del suport a l'associacionisme de cooperatives i societats laborals</v>
      </c>
      <c r="D1109" t="s">
        <v>6557</v>
      </c>
      <c r="E1109" t="str">
        <f>VLOOKUP(B1109,PBL_PROCEDIMENTS!A:C,3,FALSE)</f>
        <v>A04026968</v>
      </c>
      <c r="F1109">
        <f>VLOOKUP(E1109,'Organs PinbalAdmin'!C:F,4,FALSE)</f>
        <v>70671</v>
      </c>
      <c r="G1109" t="s">
        <v>6557</v>
      </c>
      <c r="H1109" t="str">
        <f t="shared" si="17"/>
        <v>UPDATE pad_solicitud SET organid='70671' WHERE solicitudid=6508;</v>
      </c>
    </row>
    <row r="1110" spans="1:8">
      <c r="A1110" t="str">
        <f>'Procediments PinbalAdmin'!A1110</f>
        <v>11192</v>
      </c>
      <c r="B1110" t="str">
        <f>VLOOKUP(A1110,'Procediments PinbalAdmin'!A:C,2,FALSE)</f>
        <v>S0711001H_1987077</v>
      </c>
      <c r="C1110" t="str">
        <f>VLOOKUP(A1110,'Procediments PinbalAdmin'!A:C,3,FALSE)</f>
        <v>Ajuts urgents i de caràcter excepcional per a la comarca de Llevant de Mallorca</v>
      </c>
      <c r="D1110" t="s">
        <v>6557</v>
      </c>
      <c r="E1110" t="str">
        <f>VLOOKUP(B1110,PBL_PROCEDIMENTS!A:C,3,FALSE)</f>
        <v>A04035955</v>
      </c>
      <c r="F1110">
        <f>VLOOKUP(E1110,'Organs PinbalAdmin'!C:F,4,FALSE)</f>
        <v>70768</v>
      </c>
      <c r="G1110" t="s">
        <v>6557</v>
      </c>
      <c r="H1110" t="str">
        <f t="shared" si="17"/>
        <v>UPDATE pad_solicitud SET organid='70768' WHERE solicitudid=11192;</v>
      </c>
    </row>
    <row r="1111" spans="1:8">
      <c r="A1111" t="str">
        <f>'Procediments PinbalAdmin'!A1111</f>
        <v>5322</v>
      </c>
      <c r="B1111" t="str">
        <f>VLOOKUP(A1111,'Procediments PinbalAdmin'!A:C,2,FALSE)</f>
        <v>S0711001H_2834047</v>
      </c>
      <c r="C1111" t="str">
        <f>VLOOKUP(A1111,'Procediments PinbalAdmin'!A:C,3,FALSE)</f>
        <v>Reconeixement d'esportistes d'alt nivell de les Illes Balears</v>
      </c>
      <c r="D1111" t="s">
        <v>6557</v>
      </c>
      <c r="E1111" t="e">
        <f>VLOOKUP(B1111,PBL_PROCEDIMENTS!A:C,3,FALSE)</f>
        <v>#N/A</v>
      </c>
      <c r="F1111" t="e">
        <f>VLOOKUP(E1111,'Organs PinbalAdmin'!C:F,4,FALSE)</f>
        <v>#N/A</v>
      </c>
      <c r="G1111" t="s">
        <v>6557</v>
      </c>
      <c r="H1111" t="str">
        <f t="shared" si="17"/>
        <v/>
      </c>
    </row>
    <row r="1112" spans="1:8">
      <c r="A1112" t="str">
        <f>'Procediments PinbalAdmin'!A1112</f>
        <v>6143</v>
      </c>
      <c r="B1112" t="str">
        <f>VLOOKUP(A1112,'Procediments PinbalAdmin'!A:C,2,FALSE)</f>
        <v>S0711001H_2901032</v>
      </c>
      <c r="C1112" t="str">
        <f>VLOOKUP(A1112,'Procediments PinbalAdmin'!A:C,3,FALSE)</f>
        <v>Convocatòria ajudes mobilitat i desplaçament alumnes Balears 2016-2017</v>
      </c>
      <c r="D1112" t="s">
        <v>6557</v>
      </c>
      <c r="E1112" t="str">
        <f>VLOOKUP(B1112,PBL_PROCEDIMENTS!A:C,3,FALSE)</f>
        <v>A04043880</v>
      </c>
      <c r="F1112">
        <f>VLOOKUP(E1112,'Organs PinbalAdmin'!C:F,4,FALSE)</f>
        <v>70830</v>
      </c>
      <c r="G1112" t="s">
        <v>6557</v>
      </c>
      <c r="H1112" t="str">
        <f t="shared" si="17"/>
        <v>UPDATE pad_solicitud SET organid='70830' WHERE solicitudid=6143;</v>
      </c>
    </row>
    <row r="1113" spans="1:8">
      <c r="A1113" t="str">
        <f>'Procediments PinbalAdmin'!A1113</f>
        <v>6559</v>
      </c>
      <c r="B1113" t="str">
        <f>VLOOKUP(A1113,'Procediments PinbalAdmin'!A:C,2,FALSE)</f>
        <v>S0711001H_3003534</v>
      </c>
      <c r="C1113" t="str">
        <f>VLOOKUP(A1113,'Procediments PinbalAdmin'!A:C,3,FALSE)</f>
        <v>Convocatòria pública d'ajudes per a actuacions de foment de l'ús de la llengua catalana</v>
      </c>
      <c r="D1113" t="s">
        <v>6557</v>
      </c>
      <c r="E1113" t="e">
        <f>VLOOKUP(B1113,PBL_PROCEDIMENTS!A:C,3,FALSE)</f>
        <v>#N/A</v>
      </c>
      <c r="F1113" t="e">
        <f>VLOOKUP(E1113,'Organs PinbalAdmin'!C:F,4,FALSE)</f>
        <v>#N/A</v>
      </c>
      <c r="G1113" t="s">
        <v>6557</v>
      </c>
      <c r="H1113" t="str">
        <f t="shared" si="17"/>
        <v/>
      </c>
    </row>
    <row r="1114" spans="1:8">
      <c r="A1114" t="str">
        <f>'Procediments PinbalAdmin'!A1114</f>
        <v>6564</v>
      </c>
      <c r="B1114" t="str">
        <f>VLOOKUP(A1114,'Procediments PinbalAdmin'!A:C,2,FALSE)</f>
        <v>S0711001H_3003543</v>
      </c>
      <c r="C1114" t="str">
        <f>VLOOKUP(A1114,'Procediments PinbalAdmin'!A:C,3,FALSE)</f>
        <v>Convocatòria pública d'ajuts destinats a la premsa escrita en llengua catalana a les Illes Balears</v>
      </c>
      <c r="D1114" t="s">
        <v>6557</v>
      </c>
      <c r="E1114" t="str">
        <f>VLOOKUP(B1114,PBL_PROCEDIMENTS!A:C,3,FALSE)</f>
        <v>A04043879</v>
      </c>
      <c r="F1114">
        <f>VLOOKUP(E1114,'Organs PinbalAdmin'!C:F,4,FALSE)</f>
        <v>70829</v>
      </c>
      <c r="G1114" t="s">
        <v>6557</v>
      </c>
      <c r="H1114" t="str">
        <f t="shared" si="17"/>
        <v>UPDATE pad_solicitud SET organid='70829' WHERE solicitudid=6564;</v>
      </c>
    </row>
    <row r="1115" spans="1:8">
      <c r="A1115" t="str">
        <f>'Procediments PinbalAdmin'!A1115</f>
        <v>6569</v>
      </c>
      <c r="B1115" t="str">
        <f>VLOOKUP(A1115,'Procediments PinbalAdmin'!A:C,2,FALSE)</f>
        <v>S0711001H_3003555</v>
      </c>
      <c r="C1115" t="str">
        <f>VLOOKUP(A1115,'Procediments PinbalAdmin'!A:C,3,FALSE)</f>
        <v>Premi a la millor campanya publicitària en llengua catalana a les Illes Balears durant l'any 2017</v>
      </c>
      <c r="D1115" t="s">
        <v>6557</v>
      </c>
      <c r="E1115" t="str">
        <f>VLOOKUP(B1115,PBL_PROCEDIMENTS!A:C,3,FALSE)</f>
        <v>A04043879</v>
      </c>
      <c r="F1115">
        <f>VLOOKUP(E1115,'Organs PinbalAdmin'!C:F,4,FALSE)</f>
        <v>70829</v>
      </c>
      <c r="G1115" t="s">
        <v>6557</v>
      </c>
      <c r="H1115" t="str">
        <f t="shared" si="17"/>
        <v>UPDATE pad_solicitud SET organid='70829' WHERE solicitudid=6569;</v>
      </c>
    </row>
    <row r="1116" spans="1:8">
      <c r="A1116" t="str">
        <f>'Procediments PinbalAdmin'!A1116</f>
        <v>6866</v>
      </c>
      <c r="B1116" t="str">
        <f>VLOOKUP(A1116,'Procediments PinbalAdmin'!A:C,2,FALSE)</f>
        <v>S0711001H_3020050</v>
      </c>
      <c r="C1116" t="str">
        <f>VLOOKUP(A1116,'Procediments PinbalAdmin'!A:C,3,FALSE)</f>
        <v>Convocatòria d'ajuts destinats a la premsa local i a la de temàtica especialitzada escrites en català a les IB en 2017</v>
      </c>
      <c r="D1116" t="s">
        <v>6557</v>
      </c>
      <c r="E1116" t="str">
        <f>VLOOKUP(B1116,PBL_PROCEDIMENTS!A:C,3,FALSE)</f>
        <v>A04043879</v>
      </c>
      <c r="F1116">
        <f>VLOOKUP(E1116,'Organs PinbalAdmin'!C:F,4,FALSE)</f>
        <v>70829</v>
      </c>
      <c r="G1116" t="s">
        <v>6557</v>
      </c>
      <c r="H1116" t="str">
        <f t="shared" si="17"/>
        <v>UPDATE pad_solicitud SET organid='70829' WHERE solicitudid=6866;</v>
      </c>
    </row>
    <row r="1117" spans="1:8">
      <c r="A1117" t="str">
        <f>'Procediments PinbalAdmin'!A1117</f>
        <v>6915</v>
      </c>
      <c r="B1117" t="str">
        <f>VLOOKUP(A1117,'Procediments PinbalAdmin'!A:C,2,FALSE)</f>
        <v>S0711001H_3022733</v>
      </c>
      <c r="C1117" t="str">
        <f>VLOOKUP(A1117,'Procediments PinbalAdmin'!A:C,3,FALSE)</f>
        <v>Convocatòria de subvencions destinades a entitats sense ànim de lucre</v>
      </c>
      <c r="D1117" t="s">
        <v>6557</v>
      </c>
      <c r="E1117" t="str">
        <f>VLOOKUP(B1117,PBL_PROCEDIMENTS!A:C,3,FALSE)</f>
        <v>A04043883</v>
      </c>
      <c r="F1117">
        <f>VLOOKUP(E1117,'Organs PinbalAdmin'!C:F,4,FALSE)</f>
        <v>70833</v>
      </c>
      <c r="G1117" t="s">
        <v>6557</v>
      </c>
      <c r="H1117" t="str">
        <f t="shared" si="17"/>
        <v>UPDATE pad_solicitud SET organid='70833' WHERE solicitudid=6915;</v>
      </c>
    </row>
    <row r="1118" spans="1:8">
      <c r="A1118" t="str">
        <f>'Procediments PinbalAdmin'!A1118</f>
        <v>8810</v>
      </c>
      <c r="B1118" t="str">
        <f>VLOOKUP(A1118,'Procediments PinbalAdmin'!A:C,2,FALSE)</f>
        <v>S0711001H_3081361</v>
      </c>
      <c r="C1118" t="str">
        <f>VLOOKUP(A1118,'Procediments PinbalAdmin'!A:C,3,FALSE)</f>
        <v>Autorització per a noves plantacions de vinyet</v>
      </c>
      <c r="D1118" t="s">
        <v>6557</v>
      </c>
      <c r="E1118" t="str">
        <f>VLOOKUP(B1118,PBL_PROCEDIMENTS!A:C,3,FALSE)</f>
        <v>A04027006</v>
      </c>
      <c r="F1118">
        <f>VLOOKUP(E1118,'Organs PinbalAdmin'!C:F,4,FALSE)</f>
        <v>70676</v>
      </c>
      <c r="G1118" t="s">
        <v>6557</v>
      </c>
      <c r="H1118" t="str">
        <f t="shared" si="17"/>
        <v>UPDATE pad_solicitud SET organid='70676' WHERE solicitudid=8810;</v>
      </c>
    </row>
    <row r="1119" spans="1:8">
      <c r="A1119" t="str">
        <f>'Procediments PinbalAdmin'!A1119</f>
        <v>10284</v>
      </c>
      <c r="B1119" t="str">
        <f>VLOOKUP(A1119,'Procediments PinbalAdmin'!A:C,2,FALSE)</f>
        <v>S0711001H_3390845</v>
      </c>
      <c r="C1119" t="str">
        <f>VLOOKUP(A1119,'Procediments PinbalAdmin'!A:C,3,FALSE)</f>
        <v>Convocatòria pública d'ajudes destinades a la premsa de caràcter local i a la de temàtica especialitzada escrites en català en les Illes Balears per a l'any 2018</v>
      </c>
      <c r="D1119" t="s">
        <v>6557</v>
      </c>
      <c r="E1119" t="str">
        <f>VLOOKUP(B1119,PBL_PROCEDIMENTS!A:C,3,FALSE)</f>
        <v>A04043879</v>
      </c>
      <c r="F1119">
        <f>VLOOKUP(E1119,'Organs PinbalAdmin'!C:F,4,FALSE)</f>
        <v>70829</v>
      </c>
      <c r="G1119" t="s">
        <v>6557</v>
      </c>
      <c r="H1119" t="str">
        <f t="shared" si="17"/>
        <v>UPDATE pad_solicitud SET organid='70829' WHERE solicitudid=10284;</v>
      </c>
    </row>
    <row r="1120" spans="1:8">
      <c r="A1120" t="str">
        <f>'Procediments PinbalAdmin'!A1120</f>
        <v>10367</v>
      </c>
      <c r="B1120" t="str">
        <f>VLOOKUP(A1120,'Procediments PinbalAdmin'!A:C,2,FALSE)</f>
        <v>S0711001H_3398962</v>
      </c>
      <c r="C1120" t="str">
        <f>VLOOKUP(A1120,'Procediments PinbalAdmin'!A:C,3,FALSE)</f>
        <v>Resolució per la qual es convoquen ajudes destinades a la premsa diària escrita en llengua catalana en les Illes Balears</v>
      </c>
      <c r="D1120" t="s">
        <v>6557</v>
      </c>
      <c r="E1120" t="str">
        <f>VLOOKUP(B1120,PBL_PROCEDIMENTS!A:C,3,FALSE)</f>
        <v>A04043879</v>
      </c>
      <c r="F1120">
        <f>VLOOKUP(E1120,'Organs PinbalAdmin'!C:F,4,FALSE)</f>
        <v>70829</v>
      </c>
      <c r="G1120" t="s">
        <v>6557</v>
      </c>
      <c r="H1120" t="str">
        <f t="shared" si="17"/>
        <v>UPDATE pad_solicitud SET organid='70829' WHERE solicitudid=10367;</v>
      </c>
    </row>
    <row r="1121" spans="1:8">
      <c r="A1121" t="str">
        <f>'Procediments PinbalAdmin'!A1121</f>
        <v>10379</v>
      </c>
      <c r="B1121" t="str">
        <f>VLOOKUP(A1121,'Procediments PinbalAdmin'!A:C,2,FALSE)</f>
        <v>S0711001H_3399983</v>
      </c>
      <c r="C1121" t="str">
        <f>VLOOKUP(A1121,'Procediments PinbalAdmin'!A:C,3,FALSE)</f>
        <v>Convocatòria pública d'ajudes per a actuacions de foment de l'ús de la llengua catalana</v>
      </c>
      <c r="D1121" t="s">
        <v>6557</v>
      </c>
      <c r="E1121" t="str">
        <f>VLOOKUP(B1121,PBL_PROCEDIMENTS!A:C,3,FALSE)</f>
        <v>A04043879</v>
      </c>
      <c r="F1121">
        <f>VLOOKUP(E1121,'Organs PinbalAdmin'!C:F,4,FALSE)</f>
        <v>70829</v>
      </c>
      <c r="G1121" t="s">
        <v>6557</v>
      </c>
      <c r="H1121" t="str">
        <f t="shared" si="17"/>
        <v>UPDATE pad_solicitud SET organid='70829' WHERE solicitudid=10379;</v>
      </c>
    </row>
    <row r="1122" spans="1:8">
      <c r="A1122" t="str">
        <f>'Procediments PinbalAdmin'!A1122</f>
        <v>10752</v>
      </c>
      <c r="B1122" t="str">
        <f>VLOOKUP(A1122,'Procediments PinbalAdmin'!A:C,2,FALSE)</f>
        <v>S0711001H_3482384</v>
      </c>
      <c r="C1122" t="str">
        <f>VLOOKUP(A1122,'Procediments PinbalAdmin'!A:C,3,FALSE)</f>
        <v>Convocatòria pública d'ajudes destinades als mitjans de comunicació audiovisuals que emeten en llengua catalana en les Illes Balears</v>
      </c>
      <c r="D1122" t="s">
        <v>6557</v>
      </c>
      <c r="E1122" t="str">
        <f>VLOOKUP(B1122,PBL_PROCEDIMENTS!A:C,3,FALSE)</f>
        <v>A04043879</v>
      </c>
      <c r="F1122">
        <f>VLOOKUP(E1122,'Organs PinbalAdmin'!C:F,4,FALSE)</f>
        <v>70829</v>
      </c>
      <c r="G1122" t="s">
        <v>6557</v>
      </c>
      <c r="H1122" t="str">
        <f t="shared" si="17"/>
        <v>UPDATE pad_solicitud SET organid='70829' WHERE solicitudid=10752;</v>
      </c>
    </row>
    <row r="1123" spans="1:8">
      <c r="A1123" t="str">
        <f>'Procediments PinbalAdmin'!A1123</f>
        <v>10759</v>
      </c>
      <c r="B1123" t="str">
        <f>VLOOKUP(A1123,'Procediments PinbalAdmin'!A:C,2,FALSE)</f>
        <v>S0711001H_3484541</v>
      </c>
      <c r="C1123" t="str">
        <f>VLOOKUP(A1123,'Procediments PinbalAdmin'!A:C,3,FALSE)</f>
        <v>Convocatòria d'ajudes per al foment de l'ús del català en l'àmbit de les federacions i els clubs esportius en les Illes Balears per a l'any 2018</v>
      </c>
      <c r="D1123" t="s">
        <v>6557</v>
      </c>
      <c r="E1123" t="str">
        <f>VLOOKUP(B1123,PBL_PROCEDIMENTS!A:C,3,FALSE)</f>
        <v>A04043879</v>
      </c>
      <c r="F1123">
        <f>VLOOKUP(E1123,'Organs PinbalAdmin'!C:F,4,FALSE)</f>
        <v>70829</v>
      </c>
      <c r="G1123" t="s">
        <v>6557</v>
      </c>
      <c r="H1123" t="str">
        <f t="shared" si="17"/>
        <v>UPDATE pad_solicitud SET organid='70829' WHERE solicitudid=10759;</v>
      </c>
    </row>
    <row r="1124" spans="1:8">
      <c r="A1124" t="str">
        <f>'Procediments PinbalAdmin'!A1124</f>
        <v>6505</v>
      </c>
      <c r="B1124" t="str">
        <f>VLOOKUP(A1124,'Procediments PinbalAdmin'!A:C,2,FALSE)</f>
        <v>S0711001H_725170</v>
      </c>
      <c r="C1124" t="str">
        <f>VLOOKUP(A1124,'Procediments PinbalAdmin'!A:C,3,FALSE)</f>
        <v>Ajuts públics per al foment de l'economia social per mitjà del suport al manteniment dels llocs de treball de les empreses d'inserció</v>
      </c>
      <c r="D1124" t="s">
        <v>6557</v>
      </c>
      <c r="E1124" t="str">
        <f>VLOOKUP(B1124,PBL_PROCEDIMENTS!A:C,3,FALSE)</f>
        <v>A04026968</v>
      </c>
      <c r="F1124">
        <f>VLOOKUP(E1124,'Organs PinbalAdmin'!C:F,4,FALSE)</f>
        <v>70671</v>
      </c>
      <c r="G1124" t="s">
        <v>6557</v>
      </c>
      <c r="H1124" t="str">
        <f t="shared" si="17"/>
        <v>UPDATE pad_solicitud SET organid='70671' WHERE solicitudid=6505;</v>
      </c>
    </row>
    <row r="1125" spans="1:8">
      <c r="A1125" t="str">
        <f>'Procediments PinbalAdmin'!A1125</f>
        <v>5299</v>
      </c>
      <c r="B1125" t="str">
        <f>VLOOKUP(A1125,'Procediments PinbalAdmin'!A:C,2,FALSE)</f>
        <v>S0711001H_ADSPI1</v>
      </c>
      <c r="C1125" t="str">
        <f>VLOOKUP(A1125,'Procediments PinbalAdmin'!A:C,3,FALSE)</f>
        <v>Adscripció de personal laboral fix o temporal en els ens del sector públic instrumental autonòmic</v>
      </c>
      <c r="D1125" t="s">
        <v>6557</v>
      </c>
      <c r="E1125" t="str">
        <f>VLOOKUP(B1125,PBL_PROCEDIMENTS!A:C,3,FALSE)</f>
        <v>A04035961</v>
      </c>
      <c r="F1125">
        <f>VLOOKUP(E1125,'Organs PinbalAdmin'!C:F,4,FALSE)</f>
        <v>70772</v>
      </c>
      <c r="G1125" t="s">
        <v>6557</v>
      </c>
      <c r="H1125" t="str">
        <f t="shared" si="17"/>
        <v>UPDATE pad_solicitud SET organid='70772' WHERE solicitudid=5299;</v>
      </c>
    </row>
    <row r="1126" spans="1:8">
      <c r="A1126" t="str">
        <f>'Procediments PinbalAdmin'!A1126</f>
        <v>7048</v>
      </c>
      <c r="B1126" t="str">
        <f>VLOOKUP(A1126,'Procediments PinbalAdmin'!A:C,2,FALSE)</f>
        <v>S0711001H_AHEPAC</v>
      </c>
      <c r="C1126" t="str">
        <f>VLOOKUP(A1126,'Procediments PinbalAdmin'!A:C,3,FALSE)</f>
        <v>Ajudes socials per a les persones amb hemofília o altres coagulopaties congènites que hagin desenvolupat hepatitis C</v>
      </c>
      <c r="D1126" t="s">
        <v>6557</v>
      </c>
      <c r="E1126" t="str">
        <f>VLOOKUP(B1126,PBL_PROCEDIMENTS!A:C,3,FALSE)</f>
        <v>A04006334</v>
      </c>
      <c r="F1126">
        <f>VLOOKUP(E1126,'Organs PinbalAdmin'!C:F,4,FALSE)</f>
        <v>70033</v>
      </c>
      <c r="G1126" t="s">
        <v>6557</v>
      </c>
      <c r="H1126" t="str">
        <f t="shared" si="17"/>
        <v>UPDATE pad_solicitud SET organid='70033' WHERE solicitudid=7048;</v>
      </c>
    </row>
    <row r="1127" spans="1:8">
      <c r="A1127" t="str">
        <f>'Procediments PinbalAdmin'!A1127</f>
        <v>6118</v>
      </c>
      <c r="B1127" t="str">
        <f>VLOOKUP(A1127,'Procediments PinbalAdmin'!A:C,2,FALSE)</f>
        <v>S0711001H_AJUTS_CONC</v>
      </c>
      <c r="C1127" t="str">
        <f>VLOOKUP(A1127,'Procediments PinbalAdmin'!A:C,3,FALSE)</f>
        <v>Ajudes a la conciliació</v>
      </c>
      <c r="D1127" t="s">
        <v>6557</v>
      </c>
      <c r="E1127" t="str">
        <f>VLOOKUP(B1127,PBL_PROCEDIMENTS!A:C,3,FALSE)</f>
        <v>A04027061</v>
      </c>
      <c r="F1127">
        <f>VLOOKUP(E1127,'Organs PinbalAdmin'!C:F,4,FALSE)</f>
        <v>70695</v>
      </c>
      <c r="G1127" t="s">
        <v>6557</v>
      </c>
      <c r="H1127" t="str">
        <f t="shared" si="17"/>
        <v>UPDATE pad_solicitud SET organid='70695' WHERE solicitudid=6118;</v>
      </c>
    </row>
    <row r="1128" spans="1:8">
      <c r="A1128" t="str">
        <f>'Procediments PinbalAdmin'!A1128</f>
        <v>5731</v>
      </c>
      <c r="B1128" t="str">
        <f>VLOOKUP(A1128,'Procediments PinbalAdmin'!A:C,2,FALSE)</f>
        <v>S0711001H_BECECCFP</v>
      </c>
      <c r="C1128" t="str">
        <f>VLOOKUP(A1128,'Procediments PinbalAdmin'!A:C,3,FALSE)</f>
        <v>Beques d'èxit del programa de competències clau (FP)</v>
      </c>
      <c r="D1128" t="s">
        <v>6557</v>
      </c>
      <c r="E1128" t="str">
        <f>VLOOKUP(B1128,PBL_PROCEDIMENTS!A:C,3,FALSE)</f>
        <v>A04027061</v>
      </c>
      <c r="F1128">
        <f>VLOOKUP(E1128,'Organs PinbalAdmin'!C:F,4,FALSE)</f>
        <v>70695</v>
      </c>
      <c r="G1128" t="s">
        <v>6557</v>
      </c>
      <c r="H1128" t="str">
        <f t="shared" si="17"/>
        <v>UPDATE pad_solicitud SET organid='70695' WHERE solicitudid=5731;</v>
      </c>
    </row>
    <row r="1129" spans="1:8">
      <c r="A1129" t="str">
        <f>'Procediments PinbalAdmin'!A1129</f>
        <v>5748</v>
      </c>
      <c r="B1129" t="str">
        <f>VLOOKUP(A1129,'Procediments PinbalAdmin'!A:C,2,FALSE)</f>
        <v>S0711001H_BECESOESO</v>
      </c>
      <c r="C1129" t="str">
        <f>VLOOKUP(A1129,'Procediments PinbalAdmin'!A:C,3,FALSE)</f>
        <v>Beques d'èxit del programa de segona oportunitat (ESO)</v>
      </c>
      <c r="D1129" t="s">
        <v>6557</v>
      </c>
      <c r="E1129" t="str">
        <f>VLOOKUP(B1129,PBL_PROCEDIMENTS!A:C,3,FALSE)</f>
        <v>A04027061</v>
      </c>
      <c r="F1129">
        <f>VLOOKUP(E1129,'Organs PinbalAdmin'!C:F,4,FALSE)</f>
        <v>70695</v>
      </c>
      <c r="G1129" t="s">
        <v>6557</v>
      </c>
      <c r="H1129" t="str">
        <f t="shared" si="17"/>
        <v>UPDATE pad_solicitud SET organid='70695' WHERE solicitudid=5748;</v>
      </c>
    </row>
    <row r="1130" spans="1:8">
      <c r="A1130" t="str">
        <f>'Procediments PinbalAdmin'!A1130</f>
        <v>6234</v>
      </c>
      <c r="B1130" t="str">
        <f>VLOOKUP(A1130,'Procediments PinbalAdmin'!A:C,2,FALSE)</f>
        <v>S0711001H_CONSUBVTD</v>
      </c>
      <c r="C1130" t="str">
        <f>VLOOKUP(A1130,'Procediments PinbalAdmin'!A:C,3,FALSE)</f>
        <v>Convocatòria subvenciones per a especialitats formatives dirigides a treballadors aturats</v>
      </c>
      <c r="D1130" t="s">
        <v>6557</v>
      </c>
      <c r="E1130" t="e">
        <f>VLOOKUP(B1130,PBL_PROCEDIMENTS!A:C,3,FALSE)</f>
        <v>#N/A</v>
      </c>
      <c r="F1130" t="e">
        <f>VLOOKUP(E1130,'Organs PinbalAdmin'!C:F,4,FALSE)</f>
        <v>#N/A</v>
      </c>
      <c r="G1130" t="s">
        <v>6557</v>
      </c>
      <c r="H1130" t="str">
        <f t="shared" si="17"/>
        <v/>
      </c>
    </row>
    <row r="1131" spans="1:8">
      <c r="A1131" t="str">
        <f>'Procediments PinbalAdmin'!A1131</f>
        <v>7044</v>
      </c>
      <c r="B1131" t="str">
        <f>VLOOKUP(A1131,'Procediments PinbalAdmin'!A:C,2,FALSE)</f>
        <v>S0711001H_COTANSANIT</v>
      </c>
      <c r="C1131" t="str">
        <f>VLOOKUP(A1131,'Procediments PinbalAdmin'!A:C,3,FALSE)</f>
        <v>Comunicació de tancament d'un centre, servei o establiment sanitari</v>
      </c>
      <c r="D1131" t="s">
        <v>6557</v>
      </c>
      <c r="E1131" t="str">
        <f>VLOOKUP(B1131,PBL_PROCEDIMENTS!A:C,3,FALSE)</f>
        <v>A04026922</v>
      </c>
      <c r="F1131">
        <f>VLOOKUP(E1131,'Organs PinbalAdmin'!C:F,4,FALSE)</f>
        <v>70652</v>
      </c>
      <c r="G1131" t="s">
        <v>6557</v>
      </c>
      <c r="H1131" t="str">
        <f t="shared" si="17"/>
        <v>UPDATE pad_solicitud SET organid='70652' WHERE solicitudid=7044;</v>
      </c>
    </row>
    <row r="1132" spans="1:8">
      <c r="A1132" t="str">
        <f>'Procediments PinbalAdmin'!A1132</f>
        <v>11155</v>
      </c>
      <c r="B1132" t="str">
        <f>VLOOKUP(A1132,'Procediments PinbalAdmin'!A:C,2,FALSE)</f>
        <v>S0711001H_CTEM-CONTR</v>
      </c>
      <c r="C1132" t="str">
        <f>VLOOKUP(A1132,'Procediments PinbalAdmin'!A:C,3,FALSE)</f>
        <v>Expedients de Contractació</v>
      </c>
      <c r="D1132" t="s">
        <v>6557</v>
      </c>
      <c r="E1132" t="str">
        <f>VLOOKUP(B1132,PBL_PROCEDIMENTS!A:C,3,FALSE)</f>
        <v>A04026953</v>
      </c>
      <c r="F1132">
        <f>VLOOKUP(E1132,'Organs PinbalAdmin'!C:F,4,FALSE)</f>
        <v>70666</v>
      </c>
      <c r="G1132" t="s">
        <v>6557</v>
      </c>
      <c r="H1132" t="str">
        <f t="shared" si="17"/>
        <v>UPDATE pad_solicitud SET organid='70666' WHERE solicitudid=11155;</v>
      </c>
    </row>
    <row r="1133" spans="1:8">
      <c r="A1133" t="str">
        <f>'Procediments PinbalAdmin'!A1133</f>
        <v>7584</v>
      </c>
      <c r="B1133" t="str">
        <f>VLOOKUP(A1133,'Procediments PinbalAdmin'!A:C,2,FALSE)</f>
        <v>S0711001H_DGPISUBV</v>
      </c>
      <c r="C1133" t="str">
        <f>VLOOKUP(A1133,'Procediments PinbalAdmin'!A:C,3,FALSE)</f>
        <v>Subvenciones</v>
      </c>
      <c r="D1133" t="s">
        <v>6557</v>
      </c>
      <c r="E1133" t="str">
        <f>VLOOKUP(B1133,PBL_PROCEDIMENTS!A:C,3,FALSE)</f>
        <v>A04043874</v>
      </c>
      <c r="F1133">
        <f>VLOOKUP(E1133,'Organs PinbalAdmin'!C:F,4,FALSE)</f>
        <v>70824</v>
      </c>
      <c r="G1133" t="s">
        <v>6557</v>
      </c>
      <c r="H1133" t="str">
        <f t="shared" si="17"/>
        <v>UPDATE pad_solicitud SET organid='70824' WHERE solicitudid=7584;</v>
      </c>
    </row>
    <row r="1134" spans="1:8">
      <c r="A1134" t="str">
        <f>'Procediments PinbalAdmin'!A1134</f>
        <v>7392</v>
      </c>
      <c r="B1134" t="str">
        <f>VLOOKUP(A1134,'Procediments PinbalAdmin'!A:C,2,FALSE)</f>
        <v>S0711001H_EC0004SOOD</v>
      </c>
      <c r="C1134" t="str">
        <f>VLOOKUP(A1134,'Procediments PinbalAdmin'!A:C,3,FALSE)</f>
        <v>Oposicions personal docent</v>
      </c>
      <c r="D1134" t="s">
        <v>6557</v>
      </c>
      <c r="E1134" t="str">
        <f>VLOOKUP(B1134,PBL_PROCEDIMENTS!A:C,3,FALSE)</f>
        <v>A04013518</v>
      </c>
      <c r="F1134">
        <f>VLOOKUP(E1134,'Organs PinbalAdmin'!C:F,4,FALSE)</f>
        <v>70035</v>
      </c>
      <c r="G1134" t="s">
        <v>6557</v>
      </c>
      <c r="H1134" t="str">
        <f t="shared" si="17"/>
        <v>UPDATE pad_solicitud SET organid='70035' WHERE solicitudid=7392;</v>
      </c>
    </row>
    <row r="1135" spans="1:8">
      <c r="A1135" t="str">
        <f>'Procediments PinbalAdmin'!A1135</f>
        <v>7395</v>
      </c>
      <c r="B1135" t="str">
        <f>VLOOKUP(A1135,'Procediments PinbalAdmin'!A:C,2,FALSE)</f>
        <v>S0711001H_EC0004SOOI</v>
      </c>
      <c r="C1135" t="str">
        <f>VLOOKUP(A1135,'Procediments PinbalAdmin'!A:C,3,FALSE)</f>
        <v>Oposicions inspectors</v>
      </c>
      <c r="D1135" t="s">
        <v>6557</v>
      </c>
      <c r="E1135" t="str">
        <f>VLOOKUP(B1135,PBL_PROCEDIMENTS!A:C,3,FALSE)</f>
        <v>A04013518</v>
      </c>
      <c r="F1135">
        <f>VLOOKUP(E1135,'Organs PinbalAdmin'!C:F,4,FALSE)</f>
        <v>70035</v>
      </c>
      <c r="G1135" t="s">
        <v>6557</v>
      </c>
      <c r="H1135" t="str">
        <f t="shared" si="17"/>
        <v>UPDATE pad_solicitud SET organid='70035' WHERE solicitudid=7395;</v>
      </c>
    </row>
    <row r="1136" spans="1:8">
      <c r="A1136" t="str">
        <f>'Procediments PinbalAdmin'!A1136</f>
        <v>7398</v>
      </c>
      <c r="B1136" t="str">
        <f>VLOOKUP(A1136,'Procediments PinbalAdmin'!A:C,2,FALSE)</f>
        <v>S0711001H_EC0014INTE</v>
      </c>
      <c r="C1136" t="str">
        <f>VLOOKUP(A1136,'Procediments PinbalAdmin'!A:C,3,FALSE)</f>
        <v>Sol·licitud Llistes interins</v>
      </c>
      <c r="D1136" t="s">
        <v>6557</v>
      </c>
      <c r="E1136" t="str">
        <f>VLOOKUP(B1136,PBL_PROCEDIMENTS!A:C,3,FALSE)</f>
        <v>A04013518</v>
      </c>
      <c r="F1136">
        <f>VLOOKUP(E1136,'Organs PinbalAdmin'!C:F,4,FALSE)</f>
        <v>70035</v>
      </c>
      <c r="G1136" t="s">
        <v>6557</v>
      </c>
      <c r="H1136" t="str">
        <f t="shared" si="17"/>
        <v>UPDATE pad_solicitud SET organid='70035' WHERE solicitudid=7398;</v>
      </c>
    </row>
    <row r="1137" spans="1:8">
      <c r="A1137" t="str">
        <f>'Procediments PinbalAdmin'!A1137</f>
        <v>7413</v>
      </c>
      <c r="B1137" t="str">
        <f>VLOOKUP(A1137,'Procediments PinbalAdmin'!A:C,2,FALSE)</f>
        <v>S0711001H_EC0044TRAS</v>
      </c>
      <c r="C1137" t="str">
        <f>VLOOKUP(A1137,'Procediments PinbalAdmin'!A:C,3,FALSE)</f>
        <v>Sol·licitud concurs de trasllats</v>
      </c>
      <c r="D1137" t="s">
        <v>6557</v>
      </c>
      <c r="E1137" t="str">
        <f>VLOOKUP(B1137,PBL_PROCEDIMENTS!A:C,3,FALSE)</f>
        <v>A04013518</v>
      </c>
      <c r="F1137">
        <f>VLOOKUP(E1137,'Organs PinbalAdmin'!C:F,4,FALSE)</f>
        <v>70035</v>
      </c>
      <c r="G1137" t="s">
        <v>6557</v>
      </c>
      <c r="H1137" t="str">
        <f t="shared" si="17"/>
        <v>UPDATE pad_solicitud SET organid='70035' WHERE solicitudid=7413;</v>
      </c>
    </row>
    <row r="1138" spans="1:8">
      <c r="A1138" t="str">
        <f>'Procediments PinbalAdmin'!A1138</f>
        <v>10841</v>
      </c>
      <c r="B1138" t="str">
        <f>VLOOKUP(A1138,'Procediments PinbalAdmin'!A:C,2,FALSE)</f>
        <v>S0711001H_EXPSANC</v>
      </c>
      <c r="C1138" t="str">
        <f>VLOOKUP(A1138,'Procediments PinbalAdmin'!A:C,3,FALSE)</f>
        <v>Expedients Sancionadors</v>
      </c>
      <c r="D1138" t="s">
        <v>6557</v>
      </c>
      <c r="E1138" t="e">
        <f>VLOOKUP(B1138,PBL_PROCEDIMENTS!A:C,3,FALSE)</f>
        <v>#N/A</v>
      </c>
      <c r="F1138" t="e">
        <f>VLOOKUP(E1138,'Organs PinbalAdmin'!C:F,4,FALSE)</f>
        <v>#N/A</v>
      </c>
      <c r="G1138" t="s">
        <v>6557</v>
      </c>
      <c r="H1138" t="str">
        <f t="shared" si="17"/>
        <v/>
      </c>
    </row>
    <row r="1139" spans="1:8">
      <c r="A1139" t="str">
        <f>'Procediments PinbalAdmin'!A1139</f>
        <v>8846</v>
      </c>
      <c r="B1139" t="str">
        <f>VLOOKUP(A1139,'Procediments PinbalAdmin'!A:C,2,FALSE)</f>
        <v>S0711001H_INSPMIN</v>
      </c>
      <c r="C1139" t="str">
        <f>VLOOKUP(A1139,'Procediments PinbalAdmin'!A:C,3,FALSE)</f>
        <v>Inspeccions d'explotacions mineres en les Illes Balears</v>
      </c>
      <c r="D1139" t="s">
        <v>6557</v>
      </c>
      <c r="E1139" t="e">
        <f>VLOOKUP(B1139,PBL_PROCEDIMENTS!A:C,3,FALSE)</f>
        <v>#N/A</v>
      </c>
      <c r="F1139" t="e">
        <f>VLOOKUP(E1139,'Organs PinbalAdmin'!C:F,4,FALSE)</f>
        <v>#N/A</v>
      </c>
      <c r="G1139" t="s">
        <v>6557</v>
      </c>
      <c r="H1139" t="str">
        <f t="shared" si="17"/>
        <v/>
      </c>
    </row>
    <row r="1140" spans="1:8">
      <c r="A1140" t="str">
        <f>'Procediments PinbalAdmin'!A1140</f>
        <v>5917</v>
      </c>
      <c r="B1140" t="str">
        <f>VLOOKUP(A1140,'Procediments PinbalAdmin'!A:C,2,FALSE)</f>
        <v>S0711001H_INSPROVCAT</v>
      </c>
      <c r="C1140" t="str">
        <f>VLOOKUP(A1140,'Procediments PinbalAdmin'!A:C,3,FALSE)</f>
        <v>Inscripció a les proves de català</v>
      </c>
      <c r="D1140" t="s">
        <v>6557</v>
      </c>
      <c r="E1140" t="str">
        <f>VLOOKUP(B1140,PBL_PROCEDIMENTS!A:C,3,FALSE)</f>
        <v>A04043879</v>
      </c>
      <c r="F1140">
        <f>VLOOKUP(E1140,'Organs PinbalAdmin'!C:F,4,FALSE)</f>
        <v>70829</v>
      </c>
      <c r="G1140" t="s">
        <v>6557</v>
      </c>
      <c r="H1140" t="str">
        <f t="shared" si="17"/>
        <v>UPDATE pad_solicitud SET organid='70829' WHERE solicitudid=5917;</v>
      </c>
    </row>
    <row r="1141" spans="1:8">
      <c r="A1141" t="str">
        <f>'Procediments PinbalAdmin'!A1141</f>
        <v>6344</v>
      </c>
      <c r="B1141" t="str">
        <f>VLOOKUP(A1141,'Procediments PinbalAdmin'!A:C,2,FALSE)</f>
        <v>S0711001H_PRONOMPOL</v>
      </c>
      <c r="C1141" t="str">
        <f>VLOOKUP(A1141,'Procediments PinbalAdmin'!A:C,3,FALSE)</f>
        <v>Procediment per al nomenament de policies locals en les funcions de policia tutor</v>
      </c>
      <c r="D1141" t="s">
        <v>6557</v>
      </c>
      <c r="E1141" t="str">
        <f>VLOOKUP(B1141,PBL_PROCEDIMENTS!A:C,3,FALSE)</f>
        <v>A04027064</v>
      </c>
      <c r="F1141">
        <f>VLOOKUP(E1141,'Organs PinbalAdmin'!C:F,4,FALSE)</f>
        <v>70697</v>
      </c>
      <c r="G1141" t="s">
        <v>6557</v>
      </c>
      <c r="H1141" t="str">
        <f t="shared" si="17"/>
        <v>UPDATE pad_solicitud SET organid='70697' WHERE solicitudid=6344;</v>
      </c>
    </row>
    <row r="1142" spans="1:8">
      <c r="A1142" t="str">
        <f>'Procediments PinbalAdmin'!A1142</f>
        <v>7114</v>
      </c>
      <c r="B1142" t="str">
        <f>VLOOKUP(A1142,'Procediments PinbalAdmin'!A:C,2,FALSE)</f>
        <v>S0711001H_RECPROTDAD</v>
      </c>
      <c r="C1142" t="str">
        <f>VLOOKUP(A1142,'Procediments PinbalAdmin'!A:C,3,FALSE)</f>
        <v>Reclamació de protecció de dades en l'edició electrònica del BOIB</v>
      </c>
      <c r="D1142" t="s">
        <v>6557</v>
      </c>
      <c r="E1142" t="str">
        <f>VLOOKUP(B1142,PBL_PROCEDIMENTS!A:C,3,FALSE)</f>
        <v>A04027018</v>
      </c>
      <c r="F1142">
        <f>VLOOKUP(E1142,'Organs PinbalAdmin'!C:F,4,FALSE)</f>
        <v>70682</v>
      </c>
      <c r="G1142" t="s">
        <v>6557</v>
      </c>
      <c r="H1142" t="str">
        <f t="shared" si="17"/>
        <v>UPDATE pad_solicitud SET organid='70682' WHERE solicitudid=7114;</v>
      </c>
    </row>
    <row r="1143" spans="1:8">
      <c r="A1143" t="str">
        <f>'Procediments PinbalAdmin'!A1143</f>
        <v>4770</v>
      </c>
      <c r="B1143" t="str">
        <f>VLOOKUP(A1143,'Procediments PinbalAdmin'!A:C,2,FALSE)</f>
        <v>S0711001H_REGJOC_001   *** CODI SIA 208186</v>
      </c>
      <c r="C1143" t="str">
        <f>VLOOKUP(A1143,'Procediments PinbalAdmin'!A:C,3,FALSE)</f>
        <v>Registre d'empreses de Joc de Illes Balears</v>
      </c>
      <c r="D1143" t="s">
        <v>6557</v>
      </c>
      <c r="E1143" t="e">
        <f>VLOOKUP(B1143,PBL_PROCEDIMENTS!A:C,3,FALSE)</f>
        <v>#N/A</v>
      </c>
      <c r="F1143" t="e">
        <f>VLOOKUP(E1143,'Organs PinbalAdmin'!C:F,4,FALSE)</f>
        <v>#N/A</v>
      </c>
      <c r="G1143" t="s">
        <v>6557</v>
      </c>
      <c r="H1143" t="str">
        <f t="shared" si="17"/>
        <v/>
      </c>
    </row>
    <row r="1144" spans="1:8">
      <c r="A1144" t="str">
        <f>'Procediments PinbalAdmin'!A1144</f>
        <v>7016</v>
      </c>
      <c r="B1144" t="str">
        <f>VLOOKUP(A1144,'Procediments PinbalAdmin'!A:C,2,FALSE)</f>
        <v>S0711001H_SUBINDUS17</v>
      </c>
      <c r="C1144" t="str">
        <f>VLOOKUP(A1144,'Procediments PinbalAdmin'!A:C,3,FALSE)</f>
        <v>Ajuts destinats a promoure actuacions d'inversió per a la modernització de l'estructura productiva i tecnològica de l'activitat industrial per a l'any 2017</v>
      </c>
      <c r="D1144" t="s">
        <v>6557</v>
      </c>
      <c r="E1144" t="str">
        <f>VLOOKUP(B1144,PBL_PROCEDIMENTS!A:C,3,FALSE)</f>
        <v>A04043874</v>
      </c>
      <c r="F1144">
        <f>VLOOKUP(E1144,'Organs PinbalAdmin'!C:F,4,FALSE)</f>
        <v>70824</v>
      </c>
      <c r="G1144" t="s">
        <v>6557</v>
      </c>
      <c r="H1144" t="str">
        <f t="shared" si="17"/>
        <v>UPDATE pad_solicitud SET organid='70824' WHERE solicitudid=7016;</v>
      </c>
    </row>
    <row r="1145" spans="1:8">
      <c r="A1145" t="str">
        <f>'Procediments PinbalAdmin'!A1145</f>
        <v>8825</v>
      </c>
      <c r="B1145" t="str">
        <f>VLOOKUP(A1145,'Procediments PinbalAdmin'!A:C,2,FALSE)</f>
        <v>S0711001H_SUBV_001</v>
      </c>
      <c r="C1145" t="str">
        <f>VLOOKUP(A1145,'Procediments PinbalAdmin'!A:C,3,FALSE)</f>
        <v>Subvencions Direcció General de Depèndencia</v>
      </c>
      <c r="D1145" t="s">
        <v>6557</v>
      </c>
      <c r="E1145" t="str">
        <f>VLOOKUP(B1145,PBL_PROCEDIMENTS!A:C,3,FALSE)</f>
        <v>A04026930</v>
      </c>
      <c r="F1145">
        <f>VLOOKUP(E1145,'Organs PinbalAdmin'!C:F,4,FALSE)</f>
        <v>70657</v>
      </c>
      <c r="G1145" t="s">
        <v>6557</v>
      </c>
      <c r="H1145" t="str">
        <f t="shared" si="17"/>
        <v>UPDATE pad_solicitud SET organid='70657' WHERE solicitudid=8825;</v>
      </c>
    </row>
    <row r="1146" spans="1:8">
      <c r="A1146" t="str">
        <f>'Procediments PinbalAdmin'!A1146</f>
        <v>6851</v>
      </c>
      <c r="B1146" t="str">
        <f>VLOOKUP(A1146,'Procediments PinbalAdmin'!A:C,2,FALSE)</f>
        <v>S0711001H_SUBVENC</v>
      </c>
      <c r="C1146" t="str">
        <f>VLOOKUP(A1146,'Procediments PinbalAdmin'!A:C,3,FALSE)</f>
        <v>Subvencions Servei d'Ocupació de les Illes Balears</v>
      </c>
      <c r="D1146" t="s">
        <v>6557</v>
      </c>
      <c r="E1146" t="str">
        <f>VLOOKUP(B1146,PBL_PROCEDIMENTS!A:C,3,FALSE)</f>
        <v>A04027061</v>
      </c>
      <c r="F1146">
        <f>VLOOKUP(E1146,'Organs PinbalAdmin'!C:F,4,FALSE)</f>
        <v>70695</v>
      </c>
      <c r="G1146" t="s">
        <v>6557</v>
      </c>
      <c r="H1146" t="str">
        <f t="shared" si="17"/>
        <v>UPDATE pad_solicitud SET organid='70695' WHERE solicitudid=6851;</v>
      </c>
    </row>
    <row r="1147" spans="1:8">
      <c r="A1147" t="str">
        <f>'Procediments PinbalAdmin'!A1147</f>
        <v>17011</v>
      </c>
      <c r="B1147" t="str">
        <f>VLOOKUP(A1147,'Procediments PinbalAdmin'!A:C,2,FALSE)</f>
        <v>S0711002F_001</v>
      </c>
      <c r="C1147" t="str">
        <f>VLOOKUP(A1147,'Procediments PinbalAdmin'!A:C,3,FALSE)</f>
        <v>Verificación de inexistencia de antecedentes por delitos sexulaes para el ejercicio de profesiones en el Consell Insular</v>
      </c>
      <c r="D1147" t="s">
        <v>6557</v>
      </c>
      <c r="E1147" t="str">
        <f>VLOOKUP(B1147,PBL_PROCEDIMENTS!A:C,3,FALSE)</f>
        <v>L03070008</v>
      </c>
      <c r="F1147">
        <f>VLOOKUP(E1147,'Organs PinbalAdmin'!C:F,4,FALSE)</f>
        <v>70863</v>
      </c>
      <c r="G1147" t="s">
        <v>6557</v>
      </c>
      <c r="H1147" t="str">
        <f t="shared" si="17"/>
        <v>UPDATE pad_solicitud SET organid='70863' WHERE solicitudid=17011;</v>
      </c>
    </row>
    <row r="1148" spans="1:8">
      <c r="A1148" t="str">
        <f>'Procediments PinbalAdmin'!A1148</f>
        <v>19442</v>
      </c>
      <c r="B1148" t="str">
        <f>VLOOKUP(A1148,'Procediments PinbalAdmin'!A:C,2,FALSE)</f>
        <v>S0711002F_002</v>
      </c>
      <c r="C1148" t="str">
        <f>VLOOKUP(A1148,'Procediments PinbalAdmin'!A:C,3,FALSE)</f>
        <v>Proceso selectivo para la provisión de plazas de bombero-a conductor-a de personal funcionario del Servicio de Bombers del Consell de Mallorca</v>
      </c>
      <c r="D1148" t="s">
        <v>6557</v>
      </c>
      <c r="E1148" t="e">
        <f>VLOOKUP(B1148,PBL_PROCEDIMENTS!A:C,3,FALSE)</f>
        <v>#N/A</v>
      </c>
      <c r="F1148" t="e">
        <f>VLOOKUP(E1148,'Organs PinbalAdmin'!C:F,4,FALSE)</f>
        <v>#N/A</v>
      </c>
      <c r="G1148" t="s">
        <v>6557</v>
      </c>
      <c r="H1148" t="str">
        <f t="shared" si="17"/>
        <v/>
      </c>
    </row>
    <row r="1149" spans="1:8">
      <c r="A1149" t="str">
        <f>'Procediments PinbalAdmin'!A1149</f>
        <v>21937</v>
      </c>
      <c r="B1149" t="str">
        <f>VLOOKUP(A1149,'Procediments PinbalAdmin'!A:C,2,FALSE)</f>
        <v>S0711002F_003</v>
      </c>
      <c r="C1149" t="str">
        <f>VLOOKUP(A1149,'Procediments PinbalAdmin'!A:C,3,FALSE)</f>
        <v>Acreditación titularidad cuenta bancaria</v>
      </c>
      <c r="D1149" t="s">
        <v>6557</v>
      </c>
      <c r="E1149" t="e">
        <f>VLOOKUP(B1149,PBL_PROCEDIMENTS!A:C,3,FALSE)</f>
        <v>#N/A</v>
      </c>
      <c r="F1149" t="e">
        <f>VLOOKUP(E1149,'Organs PinbalAdmin'!C:F,4,FALSE)</f>
        <v>#N/A</v>
      </c>
      <c r="G1149" t="s">
        <v>6557</v>
      </c>
      <c r="H1149" t="str">
        <f t="shared" si="17"/>
        <v/>
      </c>
    </row>
    <row r="1150" spans="1:8">
      <c r="A1150" t="str">
        <f>'Procediments PinbalAdmin'!A1150</f>
        <v>22792</v>
      </c>
      <c r="B1150" t="str">
        <f>VLOOKUP(A1150,'Procediments PinbalAdmin'!A:C,2,FALSE)</f>
        <v>S0711002F_004</v>
      </c>
      <c r="C1150" t="str">
        <f>VLOOKUP(A1150,'Procediments PinbalAdmin'!A:C,3,FALSE)</f>
        <v>Procesos Participativos convocados por el Consell de Mallorca</v>
      </c>
      <c r="D1150" t="s">
        <v>6557</v>
      </c>
      <c r="E1150" t="str">
        <f>VLOOKUP(B1150,PBL_PROCEDIMENTS!A:C,3,FALSE)</f>
        <v>L03070008</v>
      </c>
      <c r="F1150">
        <f>VLOOKUP(E1150,'Organs PinbalAdmin'!C:F,4,FALSE)</f>
        <v>70863</v>
      </c>
      <c r="G1150" t="s">
        <v>6557</v>
      </c>
      <c r="H1150" t="str">
        <f t="shared" si="17"/>
        <v>UPDATE pad_solicitud SET organid='70863' WHERE solicitudid=22792;</v>
      </c>
    </row>
    <row r="1151" spans="1:8">
      <c r="A1151" t="str">
        <f>'Procediments PinbalAdmin'!A1151</f>
        <v>25063</v>
      </c>
      <c r="B1151" t="str">
        <f>VLOOKUP(A1151,'Procediments PinbalAdmin'!A:C,2,FALSE)</f>
        <v>S0711002F_005</v>
      </c>
      <c r="C1151" t="str">
        <f>VLOOKUP(A1151,'Procediments PinbalAdmin'!A:C,3,FALSE)</f>
        <v>Recopilación de datos para las inspecciones en materia turística</v>
      </c>
      <c r="D1151" t="s">
        <v>6557</v>
      </c>
      <c r="E1151" t="str">
        <f>VLOOKUP(B1151,PBL_PROCEDIMENTS!A:C,3,FALSE)</f>
        <v>L03070008</v>
      </c>
      <c r="F1151">
        <f>VLOOKUP(E1151,'Organs PinbalAdmin'!C:F,4,FALSE)</f>
        <v>70863</v>
      </c>
      <c r="G1151" t="s">
        <v>6557</v>
      </c>
      <c r="H1151" t="str">
        <f t="shared" si="17"/>
        <v>UPDATE pad_solicitud SET organid='70863' WHERE solicitudid=25063;</v>
      </c>
    </row>
    <row r="1152" spans="1:8">
      <c r="A1152" t="str">
        <f>'Procediments PinbalAdmin'!A1152</f>
        <v>12365</v>
      </c>
      <c r="B1152" t="str">
        <f>VLOOKUP(A1152,'Procediments PinbalAdmin'!A:C,2,FALSE)</f>
        <v>S0711002F_38995</v>
      </c>
      <c r="C1152" t="str">
        <f>VLOOKUP(A1152,'Procediments PinbalAdmin'!A:C,3,FALSE)</f>
        <v>Procedimiento para la obtención de la Targeta Personas Mayores</v>
      </c>
      <c r="D1152" t="s">
        <v>6557</v>
      </c>
      <c r="E1152" t="str">
        <f>VLOOKUP(B1152,PBL_PROCEDIMENTS!A:C,3,FALSE)</f>
        <v>L03070008</v>
      </c>
      <c r="F1152">
        <f>VLOOKUP(E1152,'Organs PinbalAdmin'!C:F,4,FALSE)</f>
        <v>70863</v>
      </c>
      <c r="G1152" t="s">
        <v>6557</v>
      </c>
      <c r="H1152" t="str">
        <f t="shared" si="17"/>
        <v>UPDATE pad_solicitud SET organid='70863' WHERE solicitudid=12365;</v>
      </c>
    </row>
    <row r="1153" spans="1:8">
      <c r="A1153" t="str">
        <f>'Procediments PinbalAdmin'!A1153</f>
        <v>6190</v>
      </c>
      <c r="B1153" t="str">
        <f>VLOOKUP(A1153,'Procediments PinbalAdmin'!A:C,2,FALSE)</f>
        <v>S0711002F_ADONESVG</v>
      </c>
      <c r="C1153" t="str">
        <f>VLOOKUP(A1153,'Procediments PinbalAdmin'!A:C,3,FALSE)</f>
        <v>Ajuda per a dones víctimes de la violència de gènere</v>
      </c>
      <c r="D1153" t="s">
        <v>6557</v>
      </c>
      <c r="E1153" t="str">
        <f>VLOOKUP(B1153,PBL_PROCEDIMENTS!A:C,3,FALSE)</f>
        <v>L03070008</v>
      </c>
      <c r="F1153">
        <f>VLOOKUP(E1153,'Organs PinbalAdmin'!C:F,4,FALSE)</f>
        <v>70863</v>
      </c>
      <c r="G1153" t="s">
        <v>6557</v>
      </c>
      <c r="H1153" t="str">
        <f t="shared" si="17"/>
        <v>UPDATE pad_solicitud SET organid='70863' WHERE solicitudid=6190;</v>
      </c>
    </row>
    <row r="1154" spans="1:8">
      <c r="A1154" t="str">
        <f>'Procediments PinbalAdmin'!A1154</f>
        <v>6084</v>
      </c>
      <c r="B1154" t="str">
        <f>VLOOKUP(A1154,'Procediments PinbalAdmin'!A:C,2,FALSE)</f>
        <v>S0711002F_CONCOMSERV</v>
      </c>
      <c r="C1154" t="str">
        <f>VLOOKUP(A1154,'Procediments PinbalAdmin'!A:C,3,FALSE)</f>
        <v>Convocatòria del procés de les comissions de serveis en el Consell de Mallorca</v>
      </c>
      <c r="D1154" t="s">
        <v>6557</v>
      </c>
      <c r="E1154" t="str">
        <f>VLOOKUP(B1154,PBL_PROCEDIMENTS!A:C,3,FALSE)</f>
        <v>L03070008</v>
      </c>
      <c r="F1154">
        <f>VLOOKUP(E1154,'Organs PinbalAdmin'!C:F,4,FALSE)</f>
        <v>70863</v>
      </c>
      <c r="G1154" t="s">
        <v>6557</v>
      </c>
      <c r="H1154" t="str">
        <f t="shared" si="17"/>
        <v>UPDATE pad_solicitud SET organid='70863' WHERE solicitudid=6084;</v>
      </c>
    </row>
    <row r="1155" spans="1:8">
      <c r="A1155" t="str">
        <f>'Procediments PinbalAdmin'!A1155</f>
        <v>10046</v>
      </c>
      <c r="B1155" t="str">
        <f>VLOOKUP(A1155,'Procediments PinbalAdmin'!A:C,2,FALSE)</f>
        <v>S0711002F_EXEMPCIOTAXA</v>
      </c>
      <c r="C1155" t="str">
        <f>VLOOKUP(A1155,'Procediments PinbalAdmin'!A:C,3,FALSE)</f>
        <v>Exempció pagament taxa pels serveis de selecció de personal</v>
      </c>
      <c r="D1155" t="s">
        <v>6557</v>
      </c>
      <c r="E1155" t="e">
        <f>VLOOKUP(B1155,PBL_PROCEDIMENTS!A:C,3,FALSE)</f>
        <v>#N/A</v>
      </c>
      <c r="F1155" t="e">
        <f>VLOOKUP(E1155,'Organs PinbalAdmin'!C:F,4,FALSE)</f>
        <v>#N/A</v>
      </c>
      <c r="G1155" t="s">
        <v>6557</v>
      </c>
      <c r="H1155" t="str">
        <f t="shared" ref="H1155:H1218" si="18">IFERROR(SUBSTITUTE(SUBSTITUTE(H$1,"$SOLICITUDID$",A1155),"$ORGAN$",F1155),"")</f>
        <v/>
      </c>
    </row>
    <row r="1156" spans="1:8">
      <c r="A1156" t="str">
        <f>'Procediments PinbalAdmin'!A1156</f>
        <v>6087</v>
      </c>
      <c r="B1156" t="str">
        <f>VLOOKUP(A1156,'Procediments PinbalAdmin'!A:C,2,FALSE)</f>
        <v>S0711002F_PPINTILAB</v>
      </c>
      <c r="C1156" t="str">
        <f>VLOOKUP(A1156,'Procediments PinbalAdmin'!A:C,3,FALSE)</f>
        <v>Processos selectius per a la cobertura de personal interí i laboral en el Consell de Mallorca</v>
      </c>
      <c r="D1156" t="s">
        <v>6557</v>
      </c>
      <c r="E1156" t="str">
        <f>VLOOKUP(B1156,PBL_PROCEDIMENTS!A:C,3,FALSE)</f>
        <v>L03070008</v>
      </c>
      <c r="F1156">
        <f>VLOOKUP(E1156,'Organs PinbalAdmin'!C:F,4,FALSE)</f>
        <v>70863</v>
      </c>
      <c r="G1156" t="s">
        <v>6557</v>
      </c>
      <c r="H1156" t="str">
        <f t="shared" si="18"/>
        <v>UPDATE pad_solicitud SET organid='70863' WHERE solicitudid=6087;</v>
      </c>
    </row>
    <row r="1157" spans="1:8">
      <c r="A1157" t="str">
        <f>'Procediments PinbalAdmin'!A1157</f>
        <v>11785</v>
      </c>
      <c r="B1157" t="str">
        <f>VLOOKUP(A1157,'Procediments PinbalAdmin'!A:C,2,FALSE)</f>
        <v>S0711002F_PSCPCIM</v>
      </c>
      <c r="C1157" t="str">
        <f>VLOOKUP(A1157,'Procediments PinbalAdmin'!A:C,3,FALSE)</f>
        <v>Processos selectius per a la cobertura de personal en el CIM</v>
      </c>
      <c r="D1157" t="s">
        <v>6557</v>
      </c>
      <c r="E1157" t="str">
        <f>VLOOKUP(B1157,PBL_PROCEDIMENTS!A:C,3,FALSE)</f>
        <v>L03070008</v>
      </c>
      <c r="F1157">
        <f>VLOOKUP(E1157,'Organs PinbalAdmin'!C:F,4,FALSE)</f>
        <v>70863</v>
      </c>
      <c r="G1157" t="s">
        <v>6557</v>
      </c>
      <c r="H1157" t="str">
        <f t="shared" si="18"/>
        <v>UPDATE pad_solicitud SET organid='70863' WHERE solicitudid=11785;</v>
      </c>
    </row>
    <row r="1158" spans="1:8">
      <c r="A1158" t="str">
        <f>'Procediments PinbalAdmin'!A1158</f>
        <v>14294</v>
      </c>
      <c r="B1158" t="str">
        <f>VLOOKUP(A1158,'Procediments PinbalAdmin'!A:C,2,FALSE)</f>
        <v>S0733001B_001</v>
      </c>
      <c r="C1158" t="str">
        <f>VLOOKUP(A1158,'Procediments PinbalAdmin'!A:C,3,FALSE)</f>
        <v>Liquidació serveis Hospital Residència assistida</v>
      </c>
      <c r="D1158" t="s">
        <v>6557</v>
      </c>
      <c r="E1158" t="str">
        <f>VLOOKUP(B1158,PBL_PROCEDIMENTS!A:C,3,FALSE)</f>
        <v>L03070006</v>
      </c>
      <c r="F1158">
        <f>VLOOKUP(E1158,'Organs PinbalAdmin'!C:F,4,FALSE)</f>
        <v>70862</v>
      </c>
      <c r="G1158" t="s">
        <v>6557</v>
      </c>
      <c r="H1158" t="str">
        <f t="shared" si="18"/>
        <v>UPDATE pad_solicitud SET organid='70862' WHERE solicitudid=14294;</v>
      </c>
    </row>
    <row r="1159" spans="1:8">
      <c r="A1159" t="str">
        <f>'Procediments PinbalAdmin'!A1159</f>
        <v>6170</v>
      </c>
      <c r="B1159" t="str">
        <f>VLOOKUP(A1159,'Procediments PinbalAdmin'!A:C,2,FALSE)</f>
        <v>S0733001B_PADOPACOG</v>
      </c>
      <c r="C1159" t="str">
        <f>VLOOKUP(A1159,'Procediments PinbalAdmin'!A:C,3,FALSE)</f>
        <v>Procediments d'adopció nacional i internacional i acolliment familiar</v>
      </c>
      <c r="D1159" t="s">
        <v>6557</v>
      </c>
      <c r="E1159" t="str">
        <f>VLOOKUP(B1159,PBL_PROCEDIMENTS!A:C,3,FALSE)</f>
        <v>L03070006</v>
      </c>
      <c r="F1159">
        <f>VLOOKUP(E1159,'Organs PinbalAdmin'!C:F,4,FALSE)</f>
        <v>70862</v>
      </c>
      <c r="G1159" t="s">
        <v>6557</v>
      </c>
      <c r="H1159" t="str">
        <f t="shared" si="18"/>
        <v>UPDATE pad_solicitud SET organid='70862' WHERE solicitudid=6170;</v>
      </c>
    </row>
    <row r="1160" spans="1:8">
      <c r="A1160" t="str">
        <f>'Procediments PinbalAdmin'!A1160</f>
        <v>5814</v>
      </c>
      <c r="B1160" t="str">
        <f>VLOOKUP(A1160,'Procediments PinbalAdmin'!A:C,2,FALSE)</f>
        <v>S0733001B_SUBV_001</v>
      </c>
      <c r="C1160" t="str">
        <f>VLOOKUP(A1160,'Procediments PinbalAdmin'!A:C,3,FALSE)</f>
        <v>Procediment Subvencions</v>
      </c>
      <c r="D1160" t="s">
        <v>6557</v>
      </c>
      <c r="E1160" t="str">
        <f>VLOOKUP(B1160,PBL_PROCEDIMENTS!A:C,3,FALSE)</f>
        <v>L03070006</v>
      </c>
      <c r="F1160">
        <f>VLOOKUP(E1160,'Organs PinbalAdmin'!C:F,4,FALSE)</f>
        <v>70862</v>
      </c>
      <c r="G1160" t="s">
        <v>6557</v>
      </c>
      <c r="H1160" t="str">
        <f t="shared" si="18"/>
        <v>UPDATE pad_solicitud SET organid='70862' WHERE solicitudid=5814;</v>
      </c>
    </row>
    <row r="1161" spans="1:8">
      <c r="A1161" t="str">
        <f>'Procediments PinbalAdmin'!A1161</f>
        <v>13302</v>
      </c>
      <c r="B1161" t="str">
        <f>VLOOKUP(A1161,'Procediments PinbalAdmin'!A:C,2,FALSE)</f>
        <v>S0733002J_03134</v>
      </c>
      <c r="C1161" t="str">
        <f>VLOOKUP(A1161,'Procediments PinbalAdmin'!A:C,3,FALSE)</f>
        <v>Función inspectora</v>
      </c>
      <c r="D1161" t="s">
        <v>6557</v>
      </c>
      <c r="E1161" t="str">
        <f>VLOOKUP(B1161,PBL_PROCEDIMENTS!A:C,3,FALSE)</f>
        <v>L03070009</v>
      </c>
      <c r="F1161">
        <f>VLOOKUP(E1161,'Organs PinbalAdmin'!C:F,4,FALSE)</f>
        <v>70864</v>
      </c>
      <c r="G1161" t="s">
        <v>6557</v>
      </c>
      <c r="H1161" t="str">
        <f t="shared" si="18"/>
        <v>UPDATE pad_solicitud SET organid='70864' WHERE solicitudid=13302;</v>
      </c>
    </row>
    <row r="1162" spans="1:8">
      <c r="A1162" t="str">
        <f>'Procediments PinbalAdmin'!A1162</f>
        <v>32443</v>
      </c>
      <c r="B1162" t="str">
        <f>VLOOKUP(A1162,'Procediments PinbalAdmin'!A:C,2,FALSE)</f>
        <v>S0733002J_0552</v>
      </c>
      <c r="C1162" t="str">
        <f>VLOOKUP(A1162,'Procediments PinbalAdmin'!A:C,3,FALSE)</f>
        <v>Procediment administratiu de constrenyiment (recaptació executiva)</v>
      </c>
      <c r="D1162" t="s">
        <v>6557</v>
      </c>
      <c r="E1162" t="str">
        <f>VLOOKUP(B1162,PBL_PROCEDIMENTS!A:C,3,FALSE)</f>
        <v>L03070009</v>
      </c>
      <c r="F1162">
        <f>VLOOKUP(E1162,'Organs PinbalAdmin'!C:F,4,FALSE)</f>
        <v>70864</v>
      </c>
      <c r="G1162" t="s">
        <v>6557</v>
      </c>
      <c r="H1162" t="str">
        <f t="shared" si="18"/>
        <v>UPDATE pad_solicitud SET organid='70864' WHERE solicitudid=32443;</v>
      </c>
    </row>
    <row r="1163" spans="1:8">
      <c r="A1163" t="str">
        <f>'Procediments PinbalAdmin'!A1163</f>
        <v>12246</v>
      </c>
      <c r="B1163" t="str">
        <f>VLOOKUP(A1163,'Procediments PinbalAdmin'!A:C,2,FALSE)</f>
        <v>S0733002J_1501</v>
      </c>
      <c r="C1163" t="str">
        <f>VLOOKUP(A1163,'Procediments PinbalAdmin'!A:C,3,FALSE)</f>
        <v>BECAS DEL CONSELL INSULAR DE MENORCA PARA LA REALIZACIÓN DE ESTUDIOS FUERA DE MENORCA</v>
      </c>
      <c r="D1163" t="s">
        <v>6557</v>
      </c>
      <c r="E1163" t="str">
        <f>VLOOKUP(B1163,PBL_PROCEDIMENTS!A:C,3,FALSE)</f>
        <v>L03070009</v>
      </c>
      <c r="F1163">
        <f>VLOOKUP(E1163,'Organs PinbalAdmin'!C:F,4,FALSE)</f>
        <v>70864</v>
      </c>
      <c r="G1163" t="s">
        <v>6557</v>
      </c>
      <c r="H1163" t="str">
        <f t="shared" si="18"/>
        <v>UPDATE pad_solicitud SET organid='70864' WHERE solicitudid=12246;</v>
      </c>
    </row>
    <row r="1164" spans="1:8">
      <c r="A1164" t="str">
        <f>'Procediments PinbalAdmin'!A1164</f>
        <v>13399</v>
      </c>
      <c r="B1164" t="str">
        <f>VLOOKUP(A1164,'Procediments PinbalAdmin'!A:C,2,FALSE)</f>
        <v>S0733002J_1818</v>
      </c>
      <c r="C1164" t="str">
        <f>VLOOKUP(A1164,'Procediments PinbalAdmin'!A:C,3,FALSE)</f>
        <v>Ajudes individuals persones majors i amb discapacitat</v>
      </c>
      <c r="D1164" t="s">
        <v>6557</v>
      </c>
      <c r="E1164" t="str">
        <f>VLOOKUP(B1164,PBL_PROCEDIMENTS!A:C,3,FALSE)</f>
        <v>L03070009</v>
      </c>
      <c r="F1164">
        <f>VLOOKUP(E1164,'Organs PinbalAdmin'!C:F,4,FALSE)</f>
        <v>70864</v>
      </c>
      <c r="G1164" t="s">
        <v>6557</v>
      </c>
      <c r="H1164" t="str">
        <f t="shared" si="18"/>
        <v>UPDATE pad_solicitud SET organid='70864' WHERE solicitudid=13399;</v>
      </c>
    </row>
    <row r="1165" spans="1:8">
      <c r="A1165" t="str">
        <f>'Procediments PinbalAdmin'!A1165</f>
        <v>16328</v>
      </c>
      <c r="B1165" t="str">
        <f>VLOOKUP(A1165,'Procediments PinbalAdmin'!A:C,2,FALSE)</f>
        <v>S0733002J_1840</v>
      </c>
      <c r="C1165" t="str">
        <f>VLOOKUP(A1165,'Procediments PinbalAdmin'!A:C,3,FALSE)</f>
        <v>Renda mínima de inserción (RMI)</v>
      </c>
      <c r="D1165" t="s">
        <v>6557</v>
      </c>
      <c r="E1165" t="str">
        <f>VLOOKUP(B1165,PBL_PROCEDIMENTS!A:C,3,FALSE)</f>
        <v>L03070009</v>
      </c>
      <c r="F1165">
        <f>VLOOKUP(E1165,'Organs PinbalAdmin'!C:F,4,FALSE)</f>
        <v>70864</v>
      </c>
      <c r="G1165" t="s">
        <v>6557</v>
      </c>
      <c r="H1165" t="str">
        <f t="shared" si="18"/>
        <v>UPDATE pad_solicitud SET organid='70864' WHERE solicitudid=16328;</v>
      </c>
    </row>
    <row r="1166" spans="1:8">
      <c r="A1166" t="str">
        <f>'Procediments PinbalAdmin'!A1166</f>
        <v>25171</v>
      </c>
      <c r="B1166" t="str">
        <f>VLOOKUP(A1166,'Procediments PinbalAdmin'!A:C,2,FALSE)</f>
        <v>S0733002J_1856</v>
      </c>
      <c r="C1166" t="str">
        <f>VLOOKUP(A1166,'Procediments PinbalAdmin'!A:C,3,FALSE)</f>
        <v>SOLICITUD DE AYUDA ECONÒMICA DE APOYO A SITUACIONES DE VULNERABILIDAD SOCIAL Y ECONÓMICA</v>
      </c>
      <c r="D1166" t="s">
        <v>6557</v>
      </c>
      <c r="E1166" t="str">
        <f>VLOOKUP(B1166,PBL_PROCEDIMENTS!A:C,3,FALSE)</f>
        <v>L03070009</v>
      </c>
      <c r="F1166">
        <f>VLOOKUP(E1166,'Organs PinbalAdmin'!C:F,4,FALSE)</f>
        <v>70864</v>
      </c>
      <c r="G1166" t="s">
        <v>6557</v>
      </c>
      <c r="H1166" t="str">
        <f t="shared" si="18"/>
        <v>UPDATE pad_solicitud SET organid='70864' WHERE solicitudid=25171;</v>
      </c>
    </row>
    <row r="1167" spans="1:8">
      <c r="A1167" t="str">
        <f>'Procediments PinbalAdmin'!A1167</f>
        <v>24479</v>
      </c>
      <c r="B1167" t="str">
        <f>VLOOKUP(A1167,'Procediments PinbalAdmin'!A:C,2,FALSE)</f>
        <v>S0733002J_1857</v>
      </c>
      <c r="C1167" t="str">
        <f>VLOOKUP(A1167,'Procediments PinbalAdmin'!A:C,3,FALSE)</f>
        <v>Solicitud de ayudas individ. de carácter económico a personas con depend. Reconod. Covid 19 (2021)</v>
      </c>
      <c r="D1167" t="s">
        <v>6557</v>
      </c>
      <c r="E1167" t="str">
        <f>VLOOKUP(B1167,PBL_PROCEDIMENTS!A:C,3,FALSE)</f>
        <v>LA0009648</v>
      </c>
      <c r="F1167">
        <f>VLOOKUP(E1167,'Organs PinbalAdmin'!C:F,4,FALSE)</f>
        <v>71066</v>
      </c>
      <c r="G1167" t="s">
        <v>6557</v>
      </c>
      <c r="H1167" t="str">
        <f t="shared" si="18"/>
        <v>UPDATE pad_solicitud SET organid='71066' WHERE solicitudid=24479;</v>
      </c>
    </row>
    <row r="1168" spans="1:8">
      <c r="A1168" t="str">
        <f>'Procediments PinbalAdmin'!A1168</f>
        <v>4789</v>
      </c>
      <c r="B1168" t="str">
        <f>VLOOKUP(A1168,'Procediments PinbalAdmin'!A:C,2,FALSE)</f>
        <v>S0733002J_1905</v>
      </c>
      <c r="C1168" t="str">
        <f>VLOOKUP(A1168,'Procediments PinbalAdmin'!A:C,3,FALSE)</f>
        <v>Accions formatives convocatòria SOIB desocupats 2016-2018</v>
      </c>
      <c r="D1168" t="s">
        <v>6557</v>
      </c>
      <c r="E1168" t="str">
        <f>VLOOKUP(B1168,PBL_PROCEDIMENTS!A:C,3,FALSE)</f>
        <v>L03070009</v>
      </c>
      <c r="F1168">
        <f>VLOOKUP(E1168,'Organs PinbalAdmin'!C:F,4,FALSE)</f>
        <v>70864</v>
      </c>
      <c r="G1168" t="s">
        <v>6557</v>
      </c>
      <c r="H1168" t="str">
        <f t="shared" si="18"/>
        <v>UPDATE pad_solicitud SET organid='70864' WHERE solicitudid=4789;</v>
      </c>
    </row>
    <row r="1169" spans="1:8">
      <c r="A1169" t="str">
        <f>'Procediments PinbalAdmin'!A1169</f>
        <v>11609</v>
      </c>
      <c r="B1169" t="str">
        <f>VLOOKUP(A1169,'Procediments PinbalAdmin'!A:C,2,FALSE)</f>
        <v>S0733002J_2501</v>
      </c>
      <c r="C1169" t="str">
        <f>VLOOKUP(A1169,'Procediments PinbalAdmin'!A:C,3,FALSE)</f>
        <v>Títol de familia nombrosa</v>
      </c>
      <c r="D1169" t="s">
        <v>6557</v>
      </c>
      <c r="E1169" t="str">
        <f>VLOOKUP(B1169,PBL_PROCEDIMENTS!A:C,3,FALSE)</f>
        <v>L03070009</v>
      </c>
      <c r="F1169">
        <f>VLOOKUP(E1169,'Organs PinbalAdmin'!C:F,4,FALSE)</f>
        <v>70864</v>
      </c>
      <c r="G1169" t="s">
        <v>6557</v>
      </c>
      <c r="H1169" t="str">
        <f t="shared" si="18"/>
        <v>UPDATE pad_solicitud SET organid='70864' WHERE solicitudid=11609;</v>
      </c>
    </row>
    <row r="1170" spans="1:8">
      <c r="A1170" t="str">
        <f>'Procediments PinbalAdmin'!A1170</f>
        <v>17374</v>
      </c>
      <c r="B1170" t="str">
        <f>VLOOKUP(A1170,'Procediments PinbalAdmin'!A:C,2,FALSE)</f>
        <v>S0733002J_2504</v>
      </c>
      <c r="C1170" t="str">
        <f>VLOOKUP(A1170,'Procediments PinbalAdmin'!A:C,3,FALSE)</f>
        <v>Título de familia monoparental</v>
      </c>
      <c r="D1170" t="s">
        <v>6557</v>
      </c>
      <c r="E1170" t="str">
        <f>VLOOKUP(B1170,PBL_PROCEDIMENTS!A:C,3,FALSE)</f>
        <v>L03070009</v>
      </c>
      <c r="F1170">
        <f>VLOOKUP(E1170,'Organs PinbalAdmin'!C:F,4,FALSE)</f>
        <v>70864</v>
      </c>
      <c r="G1170" t="s">
        <v>6557</v>
      </c>
      <c r="H1170" t="str">
        <f t="shared" si="18"/>
        <v>UPDATE pad_solicitud SET organid='70864' WHERE solicitudid=17374;</v>
      </c>
    </row>
    <row r="1171" spans="1:8">
      <c r="A1171" t="str">
        <f>'Procediments PinbalAdmin'!A1171</f>
        <v>50064</v>
      </c>
      <c r="B1171" t="str">
        <f>VLOOKUP(A1171,'Procediments PinbalAdmin'!A:C,2,FALSE)</f>
        <v>S0733002J_2707</v>
      </c>
      <c r="C1171" t="str">
        <f>VLOOKUP(A1171,'Procediments PinbalAdmin'!A:C,3,FALSE)</f>
        <v>Ayudas para la adquisición de bicicletas para personas residentes en Menorca</v>
      </c>
      <c r="D1171" t="s">
        <v>6557</v>
      </c>
      <c r="E1171" t="str">
        <f>VLOOKUP(B1171,PBL_PROCEDIMENTS!A:C,3,FALSE)</f>
        <v>L03070009</v>
      </c>
      <c r="F1171">
        <f>VLOOKUP(E1171,'Organs PinbalAdmin'!C:F,4,FALSE)</f>
        <v>70864</v>
      </c>
      <c r="G1171" t="s">
        <v>6557</v>
      </c>
      <c r="H1171" t="str">
        <f t="shared" si="18"/>
        <v>UPDATE pad_solicitud SET organid='70864' WHERE solicitudid=50064;</v>
      </c>
    </row>
    <row r="1172" spans="1:8">
      <c r="A1172" t="str">
        <f>'Procediments PinbalAdmin'!A1172</f>
        <v>11622</v>
      </c>
      <c r="B1172" t="str">
        <f>VLOOKUP(A1172,'Procediments PinbalAdmin'!A:C,2,FALSE)</f>
        <v>S0733002J_3521_3529</v>
      </c>
      <c r="C1172" t="str">
        <f>VLOOKUP(A1172,'Procediments PinbalAdmin'!A:C,3,FALSE)</f>
        <v>Habilitació de guies turístics de les Illes Balears</v>
      </c>
      <c r="D1172" t="s">
        <v>6557</v>
      </c>
      <c r="E1172" t="str">
        <f>VLOOKUP(B1172,PBL_PROCEDIMENTS!A:C,3,FALSE)</f>
        <v>L03070009</v>
      </c>
      <c r="F1172">
        <f>VLOOKUP(E1172,'Organs PinbalAdmin'!C:F,4,FALSE)</f>
        <v>70864</v>
      </c>
      <c r="G1172" t="s">
        <v>6557</v>
      </c>
      <c r="H1172" t="str">
        <f t="shared" si="18"/>
        <v>UPDATE pad_solicitud SET organid='70864' WHERE solicitudid=11622;</v>
      </c>
    </row>
    <row r="1173" spans="1:8">
      <c r="A1173" t="str">
        <f>'Procediments PinbalAdmin'!A1173</f>
        <v>13298</v>
      </c>
      <c r="B1173" t="str">
        <f>VLOOKUP(A1173,'Procediments PinbalAdmin'!A:C,2,FALSE)</f>
        <v>S0733002J_3530</v>
      </c>
      <c r="C1173" t="str">
        <f>VLOOKUP(A1173,'Procediments PinbalAdmin'!A:C,3,FALSE)</f>
        <v>Sancionadores de ordenación Turística</v>
      </c>
      <c r="D1173" t="s">
        <v>6557</v>
      </c>
      <c r="E1173" t="str">
        <f>VLOOKUP(B1173,PBL_PROCEDIMENTS!A:C,3,FALSE)</f>
        <v>L03070009</v>
      </c>
      <c r="F1173">
        <f>VLOOKUP(E1173,'Organs PinbalAdmin'!C:F,4,FALSE)</f>
        <v>70864</v>
      </c>
      <c r="G1173" t="s">
        <v>6557</v>
      </c>
      <c r="H1173" t="str">
        <f t="shared" si="18"/>
        <v>UPDATE pad_solicitud SET organid='70864' WHERE solicitudid=13298;</v>
      </c>
    </row>
    <row r="1174" spans="1:8">
      <c r="A1174" t="str">
        <f>'Procediments PinbalAdmin'!A1174</f>
        <v>50065</v>
      </c>
      <c r="B1174" t="str">
        <f>VLOOKUP(A1174,'Procediments PinbalAdmin'!A:C,2,FALSE)</f>
        <v>S0733002J_3912</v>
      </c>
      <c r="C1174" t="str">
        <f>VLOOKUP(A1174,'Procediments PinbalAdmin'!A:C,3,FALSE)</f>
        <v>Acreditación profesional de personal de admisión y control de ambiente interno en las actividades de espectáculo públicos y recreativas</v>
      </c>
      <c r="D1174" t="s">
        <v>6557</v>
      </c>
      <c r="E1174" t="str">
        <f>VLOOKUP(B1174,PBL_PROCEDIMENTS!A:C,3,FALSE)</f>
        <v>L03070009</v>
      </c>
      <c r="F1174">
        <f>VLOOKUP(E1174,'Organs PinbalAdmin'!C:F,4,FALSE)</f>
        <v>70864</v>
      </c>
      <c r="G1174" t="s">
        <v>6557</v>
      </c>
      <c r="H1174" t="str">
        <f t="shared" si="18"/>
        <v>UPDATE pad_solicitud SET organid='70864' WHERE solicitudid=50065;</v>
      </c>
    </row>
    <row r="1175" spans="1:8">
      <c r="A1175" t="str">
        <f>'Procediments PinbalAdmin'!A1175</f>
        <v>13313</v>
      </c>
      <c r="B1175" t="str">
        <f>VLOOKUP(A1175,'Procediments PinbalAdmin'!A:C,2,FALSE)</f>
        <v>S0733002J_5107</v>
      </c>
      <c r="C1175" t="str">
        <f>VLOOKUP(A1175,'Procediments PinbalAdmin'!A:C,3,FALSE)</f>
        <v>Ajuts danys en habitatges a causa del cap de fibló 28 octubre 2018</v>
      </c>
      <c r="D1175" t="s">
        <v>6557</v>
      </c>
      <c r="E1175" t="str">
        <f>VLOOKUP(B1175,PBL_PROCEDIMENTS!A:C,3,FALSE)</f>
        <v>L03070009</v>
      </c>
      <c r="F1175">
        <f>VLOOKUP(E1175,'Organs PinbalAdmin'!C:F,4,FALSE)</f>
        <v>70864</v>
      </c>
      <c r="G1175" t="s">
        <v>6557</v>
      </c>
      <c r="H1175" t="str">
        <f t="shared" si="18"/>
        <v>UPDATE pad_solicitud SET organid='70864' WHERE solicitudid=13313;</v>
      </c>
    </row>
    <row r="1176" spans="1:8">
      <c r="A1176" t="str">
        <f>'Procediments PinbalAdmin'!A1176</f>
        <v>16052</v>
      </c>
      <c r="B1176" t="str">
        <f>VLOOKUP(A1176,'Procediments PinbalAdmin'!A:C,2,FALSE)</f>
        <v>S0733002J_5225</v>
      </c>
      <c r="C1176" t="str">
        <f>VLOOKUP(A1176,'Procediments PinbalAdmin'!A:C,3,FALSE)</f>
        <v>Ajudes per a la famílies per a activitats de temps lliure 3-16 anys (COVID)</v>
      </c>
      <c r="D1176" t="s">
        <v>6557</v>
      </c>
      <c r="E1176" t="str">
        <f>VLOOKUP(B1176,PBL_PROCEDIMENTS!A:C,3,FALSE)</f>
        <v>L03070009</v>
      </c>
      <c r="F1176">
        <f>VLOOKUP(E1176,'Organs PinbalAdmin'!C:F,4,FALSE)</f>
        <v>70864</v>
      </c>
      <c r="G1176" t="s">
        <v>6557</v>
      </c>
      <c r="H1176" t="str">
        <f t="shared" si="18"/>
        <v>UPDATE pad_solicitud SET organid='70864' WHERE solicitudid=16052;</v>
      </c>
    </row>
    <row r="1177" spans="1:8">
      <c r="A1177" t="str">
        <f>'Procediments PinbalAdmin'!A1177</f>
        <v>30531</v>
      </c>
      <c r="B1177" t="str">
        <f>VLOOKUP(A1177,'Procediments PinbalAdmin'!A:C,2,FALSE)</f>
        <v>S0733002J_5225_2022</v>
      </c>
      <c r="C1177" t="str">
        <f>VLOOKUP(A1177,'Procediments PinbalAdmin'!A:C,3,FALSE)</f>
        <v>AYUDAS A LAS FAMILIAS Y LAS PERSONAS Y ENTIDADES ORGANIZADORAS DE ACTIVIDADES DE EDUCACIÓN EN EL TIEMPO LIBRE INFANTIL Y JUVENIL</v>
      </c>
      <c r="D1177" t="s">
        <v>6557</v>
      </c>
      <c r="E1177" t="str">
        <f>VLOOKUP(B1177,PBL_PROCEDIMENTS!A:C,3,FALSE)</f>
        <v>L03070009</v>
      </c>
      <c r="F1177">
        <f>VLOOKUP(E1177,'Organs PinbalAdmin'!C:F,4,FALSE)</f>
        <v>70864</v>
      </c>
      <c r="G1177" t="s">
        <v>6557</v>
      </c>
      <c r="H1177" t="str">
        <f t="shared" si="18"/>
        <v>UPDATE pad_solicitud SET organid='70864' WHERE solicitudid=30531;</v>
      </c>
    </row>
    <row r="1178" spans="1:8">
      <c r="A1178" t="str">
        <f>'Procediments PinbalAdmin'!A1178</f>
        <v>17516</v>
      </c>
      <c r="B1178" t="str">
        <f>VLOOKUP(A1178,'Procediments PinbalAdmin'!A:C,2,FALSE)</f>
        <v>S0733002J_5226</v>
      </c>
      <c r="C1178" t="str">
        <f>VLOOKUP(A1178,'Procediments PinbalAdmin'!A:C,3,FALSE)</f>
        <v>Ayudas Covid-19 jóvenes 16-30 años para el año 2020</v>
      </c>
      <c r="D1178" t="s">
        <v>6557</v>
      </c>
      <c r="E1178" t="str">
        <f>VLOOKUP(B1178,PBL_PROCEDIMENTS!A:C,3,FALSE)</f>
        <v>LA0002904</v>
      </c>
      <c r="F1178">
        <f>VLOOKUP(E1178,'Organs PinbalAdmin'!C:F,4,FALSE)</f>
        <v>70891</v>
      </c>
      <c r="G1178" t="s">
        <v>6557</v>
      </c>
      <c r="H1178" t="str">
        <f t="shared" si="18"/>
        <v>UPDATE pad_solicitud SET organid='70891' WHERE solicitudid=17516;</v>
      </c>
    </row>
    <row r="1179" spans="1:8">
      <c r="A1179" t="str">
        <f>'Procediments PinbalAdmin'!A1179</f>
        <v>30398</v>
      </c>
      <c r="B1179" t="str">
        <f>VLOOKUP(A1179,'Procediments PinbalAdmin'!A:C,2,FALSE)</f>
        <v>S0733002J_5227</v>
      </c>
      <c r="C1179" t="str">
        <f>VLOOKUP(A1179,'Procediments PinbalAdmin'!A:C,3,FALSE)</f>
        <v>SOLICITUD DE AYUDAS PARA JÓVENES DE 18-30 AÑOS PARA ADQUIRIR EQUIPOS INFORMÁTICOS, FINANCIAR PERMISOS DE CONDUCCIÓN Y PARTICIPAR EN ACTIVIDADES FORMATIVAS</v>
      </c>
      <c r="D1179" t="s">
        <v>6557</v>
      </c>
      <c r="E1179" t="str">
        <f>VLOOKUP(B1179,PBL_PROCEDIMENTS!A:C,3,FALSE)</f>
        <v>L03070009</v>
      </c>
      <c r="F1179">
        <f>VLOOKUP(E1179,'Organs PinbalAdmin'!C:F,4,FALSE)</f>
        <v>70864</v>
      </c>
      <c r="G1179" t="s">
        <v>6557</v>
      </c>
      <c r="H1179" t="str">
        <f t="shared" si="18"/>
        <v>UPDATE pad_solicitud SET organid='70864' WHERE solicitudid=30398;</v>
      </c>
    </row>
    <row r="1180" spans="1:8">
      <c r="A1180" t="str">
        <f>'Procediments PinbalAdmin'!A1180</f>
        <v>30376</v>
      </c>
      <c r="B1180" t="str">
        <f>VLOOKUP(A1180,'Procediments PinbalAdmin'!A:C,2,FALSE)</f>
        <v>S0733002J_5228</v>
      </c>
      <c r="C1180" t="str">
        <f>VLOOKUP(A1180,'Procediments PinbalAdmin'!A:C,3,FALSE)</f>
        <v>AYUDAS PARA JOVENES DE 18-34 AÑOS QUE NECESITAN APOYO PARA ALQUILAR UNA VIVIENDA</v>
      </c>
      <c r="D1180" t="s">
        <v>6557</v>
      </c>
      <c r="E1180" t="str">
        <f>VLOOKUP(B1180,PBL_PROCEDIMENTS!A:C,3,FALSE)</f>
        <v>L03070009</v>
      </c>
      <c r="F1180">
        <f>VLOOKUP(E1180,'Organs PinbalAdmin'!C:F,4,FALSE)</f>
        <v>70864</v>
      </c>
      <c r="G1180" t="s">
        <v>6557</v>
      </c>
      <c r="H1180" t="str">
        <f t="shared" si="18"/>
        <v>UPDATE pad_solicitud SET organid='70864' WHERE solicitudid=30376;</v>
      </c>
    </row>
    <row r="1181" spans="1:8">
      <c r="A1181" t="str">
        <f>'Procediments PinbalAdmin'!A1181</f>
        <v>50224</v>
      </c>
      <c r="B1181" t="str">
        <f>VLOOKUP(A1181,'Procediments PinbalAdmin'!A:C,2,FALSE)</f>
        <v>S0733002J_5232</v>
      </c>
      <c r="C1181" t="str">
        <f>VLOOKUP(A1181,'Procediments PinbalAdmin'!A:C,3,FALSE)</f>
        <v>Ayudas a las familias para las actividades de ocio educativo</v>
      </c>
      <c r="D1181" t="s">
        <v>6557</v>
      </c>
      <c r="E1181" t="str">
        <f>VLOOKUP(B1181,PBL_PROCEDIMENTS!A:C,3,FALSE)</f>
        <v>L03070009</v>
      </c>
      <c r="F1181">
        <f>VLOOKUP(E1181,'Organs PinbalAdmin'!C:F,4,FALSE)</f>
        <v>70864</v>
      </c>
      <c r="G1181" t="s">
        <v>6557</v>
      </c>
      <c r="H1181" t="str">
        <f t="shared" si="18"/>
        <v>UPDATE pad_solicitud SET organid='70864' WHERE solicitudid=50224;</v>
      </c>
    </row>
    <row r="1182" spans="1:8">
      <c r="A1182" t="str">
        <f>'Procediments PinbalAdmin'!A1182</f>
        <v>30722</v>
      </c>
      <c r="B1182" t="str">
        <f>VLOOKUP(A1182,'Procediments PinbalAdmin'!A:C,2,FALSE)</f>
        <v>S0733002J_62_68</v>
      </c>
      <c r="C1182" t="str">
        <f>VLOOKUP(A1182,'Procediments PinbalAdmin'!A:C,3,FALSE)</f>
        <v>SOLICITUD DE PLAZAS EN LOS RECURSOS DE DISCAPACIDAD Y SALUD MENTAL</v>
      </c>
      <c r="D1182" t="s">
        <v>6557</v>
      </c>
      <c r="E1182" t="str">
        <f>VLOOKUP(B1182,PBL_PROCEDIMENTS!A:C,3,FALSE)</f>
        <v>L03070009</v>
      </c>
      <c r="F1182">
        <f>VLOOKUP(E1182,'Organs PinbalAdmin'!C:F,4,FALSE)</f>
        <v>70864</v>
      </c>
      <c r="G1182" t="s">
        <v>6557</v>
      </c>
      <c r="H1182" t="str">
        <f t="shared" si="18"/>
        <v>UPDATE pad_solicitud SET organid='70864' WHERE solicitudid=30722;</v>
      </c>
    </row>
    <row r="1183" spans="1:8">
      <c r="A1183" t="str">
        <f>'Procediments PinbalAdmin'!A1183</f>
        <v>50226</v>
      </c>
      <c r="B1183" t="str">
        <f>VLOOKUP(A1183,'Procediments PinbalAdmin'!A:C,2,FALSE)</f>
        <v>S0733002J_7200</v>
      </c>
      <c r="C1183" t="str">
        <f>VLOOKUP(A1183,'Procediments PinbalAdmin'!A:C,3,FALSE)</f>
        <v>Ayudas a las familias para el fomento de la educación no formal (3-17 años)</v>
      </c>
      <c r="D1183" t="s">
        <v>6557</v>
      </c>
      <c r="E1183" t="str">
        <f>VLOOKUP(B1183,PBL_PROCEDIMENTS!A:C,3,FALSE)</f>
        <v>L03070009</v>
      </c>
      <c r="F1183">
        <f>VLOOKUP(E1183,'Organs PinbalAdmin'!C:F,4,FALSE)</f>
        <v>70864</v>
      </c>
      <c r="G1183" t="s">
        <v>6557</v>
      </c>
      <c r="H1183" t="str">
        <f t="shared" si="18"/>
        <v>UPDATE pad_solicitud SET organid='70864' WHERE solicitudid=50226;</v>
      </c>
    </row>
    <row r="1184" spans="1:8">
      <c r="A1184" t="str">
        <f>'Procediments PinbalAdmin'!A1184</f>
        <v>28731</v>
      </c>
      <c r="B1184" t="str">
        <f>VLOOKUP(A1184,'Procediments PinbalAdmin'!A:C,2,FALSE)</f>
        <v>S0733002J_CDSM</v>
      </c>
      <c r="C1184" t="str">
        <f>VLOOKUP(A1184,'Procediments PinbalAdmin'!A:C,3,FALSE)</f>
        <v>SOLICITUD EXENCIÓN TASA COMEDOR CENTRO DE DÍA DE ATENCIÓN A LA SALUD MENTAL</v>
      </c>
      <c r="D1184" t="s">
        <v>6557</v>
      </c>
      <c r="E1184" t="str">
        <f>VLOOKUP(B1184,PBL_PROCEDIMENTS!A:C,3,FALSE)</f>
        <v>L03070009</v>
      </c>
      <c r="F1184">
        <f>VLOOKUP(E1184,'Organs PinbalAdmin'!C:F,4,FALSE)</f>
        <v>70864</v>
      </c>
      <c r="G1184" t="s">
        <v>6557</v>
      </c>
      <c r="H1184" t="str">
        <f t="shared" si="18"/>
        <v>UPDATE pad_solicitud SET organid='70864' WHERE solicitudid=28731;</v>
      </c>
    </row>
    <row r="1185" spans="1:8">
      <c r="A1185" t="str">
        <f>'Procediments PinbalAdmin'!A1185</f>
        <v>10818</v>
      </c>
      <c r="B1185" t="str">
        <f>VLOOKUP(A1185,'Procediments PinbalAdmin'!A:C,2,FALSE)</f>
        <v>S0733002J_CIM_OP</v>
      </c>
      <c r="C1185" t="str">
        <f>VLOOKUP(A1185,'Procediments PinbalAdmin'!A:C,3,FALSE)</f>
        <v>Oferta publica d'ocupació</v>
      </c>
      <c r="D1185" t="s">
        <v>6557</v>
      </c>
      <c r="E1185" t="str">
        <f>VLOOKUP(B1185,PBL_PROCEDIMENTS!A:C,3,FALSE)</f>
        <v>L03070009</v>
      </c>
      <c r="F1185">
        <f>VLOOKUP(E1185,'Organs PinbalAdmin'!C:F,4,FALSE)</f>
        <v>70864</v>
      </c>
      <c r="G1185" t="s">
        <v>6557</v>
      </c>
      <c r="H1185" t="str">
        <f t="shared" si="18"/>
        <v>UPDATE pad_solicitud SET organid='70864' WHERE solicitudid=10818;</v>
      </c>
    </row>
    <row r="1186" spans="1:8">
      <c r="A1186" t="str">
        <f>'Procediments PinbalAdmin'!A1186</f>
        <v>4795</v>
      </c>
      <c r="B1186" t="str">
        <f>VLOOKUP(A1186,'Procediments PinbalAdmin'!A:C,2,FALSE)</f>
        <v>S0733002J_CON_001</v>
      </c>
      <c r="C1186" t="str">
        <f>VLOOKUP(A1186,'Procediments PinbalAdmin'!A:C,3,FALSE)</f>
        <v>Expedients de Contractació</v>
      </c>
      <c r="D1186" t="s">
        <v>6557</v>
      </c>
      <c r="E1186" t="e">
        <f>VLOOKUP(B1186,PBL_PROCEDIMENTS!A:C,3,FALSE)</f>
        <v>#N/A</v>
      </c>
      <c r="F1186" t="e">
        <f>VLOOKUP(E1186,'Organs PinbalAdmin'!C:F,4,FALSE)</f>
        <v>#N/A</v>
      </c>
      <c r="G1186" t="s">
        <v>6557</v>
      </c>
      <c r="H1186" t="str">
        <f t="shared" si="18"/>
        <v/>
      </c>
    </row>
    <row r="1187" spans="1:8">
      <c r="A1187" t="str">
        <f>'Procediments PinbalAdmin'!A1187</f>
        <v>11619</v>
      </c>
      <c r="B1187" t="str">
        <f>VLOOKUP(A1187,'Procediments PinbalAdmin'!A:C,2,FALSE)</f>
        <v>S0733002J_CP</v>
      </c>
      <c r="C1187" t="str">
        <f>VLOOKUP(A1187,'Procediments PinbalAdmin'!A:C,3,FALSE)</f>
        <v>Contratación de personal laboral / nombramiento personal funcionario</v>
      </c>
      <c r="D1187" t="s">
        <v>6557</v>
      </c>
      <c r="E1187" t="str">
        <f>VLOOKUP(B1187,PBL_PROCEDIMENTS!A:C,3,FALSE)</f>
        <v>L03070009</v>
      </c>
      <c r="F1187">
        <f>VLOOKUP(E1187,'Organs PinbalAdmin'!C:F,4,FALSE)</f>
        <v>70864</v>
      </c>
      <c r="G1187" t="s">
        <v>6557</v>
      </c>
      <c r="H1187" t="str">
        <f t="shared" si="18"/>
        <v>UPDATE pad_solicitud SET organid='70864' WHERE solicitudid=11619;</v>
      </c>
    </row>
    <row r="1188" spans="1:8">
      <c r="A1188" t="str">
        <f>'Procediments PinbalAdmin'!A1188</f>
        <v>16058</v>
      </c>
      <c r="B1188" t="str">
        <f>VLOOKUP(A1188,'Procediments PinbalAdmin'!A:C,2,FALSE)</f>
        <v>S0733002J_EC</v>
      </c>
      <c r="C1188" t="str">
        <f>VLOOKUP(A1188,'Procediments PinbalAdmin'!A:C,3,FALSE)</f>
        <v>Un estiu per a créixer</v>
      </c>
      <c r="D1188" t="s">
        <v>6557</v>
      </c>
      <c r="E1188" t="str">
        <f>VLOOKUP(B1188,PBL_PROCEDIMENTS!A:C,3,FALSE)</f>
        <v>L03070009</v>
      </c>
      <c r="F1188">
        <f>VLOOKUP(E1188,'Organs PinbalAdmin'!C:F,4,FALSE)</f>
        <v>70864</v>
      </c>
      <c r="G1188" t="s">
        <v>6557</v>
      </c>
      <c r="H1188" t="str">
        <f t="shared" si="18"/>
        <v>UPDATE pad_solicitud SET organid='70864' WHERE solicitudid=16058;</v>
      </c>
    </row>
    <row r="1189" spans="1:8">
      <c r="A1189" t="str">
        <f>'Procediments PinbalAdmin'!A1189</f>
        <v>11626</v>
      </c>
      <c r="B1189" t="str">
        <f>VLOOKUP(A1189,'Procediments PinbalAdmin'!A:C,2,FALSE)</f>
        <v>S0733002J_IGA</v>
      </c>
      <c r="C1189" t="str">
        <f>VLOOKUP(A1189,'Procediments PinbalAdmin'!A:C,3,FALSE)</f>
        <v>Selecció tècnics i esportistes IGA Menorca</v>
      </c>
      <c r="D1189" t="s">
        <v>6557</v>
      </c>
      <c r="E1189" t="str">
        <f>VLOOKUP(B1189,PBL_PROCEDIMENTS!A:C,3,FALSE)</f>
        <v>L03070009</v>
      </c>
      <c r="F1189">
        <f>VLOOKUP(E1189,'Organs PinbalAdmin'!C:F,4,FALSE)</f>
        <v>70864</v>
      </c>
      <c r="G1189" t="s">
        <v>6557</v>
      </c>
      <c r="H1189" t="str">
        <f t="shared" si="18"/>
        <v>UPDATE pad_solicitud SET organid='70864' WHERE solicitudid=11626;</v>
      </c>
    </row>
    <row r="1190" spans="1:8">
      <c r="A1190" t="str">
        <f>'Procediments PinbalAdmin'!A1190</f>
        <v>9703</v>
      </c>
      <c r="B1190" t="str">
        <f>VLOOKUP(A1190,'Procediments PinbalAdmin'!A:C,2,FALSE)</f>
        <v>S0733002J_PP</v>
      </c>
      <c r="C1190" t="str">
        <f>VLOOKUP(A1190,'Procediments PinbalAdmin'!A:C,3,FALSE)</f>
        <v>Processos participatius</v>
      </c>
      <c r="D1190" t="s">
        <v>6557</v>
      </c>
      <c r="E1190" t="str">
        <f>VLOOKUP(B1190,PBL_PROCEDIMENTS!A:C,3,FALSE)</f>
        <v>L03070009</v>
      </c>
      <c r="F1190">
        <f>VLOOKUP(E1190,'Organs PinbalAdmin'!C:F,4,FALSE)</f>
        <v>70864</v>
      </c>
      <c r="G1190" t="s">
        <v>6557</v>
      </c>
      <c r="H1190" t="str">
        <f t="shared" si="18"/>
        <v>UPDATE pad_solicitud SET organid='70864' WHERE solicitudid=9703;</v>
      </c>
    </row>
    <row r="1191" spans="1:8">
      <c r="A1191" t="str">
        <f>'Procediments PinbalAdmin'!A1191</f>
        <v>4792</v>
      </c>
      <c r="B1191" t="str">
        <f>VLOOKUP(A1191,'Procediments PinbalAdmin'!A:C,2,FALSE)</f>
        <v>S0733002J_SUBV_001</v>
      </c>
      <c r="C1191" t="str">
        <f>VLOOKUP(A1191,'Procediments PinbalAdmin'!A:C,3,FALSE)</f>
        <v>Ajuts i Subvencions</v>
      </c>
      <c r="D1191" t="s">
        <v>6557</v>
      </c>
      <c r="E1191" t="e">
        <f>VLOOKUP(B1191,PBL_PROCEDIMENTS!A:C,3,FALSE)</f>
        <v>#N/A</v>
      </c>
      <c r="F1191" t="e">
        <f>VLOOKUP(E1191,'Organs PinbalAdmin'!C:F,4,FALSE)</f>
        <v>#N/A</v>
      </c>
      <c r="G1191" t="s">
        <v>6557</v>
      </c>
      <c r="H1191" t="str">
        <f t="shared" si="18"/>
        <v/>
      </c>
    </row>
    <row r="1192" spans="1:8">
      <c r="A1192" t="str">
        <f>'Procediments PinbalAdmin'!A1192</f>
        <v>28670</v>
      </c>
      <c r="B1192" t="str">
        <f>VLOOKUP(A1192,'Procediments PinbalAdmin'!A:C,2,FALSE)</f>
        <v>S0733002J_TRE</v>
      </c>
      <c r="C1192" t="str">
        <f>VLOOKUP(A1192,'Procediments PinbalAdmin'!A:C,3,FALSE)</f>
        <v>SOLICITUD BONIFICACIÓN TASA RESIDENCIA Y CENTRO DE DÍA DE TREPUCÓ</v>
      </c>
      <c r="D1192" t="s">
        <v>6557</v>
      </c>
      <c r="E1192" t="str">
        <f>VLOOKUP(B1192,PBL_PROCEDIMENTS!A:C,3,FALSE)</f>
        <v>L03070009</v>
      </c>
      <c r="F1192">
        <f>VLOOKUP(E1192,'Organs PinbalAdmin'!C:F,4,FALSE)</f>
        <v>70864</v>
      </c>
      <c r="G1192" t="s">
        <v>6557</v>
      </c>
      <c r="H1192" t="str">
        <f t="shared" si="18"/>
        <v>UPDATE pad_solicitud SET organid='70864' WHERE solicitudid=28670;</v>
      </c>
    </row>
    <row r="1193" spans="1:8">
      <c r="A1193" t="str">
        <f>'Procediments PinbalAdmin'!A1193</f>
        <v>3432</v>
      </c>
      <c r="B1193" t="str">
        <f>VLOOKUP(A1193,'Procediments PinbalAdmin'!A:C,2,FALSE)</f>
        <v>SGCPTC_CONTRACT</v>
      </c>
      <c r="C1193" t="str">
        <f>VLOOKUP(A1193,'Procediments PinbalAdmin'!A:C,3,FALSE)</f>
        <v>Tramitació expedients de Contractació</v>
      </c>
      <c r="D1193" t="s">
        <v>6557</v>
      </c>
      <c r="E1193" t="str">
        <f>VLOOKUP(B1193,PBL_PROCEDIMENTS!A:C,3,FALSE)</f>
        <v>A04026906</v>
      </c>
      <c r="F1193">
        <f>VLOOKUP(E1193,'Organs PinbalAdmin'!C:F,4,FALSE)</f>
        <v>70648</v>
      </c>
      <c r="G1193" t="s">
        <v>6557</v>
      </c>
      <c r="H1193" t="str">
        <f t="shared" si="18"/>
        <v>UPDATE pad_solicitud SET organid='70648' WHERE solicitudid=3432;</v>
      </c>
    </row>
    <row r="1194" spans="1:8">
      <c r="A1194" t="str">
        <f>'Procediments PinbalAdmin'!A1194</f>
        <v>3417</v>
      </c>
      <c r="B1194" t="str">
        <f>VLOOKUP(A1194,'Procediments PinbalAdmin'!A:C,2,FALSE)</f>
        <v>SGCPTC_SUBV</v>
      </c>
      <c r="C1194" t="str">
        <f>VLOOKUP(A1194,'Procediments PinbalAdmin'!A:C,3,FALSE)</f>
        <v>Tramitació expedientes de Subvencions</v>
      </c>
      <c r="D1194" t="s">
        <v>6557</v>
      </c>
      <c r="E1194" t="str">
        <f>VLOOKUP(B1194,PBL_PROCEDIMENTS!A:C,3,FALSE)</f>
        <v>A04026906</v>
      </c>
      <c r="F1194">
        <f>VLOOKUP(E1194,'Organs PinbalAdmin'!C:F,4,FALSE)</f>
        <v>70648</v>
      </c>
      <c r="G1194" t="s">
        <v>6557</v>
      </c>
      <c r="H1194" t="str">
        <f t="shared" si="18"/>
        <v>UPDATE pad_solicitud SET organid='70648' WHERE solicitudid=3417;</v>
      </c>
    </row>
    <row r="1195" spans="1:8">
      <c r="A1195" t="str">
        <f>'Procediments PinbalAdmin'!A1195</f>
        <v>4071</v>
      </c>
      <c r="B1195" t="str">
        <f>VLOOKUP(A1195,'Procediments PinbalAdmin'!A:C,2,FALSE)</f>
        <v>SJA01</v>
      </c>
      <c r="C1195" t="str">
        <f>VLOOKUP(A1195,'Procediments PinbalAdmin'!A:C,3,FALSE)</f>
        <v>Adjudicación de los procedimientos de contratación pública</v>
      </c>
      <c r="D1195" t="s">
        <v>6557</v>
      </c>
      <c r="E1195" t="str">
        <f>VLOOKUP(B1195,PBL_PROCEDIMENTS!A:C,3,FALSE)</f>
        <v>LA0000048</v>
      </c>
      <c r="F1195">
        <f>VLOOKUP(E1195,'Organs PinbalAdmin'!C:F,4,FALSE)</f>
        <v>70865</v>
      </c>
      <c r="G1195" t="s">
        <v>6557</v>
      </c>
      <c r="H1195" t="str">
        <f t="shared" si="18"/>
        <v>UPDATE pad_solicitud SET organid='70865' WHERE solicitudid=4071;</v>
      </c>
    </row>
    <row r="1196" spans="1:8">
      <c r="A1196" t="str">
        <f>'Procediments PinbalAdmin'!A1196</f>
        <v>4197</v>
      </c>
      <c r="B1196" t="str">
        <f>VLOOKUP(A1196,'Procediments PinbalAdmin'!A:C,2,FALSE)</f>
        <v>SNT-03</v>
      </c>
      <c r="C1196" t="str">
        <f>VLOOKUP(A1196,'Procediments PinbalAdmin'!A:C,3,FALSE)</f>
        <v>Llicència i Registre d'animals potencialment perillosos</v>
      </c>
      <c r="D1196" t="s">
        <v>6557</v>
      </c>
      <c r="E1196" t="str">
        <f>VLOOKUP(B1196,PBL_PROCEDIMENTS!A:C,3,FALSE)</f>
        <v>L01070260</v>
      </c>
      <c r="F1196">
        <f>VLOOKUP(E1196,'Organs PinbalAdmin'!C:F,4,FALSE)</f>
        <v>70843</v>
      </c>
      <c r="G1196" t="s">
        <v>6557</v>
      </c>
      <c r="H1196" t="str">
        <f t="shared" si="18"/>
        <v>UPDATE pad_solicitud SET organid='70843' WHERE solicitudid=4197;</v>
      </c>
    </row>
    <row r="1197" spans="1:8">
      <c r="A1197" t="str">
        <f>'Procediments PinbalAdmin'!A1197</f>
        <v>63</v>
      </c>
      <c r="B1197" t="str">
        <f>VLOOKUP(A1197,'Procediments PinbalAdmin'!A:C,2,FALSE)</f>
        <v>SOIB_ INSCOCU</v>
      </c>
      <c r="C1197" t="str">
        <f>VLOOKUP(A1197,'Procediments PinbalAdmin'!A:C,3,FALSE)</f>
        <v>Procés d´inscripció, orientació i intermediació dels demandants d´ocupació a les oficines del SOIB</v>
      </c>
      <c r="D1197" t="s">
        <v>6557</v>
      </c>
      <c r="E1197" t="str">
        <f>VLOOKUP(B1197,PBL_PROCEDIMENTS!A:C,3,FALSE)</f>
        <v>A04027061</v>
      </c>
      <c r="F1197">
        <f>VLOOKUP(E1197,'Organs PinbalAdmin'!C:F,4,FALSE)</f>
        <v>70695</v>
      </c>
      <c r="G1197" t="s">
        <v>6557</v>
      </c>
      <c r="H1197" t="str">
        <f t="shared" si="18"/>
        <v>UPDATE pad_solicitud SET organid='70695' WHERE solicitudid=63;</v>
      </c>
    </row>
    <row r="1198" spans="1:8">
      <c r="A1198" t="str">
        <f>'Procediments PinbalAdmin'!A1198</f>
        <v>64</v>
      </c>
      <c r="B1198" t="str">
        <f>VLOOKUP(A1198,'Procediments PinbalAdmin'!A:C,2,FALSE)</f>
        <v>SOIB_ REQDOC</v>
      </c>
      <c r="C1198" t="str">
        <f>VLOOKUP(A1198,'Procediments PinbalAdmin'!A:C,3,FALSE)</f>
        <v>Comprovació dels requisits específics dels docents que imparteixen els mòduls formatius dels certificats de professionalitat</v>
      </c>
      <c r="D1198" t="s">
        <v>6557</v>
      </c>
      <c r="E1198" t="str">
        <f>VLOOKUP(B1198,PBL_PROCEDIMENTS!A:C,3,FALSE)</f>
        <v>A04027061</v>
      </c>
      <c r="F1198">
        <f>VLOOKUP(E1198,'Organs PinbalAdmin'!C:F,4,FALSE)</f>
        <v>70695</v>
      </c>
      <c r="G1198" t="s">
        <v>6557</v>
      </c>
      <c r="H1198" t="str">
        <f t="shared" si="18"/>
        <v>UPDATE pad_solicitud SET organid='70695' WHERE solicitudid=64;</v>
      </c>
    </row>
    <row r="1199" spans="1:8">
      <c r="A1199" t="str">
        <f>'Procediments PinbalAdmin'!A1199</f>
        <v>60</v>
      </c>
      <c r="B1199" t="str">
        <f>VLOOKUP(A1199,'Procediments PinbalAdmin'!A:C,2,FALSE)</f>
        <v>SOIB_ACRREGCENFOR</v>
      </c>
      <c r="C1199" t="str">
        <f>VLOOKUP(A1199,'Procediments PinbalAdmin'!A:C,3,FALSE)</f>
        <v>Acreditació/Inscripció registre de centres i entitats de formació</v>
      </c>
      <c r="D1199" t="s">
        <v>6557</v>
      </c>
      <c r="E1199" t="str">
        <f>VLOOKUP(B1199,PBL_PROCEDIMENTS!A:C,3,FALSE)</f>
        <v>A04027061</v>
      </c>
      <c r="F1199">
        <f>VLOOKUP(E1199,'Organs PinbalAdmin'!C:F,4,FALSE)</f>
        <v>70695</v>
      </c>
      <c r="G1199" t="s">
        <v>6557</v>
      </c>
      <c r="H1199" t="str">
        <f t="shared" si="18"/>
        <v>UPDATE pad_solicitud SET organid='70695' WHERE solicitudid=60;</v>
      </c>
    </row>
    <row r="1200" spans="1:8">
      <c r="A1200" t="str">
        <f>'Procediments PinbalAdmin'!A1200</f>
        <v>53</v>
      </c>
      <c r="B1200" t="str">
        <f>VLOOKUP(A1200,'Procediments PinbalAdmin'!A:C,2,FALSE)</f>
        <v>SOIB_COACFORTREDES</v>
      </c>
      <c r="C1200" t="str">
        <f>VLOOKUP(A1200,'Procediments PinbalAdmin'!A:C,3,FALSE)</f>
        <v>Convocatòria per finançar accions formatives adreçades prioritàriament a treballadors desocupats</v>
      </c>
      <c r="D1200" t="s">
        <v>6557</v>
      </c>
      <c r="E1200" t="str">
        <f>VLOOKUP(B1200,PBL_PROCEDIMENTS!A:C,3,FALSE)</f>
        <v>A04027061</v>
      </c>
      <c r="F1200">
        <f>VLOOKUP(E1200,'Organs PinbalAdmin'!C:F,4,FALSE)</f>
        <v>70695</v>
      </c>
      <c r="G1200" t="s">
        <v>6557</v>
      </c>
      <c r="H1200" t="str">
        <f t="shared" si="18"/>
        <v>UPDATE pad_solicitud SET organid='70695' WHERE solicitudid=53;</v>
      </c>
    </row>
    <row r="1201" spans="1:8">
      <c r="A1201" t="str">
        <f>'Procediments PinbalAdmin'!A1201</f>
        <v>59</v>
      </c>
      <c r="B1201" t="str">
        <f>VLOOKUP(A1201,'Procediments PinbalAdmin'!A:C,2,FALSE)</f>
        <v>SOIB_COCOAGE</v>
      </c>
      <c r="C1201" t="str">
        <f>VLOOKUP(A1201,'Procediments PinbalAdmin'!A:C,3,FALSE)</f>
        <v>Convocatòria per concedir subvencions públiques en l'ambit de la col·laboració amb òrgans de l'Administració General de l'Estat i els seus organismes autònoms amb seu a les Illes Balears</v>
      </c>
      <c r="D1201" t="s">
        <v>6557</v>
      </c>
      <c r="E1201" t="str">
        <f>VLOOKUP(B1201,PBL_PROCEDIMENTS!A:C,3,FALSE)</f>
        <v>A04027061</v>
      </c>
      <c r="F1201">
        <f>VLOOKUP(E1201,'Organs PinbalAdmin'!C:F,4,FALSE)</f>
        <v>70695</v>
      </c>
      <c r="G1201" t="s">
        <v>6557</v>
      </c>
      <c r="H1201" t="str">
        <f t="shared" si="18"/>
        <v>UPDATE pad_solicitud SET organid='70695' WHERE solicitudid=59;</v>
      </c>
    </row>
    <row r="1202" spans="1:8">
      <c r="A1202" t="str">
        <f>'Procediments PinbalAdmin'!A1202</f>
        <v>52</v>
      </c>
      <c r="B1202" t="str">
        <f>VLOOKUP(A1202,'Procediments PinbalAdmin'!A:C,2,FALSE)</f>
        <v>SOIB_COCOVUL</v>
      </c>
      <c r="C1202" t="str">
        <f>VLOOKUP(A1202,'Procediments PinbalAdmin'!A:C,3,FALSE)</f>
        <v>Convocatòria formació per a col·lectius vulnerables</v>
      </c>
      <c r="D1202" t="s">
        <v>6557</v>
      </c>
      <c r="E1202" t="str">
        <f>VLOOKUP(B1202,PBL_PROCEDIMENTS!A:C,3,FALSE)</f>
        <v>A04027061</v>
      </c>
      <c r="F1202">
        <f>VLOOKUP(E1202,'Organs PinbalAdmin'!C:F,4,FALSE)</f>
        <v>70695</v>
      </c>
      <c r="G1202" t="s">
        <v>6557</v>
      </c>
      <c r="H1202" t="str">
        <f t="shared" si="18"/>
        <v>UPDATE pad_solicitud SET organid='70695' WHERE solicitudid=52;</v>
      </c>
    </row>
    <row r="1203" spans="1:8">
      <c r="A1203" t="str">
        <f>'Procediments PinbalAdmin'!A1203</f>
        <v>58</v>
      </c>
      <c r="B1203" t="str">
        <f>VLOOKUP(A1203,'Procediments PinbalAdmin'!A:C,2,FALSE)</f>
        <v>SOIB_COFORTREOCU</v>
      </c>
      <c r="C1203" t="str">
        <f>VLOOKUP(A1203,'Procediments PinbalAdmin'!A:C,3,FALSE)</f>
        <v>Convocatòria per a la formació de treballadors prioritàriament ocupats</v>
      </c>
      <c r="D1203" t="s">
        <v>6557</v>
      </c>
      <c r="E1203" t="str">
        <f>VLOOKUP(B1203,PBL_PROCEDIMENTS!A:C,3,FALSE)</f>
        <v>A04027061</v>
      </c>
      <c r="F1203">
        <f>VLOOKUP(E1203,'Organs PinbalAdmin'!C:F,4,FALSE)</f>
        <v>70695</v>
      </c>
      <c r="G1203" t="s">
        <v>6557</v>
      </c>
      <c r="H1203" t="str">
        <f t="shared" si="18"/>
        <v>UPDATE pad_solicitud SET organid='70695' WHERE solicitudid=58;</v>
      </c>
    </row>
    <row r="1204" spans="1:8">
      <c r="A1204" t="str">
        <f>'Procediments PinbalAdmin'!A1204</f>
        <v>56</v>
      </c>
      <c r="B1204" t="str">
        <f>VLOOKUP(A1204,'Procediments PinbalAdmin'!A:C,2,FALSE)</f>
        <v>SOIB_COPROINSCOVUL</v>
      </c>
      <c r="C1204" t="str">
        <f>VLOOKUP(A1204,'Procediments PinbalAdmin'!A:C,3,FALSE)</f>
        <v>Convocatòria d'ajunts per posar en pràctica processos d'inserció per a l'ocupació de col·lectius vulnerables</v>
      </c>
      <c r="D1204" t="s">
        <v>6557</v>
      </c>
      <c r="E1204" t="str">
        <f>VLOOKUP(B1204,PBL_PROCEDIMENTS!A:C,3,FALSE)</f>
        <v>A04027061</v>
      </c>
      <c r="F1204">
        <f>VLOOKUP(E1204,'Organs PinbalAdmin'!C:F,4,FALSE)</f>
        <v>70695</v>
      </c>
      <c r="G1204" t="s">
        <v>6557</v>
      </c>
      <c r="H1204" t="str">
        <f t="shared" si="18"/>
        <v>UPDATE pad_solicitud SET organid='70695' WHERE solicitudid=56;</v>
      </c>
    </row>
    <row r="1205" spans="1:8">
      <c r="A1205" t="str">
        <f>'Procediments PinbalAdmin'!A1205</f>
        <v>55</v>
      </c>
      <c r="B1205" t="str">
        <f>VLOOKUP(A1205,'Procediments PinbalAdmin'!A:C,2,FALSE)</f>
        <v>SOIB_COPROTAOCU</v>
      </c>
      <c r="C1205" t="str">
        <f>VLOOKUP(A1205,'Procediments PinbalAdmin'!A:C,3,FALSE)</f>
        <v>Convocatòria per presentar projectes per a tallers d'ocupació</v>
      </c>
      <c r="D1205" t="s">
        <v>6557</v>
      </c>
      <c r="E1205" t="str">
        <f>VLOOKUP(B1205,PBL_PROCEDIMENTS!A:C,3,FALSE)</f>
        <v>A04027061</v>
      </c>
      <c r="F1205">
        <f>VLOOKUP(E1205,'Organs PinbalAdmin'!C:F,4,FALSE)</f>
        <v>70695</v>
      </c>
      <c r="G1205" t="s">
        <v>6557</v>
      </c>
      <c r="H1205" t="str">
        <f t="shared" si="18"/>
        <v>UPDATE pad_solicitud SET organid='70695' WHERE solicitudid=55;</v>
      </c>
    </row>
    <row r="1206" spans="1:8">
      <c r="A1206" t="str">
        <f>'Procediments PinbalAdmin'!A1206</f>
        <v>62</v>
      </c>
      <c r="B1206" t="str">
        <f>VLOOKUP(A1206,'Procediments PinbalAdmin'!A:C,2,FALSE)</f>
        <v>SOIB_DECEXCDISC</v>
      </c>
      <c r="C1206" t="str">
        <f>VLOOKUP(A1206,'Procediments PinbalAdmin'!A:C,3,FALSE)</f>
        <v>Declaració d´excepcionalitat i adopció de mesures alternatives per al compliment de la quota de reserva a favor dels drets dels treballadors amb discapacitat</v>
      </c>
      <c r="D1206" t="s">
        <v>6557</v>
      </c>
      <c r="E1206" t="str">
        <f>VLOOKUP(B1206,PBL_PROCEDIMENTS!A:C,3,FALSE)</f>
        <v>A04027061</v>
      </c>
      <c r="F1206">
        <f>VLOOKUP(E1206,'Organs PinbalAdmin'!C:F,4,FALSE)</f>
        <v>70695</v>
      </c>
      <c r="G1206" t="s">
        <v>6557</v>
      </c>
      <c r="H1206" t="str">
        <f t="shared" si="18"/>
        <v>UPDATE pad_solicitud SET organid='70695' WHERE solicitudid=62;</v>
      </c>
    </row>
    <row r="1207" spans="1:8">
      <c r="A1207" t="str">
        <f>'Procediments PinbalAdmin'!A1207</f>
        <v>57</v>
      </c>
      <c r="B1207" t="str">
        <f>VLOOKUP(A1207,'Procediments PinbalAdmin'!A:C,2,FALSE)</f>
        <v>SOIB_EXCERPROF</v>
      </c>
      <c r="C1207" t="str">
        <f>VLOOKUP(A1207,'Procediments PinbalAdmin'!A:C,3,FALSE)</f>
        <v>Expedició de certificats de professionalitat</v>
      </c>
      <c r="D1207" t="s">
        <v>6557</v>
      </c>
      <c r="E1207" t="str">
        <f>VLOOKUP(B1207,PBL_PROCEDIMENTS!A:C,3,FALSE)</f>
        <v>A04027061</v>
      </c>
      <c r="F1207">
        <f>VLOOKUP(E1207,'Organs PinbalAdmin'!C:F,4,FALSE)</f>
        <v>70695</v>
      </c>
      <c r="G1207" t="s">
        <v>6557</v>
      </c>
      <c r="H1207" t="str">
        <f t="shared" si="18"/>
        <v>UPDATE pad_solicitud SET organid='70695' WHERE solicitudid=57;</v>
      </c>
    </row>
    <row r="1208" spans="1:8">
      <c r="A1208" t="str">
        <f>'Procediments PinbalAdmin'!A1208</f>
        <v>54</v>
      </c>
      <c r="B1208" t="str">
        <f>VLOOKUP(A1208,'Procediments PinbalAdmin'!A:C,2,FALSE)</f>
        <v>SOIB_FORPROOCUCPRO</v>
      </c>
      <c r="C1208" t="str">
        <f>VLOOKUP(A1208,'Procediments PinbalAdmin'!A:C,3,FALSE)</f>
        <v>Formació professional per a l'ocupació a centres propis</v>
      </c>
      <c r="D1208" t="s">
        <v>6557</v>
      </c>
      <c r="E1208" t="str">
        <f>VLOOKUP(B1208,PBL_PROCEDIMENTS!A:C,3,FALSE)</f>
        <v>A04027061</v>
      </c>
      <c r="F1208">
        <f>VLOOKUP(E1208,'Organs PinbalAdmin'!C:F,4,FALSE)</f>
        <v>70695</v>
      </c>
      <c r="G1208" t="s">
        <v>6557</v>
      </c>
      <c r="H1208" t="str">
        <f t="shared" si="18"/>
        <v>UPDATE pad_solicitud SET organid='70695' WHERE solicitudid=54;</v>
      </c>
    </row>
    <row r="1209" spans="1:8">
      <c r="A1209" t="str">
        <f>'Procediments PinbalAdmin'!A1209</f>
        <v>61</v>
      </c>
      <c r="B1209" t="str">
        <f>VLOOKUP(A1209,'Procediments PinbalAdmin'!A:C,2,FALSE)</f>
        <v>SOIB_PRACNLAB</v>
      </c>
      <c r="C1209" t="str">
        <f>VLOOKUP(A1209,'Procediments PinbalAdmin'!A:C,3,FALSE)</f>
        <v>Pràctiques no laborals</v>
      </c>
      <c r="D1209" t="s">
        <v>6557</v>
      </c>
      <c r="E1209" t="str">
        <f>VLOOKUP(B1209,PBL_PROCEDIMENTS!A:C,3,FALSE)</f>
        <v>A04027061</v>
      </c>
      <c r="F1209">
        <f>VLOOKUP(E1209,'Organs PinbalAdmin'!C:F,4,FALSE)</f>
        <v>70695</v>
      </c>
      <c r="G1209" t="s">
        <v>6557</v>
      </c>
      <c r="H1209" t="str">
        <f t="shared" si="18"/>
        <v>UPDATE pad_solicitud SET organid='70695' WHERE solicitudid=61;</v>
      </c>
    </row>
    <row r="1210" spans="1:8">
      <c r="A1210" t="str">
        <f>'Procediments PinbalAdmin'!A1210</f>
        <v>94</v>
      </c>
      <c r="B1210" t="str">
        <f>VLOOKUP(A1210,'Procediments PinbalAdmin'!A:C,2,FALSE)</f>
        <v>STS_12</v>
      </c>
      <c r="C1210" t="str">
        <f>VLOOKUP(A1210,'Procediments PinbalAdmin'!A:C,3,FALSE)</f>
        <v>Subvencions en matèria de Benestar Social</v>
      </c>
      <c r="D1210" t="s">
        <v>6557</v>
      </c>
      <c r="E1210" t="e">
        <f>VLOOKUP(B1210,PBL_PROCEDIMENTS!A:C,3,FALSE)</f>
        <v>#N/A</v>
      </c>
      <c r="F1210" t="e">
        <f>VLOOKUP(E1210,'Organs PinbalAdmin'!C:F,4,FALSE)</f>
        <v>#N/A</v>
      </c>
      <c r="G1210" t="s">
        <v>6557</v>
      </c>
      <c r="H1210" t="str">
        <f t="shared" si="18"/>
        <v/>
      </c>
    </row>
    <row r="1211" spans="1:8">
      <c r="A1211" t="str">
        <f>'Procediments PinbalAdmin'!A1211</f>
        <v>86</v>
      </c>
      <c r="B1211" t="str">
        <f>VLOOKUP(A1211,'Procediments PinbalAdmin'!A:C,2,FALSE)</f>
        <v>SUBV</v>
      </c>
      <c r="C1211" t="str">
        <f>VLOOKUP(A1211,'Procediments PinbalAdmin'!A:C,3,FALSE)</f>
        <v>Convocatòria d´ajuts i subvencions.</v>
      </c>
      <c r="D1211" t="s">
        <v>6557</v>
      </c>
      <c r="E1211" t="str">
        <f>VLOOKUP(B1211,PBL_PROCEDIMENTS!A:C,3,FALSE)</f>
        <v>L03070009</v>
      </c>
      <c r="F1211">
        <f>VLOOKUP(E1211,'Organs PinbalAdmin'!C:F,4,FALSE)</f>
        <v>70864</v>
      </c>
      <c r="G1211" t="s">
        <v>6557</v>
      </c>
      <c r="H1211" t="str">
        <f t="shared" si="18"/>
        <v>UPDATE pad_solicitud SET organid='70864' WHERE solicitudid=86;</v>
      </c>
    </row>
    <row r="1212" spans="1:8">
      <c r="A1212" t="str">
        <f>'Procediments PinbalAdmin'!A1212</f>
        <v>153712</v>
      </c>
      <c r="B1212" t="str">
        <f>VLOOKUP(A1212,'Procediments PinbalAdmin'!A:C,2,FALSE)</f>
        <v>Subv_pub</v>
      </c>
      <c r="C1212" t="str">
        <f>VLOOKUP(A1212,'Procediments PinbalAdmin'!A:C,3,FALSE)</f>
        <v>Subvenciones públicas dirigidas a familias</v>
      </c>
      <c r="D1212" t="s">
        <v>6557</v>
      </c>
      <c r="E1212" t="str">
        <f>VLOOKUP(B1212,PBL_PROCEDIMENTS!A:C,3,FALSE)</f>
        <v>A04026935</v>
      </c>
      <c r="F1212">
        <f>VLOOKUP(E1212,'Organs PinbalAdmin'!C:F,4,FALSE)</f>
        <v>70658</v>
      </c>
      <c r="G1212" t="s">
        <v>6557</v>
      </c>
      <c r="H1212" t="str">
        <f t="shared" si="18"/>
        <v>UPDATE pad_solicitud SET organid='70658' WHERE solicitudid=153712;</v>
      </c>
    </row>
    <row r="1213" spans="1:8">
      <c r="A1213" t="str">
        <f>'Procediments PinbalAdmin'!A1213</f>
        <v>175</v>
      </c>
      <c r="B1213" t="str">
        <f>VLOOKUP(A1213,'Procediments PinbalAdmin'!A:C,2,FALSE)</f>
        <v>SVDR_20150619_000688</v>
      </c>
      <c r="C1213" t="str">
        <f>VLOOKUP(A1213,'Procediments PinbalAdmin'!A:C,3,FALSE)</f>
        <v>Ajudes desplaçament 2014-2015</v>
      </c>
      <c r="D1213" t="s">
        <v>6557</v>
      </c>
      <c r="E1213" t="str">
        <f>VLOOKUP(B1213,PBL_PROCEDIMENTS!A:C,3,FALSE)</f>
        <v>A04043880</v>
      </c>
      <c r="F1213">
        <f>VLOOKUP(E1213,'Organs PinbalAdmin'!C:F,4,FALSE)</f>
        <v>70830</v>
      </c>
      <c r="G1213" t="s">
        <v>6557</v>
      </c>
      <c r="H1213" t="str">
        <f t="shared" si="18"/>
        <v>UPDATE pad_solicitud SET organid='70830' WHERE solicitudid=175;</v>
      </c>
    </row>
    <row r="1214" spans="1:8">
      <c r="A1214" t="str">
        <f>'Procediments PinbalAdmin'!A1214</f>
        <v>4017</v>
      </c>
      <c r="B1214" t="str">
        <f>VLOOKUP(A1214,'Procediments PinbalAdmin'!A:C,2,FALSE)</f>
        <v>TARTRA</v>
      </c>
      <c r="C1214" t="str">
        <f>VLOOKUP(A1214,'Procediments PinbalAdmin'!A:C,3,FALSE)</f>
        <v>Tarjeta de descuento de transportes</v>
      </c>
      <c r="D1214" t="s">
        <v>6557</v>
      </c>
      <c r="E1214" t="str">
        <f>VLOOKUP(B1214,PBL_PROCEDIMENTS!A:C,3,FALSE)</f>
        <v>L03070009</v>
      </c>
      <c r="F1214">
        <f>VLOOKUP(E1214,'Organs PinbalAdmin'!C:F,4,FALSE)</f>
        <v>70864</v>
      </c>
      <c r="G1214" t="s">
        <v>6557</v>
      </c>
      <c r="H1214" t="str">
        <f t="shared" si="18"/>
        <v>UPDATE pad_solicitud SET organid='70864' WHERE solicitudid=4017;</v>
      </c>
    </row>
    <row r="1215" spans="1:8">
      <c r="A1215" t="str">
        <f>'Procediments PinbalAdmin'!A1215</f>
        <v>70</v>
      </c>
      <c r="B1215" t="str">
        <f>VLOOKUP(A1215,'Procediments PinbalAdmin'!A:C,2,FALSE)</f>
        <v>TIP – 005</v>
      </c>
      <c r="C1215" t="str">
        <f>VLOOKUP(A1215,'Procediments PinbalAdmin'!A:C,3,FALSE)</f>
        <v>Subvenciones. Concesión directa.</v>
      </c>
      <c r="D1215" t="s">
        <v>6557</v>
      </c>
      <c r="E1215" t="e">
        <f>VLOOKUP(B1215,PBL_PROCEDIMENTS!A:C,3,FALSE)</f>
        <v>#N/A</v>
      </c>
      <c r="F1215" t="e">
        <f>VLOOKUP(E1215,'Organs PinbalAdmin'!C:F,4,FALSE)</f>
        <v>#N/A</v>
      </c>
      <c r="G1215" t="s">
        <v>6557</v>
      </c>
      <c r="H1215" t="str">
        <f t="shared" si="18"/>
        <v/>
      </c>
    </row>
    <row r="1216" spans="1:8">
      <c r="A1216" t="str">
        <f>'Procediments PinbalAdmin'!A1216</f>
        <v>69</v>
      </c>
      <c r="B1216" t="str">
        <f>VLOOKUP(A1216,'Procediments PinbalAdmin'!A:C,2,FALSE)</f>
        <v>TIP – 047</v>
      </c>
      <c r="C1216" t="str">
        <f>VLOOKUP(A1216,'Procediments PinbalAdmin'!A:C,3,FALSE)</f>
        <v>Solicitud de autorización de venda en mercados temporales o ferias.</v>
      </c>
      <c r="D1216" t="s">
        <v>6557</v>
      </c>
      <c r="E1216" t="e">
        <f>VLOOKUP(B1216,PBL_PROCEDIMENTS!A:C,3,FALSE)</f>
        <v>#N/A</v>
      </c>
      <c r="F1216" t="e">
        <f>VLOOKUP(E1216,'Organs PinbalAdmin'!C:F,4,FALSE)</f>
        <v>#N/A</v>
      </c>
      <c r="G1216" t="s">
        <v>6557</v>
      </c>
      <c r="H1216" t="str">
        <f t="shared" si="18"/>
        <v/>
      </c>
    </row>
    <row r="1217" spans="1:8">
      <c r="A1217" t="str">
        <f>'Procediments PinbalAdmin'!A1217</f>
        <v>68</v>
      </c>
      <c r="B1217" t="str">
        <f>VLOOKUP(A1217,'Procediments PinbalAdmin'!A:C,2,FALSE)</f>
        <v>TIP – 206</v>
      </c>
      <c r="C1217" t="str">
        <f>VLOOKUP(A1217,'Procediments PinbalAdmin'!A:C,3,FALSE)</f>
        <v>Solicitud de autorización de venta en mercados semanales.</v>
      </c>
      <c r="D1217" t="s">
        <v>6557</v>
      </c>
      <c r="E1217" t="e">
        <f>VLOOKUP(B1217,PBL_PROCEDIMENTS!A:C,3,FALSE)</f>
        <v>#N/A</v>
      </c>
      <c r="F1217" t="e">
        <f>VLOOKUP(E1217,'Organs PinbalAdmin'!C:F,4,FALSE)</f>
        <v>#N/A</v>
      </c>
      <c r="G1217" t="s">
        <v>6557</v>
      </c>
      <c r="H1217" t="str">
        <f t="shared" si="18"/>
        <v/>
      </c>
    </row>
    <row r="1218" spans="1:8">
      <c r="A1218" t="str">
        <f>'Procediments PinbalAdmin'!A1218</f>
        <v>51</v>
      </c>
      <c r="B1218" t="str">
        <f>VLOOKUP(A1218,'Procediments PinbalAdmin'!A:C,2,FALSE)</f>
        <v>UACAAPP_SUBV</v>
      </c>
      <c r="C1218" t="str">
        <f>VLOOKUP(A1218,'Procediments PinbalAdmin'!A:C,3,FALSE)</f>
        <v>Subvenciones</v>
      </c>
      <c r="D1218" t="s">
        <v>6557</v>
      </c>
      <c r="E1218" t="str">
        <f>VLOOKUP(B1218,PBL_PROCEDIMENTS!A:C,3,FALSE)</f>
        <v>A04027007</v>
      </c>
      <c r="F1218">
        <f>VLOOKUP(E1218,'Organs PinbalAdmin'!C:F,4,FALSE)</f>
        <v>70677</v>
      </c>
      <c r="G1218" t="s">
        <v>6557</v>
      </c>
      <c r="H1218" t="str">
        <f t="shared" si="18"/>
        <v>UPDATE pad_solicitud SET organid='70677' WHERE solicitudid=51;</v>
      </c>
    </row>
    <row r="1219" spans="1:8">
      <c r="A1219" t="str">
        <f>'Procediments PinbalAdmin'!A1219</f>
        <v>139</v>
      </c>
      <c r="B1219" t="str">
        <f>VLOOKUP(A1219,'Procediments PinbalAdmin'!A:C,2,FALSE)</f>
        <v>UACEDU_CONTRACT</v>
      </c>
      <c r="C1219" t="str">
        <f>VLOOKUP(A1219,'Procediments PinbalAdmin'!A:C,3,FALSE)</f>
        <v>Contractació UAC Conselleria Educació</v>
      </c>
      <c r="D1219" t="s">
        <v>6557</v>
      </c>
      <c r="E1219" t="str">
        <f>VLOOKUP(B1219,PBL_PROCEDIMENTS!A:C,3,FALSE)</f>
        <v>A04005614</v>
      </c>
      <c r="F1219">
        <f>VLOOKUP(E1219,'Organs PinbalAdmin'!C:F,4,FALSE)</f>
        <v>70023</v>
      </c>
      <c r="G1219" t="s">
        <v>6557</v>
      </c>
      <c r="H1219" t="str">
        <f t="shared" ref="H1219:H1239" si="19">IFERROR(SUBSTITUTE(SUBSTITUTE(H$1,"$SOLICITUDID$",A1219),"$ORGAN$",F1219),"")</f>
        <v>UPDATE pad_solicitud SET organid='70023' WHERE solicitudid=139;</v>
      </c>
    </row>
    <row r="1220" spans="1:8">
      <c r="A1220" t="str">
        <f>'Procediments PinbalAdmin'!A1220</f>
        <v>151767</v>
      </c>
      <c r="B1220" t="str">
        <f>VLOOKUP(A1220,'Procediments PinbalAdmin'!A:C,2,FALSE)</f>
        <v>UGE_AYU_ACCESPINV</v>
      </c>
      <c r="C1220" t="str">
        <f>VLOOKUP(A1220,'Procediments PinbalAdmin'!A:C,3,FALSE)</f>
        <v>Concessió d’ajuts per dur a terme accions especials de recerca, desenvolupament tecnològic i innovació</v>
      </c>
      <c r="D1220" t="s">
        <v>6557</v>
      </c>
      <c r="E1220" t="str">
        <f>VLOOKUP(B1220,PBL_PROCEDIMENTS!A:C,3,FALSE)</f>
        <v>A04043880</v>
      </c>
      <c r="F1220">
        <f>VLOOKUP(E1220,'Organs PinbalAdmin'!C:F,4,FALSE)</f>
        <v>70830</v>
      </c>
      <c r="G1220" t="s">
        <v>6557</v>
      </c>
      <c r="H1220" t="str">
        <f t="shared" si="19"/>
        <v>UPDATE pad_solicitud SET organid='70830' WHERE solicitudid=151767;</v>
      </c>
    </row>
    <row r="1221" spans="1:8">
      <c r="A1221" t="str">
        <f>'Procediments PinbalAdmin'!A1221</f>
        <v>151764</v>
      </c>
      <c r="B1221" t="str">
        <f>VLOOKUP(A1221,'Procediments PinbalAdmin'!A:C,2,FALSE)</f>
        <v>UGE_AYU_ACCFORASONG</v>
      </c>
      <c r="C1221" t="str">
        <f>VLOOKUP(A1221,'Procediments PinbalAdmin'!A:C,3,FALSE)</f>
        <v>Ajuts per dur a terme programes d’FP Bàsica que poden desenvolupar les entitats empresarials i ONG</v>
      </c>
      <c r="D1221" t="s">
        <v>6557</v>
      </c>
      <c r="E1221" t="str">
        <f>VLOOKUP(B1221,PBL_PROCEDIMENTS!A:C,3,FALSE)</f>
        <v>A04026924</v>
      </c>
      <c r="F1221">
        <f>VLOOKUP(E1221,'Organs PinbalAdmin'!C:F,4,FALSE)</f>
        <v>70654</v>
      </c>
      <c r="G1221" t="s">
        <v>6557</v>
      </c>
      <c r="H1221" t="str">
        <f t="shared" si="19"/>
        <v>UPDATE pad_solicitud SET organid='70654' WHERE solicitudid=151764;</v>
      </c>
    </row>
    <row r="1222" spans="1:8">
      <c r="A1222" t="str">
        <f>'Procediments PinbalAdmin'!A1222</f>
        <v>126</v>
      </c>
      <c r="B1222" t="str">
        <f>VLOOKUP(A1222,'Procediments PinbalAdmin'!A:C,2,FALSE)</f>
        <v>UGE_AYU_AUXC</v>
      </c>
      <c r="C1222" t="str">
        <f>VLOOKUP(A1222,'Procediments PinbalAdmin'!A:C,3,FALSE)</f>
        <v>Ajuts per a auxiliars de conversa</v>
      </c>
      <c r="D1222" t="s">
        <v>6557</v>
      </c>
      <c r="E1222" t="str">
        <f>VLOOKUP(B1222,PBL_PROCEDIMENTS!A:C,3,FALSE)</f>
        <v>A04043880</v>
      </c>
      <c r="F1222">
        <f>VLOOKUP(E1222,'Organs PinbalAdmin'!C:F,4,FALSE)</f>
        <v>70830</v>
      </c>
      <c r="G1222" t="s">
        <v>6557</v>
      </c>
      <c r="H1222" t="str">
        <f t="shared" si="19"/>
        <v>UPDATE pad_solicitud SET organid='70830' WHERE solicitudid=126;</v>
      </c>
    </row>
    <row r="1223" spans="1:8">
      <c r="A1223" t="str">
        <f>'Procediments PinbalAdmin'!A1223</f>
        <v>151771</v>
      </c>
      <c r="B1223" t="str">
        <f>VLOOKUP(A1223,'Procediments PinbalAdmin'!A:C,2,FALSE)</f>
        <v>UGE_AYU_COFININCINV</v>
      </c>
      <c r="C1223" t="str">
        <f>VLOOKUP(A1223,'Procediments PinbalAdmin'!A:C,3,FALSE)</f>
        <v>Concessió d’ajuts per la incorporació al sistema de ciència i tecnologia: contractes “Ramon y Cajal”-“M. Servet</v>
      </c>
      <c r="D1223" t="s">
        <v>6557</v>
      </c>
      <c r="E1223" t="str">
        <f>VLOOKUP(B1223,PBL_PROCEDIMENTS!A:C,3,FALSE)</f>
        <v>A04043880</v>
      </c>
      <c r="F1223">
        <f>VLOOKUP(E1223,'Organs PinbalAdmin'!C:F,4,FALSE)</f>
        <v>70830</v>
      </c>
      <c r="G1223" t="s">
        <v>6557</v>
      </c>
      <c r="H1223" t="str">
        <f t="shared" si="19"/>
        <v>UPDATE pad_solicitud SET organid='70830' WHERE solicitudid=151771;</v>
      </c>
    </row>
    <row r="1224" spans="1:8">
      <c r="A1224" t="str">
        <f>'Procediments PinbalAdmin'!A1224</f>
        <v>151766</v>
      </c>
      <c r="B1224" t="str">
        <f>VLOOKUP(A1224,'Procediments PinbalAdmin'!A:C,2,FALSE)</f>
        <v>UGE_AYU_COMESNOUNIV</v>
      </c>
      <c r="C1224" t="str">
        <f>VLOOKUP(A1224,'Procediments PinbalAdmin'!A:C,3,FALSE)</f>
        <v>Ajuts individualitzats de menjador escolar per a alumnes que cursin estudis en centres docents no universitaris</v>
      </c>
      <c r="D1224" t="s">
        <v>6557</v>
      </c>
      <c r="E1224" t="str">
        <f>VLOOKUP(B1224,PBL_PROCEDIMENTS!A:C,3,FALSE)</f>
        <v>A04013522</v>
      </c>
      <c r="F1224">
        <f>VLOOKUP(E1224,'Organs PinbalAdmin'!C:F,4,FALSE)</f>
        <v>70036</v>
      </c>
      <c r="G1224" t="s">
        <v>6557</v>
      </c>
      <c r="H1224" t="str">
        <f t="shared" si="19"/>
        <v>UPDATE pad_solicitud SET organid='70036' WHERE solicitudid=151766;</v>
      </c>
    </row>
    <row r="1225" spans="1:8">
      <c r="A1225" t="str">
        <f>'Procediments PinbalAdmin'!A1225</f>
        <v>151759</v>
      </c>
      <c r="B1225" t="str">
        <f>VLOOKUP(A1225,'Procediments PinbalAdmin'!A:C,2,FALSE)</f>
        <v>UGE_AYU_DESALARTSUP</v>
      </c>
      <c r="C1225" t="str">
        <f>VLOOKUP(A1225,'Procediments PinbalAdmin'!A:C,3,FALSE)</f>
        <v>Ajuts de desplaçament per a alumnat d’ensenyaments artístics superiors</v>
      </c>
      <c r="D1225" t="s">
        <v>6557</v>
      </c>
      <c r="E1225" t="str">
        <f>VLOOKUP(B1225,PBL_PROCEDIMENTS!A:C,3,FALSE)</f>
        <v>A04043880</v>
      </c>
      <c r="F1225">
        <f>VLOOKUP(E1225,'Organs PinbalAdmin'!C:F,4,FALSE)</f>
        <v>70830</v>
      </c>
      <c r="G1225" t="s">
        <v>6557</v>
      </c>
      <c r="H1225" t="str">
        <f t="shared" si="19"/>
        <v>UPDATE pad_solicitud SET organid='70830' WHERE solicitudid=151759;</v>
      </c>
    </row>
    <row r="1226" spans="1:8">
      <c r="A1226" t="str">
        <f>'Procediments PinbalAdmin'!A1226</f>
        <v>151758</v>
      </c>
      <c r="B1226" t="str">
        <f>VLOOKUP(A1226,'Procediments PinbalAdmin'!A:C,2,FALSE)</f>
        <v>UGE_AYU_DESPEURPIRME</v>
      </c>
      <c r="C1226" t="str">
        <f>VLOOKUP(A1226,'Procediments PinbalAdmin'!A:C,3,FALSE)</f>
        <v>Ajuts de desplaçament per a alumnat universitari i projecció exterior del sistema universitari</v>
      </c>
      <c r="D1226" t="s">
        <v>6557</v>
      </c>
      <c r="E1226" t="str">
        <f>VLOOKUP(B1226,PBL_PROCEDIMENTS!A:C,3,FALSE)</f>
        <v>A04043880</v>
      </c>
      <c r="F1226">
        <f>VLOOKUP(E1226,'Organs PinbalAdmin'!C:F,4,FALSE)</f>
        <v>70830</v>
      </c>
      <c r="G1226" t="s">
        <v>6557</v>
      </c>
      <c r="H1226" t="str">
        <f t="shared" si="19"/>
        <v>UPDATE pad_solicitud SET organid='70830' WHERE solicitudid=151758;</v>
      </c>
    </row>
    <row r="1227" spans="1:8">
      <c r="A1227" t="str">
        <f>'Procediments PinbalAdmin'!A1227</f>
        <v>151762</v>
      </c>
      <c r="B1227" t="str">
        <f>VLOOKUP(A1227,'Procediments PinbalAdmin'!A:C,2,FALSE)</f>
        <v>UGE_AYU_DOCTEMPR</v>
      </c>
      <c r="C1227" t="str">
        <f>VLOOKUP(A1227,'Procediments PinbalAdmin'!A:C,3,FALSE)</f>
        <v>Ajuts per a doctorats empresarials</v>
      </c>
      <c r="D1227" t="s">
        <v>6557</v>
      </c>
      <c r="E1227" t="str">
        <f>VLOOKUP(B1227,PBL_PROCEDIMENTS!A:C,3,FALSE)</f>
        <v>A04043880</v>
      </c>
      <c r="F1227">
        <f>VLOOKUP(E1227,'Organs PinbalAdmin'!C:F,4,FALSE)</f>
        <v>70830</v>
      </c>
      <c r="G1227" t="s">
        <v>6557</v>
      </c>
      <c r="H1227" t="str">
        <f t="shared" si="19"/>
        <v>UPDATE pad_solicitud SET organid='70830' WHERE solicitudid=151762;</v>
      </c>
    </row>
    <row r="1228" spans="1:8">
      <c r="A1228" t="str">
        <f>'Procediments PinbalAdmin'!A1228</f>
        <v>151765</v>
      </c>
      <c r="B1228" t="str">
        <f>VLOOKUP(A1228,'Procediments PinbalAdmin'!A:C,2,FALSE)</f>
        <v>UGE_AYU_ESCPRICI</v>
      </c>
      <c r="C1228" t="str">
        <f>VLOOKUP(A1228,'Procediments PinbalAdmin'!A:C,3,FALSE)</f>
        <v>Ajuts per a les escoles infantils públiques de primer cicle</v>
      </c>
      <c r="D1228" t="s">
        <v>6557</v>
      </c>
      <c r="E1228" t="str">
        <f>VLOOKUP(B1228,PBL_PROCEDIMENTS!A:C,3,FALSE)</f>
        <v>A04013522</v>
      </c>
      <c r="F1228">
        <f>VLOOKUP(E1228,'Organs PinbalAdmin'!C:F,4,FALSE)</f>
        <v>70036</v>
      </c>
      <c r="G1228" t="s">
        <v>6557</v>
      </c>
      <c r="H1228" t="str">
        <f t="shared" si="19"/>
        <v>UPDATE pad_solicitud SET organid='70036' WHERE solicitudid=151765;</v>
      </c>
    </row>
    <row r="1229" spans="1:8">
      <c r="A1229" t="str">
        <f>'Procediments PinbalAdmin'!A1229</f>
        <v>151761</v>
      </c>
      <c r="B1229" t="str">
        <f>VLOOKUP(A1229,'Procediments PinbalAdmin'!A:C,2,FALSE)</f>
        <v>UGE_AYU_FORPERINV</v>
      </c>
      <c r="C1229" t="str">
        <f>VLOOKUP(A1229,'Procediments PinbalAdmin'!A:C,3,FALSE)</f>
        <v>Ajuts per formar personal investigador</v>
      </c>
      <c r="D1229" t="s">
        <v>6557</v>
      </c>
      <c r="E1229" t="str">
        <f>VLOOKUP(B1229,PBL_PROCEDIMENTS!A:C,3,FALSE)</f>
        <v>A04043880</v>
      </c>
      <c r="F1229">
        <f>VLOOKUP(E1229,'Organs PinbalAdmin'!C:F,4,FALSE)</f>
        <v>70830</v>
      </c>
      <c r="G1229" t="s">
        <v>6557</v>
      </c>
      <c r="H1229" t="str">
        <f t="shared" si="19"/>
        <v>UPDATE pad_solicitud SET organid='70830' WHERE solicitudid=151761;</v>
      </c>
    </row>
    <row r="1230" spans="1:8">
      <c r="A1230" t="str">
        <f>'Procediments PinbalAdmin'!A1230</f>
        <v>151760</v>
      </c>
      <c r="B1230" t="str">
        <f>VLOOKUP(A1230,'Procediments PinbalAdmin'!A:C,2,FALSE)</f>
        <v>UGE_AYU_FORPROCORLO</v>
      </c>
      <c r="C1230" t="str">
        <f>VLOOKUP(A1230,'Procediments PinbalAdmin'!A:C,3,FALSE)</f>
        <v>Ajuts per dur a terme programes d’FP Bàsica que poden desenvolupar les entitats locals</v>
      </c>
      <c r="D1230" t="s">
        <v>6557</v>
      </c>
      <c r="E1230" t="str">
        <f>VLOOKUP(B1230,PBL_PROCEDIMENTS!A:C,3,FALSE)</f>
        <v>A04043880</v>
      </c>
      <c r="F1230">
        <f>VLOOKUP(E1230,'Organs PinbalAdmin'!C:F,4,FALSE)</f>
        <v>70830</v>
      </c>
      <c r="G1230" t="s">
        <v>6557</v>
      </c>
      <c r="H1230" t="str">
        <f t="shared" si="19"/>
        <v>UPDATE pad_solicitud SET organid='70830' WHERE solicitudid=151760;</v>
      </c>
    </row>
    <row r="1231" spans="1:8">
      <c r="A1231" t="str">
        <f>'Procediments PinbalAdmin'!A1231</f>
        <v>151768</v>
      </c>
      <c r="B1231" t="str">
        <f>VLOOKUP(A1231,'Procediments PinbalAdmin'!A:C,2,FALSE)</f>
        <v>UGE_AYU_GRUPPRECOMP</v>
      </c>
      <c r="C1231" t="str">
        <f>VLOOKUP(A1231,'Procediments PinbalAdmin'!A:C,3,FALSE)</f>
        <v>Concessió d’ajuts de l’eix programàtic de recerca per donar suport a grups d’investigació precompetitius del sistema d’innovació de les Illes Balears</v>
      </c>
      <c r="D1231" t="s">
        <v>6557</v>
      </c>
      <c r="E1231" t="str">
        <f>VLOOKUP(B1231,PBL_PROCEDIMENTS!A:C,3,FALSE)</f>
        <v>A04043880</v>
      </c>
      <c r="F1231">
        <f>VLOOKUP(E1231,'Organs PinbalAdmin'!C:F,4,FALSE)</f>
        <v>70830</v>
      </c>
      <c r="G1231" t="s">
        <v>6557</v>
      </c>
      <c r="H1231" t="str">
        <f t="shared" si="19"/>
        <v>UPDATE pad_solicitud SET organid='70830' WHERE solicitudid=151768;</v>
      </c>
    </row>
    <row r="1232" spans="1:8">
      <c r="A1232" t="str">
        <f>'Procediments PinbalAdmin'!A1232</f>
        <v>151770</v>
      </c>
      <c r="B1232" t="str">
        <f>VLOOKUP(A1232,'Procediments PinbalAdmin'!A:C,2,FALSE)</f>
        <v>UGE_AYU_PYMESNOLUCR</v>
      </c>
      <c r="C1232" t="str">
        <f>VLOOKUP(A1232,'Procediments PinbalAdmin'!A:C,3,FALSE)</f>
        <v>Ajuts per a pimes i agrupacions sense  ànim de lucre que facin activitats de recerca, desenvolupament tecnològic o innovació per a dur a terme accions en matèria de transferència del coneixement i activitats innovadores</v>
      </c>
      <c r="D1232" t="s">
        <v>6557</v>
      </c>
      <c r="E1232" t="str">
        <f>VLOOKUP(B1232,PBL_PROCEDIMENTS!A:C,3,FALSE)</f>
        <v>A04043880</v>
      </c>
      <c r="F1232">
        <f>VLOOKUP(E1232,'Organs PinbalAdmin'!C:F,4,FALSE)</f>
        <v>70830</v>
      </c>
      <c r="G1232" t="s">
        <v>6557</v>
      </c>
      <c r="H1232" t="str">
        <f t="shared" si="19"/>
        <v>UPDATE pad_solicitud SET organid='70830' WHERE solicitudid=151770;</v>
      </c>
    </row>
    <row r="1233" spans="1:8">
      <c r="A1233" t="str">
        <f>'Procediments PinbalAdmin'!A1233</f>
        <v>151769</v>
      </c>
      <c r="B1233" t="str">
        <f>VLOOKUP(A1233,'Procediments PinbalAdmin'!A:C,2,FALSE)</f>
        <v>UGE_SUB_AGREINCLUS</v>
      </c>
      <c r="C1233" t="str">
        <f>VLOOKUP(A1233,'Procediments PinbalAdmin'!A:C,3,FALSE)</f>
        <v>Concessió d’ajuts per a agrupacions empresarials innovadores i clústers de les Illes Balears,</v>
      </c>
      <c r="D1233" t="s">
        <v>6557</v>
      </c>
      <c r="E1233" t="str">
        <f>VLOOKUP(B1233,PBL_PROCEDIMENTS!A:C,3,FALSE)</f>
        <v>A04043880</v>
      </c>
      <c r="F1233">
        <f>VLOOKUP(E1233,'Organs PinbalAdmin'!C:F,4,FALSE)</f>
        <v>70830</v>
      </c>
      <c r="G1233" t="s">
        <v>6557</v>
      </c>
      <c r="H1233" t="str">
        <f t="shared" si="19"/>
        <v>UPDATE pad_solicitud SET organid='70830' WHERE solicitudid=151769;</v>
      </c>
    </row>
    <row r="1234" spans="1:8">
      <c r="A1234" t="str">
        <f>'Procediments PinbalAdmin'!A1234</f>
        <v>151763</v>
      </c>
      <c r="B1234" t="str">
        <f>VLOOKUP(A1234,'Procediments PinbalAdmin'!A:C,2,FALSE)</f>
        <v>UGE_SUB_INPERINV</v>
      </c>
      <c r="C1234" t="str">
        <f>VLOOKUP(A1234,'Procediments PinbalAdmin'!A:C,3,FALSE)</f>
        <v>Concessió de subvencions per incorporar personal investigador al sistema de ciència de les Illes Balears</v>
      </c>
      <c r="D1234" t="s">
        <v>6557</v>
      </c>
      <c r="E1234" t="str">
        <f>VLOOKUP(B1234,PBL_PROCEDIMENTS!A:C,3,FALSE)</f>
        <v>A04043880</v>
      </c>
      <c r="F1234">
        <f>VLOOKUP(E1234,'Organs PinbalAdmin'!C:F,4,FALSE)</f>
        <v>70830</v>
      </c>
      <c r="G1234" t="s">
        <v>6557</v>
      </c>
      <c r="H1234" t="str">
        <f t="shared" si="19"/>
        <v>UPDATE pad_solicitud SET organid='70830' WHERE solicitudid=151763;</v>
      </c>
    </row>
    <row r="1235" spans="1:8">
      <c r="A1235" t="str">
        <f>'Procediments PinbalAdmin'!A1235</f>
        <v>140</v>
      </c>
      <c r="B1235" t="str">
        <f>VLOOKUP(A1235,'Procediments PinbalAdmin'!A:C,2,FALSE)</f>
        <v>UGESALUT_CONTRACT</v>
      </c>
      <c r="C1235" t="str">
        <f>VLOOKUP(A1235,'Procediments PinbalAdmin'!A:C,3,FALSE)</f>
        <v>Contractació Conselleria Salut</v>
      </c>
      <c r="D1235" t="s">
        <v>6557</v>
      </c>
      <c r="E1235" t="str">
        <f>VLOOKUP(B1235,PBL_PROCEDIMENTS!A:C,3,FALSE)</f>
        <v>A04003754</v>
      </c>
      <c r="F1235">
        <f>VLOOKUP(E1235,'Organs PinbalAdmin'!C:F,4,FALSE)</f>
        <v>70007</v>
      </c>
      <c r="G1235" t="s">
        <v>6557</v>
      </c>
      <c r="H1235" t="str">
        <f t="shared" si="19"/>
        <v>UPDATE pad_solicitud SET organid='70007' WHERE solicitudid=140;</v>
      </c>
    </row>
    <row r="1236" spans="1:8">
      <c r="A1236" t="str">
        <f>'Procediments PinbalAdmin'!A1236</f>
        <v>141</v>
      </c>
      <c r="B1236" t="str">
        <f>VLOOKUP(A1236,'Procediments PinbalAdmin'!A:C,2,FALSE)</f>
        <v>UGESALUT_SUBV</v>
      </c>
      <c r="C1236" t="str">
        <f>VLOOKUP(A1236,'Procediments PinbalAdmin'!A:C,3,FALSE)</f>
        <v>Subvencions Conselleria Salut</v>
      </c>
      <c r="D1236" t="s">
        <v>6557</v>
      </c>
      <c r="E1236" t="str">
        <f>VLOOKUP(B1236,PBL_PROCEDIMENTS!A:C,3,FALSE)</f>
        <v>A04003751</v>
      </c>
      <c r="F1236">
        <f>VLOOKUP(E1236,'Organs PinbalAdmin'!C:F,4,FALSE)</f>
        <v>70006</v>
      </c>
      <c r="G1236" t="s">
        <v>6557</v>
      </c>
      <c r="H1236" t="str">
        <f t="shared" si="19"/>
        <v>UPDATE pad_solicitud SET organid='70006' WHERE solicitudid=141;</v>
      </c>
    </row>
    <row r="1237" spans="1:8">
      <c r="A1237" t="str">
        <f>'Procediments PinbalAdmin'!A1237</f>
        <v>151</v>
      </c>
      <c r="B1237" t="str">
        <f>VLOOKUP(A1237,'Procediments PinbalAdmin'!A:C,2,FALSE)</f>
        <v>UGEVIC_CONTRACT</v>
      </c>
      <c r="C1237" t="str">
        <f>VLOOKUP(A1237,'Procediments PinbalAdmin'!A:C,3,FALSE)</f>
        <v>Contractació UGE Vicepresidència</v>
      </c>
      <c r="D1237" t="s">
        <v>6557</v>
      </c>
      <c r="E1237" t="str">
        <f>VLOOKUP(B1237,PBL_PROCEDIMENTS!A:C,3,FALSE)</f>
        <v>A04027018</v>
      </c>
      <c r="F1237">
        <f>VLOOKUP(E1237,'Organs PinbalAdmin'!C:F,4,FALSE)</f>
        <v>70682</v>
      </c>
      <c r="G1237" t="s">
        <v>6557</v>
      </c>
      <c r="H1237" t="str">
        <f t="shared" si="19"/>
        <v>UPDATE pad_solicitud SET organid='70682' WHERE solicitudid=151;</v>
      </c>
    </row>
    <row r="1238" spans="1:8">
      <c r="A1238" t="str">
        <f>'Procediments PinbalAdmin'!A1238</f>
        <v>152</v>
      </c>
      <c r="B1238" t="str">
        <f>VLOOKUP(A1238,'Procediments PinbalAdmin'!A:C,2,FALSE)</f>
        <v>UGEVIC_SUBV</v>
      </c>
      <c r="C1238" t="str">
        <f>VLOOKUP(A1238,'Procediments PinbalAdmin'!A:C,3,FALSE)</f>
        <v>Subvencions UGE Vicecpresidència</v>
      </c>
      <c r="D1238" t="s">
        <v>6557</v>
      </c>
      <c r="E1238" t="str">
        <f>VLOOKUP(B1238,PBL_PROCEDIMENTS!A:C,3,FALSE)</f>
        <v>A04027018</v>
      </c>
      <c r="F1238">
        <f>VLOOKUP(E1238,'Organs PinbalAdmin'!C:F,4,FALSE)</f>
        <v>70682</v>
      </c>
      <c r="G1238" t="s">
        <v>6557</v>
      </c>
      <c r="H1238" t="str">
        <f t="shared" si="19"/>
        <v>UPDATE pad_solicitud SET organid='70682' WHERE solicitudid=152;</v>
      </c>
    </row>
    <row r="1239" spans="1:8">
      <c r="A1239" t="str">
        <f>'Procediments PinbalAdmin'!A1239</f>
        <v>3530</v>
      </c>
      <c r="B1239" t="str">
        <f>VLOOKUP(A1239,'Procediments PinbalAdmin'!A:C,2,FALSE)</f>
        <v>VCIRT_UGE_SUB</v>
      </c>
      <c r="C1239" t="str">
        <f>VLOOKUP(A1239,'Procediments PinbalAdmin'!A:C,3,FALSE)</f>
        <v>Tramits expedients Subvencions</v>
      </c>
      <c r="D1239" t="s">
        <v>6557</v>
      </c>
      <c r="E1239" t="str">
        <f>VLOOKUP(B1239,PBL_PROCEDIMENTS!A:C,3,FALSE)</f>
        <v>A04043878</v>
      </c>
      <c r="F1239">
        <f>VLOOKUP(E1239,'Organs PinbalAdmin'!C:F,4,FALSE)</f>
        <v>70828</v>
      </c>
      <c r="G1239" t="s">
        <v>6557</v>
      </c>
      <c r="H1239" t="str">
        <f t="shared" si="19"/>
        <v>UPDATE pad_solicitud SET organid='70828' WHERE solicitudid=3530;</v>
      </c>
    </row>
  </sheetData>
  <autoFilter ref="A1:I1239">
    <sortState ref="A2:J1163">
      <sortCondition ref="B1:B1163"/>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topLeftCell="A10" workbookViewId="0">
      <selection activeCell="D20" sqref="D20"/>
    </sheetView>
  </sheetViews>
  <sheetFormatPr baseColWidth="10" defaultRowHeight="15"/>
  <cols>
    <col min="1" max="1" width="7" bestFit="1" customWidth="1"/>
    <col min="2" max="2" width="76.7109375" bestFit="1" customWidth="1"/>
    <col min="3" max="3" width="31.7109375" bestFit="1" customWidth="1"/>
    <col min="4" max="4" width="10.85546875" bestFit="1" customWidth="1"/>
    <col min="5" max="5" width="18.28515625" bestFit="1" customWidth="1"/>
    <col min="6" max="6" width="16.140625" bestFit="1" customWidth="1"/>
  </cols>
  <sheetData>
    <row r="1" spans="1:6">
      <c r="A1" s="6" t="s">
        <v>0</v>
      </c>
      <c r="B1" s="6" t="s">
        <v>500</v>
      </c>
      <c r="C1" s="6" t="s">
        <v>501</v>
      </c>
      <c r="D1" s="6" t="s">
        <v>4</v>
      </c>
      <c r="E1" s="6" t="s">
        <v>502</v>
      </c>
      <c r="F1" s="6" t="s">
        <v>503</v>
      </c>
    </row>
    <row r="2" spans="1:6">
      <c r="A2" s="6" t="s">
        <v>504</v>
      </c>
      <c r="B2" s="6" t="s">
        <v>131</v>
      </c>
      <c r="C2" s="6" t="s">
        <v>505</v>
      </c>
      <c r="D2" s="6" t="s">
        <v>129</v>
      </c>
      <c r="E2" s="6" t="s">
        <v>506</v>
      </c>
      <c r="F2" s="6" t="b">
        <v>0</v>
      </c>
    </row>
    <row r="3" spans="1:6">
      <c r="A3" s="6" t="s">
        <v>508</v>
      </c>
      <c r="B3" s="6" t="s">
        <v>509</v>
      </c>
      <c r="C3" s="6" t="s">
        <v>510</v>
      </c>
      <c r="D3" s="6" t="s">
        <v>84</v>
      </c>
      <c r="E3" s="6" t="s">
        <v>506</v>
      </c>
      <c r="F3" s="6" t="b">
        <v>0</v>
      </c>
    </row>
    <row r="4" spans="1:6">
      <c r="A4" s="6" t="s">
        <v>511</v>
      </c>
      <c r="B4" s="6" t="s">
        <v>512</v>
      </c>
      <c r="C4" s="6" t="s">
        <v>513</v>
      </c>
      <c r="D4" s="6" t="s">
        <v>66</v>
      </c>
      <c r="E4" s="6" t="s">
        <v>514</v>
      </c>
      <c r="F4" s="6" t="b">
        <v>0</v>
      </c>
    </row>
    <row r="5" spans="1:6">
      <c r="A5" s="6" t="s">
        <v>516</v>
      </c>
      <c r="B5" s="6" t="s">
        <v>517</v>
      </c>
      <c r="C5" s="6" t="s">
        <v>518</v>
      </c>
      <c r="D5" s="6" t="s">
        <v>113</v>
      </c>
      <c r="E5" s="6" t="s">
        <v>514</v>
      </c>
      <c r="F5" s="6" t="b">
        <v>0</v>
      </c>
    </row>
    <row r="6" spans="1:6">
      <c r="A6" s="6" t="s">
        <v>519</v>
      </c>
      <c r="B6" s="6" t="s">
        <v>520</v>
      </c>
      <c r="C6" s="6" t="s">
        <v>521</v>
      </c>
      <c r="D6" s="6" t="s">
        <v>291</v>
      </c>
      <c r="E6" s="6" t="s">
        <v>514</v>
      </c>
      <c r="F6" s="6" t="b">
        <v>0</v>
      </c>
    </row>
    <row r="7" spans="1:6">
      <c r="A7" s="6" t="s">
        <v>522</v>
      </c>
      <c r="B7" s="6" t="s">
        <v>523</v>
      </c>
      <c r="C7" s="6" t="s">
        <v>524</v>
      </c>
      <c r="D7" s="6" t="s">
        <v>296</v>
      </c>
      <c r="E7" s="6" t="s">
        <v>514</v>
      </c>
      <c r="F7" s="6" t="b">
        <v>0</v>
      </c>
    </row>
    <row r="8" spans="1:6">
      <c r="A8" s="6" t="s">
        <v>526</v>
      </c>
      <c r="B8" s="6" t="s">
        <v>527</v>
      </c>
      <c r="C8" s="6" t="s">
        <v>528</v>
      </c>
      <c r="D8" s="6" t="s">
        <v>301</v>
      </c>
      <c r="E8" s="6" t="s">
        <v>514</v>
      </c>
      <c r="F8" s="6" t="b">
        <v>0</v>
      </c>
    </row>
    <row r="9" spans="1:6">
      <c r="A9" s="6" t="s">
        <v>529</v>
      </c>
      <c r="B9" s="6" t="s">
        <v>530</v>
      </c>
      <c r="C9" s="6" t="s">
        <v>531</v>
      </c>
      <c r="D9" s="6" t="s">
        <v>167</v>
      </c>
      <c r="E9" s="6" t="s">
        <v>514</v>
      </c>
      <c r="F9" s="6" t="b">
        <v>0</v>
      </c>
    </row>
    <row r="10" spans="1:6">
      <c r="A10" s="6" t="s">
        <v>532</v>
      </c>
      <c r="B10" s="6" t="s">
        <v>533</v>
      </c>
      <c r="C10" s="6" t="s">
        <v>534</v>
      </c>
      <c r="D10" s="6" t="s">
        <v>306</v>
      </c>
      <c r="E10" s="6" t="s">
        <v>514</v>
      </c>
      <c r="F10" s="6" t="b">
        <v>0</v>
      </c>
    </row>
    <row r="11" spans="1:6">
      <c r="A11" s="6" t="s">
        <v>544</v>
      </c>
      <c r="B11" s="6" t="s">
        <v>545</v>
      </c>
      <c r="C11" s="6" t="s">
        <v>546</v>
      </c>
      <c r="D11" s="6" t="s">
        <v>311</v>
      </c>
      <c r="E11" s="6" t="s">
        <v>514</v>
      </c>
      <c r="F11" s="6" t="b">
        <v>0</v>
      </c>
    </row>
    <row r="12" spans="1:6">
      <c r="A12" s="6" t="s">
        <v>547</v>
      </c>
      <c r="B12" s="6" t="s">
        <v>548</v>
      </c>
      <c r="C12" s="6" t="s">
        <v>549</v>
      </c>
      <c r="D12" s="6" t="s">
        <v>321</v>
      </c>
      <c r="E12" s="6" t="s">
        <v>514</v>
      </c>
      <c r="F12" s="6" t="b">
        <v>0</v>
      </c>
    </row>
    <row r="13" spans="1:6">
      <c r="A13" s="6" t="s">
        <v>550</v>
      </c>
      <c r="B13" s="6" t="s">
        <v>551</v>
      </c>
      <c r="C13" s="6" t="s">
        <v>552</v>
      </c>
      <c r="D13" s="6" t="s">
        <v>331</v>
      </c>
      <c r="E13" s="6" t="s">
        <v>514</v>
      </c>
      <c r="F13" s="6" t="b">
        <v>0</v>
      </c>
    </row>
    <row r="14" spans="1:6">
      <c r="A14" s="6" t="s">
        <v>553</v>
      </c>
      <c r="B14" s="6" t="s">
        <v>554</v>
      </c>
      <c r="C14" s="6" t="s">
        <v>555</v>
      </c>
      <c r="D14" s="6" t="s">
        <v>336</v>
      </c>
      <c r="E14" s="6" t="s">
        <v>514</v>
      </c>
      <c r="F14" s="6" t="b">
        <v>0</v>
      </c>
    </row>
    <row r="15" spans="1:6">
      <c r="A15" s="6" t="s">
        <v>556</v>
      </c>
      <c r="B15" s="6" t="s">
        <v>557</v>
      </c>
      <c r="C15" s="6"/>
      <c r="D15" s="6" t="s">
        <v>341</v>
      </c>
      <c r="E15" s="6" t="s">
        <v>514</v>
      </c>
      <c r="F15" s="6" t="b">
        <v>0</v>
      </c>
    </row>
    <row r="16" spans="1:6">
      <c r="A16" s="6" t="s">
        <v>558</v>
      </c>
      <c r="B16" s="6" t="s">
        <v>559</v>
      </c>
      <c r="C16" s="6" t="s">
        <v>560</v>
      </c>
      <c r="D16" s="6" t="s">
        <v>346</v>
      </c>
      <c r="E16" s="6" t="s">
        <v>514</v>
      </c>
      <c r="F16" s="6" t="b">
        <v>0</v>
      </c>
    </row>
    <row r="17" spans="1:6">
      <c r="A17" s="6" t="s">
        <v>561</v>
      </c>
      <c r="B17" s="6" t="s">
        <v>562</v>
      </c>
      <c r="C17" s="6"/>
      <c r="D17" s="6" t="s">
        <v>351</v>
      </c>
      <c r="E17" s="6" t="s">
        <v>514</v>
      </c>
      <c r="F17" s="6" t="b">
        <v>0</v>
      </c>
    </row>
    <row r="18" spans="1:6">
      <c r="A18" s="6" t="s">
        <v>563</v>
      </c>
      <c r="B18" s="6" t="s">
        <v>564</v>
      </c>
      <c r="C18" s="6" t="s">
        <v>565</v>
      </c>
      <c r="D18" s="6" t="s">
        <v>356</v>
      </c>
      <c r="E18" s="6" t="s">
        <v>514</v>
      </c>
      <c r="F18" s="6" t="b">
        <v>0</v>
      </c>
    </row>
    <row r="19" spans="1:6">
      <c r="A19" s="6" t="s">
        <v>566</v>
      </c>
      <c r="B19" s="6" t="s">
        <v>567</v>
      </c>
      <c r="C19" s="6" t="s">
        <v>568</v>
      </c>
      <c r="D19" s="6" t="s">
        <v>361</v>
      </c>
      <c r="E19" s="6" t="s">
        <v>514</v>
      </c>
      <c r="F19" s="6" t="b">
        <v>0</v>
      </c>
    </row>
    <row r="20" spans="1:6">
      <c r="A20" s="6" t="s">
        <v>569</v>
      </c>
      <c r="B20" s="6" t="s">
        <v>570</v>
      </c>
      <c r="C20" s="6" t="s">
        <v>571</v>
      </c>
      <c r="D20" s="6" t="s">
        <v>386</v>
      </c>
      <c r="E20" s="6" t="s">
        <v>572</v>
      </c>
      <c r="F20" s="6" t="b">
        <v>0</v>
      </c>
    </row>
    <row r="21" spans="1:6">
      <c r="A21" s="6" t="s">
        <v>573</v>
      </c>
      <c r="B21" s="6" t="s">
        <v>574</v>
      </c>
      <c r="C21" s="6" t="s">
        <v>575</v>
      </c>
      <c r="D21" s="6" t="s">
        <v>391</v>
      </c>
      <c r="E21" s="6" t="s">
        <v>514</v>
      </c>
      <c r="F21" s="6" t="b">
        <v>0</v>
      </c>
    </row>
    <row r="22" spans="1:6">
      <c r="A22" s="6" t="s">
        <v>576</v>
      </c>
      <c r="B22" s="6" t="s">
        <v>577</v>
      </c>
      <c r="C22" s="6" t="s">
        <v>578</v>
      </c>
      <c r="D22" s="6" t="s">
        <v>416</v>
      </c>
      <c r="E22" s="6" t="s">
        <v>514</v>
      </c>
      <c r="F22" s="6" t="b">
        <v>0</v>
      </c>
    </row>
    <row r="23" spans="1:6">
      <c r="A23" s="6" t="s">
        <v>579</v>
      </c>
      <c r="B23" s="6" t="s">
        <v>580</v>
      </c>
      <c r="C23" s="6" t="s">
        <v>581</v>
      </c>
      <c r="D23" s="6" t="s">
        <v>421</v>
      </c>
      <c r="E23" s="6" t="s">
        <v>514</v>
      </c>
      <c r="F23" s="6" t="b">
        <v>0</v>
      </c>
    </row>
    <row r="24" spans="1:6">
      <c r="A24" s="6" t="s">
        <v>582</v>
      </c>
      <c r="B24" s="6" t="s">
        <v>583</v>
      </c>
      <c r="C24" s="6" t="s">
        <v>584</v>
      </c>
      <c r="D24" s="6" t="s">
        <v>436</v>
      </c>
      <c r="E24" s="6" t="s">
        <v>514</v>
      </c>
      <c r="F24" s="6" t="b">
        <v>0</v>
      </c>
    </row>
    <row r="25" spans="1:6">
      <c r="A25" s="6" t="s">
        <v>585</v>
      </c>
      <c r="B25" s="6" t="s">
        <v>586</v>
      </c>
      <c r="C25" s="6" t="s">
        <v>587</v>
      </c>
      <c r="D25" s="6" t="s">
        <v>431</v>
      </c>
      <c r="E25" s="6" t="s">
        <v>514</v>
      </c>
      <c r="F25" s="6" t="b">
        <v>0</v>
      </c>
    </row>
    <row r="26" spans="1:6">
      <c r="A26" s="6" t="s">
        <v>588</v>
      </c>
      <c r="B26" s="6" t="s">
        <v>589</v>
      </c>
      <c r="C26" s="6" t="s">
        <v>590</v>
      </c>
      <c r="D26" s="6" t="s">
        <v>446</v>
      </c>
      <c r="E26" s="6" t="s">
        <v>514</v>
      </c>
      <c r="F26" s="6" t="b">
        <v>0</v>
      </c>
    </row>
    <row r="27" spans="1:6">
      <c r="A27" s="6" t="s">
        <v>591</v>
      </c>
      <c r="B27" s="6" t="s">
        <v>592</v>
      </c>
      <c r="C27" s="6" t="s">
        <v>593</v>
      </c>
      <c r="D27" s="6" t="s">
        <v>451</v>
      </c>
      <c r="E27" s="6" t="s">
        <v>514</v>
      </c>
      <c r="F27" s="6" t="b">
        <v>0</v>
      </c>
    </row>
    <row r="28" spans="1:6">
      <c r="A28" s="6" t="s">
        <v>594</v>
      </c>
      <c r="B28" s="6" t="s">
        <v>595</v>
      </c>
      <c r="C28" s="6" t="s">
        <v>596</v>
      </c>
      <c r="D28" s="6" t="s">
        <v>461</v>
      </c>
      <c r="E28" s="6" t="s">
        <v>514</v>
      </c>
      <c r="F28" s="6" t="b">
        <v>0</v>
      </c>
    </row>
    <row r="29" spans="1:6">
      <c r="A29" s="6" t="s">
        <v>597</v>
      </c>
      <c r="B29" s="6" t="s">
        <v>598</v>
      </c>
      <c r="C29" s="6" t="s">
        <v>599</v>
      </c>
      <c r="D29" s="6" t="s">
        <v>466</v>
      </c>
      <c r="E29" s="6" t="s">
        <v>514</v>
      </c>
      <c r="F29" s="6" t="b">
        <v>0</v>
      </c>
    </row>
    <row r="30" spans="1:6">
      <c r="A30" s="6" t="s">
        <v>600</v>
      </c>
      <c r="B30" s="6" t="s">
        <v>601</v>
      </c>
      <c r="C30" s="6" t="s">
        <v>602</v>
      </c>
      <c r="D30" s="6" t="s">
        <v>472</v>
      </c>
      <c r="E30" s="6" t="s">
        <v>514</v>
      </c>
      <c r="F30" s="6" t="b">
        <v>0</v>
      </c>
    </row>
    <row r="31" spans="1:6">
      <c r="A31" s="6" t="s">
        <v>603</v>
      </c>
      <c r="B31" s="6" t="s">
        <v>604</v>
      </c>
      <c r="C31" s="6"/>
      <c r="D31" s="6" t="s">
        <v>177</v>
      </c>
      <c r="E31" s="6" t="s">
        <v>514</v>
      </c>
      <c r="F31" s="6" t="b">
        <v>0</v>
      </c>
    </row>
    <row r="32" spans="1:6">
      <c r="A32" s="6" t="s">
        <v>605</v>
      </c>
      <c r="B32" s="6" t="s">
        <v>606</v>
      </c>
      <c r="C32" s="6"/>
      <c r="D32" s="6" t="s">
        <v>182</v>
      </c>
      <c r="E32" s="6" t="s">
        <v>514</v>
      </c>
      <c r="F32" s="6" t="b">
        <v>0</v>
      </c>
    </row>
    <row r="33" spans="1:6">
      <c r="A33" s="6" t="s">
        <v>607</v>
      </c>
      <c r="B33" s="6" t="s">
        <v>608</v>
      </c>
      <c r="C33" s="6" t="s">
        <v>609</v>
      </c>
      <c r="D33" s="6" t="s">
        <v>187</v>
      </c>
      <c r="E33" s="6" t="s">
        <v>514</v>
      </c>
      <c r="F33" s="6" t="b">
        <v>0</v>
      </c>
    </row>
    <row r="34" spans="1:6">
      <c r="A34" s="6" t="s">
        <v>610</v>
      </c>
      <c r="B34" s="6" t="s">
        <v>611</v>
      </c>
      <c r="C34" s="6" t="s">
        <v>612</v>
      </c>
      <c r="D34" s="6" t="s">
        <v>197</v>
      </c>
      <c r="E34" s="6" t="s">
        <v>514</v>
      </c>
      <c r="F34" s="6" t="b">
        <v>0</v>
      </c>
    </row>
    <row r="35" spans="1:6">
      <c r="A35" s="6" t="s">
        <v>613</v>
      </c>
      <c r="B35" s="6" t="s">
        <v>614</v>
      </c>
      <c r="C35" s="6" t="s">
        <v>615</v>
      </c>
      <c r="D35" s="6" t="s">
        <v>192</v>
      </c>
      <c r="E35" s="6" t="s">
        <v>514</v>
      </c>
      <c r="F35" s="6" t="b">
        <v>0</v>
      </c>
    </row>
    <row r="36" spans="1:6">
      <c r="A36" s="6" t="s">
        <v>616</v>
      </c>
      <c r="B36" s="6" t="s">
        <v>617</v>
      </c>
      <c r="C36" s="6" t="s">
        <v>618</v>
      </c>
      <c r="D36" s="6" t="s">
        <v>212</v>
      </c>
      <c r="E36" s="6" t="s">
        <v>514</v>
      </c>
      <c r="F36" s="6" t="b">
        <v>0</v>
      </c>
    </row>
    <row r="37" spans="1:6">
      <c r="A37" s="6" t="s">
        <v>619</v>
      </c>
      <c r="B37" s="6" t="s">
        <v>620</v>
      </c>
      <c r="C37" s="6" t="s">
        <v>621</v>
      </c>
      <c r="D37" s="6" t="s">
        <v>207</v>
      </c>
      <c r="E37" s="6" t="s">
        <v>514</v>
      </c>
      <c r="F37" s="6" t="b">
        <v>0</v>
      </c>
    </row>
    <row r="38" spans="1:6">
      <c r="A38" s="6" t="s">
        <v>622</v>
      </c>
      <c r="B38" s="6" t="s">
        <v>623</v>
      </c>
      <c r="C38" s="6" t="s">
        <v>624</v>
      </c>
      <c r="D38" s="6" t="s">
        <v>217</v>
      </c>
      <c r="E38" s="6" t="s">
        <v>514</v>
      </c>
      <c r="F38" s="6" t="b">
        <v>0</v>
      </c>
    </row>
    <row r="39" spans="1:6">
      <c r="A39" s="6" t="s">
        <v>625</v>
      </c>
      <c r="B39" s="6" t="s">
        <v>626</v>
      </c>
      <c r="C39" s="6"/>
      <c r="D39" s="6" t="s">
        <v>222</v>
      </c>
      <c r="E39" s="6" t="s">
        <v>514</v>
      </c>
      <c r="F39" s="6" t="b">
        <v>0</v>
      </c>
    </row>
    <row r="40" spans="1:6">
      <c r="A40" s="6" t="s">
        <v>627</v>
      </c>
      <c r="B40" s="6" t="s">
        <v>628</v>
      </c>
      <c r="C40" s="6" t="s">
        <v>629</v>
      </c>
      <c r="D40" s="6" t="s">
        <v>227</v>
      </c>
      <c r="E40" s="6" t="s">
        <v>514</v>
      </c>
      <c r="F40" s="6" t="b">
        <v>0</v>
      </c>
    </row>
    <row r="41" spans="1:6">
      <c r="A41" s="6" t="s">
        <v>630</v>
      </c>
      <c r="B41" s="6" t="s">
        <v>631</v>
      </c>
      <c r="C41" s="6" t="s">
        <v>632</v>
      </c>
      <c r="D41" s="6" t="s">
        <v>232</v>
      </c>
      <c r="E41" s="6" t="s">
        <v>514</v>
      </c>
      <c r="F41" s="6" t="b">
        <v>0</v>
      </c>
    </row>
    <row r="42" spans="1:6">
      <c r="A42" s="6" t="s">
        <v>633</v>
      </c>
      <c r="B42" s="6" t="s">
        <v>634</v>
      </c>
      <c r="C42" s="6"/>
      <c r="D42" s="6" t="s">
        <v>237</v>
      </c>
      <c r="E42" s="6" t="s">
        <v>514</v>
      </c>
      <c r="F42" s="6" t="b">
        <v>0</v>
      </c>
    </row>
    <row r="43" spans="1:6">
      <c r="A43" s="6" t="s">
        <v>635</v>
      </c>
      <c r="B43" s="6" t="s">
        <v>636</v>
      </c>
      <c r="C43" s="6" t="s">
        <v>637</v>
      </c>
      <c r="D43" s="6" t="s">
        <v>638</v>
      </c>
      <c r="E43" s="6" t="s">
        <v>514</v>
      </c>
      <c r="F43" s="6" t="b">
        <v>0</v>
      </c>
    </row>
    <row r="44" spans="1:6">
      <c r="A44" s="6" t="s">
        <v>639</v>
      </c>
      <c r="B44" s="6" t="s">
        <v>640</v>
      </c>
      <c r="C44" s="6" t="s">
        <v>641</v>
      </c>
      <c r="D44" s="6" t="s">
        <v>252</v>
      </c>
      <c r="E44" s="6" t="s">
        <v>514</v>
      </c>
      <c r="F44" s="6" t="b">
        <v>0</v>
      </c>
    </row>
    <row r="45" spans="1:6">
      <c r="A45" s="6" t="s">
        <v>642</v>
      </c>
      <c r="B45" s="6" t="s">
        <v>643</v>
      </c>
      <c r="C45" s="6" t="s">
        <v>644</v>
      </c>
      <c r="D45" s="6" t="s">
        <v>202</v>
      </c>
      <c r="E45" s="6" t="s">
        <v>514</v>
      </c>
      <c r="F45" s="6" t="b">
        <v>0</v>
      </c>
    </row>
    <row r="46" spans="1:6">
      <c r="A46" s="6" t="s">
        <v>645</v>
      </c>
      <c r="B46" s="6" t="s">
        <v>646</v>
      </c>
      <c r="C46" s="6" t="s">
        <v>647</v>
      </c>
      <c r="D46" s="6" t="s">
        <v>257</v>
      </c>
      <c r="E46" s="6" t="s">
        <v>514</v>
      </c>
      <c r="F46" s="6" t="b">
        <v>0</v>
      </c>
    </row>
    <row r="47" spans="1:6">
      <c r="A47" s="6" t="s">
        <v>648</v>
      </c>
      <c r="B47" s="6" t="s">
        <v>649</v>
      </c>
      <c r="C47" s="6" t="s">
        <v>650</v>
      </c>
      <c r="D47" s="6" t="s">
        <v>267</v>
      </c>
      <c r="E47" s="6" t="s">
        <v>514</v>
      </c>
      <c r="F47" s="6" t="b">
        <v>0</v>
      </c>
    </row>
    <row r="48" spans="1:6">
      <c r="A48" s="6" t="s">
        <v>651</v>
      </c>
      <c r="B48" s="6" t="s">
        <v>652</v>
      </c>
      <c r="C48" s="6"/>
      <c r="D48" s="6" t="s">
        <v>272</v>
      </c>
      <c r="E48" s="6" t="s">
        <v>514</v>
      </c>
      <c r="F48" s="6" t="b">
        <v>0</v>
      </c>
    </row>
    <row r="49" spans="1:6">
      <c r="A49" s="6" t="s">
        <v>653</v>
      </c>
      <c r="B49" s="6" t="s">
        <v>654</v>
      </c>
      <c r="C49" s="6" t="s">
        <v>655</v>
      </c>
      <c r="D49" s="6" t="s">
        <v>656</v>
      </c>
      <c r="E49" s="6" t="s">
        <v>514</v>
      </c>
      <c r="F49" s="6" t="b">
        <v>0</v>
      </c>
    </row>
    <row r="50" spans="1:6">
      <c r="A50" s="6" t="s">
        <v>657</v>
      </c>
      <c r="B50" s="6" t="s">
        <v>658</v>
      </c>
      <c r="C50" s="6" t="s">
        <v>659</v>
      </c>
      <c r="D50" s="6" t="s">
        <v>286</v>
      </c>
      <c r="E50" s="6" t="s">
        <v>514</v>
      </c>
      <c r="F50" s="6" t="b">
        <v>0</v>
      </c>
    </row>
    <row r="51" spans="1:6">
      <c r="A51" s="6" t="s">
        <v>535</v>
      </c>
      <c r="B51" s="6" t="s">
        <v>408</v>
      </c>
      <c r="C51" s="6"/>
      <c r="D51" s="6" t="s">
        <v>406</v>
      </c>
      <c r="E51" s="6" t="s">
        <v>514</v>
      </c>
      <c r="F51" s="6" t="b">
        <v>0</v>
      </c>
    </row>
    <row r="52" spans="1:6">
      <c r="A52" s="6" t="s">
        <v>660</v>
      </c>
      <c r="B52" s="6" t="s">
        <v>661</v>
      </c>
      <c r="C52" s="6" t="s">
        <v>662</v>
      </c>
      <c r="D52" s="6" t="s">
        <v>162</v>
      </c>
      <c r="E52" s="6" t="s">
        <v>514</v>
      </c>
      <c r="F52" s="6" t="b">
        <v>0</v>
      </c>
    </row>
    <row r="53" spans="1:6">
      <c r="A53" s="6" t="s">
        <v>663</v>
      </c>
      <c r="B53" s="6" t="s">
        <v>664</v>
      </c>
      <c r="C53" s="6" t="s">
        <v>665</v>
      </c>
      <c r="D53" s="6" t="s">
        <v>281</v>
      </c>
      <c r="E53" s="6" t="s">
        <v>514</v>
      </c>
      <c r="F53" s="6" t="b">
        <v>0</v>
      </c>
    </row>
    <row r="54" spans="1:6">
      <c r="A54" s="6" t="s">
        <v>666</v>
      </c>
      <c r="B54" s="6" t="s">
        <v>667</v>
      </c>
      <c r="C54" s="6" t="s">
        <v>668</v>
      </c>
      <c r="D54" s="6" t="s">
        <v>456</v>
      </c>
      <c r="E54" s="6" t="s">
        <v>514</v>
      </c>
      <c r="F54" s="6" t="b">
        <v>0</v>
      </c>
    </row>
    <row r="55" spans="1:6">
      <c r="A55" s="6" t="s">
        <v>536</v>
      </c>
      <c r="B55" s="6" t="s">
        <v>537</v>
      </c>
      <c r="C55" s="6"/>
      <c r="D55" s="6" t="s">
        <v>376</v>
      </c>
      <c r="E55" s="6" t="s">
        <v>514</v>
      </c>
      <c r="F55" s="6" t="b">
        <v>0</v>
      </c>
    </row>
    <row r="56" spans="1:6">
      <c r="A56" s="6" t="s">
        <v>538</v>
      </c>
      <c r="B56" s="6" t="s">
        <v>539</v>
      </c>
      <c r="C56" s="6" t="s">
        <v>540</v>
      </c>
      <c r="D56" s="6" t="s">
        <v>381</v>
      </c>
      <c r="E56" s="6" t="s">
        <v>514</v>
      </c>
      <c r="F56" s="6" t="b">
        <v>0</v>
      </c>
    </row>
    <row r="57" spans="1:6">
      <c r="A57" s="6" t="s">
        <v>541</v>
      </c>
      <c r="B57" s="6" t="s">
        <v>542</v>
      </c>
      <c r="C57" s="6" t="s">
        <v>543</v>
      </c>
      <c r="D57" s="6" t="s">
        <v>411</v>
      </c>
      <c r="E57" s="6" t="s">
        <v>514</v>
      </c>
      <c r="F57" s="6" t="b">
        <v>0</v>
      </c>
    </row>
    <row r="58" spans="1:6">
      <c r="A58" s="6" t="s">
        <v>670</v>
      </c>
      <c r="B58" s="6" t="s">
        <v>671</v>
      </c>
      <c r="C58" s="6" t="s">
        <v>672</v>
      </c>
      <c r="D58" s="6" t="s">
        <v>242</v>
      </c>
      <c r="E58" s="6" t="s">
        <v>514</v>
      </c>
      <c r="F58" s="6" t="b">
        <v>0</v>
      </c>
    </row>
    <row r="59" spans="1:6">
      <c r="A59" s="6" t="s">
        <v>673</v>
      </c>
      <c r="B59" s="6" t="s">
        <v>674</v>
      </c>
      <c r="C59" s="6" t="s">
        <v>675</v>
      </c>
      <c r="D59" s="6" t="s">
        <v>45</v>
      </c>
      <c r="E59" s="6" t="s">
        <v>506</v>
      </c>
      <c r="F59" s="6" t="b">
        <v>0</v>
      </c>
    </row>
    <row r="60" spans="1:6">
      <c r="A60" s="6" t="s">
        <v>676</v>
      </c>
      <c r="B60" s="6" t="s">
        <v>677</v>
      </c>
      <c r="C60" s="6" t="s">
        <v>678</v>
      </c>
      <c r="D60" s="6" t="s">
        <v>679</v>
      </c>
      <c r="E60" s="6" t="s">
        <v>506</v>
      </c>
      <c r="F60" s="6" t="b">
        <v>0</v>
      </c>
    </row>
    <row r="61" spans="1:6">
      <c r="A61" s="6" t="s">
        <v>683</v>
      </c>
      <c r="B61" s="6" t="s">
        <v>398</v>
      </c>
      <c r="C61" s="6" t="s">
        <v>684</v>
      </c>
      <c r="D61" s="6" t="s">
        <v>396</v>
      </c>
      <c r="E61" s="6" t="s">
        <v>682</v>
      </c>
      <c r="F61" s="6" t="b">
        <v>0</v>
      </c>
    </row>
    <row r="62" spans="1:6">
      <c r="A62" s="6" t="s">
        <v>685</v>
      </c>
      <c r="B62" s="6" t="s">
        <v>56</v>
      </c>
      <c r="C62" s="6"/>
      <c r="D62" s="6" t="s">
        <v>54</v>
      </c>
      <c r="E62" s="6" t="s">
        <v>682</v>
      </c>
      <c r="F62" s="6" t="b">
        <v>0</v>
      </c>
    </row>
    <row r="63" spans="1:6">
      <c r="A63" s="6" t="s">
        <v>686</v>
      </c>
      <c r="B63" s="6" t="s">
        <v>108</v>
      </c>
      <c r="C63" s="6"/>
      <c r="D63" s="6" t="s">
        <v>106</v>
      </c>
      <c r="E63" s="6" t="s">
        <v>682</v>
      </c>
      <c r="F63" s="6" t="b">
        <v>0</v>
      </c>
    </row>
    <row r="64" spans="1:6">
      <c r="A64" s="6" t="s">
        <v>680</v>
      </c>
      <c r="B64" s="6" t="s">
        <v>27</v>
      </c>
      <c r="C64" s="6" t="s">
        <v>681</v>
      </c>
      <c r="D64" s="6" t="s">
        <v>25</v>
      </c>
      <c r="E64" s="6" t="s">
        <v>682</v>
      </c>
      <c r="F64" s="6" t="b">
        <v>0</v>
      </c>
    </row>
    <row r="65" spans="1:6">
      <c r="A65" s="6" t="s">
        <v>7560</v>
      </c>
      <c r="B65" s="6" t="s">
        <v>7561</v>
      </c>
      <c r="C65" s="6" t="s">
        <v>7562</v>
      </c>
      <c r="D65" s="6" t="s">
        <v>49</v>
      </c>
      <c r="E65" s="6" t="s">
        <v>514</v>
      </c>
      <c r="F65" s="6" t="b">
        <v>0</v>
      </c>
    </row>
    <row r="66" spans="1:6">
      <c r="A66" s="6" t="s">
        <v>687</v>
      </c>
      <c r="B66" s="6" t="s">
        <v>688</v>
      </c>
      <c r="C66" s="6" t="s">
        <v>689</v>
      </c>
      <c r="D66" s="6" t="s">
        <v>690</v>
      </c>
      <c r="E66" s="6" t="s">
        <v>506</v>
      </c>
      <c r="F66" s="6" t="b">
        <v>0</v>
      </c>
    </row>
    <row r="67" spans="1:6">
      <c r="A67" s="6" t="s">
        <v>691</v>
      </c>
      <c r="B67" s="6" t="s">
        <v>692</v>
      </c>
      <c r="C67" s="6" t="s">
        <v>693</v>
      </c>
      <c r="D67" s="6" t="s">
        <v>119</v>
      </c>
      <c r="E67" s="6" t="s">
        <v>572</v>
      </c>
      <c r="F67" s="6" t="b">
        <v>0</v>
      </c>
    </row>
    <row r="68" spans="1:6">
      <c r="A68" s="6" t="s">
        <v>694</v>
      </c>
      <c r="B68" s="6" t="s">
        <v>695</v>
      </c>
      <c r="C68" s="6" t="s">
        <v>696</v>
      </c>
      <c r="D68" s="6" t="s">
        <v>697</v>
      </c>
      <c r="E68" s="6" t="s">
        <v>572</v>
      </c>
      <c r="F68" s="6" t="b">
        <v>0</v>
      </c>
    </row>
    <row r="69" spans="1:6">
      <c r="A69" s="6" t="s">
        <v>698</v>
      </c>
      <c r="B69" s="6" t="s">
        <v>699</v>
      </c>
      <c r="C69" s="6" t="s">
        <v>700</v>
      </c>
      <c r="D69" s="6" t="s">
        <v>701</v>
      </c>
      <c r="E69" s="6" t="s">
        <v>506</v>
      </c>
      <c r="F69" s="6" t="b">
        <v>0</v>
      </c>
    </row>
    <row r="70" spans="1:6">
      <c r="A70" s="6" t="s">
        <v>7563</v>
      </c>
      <c r="B70" s="6" t="s">
        <v>7564</v>
      </c>
      <c r="C70" s="6" t="s">
        <v>7565</v>
      </c>
      <c r="D70" s="6" t="s">
        <v>7566</v>
      </c>
      <c r="E70" s="6" t="s">
        <v>506</v>
      </c>
      <c r="F70" s="6" t="b">
        <v>0</v>
      </c>
    </row>
    <row r="71" spans="1:6">
      <c r="A71" s="6" t="s">
        <v>702</v>
      </c>
      <c r="B71" s="6" t="s">
        <v>703</v>
      </c>
      <c r="C71" s="6"/>
      <c r="D71" s="6" t="s">
        <v>478</v>
      </c>
      <c r="E71" s="6" t="s">
        <v>514</v>
      </c>
      <c r="F71" s="6" t="b">
        <v>0</v>
      </c>
    </row>
    <row r="72" spans="1:6">
      <c r="A72" s="6" t="s">
        <v>704</v>
      </c>
      <c r="B72" s="6" t="s">
        <v>705</v>
      </c>
      <c r="C72" s="6" t="s">
        <v>706</v>
      </c>
      <c r="D72" s="6" t="s">
        <v>78</v>
      </c>
      <c r="E72" s="6" t="s">
        <v>506</v>
      </c>
      <c r="F72" s="6" t="b">
        <v>0</v>
      </c>
    </row>
    <row r="73" spans="1:6">
      <c r="A73" s="6" t="s">
        <v>707</v>
      </c>
      <c r="B73" s="6" t="s">
        <v>102</v>
      </c>
      <c r="C73" s="6"/>
      <c r="D73" s="6" t="s">
        <v>101</v>
      </c>
      <c r="E73" s="6" t="s">
        <v>708</v>
      </c>
      <c r="F73" s="6" t="b">
        <v>0</v>
      </c>
    </row>
    <row r="74" spans="1:6">
      <c r="A74" s="6" t="s">
        <v>709</v>
      </c>
      <c r="B74" s="6" t="s">
        <v>710</v>
      </c>
      <c r="C74" s="6" t="s">
        <v>711</v>
      </c>
      <c r="D74" s="6" t="s">
        <v>496</v>
      </c>
      <c r="E74" s="6" t="s">
        <v>506</v>
      </c>
      <c r="F74" s="6" t="b">
        <v>0</v>
      </c>
    </row>
    <row r="75" spans="1:6">
      <c r="A75" s="6" t="s">
        <v>716</v>
      </c>
      <c r="B75" s="6" t="s">
        <v>717</v>
      </c>
      <c r="C75" s="6" t="s">
        <v>718</v>
      </c>
      <c r="D75" s="6" t="s">
        <v>135</v>
      </c>
      <c r="E75" s="6" t="s">
        <v>514</v>
      </c>
      <c r="F75" s="6" t="b">
        <v>0</v>
      </c>
    </row>
    <row r="76" spans="1:6">
      <c r="A76" s="6" t="s">
        <v>714</v>
      </c>
      <c r="B76" s="6" t="s">
        <v>92</v>
      </c>
      <c r="C76" s="6" t="s">
        <v>715</v>
      </c>
      <c r="D76" s="6" t="s">
        <v>90</v>
      </c>
      <c r="E76" s="6" t="s">
        <v>506</v>
      </c>
      <c r="F76" s="6" t="b">
        <v>0</v>
      </c>
    </row>
    <row r="77" spans="1:6">
      <c r="A77" s="6" t="s">
        <v>712</v>
      </c>
      <c r="B77" s="6" t="s">
        <v>713</v>
      </c>
      <c r="C77" s="6"/>
      <c r="D77" s="6" t="s">
        <v>146</v>
      </c>
      <c r="E77" s="6" t="s">
        <v>514</v>
      </c>
      <c r="F77" s="6" t="b">
        <v>0</v>
      </c>
    </row>
    <row r="78" spans="1:6">
      <c r="A78" s="6" t="s">
        <v>719</v>
      </c>
      <c r="B78" s="6" t="s">
        <v>74</v>
      </c>
      <c r="C78" s="6" t="s">
        <v>720</v>
      </c>
      <c r="D78" s="6" t="s">
        <v>72</v>
      </c>
      <c r="E78" s="6" t="s">
        <v>514</v>
      </c>
      <c r="F78" s="6" t="b">
        <v>0</v>
      </c>
    </row>
    <row r="79" spans="1:6">
      <c r="A79" s="6" t="s">
        <v>723</v>
      </c>
      <c r="B79" s="6" t="s">
        <v>724</v>
      </c>
      <c r="C79" s="6" t="s">
        <v>725</v>
      </c>
      <c r="D79" s="6" t="s">
        <v>95</v>
      </c>
      <c r="E79" s="6" t="s">
        <v>506</v>
      </c>
      <c r="F79" s="6" t="b">
        <v>0</v>
      </c>
    </row>
    <row r="80" spans="1:6">
      <c r="A80" s="6" t="s">
        <v>721</v>
      </c>
      <c r="B80" s="6" t="s">
        <v>722</v>
      </c>
      <c r="C80" s="6"/>
      <c r="D80" s="6" t="s">
        <v>38</v>
      </c>
      <c r="E80" s="6" t="s">
        <v>514</v>
      </c>
      <c r="F80" s="6" t="b">
        <v>0</v>
      </c>
    </row>
    <row r="81" spans="1:6">
      <c r="A81" s="6" t="s">
        <v>726</v>
      </c>
      <c r="B81" s="6" t="s">
        <v>727</v>
      </c>
      <c r="C81" s="6"/>
      <c r="D81" s="6" t="s">
        <v>60</v>
      </c>
      <c r="E81" s="6" t="s">
        <v>514</v>
      </c>
      <c r="F81" s="6" t="b">
        <v>0</v>
      </c>
    </row>
    <row r="82" spans="1:6">
      <c r="A82" s="6" t="s">
        <v>728</v>
      </c>
      <c r="B82" s="6" t="s">
        <v>729</v>
      </c>
      <c r="C82" s="6" t="s">
        <v>730</v>
      </c>
      <c r="D82" s="6" t="s">
        <v>731</v>
      </c>
      <c r="E82" s="6" t="s">
        <v>506</v>
      </c>
      <c r="F82" s="6" t="b">
        <v>0</v>
      </c>
    </row>
    <row r="83" spans="1:6">
      <c r="A83" s="6" t="s">
        <v>732</v>
      </c>
      <c r="B83" s="6" t="s">
        <v>733</v>
      </c>
      <c r="C83" s="6" t="s">
        <v>734</v>
      </c>
      <c r="D83" s="6" t="s">
        <v>735</v>
      </c>
      <c r="E83" s="6" t="s">
        <v>514</v>
      </c>
      <c r="F83" s="6" t="b">
        <v>0</v>
      </c>
    </row>
    <row r="84" spans="1:6">
      <c r="A84" s="6" t="s">
        <v>736</v>
      </c>
      <c r="B84" s="6" t="s">
        <v>737</v>
      </c>
      <c r="C84" s="6" t="s">
        <v>738</v>
      </c>
      <c r="D84" s="6" t="s">
        <v>739</v>
      </c>
      <c r="E84" s="6" t="s">
        <v>506</v>
      </c>
      <c r="F84" s="6" t="b">
        <v>0</v>
      </c>
    </row>
    <row r="85" spans="1:6">
      <c r="A85" s="6" t="s">
        <v>740</v>
      </c>
      <c r="B85" s="6" t="s">
        <v>741</v>
      </c>
      <c r="C85" s="6" t="s">
        <v>742</v>
      </c>
      <c r="D85" s="6" t="s">
        <v>743</v>
      </c>
      <c r="E85" s="6" t="s">
        <v>514</v>
      </c>
      <c r="F85" s="6" t="b">
        <v>0</v>
      </c>
    </row>
    <row r="86" spans="1:6">
      <c r="A86" s="6" t="s">
        <v>744</v>
      </c>
      <c r="B86" s="6" t="s">
        <v>19</v>
      </c>
      <c r="C86" s="6"/>
      <c r="D86" s="6" t="s">
        <v>17</v>
      </c>
      <c r="E86" s="6" t="s">
        <v>514</v>
      </c>
      <c r="F86" s="6" t="b">
        <v>0</v>
      </c>
    </row>
    <row r="87" spans="1:6">
      <c r="A87" s="6" t="s">
        <v>745</v>
      </c>
      <c r="B87" s="6" t="s">
        <v>125</v>
      </c>
      <c r="C87" s="6" t="s">
        <v>746</v>
      </c>
      <c r="D87" s="6" t="s">
        <v>123</v>
      </c>
      <c r="E87" s="6" t="s">
        <v>506</v>
      </c>
      <c r="F87" s="6" t="b">
        <v>0</v>
      </c>
    </row>
    <row r="88" spans="1:6">
      <c r="A88" s="6" t="s">
        <v>747</v>
      </c>
      <c r="B88" s="6" t="s">
        <v>143</v>
      </c>
      <c r="C88" s="6" t="s">
        <v>748</v>
      </c>
      <c r="D88" s="6" t="s">
        <v>141</v>
      </c>
      <c r="E88" s="6" t="s">
        <v>506</v>
      </c>
      <c r="F88" s="6" t="b">
        <v>0</v>
      </c>
    </row>
    <row r="89" spans="1:6">
      <c r="A89" s="6" t="s">
        <v>749</v>
      </c>
      <c r="B89" s="6" t="s">
        <v>750</v>
      </c>
      <c r="C89" s="6" t="s">
        <v>751</v>
      </c>
      <c r="D89" s="6" t="s">
        <v>752</v>
      </c>
      <c r="E89" s="6" t="s">
        <v>506</v>
      </c>
      <c r="F89" s="6" t="b">
        <v>0</v>
      </c>
    </row>
    <row r="90" spans="1:6">
      <c r="A90" s="6" t="s">
        <v>753</v>
      </c>
      <c r="B90" s="6" t="s">
        <v>754</v>
      </c>
      <c r="C90" s="6" t="s">
        <v>755</v>
      </c>
      <c r="D90" s="6" t="s">
        <v>32</v>
      </c>
      <c r="E90" s="6" t="s">
        <v>514</v>
      </c>
      <c r="F90" s="6" t="b">
        <v>0</v>
      </c>
    </row>
    <row r="91" spans="1:6">
      <c r="A91" s="6" t="s">
        <v>756</v>
      </c>
      <c r="B91" s="6" t="s">
        <v>757</v>
      </c>
      <c r="C91" s="6" t="s">
        <v>758</v>
      </c>
      <c r="D91" s="6" t="s">
        <v>490</v>
      </c>
      <c r="E91" s="6" t="s">
        <v>514</v>
      </c>
      <c r="F91" s="6" t="b">
        <v>0</v>
      </c>
    </row>
    <row r="92" spans="1:6">
      <c r="A92" s="6" t="s">
        <v>759</v>
      </c>
      <c r="B92" s="6" t="s">
        <v>486</v>
      </c>
      <c r="C92" s="6" t="s">
        <v>760</v>
      </c>
      <c r="D92" s="6" t="s">
        <v>484</v>
      </c>
      <c r="E92" s="6" t="s">
        <v>514</v>
      </c>
      <c r="F92" s="6"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workbookViewId="0">
      <selection activeCell="B49" sqref="B49:E49"/>
    </sheetView>
  </sheetViews>
  <sheetFormatPr baseColWidth="10" defaultRowHeight="15"/>
  <cols>
    <col min="1" max="1" width="17" bestFit="1" customWidth="1"/>
    <col min="2" max="2" width="17.85546875" bestFit="1" customWidth="1"/>
    <col min="3" max="4" width="20.7109375" bestFit="1" customWidth="1"/>
    <col min="5" max="5" width="79.85546875" bestFit="1" customWidth="1"/>
    <col min="6" max="6" width="71.42578125" bestFit="1" customWidth="1"/>
  </cols>
  <sheetData>
    <row r="1" spans="1:6">
      <c r="A1" t="s">
        <v>761</v>
      </c>
      <c r="B1" t="s">
        <v>762</v>
      </c>
      <c r="C1" t="s">
        <v>7567</v>
      </c>
      <c r="D1" t="s">
        <v>7568</v>
      </c>
      <c r="E1" t="s">
        <v>763</v>
      </c>
      <c r="F1" t="s">
        <v>764</v>
      </c>
    </row>
    <row r="2" spans="1:6">
      <c r="A2" s="6" t="s">
        <v>504</v>
      </c>
      <c r="B2" t="str">
        <f>VLOOKUP(A2,'Entitats PinbalAdmin'!A:D,4,FALSE)</f>
        <v>Q5755004H</v>
      </c>
      <c r="C2" t="str">
        <f>VLOOKUP(B2,PBL_ENTITAT!E:O,11,FALSE)</f>
        <v>A04003749</v>
      </c>
      <c r="D2" t="str">
        <f>VLOOKUP(C2,PBL_ENTITAT!O:P,2,FALSE)</f>
        <v>Q5755004H</v>
      </c>
      <c r="E2" t="str">
        <f>VLOOKUP(A2,'Entitats PinbalAdmin'!A:F,2,FALSE)</f>
        <v>Agència d'Estratègia Turística Illes Balears</v>
      </c>
      <c r="F2" t="str">
        <f t="shared" ref="F2:F33" si="0">IFERROR(SUBSTITUTE(SUBSTITUTE(SUBSTITUTE(F$1,"$CIF$",D2),"$ID$",A2),"$DIR3$",C2),"")</f>
        <v>UPDATE pad_entitat SET dir3='A04003749', cif='Q5755004H' WHERE entitatid=4693;</v>
      </c>
    </row>
    <row r="3" spans="1:6">
      <c r="A3" s="6" t="s">
        <v>508</v>
      </c>
      <c r="B3" t="str">
        <f>VLOOKUP(A3,'Entitats PinbalAdmin'!A:D,4,FALSE)</f>
        <v>Q0700546E</v>
      </c>
      <c r="C3" t="str">
        <f>VLOOKUP(B3,PBL_ENTITAT!E:O,11,FALSE)</f>
        <v>A04013587</v>
      </c>
      <c r="D3" t="str">
        <f>VLOOKUP(C3,PBL_ENTITAT!O:P,2,FALSE)</f>
        <v>Q0700546E</v>
      </c>
      <c r="E3" t="str">
        <f>VLOOKUP(A3,'Entitats PinbalAdmin'!A:F,2,FALSE)</f>
        <v>Agència Tributària de les Illes Balears (ATIB)</v>
      </c>
      <c r="F3" t="str">
        <f t="shared" si="0"/>
        <v>UPDATE pad_entitat SET dir3='A04013587', cif='Q0700546E' WHERE entitatid=13319;</v>
      </c>
    </row>
    <row r="4" spans="1:6">
      <c r="A4" s="6" t="s">
        <v>511</v>
      </c>
      <c r="B4" t="str">
        <f>VLOOKUP(A4,'Entitats PinbalAdmin'!A:D,4,FALSE)</f>
        <v>P0700200I</v>
      </c>
      <c r="C4" t="str">
        <f>VLOOKUP(B4,PBL_ENTITAT!E:O,11,FALSE)</f>
        <v>L01070027</v>
      </c>
      <c r="D4" t="str">
        <f>VLOOKUP(C4,PBL_ENTITAT!O:P,2,FALSE)</f>
        <v>P0700200I</v>
      </c>
      <c r="E4" t="str">
        <f>VLOOKUP(A4,'Entitats PinbalAdmin'!A:F,2,FALSE)</f>
        <v>Ajuntament d'Alaior</v>
      </c>
      <c r="F4" t="str">
        <f t="shared" si="0"/>
        <v>UPDATE pad_entitat SET dir3='L01070027', cif='P0700200I' WHERE entitatid=4292;</v>
      </c>
    </row>
    <row r="5" spans="1:6">
      <c r="A5" s="6" t="s">
        <v>516</v>
      </c>
      <c r="B5" t="str">
        <f>VLOOKUP(A5,'Entitats PinbalAdmin'!A:D,4,FALSE)</f>
        <v>P0700100A</v>
      </c>
      <c r="C5" t="str">
        <f>VLOOKUP(B5,PBL_ENTITAT!E:O,11,FALSE)</f>
        <v>L01070012</v>
      </c>
      <c r="D5" t="str">
        <f>VLOOKUP(C5,PBL_ENTITAT!O:P,2,FALSE)</f>
        <v>P0700100A</v>
      </c>
      <c r="E5" t="str">
        <f>VLOOKUP(A5,'Entitats PinbalAdmin'!A:F,2,FALSE)</f>
        <v>Ajuntament d'Alaró</v>
      </c>
      <c r="F5" t="str">
        <f t="shared" si="0"/>
        <v>UPDATE pad_entitat SET dir3='L01070012', cif='P0700100A' WHERE entitatid=3156;</v>
      </c>
    </row>
    <row r="6" spans="1:6">
      <c r="A6" s="6" t="s">
        <v>519</v>
      </c>
      <c r="B6" t="str">
        <f>VLOOKUP(A6,'Entitats PinbalAdmin'!A:D,4,FALSE)</f>
        <v>P0700300G</v>
      </c>
      <c r="C6" t="str">
        <f>VLOOKUP(B6,PBL_ENTITAT!E:O,11,FALSE)</f>
        <v>L01070033</v>
      </c>
      <c r="D6" t="str">
        <f>VLOOKUP(C6,PBL_ENTITAT!O:P,2,FALSE)</f>
        <v>P0700300G</v>
      </c>
      <c r="E6" t="str">
        <f>VLOOKUP(A6,'Entitats PinbalAdmin'!A:F,2,FALSE)</f>
        <v>Ajuntament d'Alcudia</v>
      </c>
      <c r="F6" t="str">
        <f t="shared" si="0"/>
        <v>UPDATE pad_entitat SET dir3='L01070033', cif='P0700300G' WHERE entitatid=7575;</v>
      </c>
    </row>
    <row r="7" spans="1:6">
      <c r="A7" s="6" t="s">
        <v>522</v>
      </c>
      <c r="B7" t="str">
        <f>VLOOKUP(A7,'Entitats PinbalAdmin'!A:D,4,FALSE)</f>
        <v>P0700400E</v>
      </c>
      <c r="C7" t="str">
        <f>VLOOKUP(B7,PBL_ENTITAT!E:O,11,FALSE)</f>
        <v>L01070048</v>
      </c>
      <c r="D7" t="str">
        <f>VLOOKUP(C7,PBL_ENTITAT!O:P,2,FALSE)</f>
        <v>P0700400E</v>
      </c>
      <c r="E7" t="str">
        <f>VLOOKUP(A7,'Entitats PinbalAdmin'!A:F,2,FALSE)</f>
        <v>Ajuntament d'Algaida</v>
      </c>
      <c r="F7" t="str">
        <f t="shared" si="0"/>
        <v>UPDATE pad_entitat SET dir3='L01070048', cif='P0700400E' WHERE entitatid=3569;</v>
      </c>
    </row>
    <row r="8" spans="1:6">
      <c r="A8" s="6" t="s">
        <v>526</v>
      </c>
      <c r="B8" t="str">
        <f>VLOOKUP(A8,'Entitats PinbalAdmin'!A:D,4,FALSE)</f>
        <v>P0700500B</v>
      </c>
      <c r="C8" t="str">
        <f>VLOOKUP(B8,PBL_ENTITAT!E:O,11,FALSE)</f>
        <v>L01070051</v>
      </c>
      <c r="D8" t="str">
        <f>VLOOKUP(C8,PBL_ENTITAT!O:P,2,FALSE)</f>
        <v>P0700500B</v>
      </c>
      <c r="E8" t="str">
        <f>VLOOKUP(A8,'Entitats PinbalAdmin'!A:F,2,FALSE)</f>
        <v>Ajuntament d'Andratx</v>
      </c>
      <c r="F8" t="str">
        <f t="shared" si="0"/>
        <v>UPDATE pad_entitat SET dir3='L01070051', cif='P0700500B' WHERE entitatid=4286;</v>
      </c>
    </row>
    <row r="9" spans="1:6">
      <c r="A9" s="6" t="s">
        <v>529</v>
      </c>
      <c r="B9" t="str">
        <f>VLOOKUP(A9,'Entitats PinbalAdmin'!A:D,4,FALSE)</f>
        <v>P0706600D</v>
      </c>
      <c r="C9" t="str">
        <f>VLOOKUP(B9,PBL_ENTITAT!E:O,11,FALSE)</f>
        <v>L01079013</v>
      </c>
      <c r="D9" t="str">
        <f>VLOOKUP(C9,PBL_ENTITAT!O:P,2,FALSE)</f>
        <v>P0706600D</v>
      </c>
      <c r="E9" t="str">
        <f>VLOOKUP(A9,'Entitats PinbalAdmin'!A:F,2,FALSE)</f>
        <v>Ajuntament d'Ariany</v>
      </c>
      <c r="F9" t="str">
        <f t="shared" si="0"/>
        <v>UPDATE pad_entitat SET dir3='L01079013', cif='P0706600D' WHERE entitatid=9913;</v>
      </c>
    </row>
    <row r="10" spans="1:6">
      <c r="A10" s="6" t="s">
        <v>532</v>
      </c>
      <c r="B10" t="str">
        <f>VLOOKUP(A10,'Entitats PinbalAdmin'!A:D,4,FALSE)</f>
        <v>P0700600J</v>
      </c>
      <c r="C10" t="str">
        <f>VLOOKUP(B10,PBL_ENTITAT!E:O,11,FALSE)</f>
        <v>L01070064</v>
      </c>
      <c r="D10" t="str">
        <f>VLOOKUP(C10,PBL_ENTITAT!O:P,2,FALSE)</f>
        <v>P0700600J</v>
      </c>
      <c r="E10" t="str">
        <f>VLOOKUP(A10,'Entitats PinbalAdmin'!A:F,2,FALSE)</f>
        <v>Ajuntament d'Artà</v>
      </c>
      <c r="F10" t="str">
        <f t="shared" si="0"/>
        <v>UPDATE pad_entitat SET dir3='L01070064', cif='P0700600J' WHERE entitatid=13695;</v>
      </c>
    </row>
    <row r="11" spans="1:6">
      <c r="A11" s="6" t="s">
        <v>544</v>
      </c>
      <c r="B11" t="str">
        <f>VLOOKUP(A11,'Entitats PinbalAdmin'!A:D,4,FALSE)</f>
        <v>P0700700H</v>
      </c>
      <c r="C11" t="str">
        <f>VLOOKUP(B11,PBL_ENTITAT!E:O,11,FALSE)</f>
        <v>L01070070</v>
      </c>
      <c r="D11" t="str">
        <f>VLOOKUP(C11,PBL_ENTITAT!O:P,2,FALSE)</f>
        <v>P0700700H</v>
      </c>
      <c r="E11" t="str">
        <f>VLOOKUP(A11,'Entitats PinbalAdmin'!A:F,2,FALSE)</f>
        <v>Ajuntament de Banyalbufar</v>
      </c>
      <c r="F11" t="str">
        <f t="shared" si="0"/>
        <v>UPDATE pad_entitat SET dir3='L01070070', cif='P0700700H' WHERE entitatid=9914;</v>
      </c>
    </row>
    <row r="12" spans="1:6">
      <c r="A12" s="6" t="s">
        <v>547</v>
      </c>
      <c r="B12" t="str">
        <f>VLOOKUP(A12,'Entitats PinbalAdmin'!A:D,4,FALSE)</f>
        <v>P0700900D</v>
      </c>
      <c r="C12" t="str">
        <f>VLOOKUP(B12,PBL_ENTITAT!E:O,11,FALSE)</f>
        <v>L01070099</v>
      </c>
      <c r="D12" t="str">
        <f>VLOOKUP(C12,PBL_ENTITAT!O:P,2,FALSE)</f>
        <v>P0700900D</v>
      </c>
      <c r="E12" t="str">
        <f>VLOOKUP(A12,'Entitats PinbalAdmin'!A:F,2,FALSE)</f>
        <v>Ajuntament de Búger</v>
      </c>
      <c r="F12" t="str">
        <f t="shared" si="0"/>
        <v>UPDATE pad_entitat SET dir3='L01070099', cif='P0700900D' WHERE entitatid=9915;</v>
      </c>
    </row>
    <row r="13" spans="1:6">
      <c r="A13" s="6" t="s">
        <v>550</v>
      </c>
      <c r="B13" t="str">
        <f>VLOOKUP(A13,'Entitats PinbalAdmin'!A:D,4,FALSE)</f>
        <v>P0701100J</v>
      </c>
      <c r="C13" t="str">
        <f>VLOOKUP(B13,PBL_ENTITAT!E:O,11,FALSE)</f>
        <v>L01070110</v>
      </c>
      <c r="D13" t="str">
        <f>VLOOKUP(C13,PBL_ENTITAT!O:P,2,FALSE)</f>
        <v>P0701100J</v>
      </c>
      <c r="E13" t="str">
        <f>VLOOKUP(A13,'Entitats PinbalAdmin'!A:F,2,FALSE)</f>
        <v>Ajuntament de Calvià</v>
      </c>
      <c r="F13" t="str">
        <f t="shared" si="0"/>
        <v>UPDATE pad_entitat SET dir3='L01070110', cif='P0701100J' WHERE entitatid=9332;</v>
      </c>
    </row>
    <row r="14" spans="1:6">
      <c r="A14" s="6" t="s">
        <v>553</v>
      </c>
      <c r="B14" t="str">
        <f>VLOOKUP(A14,'Entitats PinbalAdmin'!A:D,4,FALSE)</f>
        <v>P0701200H</v>
      </c>
      <c r="C14" t="str">
        <f>VLOOKUP(B14,PBL_ENTITAT!E:O,11,FALSE)</f>
        <v>L01070125</v>
      </c>
      <c r="D14" t="str">
        <f>VLOOKUP(C14,PBL_ENTITAT!O:P,2,FALSE)</f>
        <v>P0701200H</v>
      </c>
      <c r="E14" t="str">
        <f>VLOOKUP(A14,'Entitats PinbalAdmin'!A:F,2,FALSE)</f>
        <v>Ajuntament de Campanet</v>
      </c>
      <c r="F14" t="str">
        <f t="shared" si="0"/>
        <v>UPDATE pad_entitat SET dir3='L01070125', cif='P0701200H' WHERE entitatid=9916;</v>
      </c>
    </row>
    <row r="15" spans="1:6">
      <c r="A15" s="6" t="s">
        <v>556</v>
      </c>
      <c r="B15" t="str">
        <f>VLOOKUP(A15,'Entitats PinbalAdmin'!A:D,4,FALSE)</f>
        <v>P0701300F</v>
      </c>
      <c r="C15" t="str">
        <f>VLOOKUP(B15,PBL_ENTITAT!E:O,11,FALSE)</f>
        <v>L01070131</v>
      </c>
      <c r="D15" t="str">
        <f>VLOOKUP(C15,PBL_ENTITAT!O:P,2,FALSE)</f>
        <v>P0701300F</v>
      </c>
      <c r="E15" t="str">
        <f>VLOOKUP(A15,'Entitats PinbalAdmin'!A:F,2,FALSE)</f>
        <v>Ajuntament de Campos</v>
      </c>
      <c r="F15" t="str">
        <f t="shared" si="0"/>
        <v>UPDATE pad_entitat SET dir3='L01070131', cif='P0701300F' WHERE entitatid=10;</v>
      </c>
    </row>
    <row r="16" spans="1:6">
      <c r="A16" s="6" t="s">
        <v>558</v>
      </c>
      <c r="B16" t="str">
        <f>VLOOKUP(A16,'Entitats PinbalAdmin'!A:D,4,FALSE)</f>
        <v>P0701400D</v>
      </c>
      <c r="C16" t="str">
        <f>VLOOKUP(B16,PBL_ENTITAT!E:O,11,FALSE)</f>
        <v>L01070146</v>
      </c>
      <c r="D16" t="str">
        <f>VLOOKUP(C16,PBL_ENTITAT!O:P,2,FALSE)</f>
        <v>P0701400D</v>
      </c>
      <c r="E16" t="str">
        <f>VLOOKUP(A16,'Entitats PinbalAdmin'!A:F,2,FALSE)</f>
        <v>Ajuntament de Capdepera</v>
      </c>
      <c r="F16" t="str">
        <f t="shared" si="0"/>
        <v>UPDATE pad_entitat SET dir3='L01070146', cif='P0701400D' WHERE entitatid=9917;</v>
      </c>
    </row>
    <row r="17" spans="1:6">
      <c r="A17" s="6" t="s">
        <v>561</v>
      </c>
      <c r="B17" t="str">
        <f>VLOOKUP(A17,'Entitats PinbalAdmin'!A:D,4,FALSE)</f>
        <v>P0701500A</v>
      </c>
      <c r="C17" t="str">
        <f>VLOOKUP(B17,PBL_ENTITAT!E:O,11,FALSE)</f>
        <v>L01070159</v>
      </c>
      <c r="D17" t="str">
        <f>VLOOKUP(C17,PBL_ENTITAT!O:P,2,FALSE)</f>
        <v>P0701500A</v>
      </c>
      <c r="E17" t="str">
        <f>VLOOKUP(A17,'Entitats PinbalAdmin'!A:F,2,FALSE)</f>
        <v>Ajuntament de Ciutadella de Menorca</v>
      </c>
      <c r="F17" t="str">
        <f t="shared" si="0"/>
        <v>UPDATE pad_entitat SET dir3='L01070159', cif='P0701500A' WHERE entitatid=11796;</v>
      </c>
    </row>
    <row r="18" spans="1:6">
      <c r="A18" s="6" t="s">
        <v>563</v>
      </c>
      <c r="B18" t="str">
        <f>VLOOKUP(A18,'Entitats PinbalAdmin'!A:D,4,FALSE)</f>
        <v>P0701600I</v>
      </c>
      <c r="C18" t="str">
        <f>VLOOKUP(B18,PBL_ENTITAT!E:O,11,FALSE)</f>
        <v>L01070162</v>
      </c>
      <c r="D18" t="str">
        <f>VLOOKUP(C18,PBL_ENTITAT!O:P,2,FALSE)</f>
        <v>P0701600I</v>
      </c>
      <c r="E18" t="str">
        <f>VLOOKUP(A18,'Entitats PinbalAdmin'!A:F,2,FALSE)</f>
        <v>Ajuntament de Consell</v>
      </c>
      <c r="F18" t="str">
        <f t="shared" si="0"/>
        <v>UPDATE pad_entitat SET dir3='L01070162', cif='P0701600I' WHERE entitatid=9920;</v>
      </c>
    </row>
    <row r="19" spans="1:6">
      <c r="A19" s="6" t="s">
        <v>566</v>
      </c>
      <c r="B19" t="str">
        <f>VLOOKUP(A19,'Entitats PinbalAdmin'!A:D,4,FALSE)</f>
        <v>P0701700G</v>
      </c>
      <c r="C19" t="str">
        <f>VLOOKUP(B19,PBL_ENTITAT!E:O,11,FALSE)</f>
        <v>L01070178</v>
      </c>
      <c r="D19" t="str">
        <f>VLOOKUP(C19,PBL_ENTITAT!O:P,2,FALSE)</f>
        <v>P0701700G</v>
      </c>
      <c r="E19" t="str">
        <f>VLOOKUP(A19,'Entitats PinbalAdmin'!A:F,2,FALSE)</f>
        <v>Ajuntament de Costitx</v>
      </c>
      <c r="F19" t="str">
        <f t="shared" si="0"/>
        <v>UPDATE pad_entitat SET dir3='L01070178', cif='P0701700G' WHERE entitatid=26159;</v>
      </c>
    </row>
    <row r="20" spans="1:6">
      <c r="A20" s="6" t="s">
        <v>569</v>
      </c>
      <c r="B20" t="str">
        <f>VLOOKUP(A20,'Entitats PinbalAdmin'!A:D,4,FALSE)</f>
        <v>P0702200G</v>
      </c>
      <c r="C20" t="str">
        <f>VLOOKUP(B20,PBL_ENTITAT!E:O,11,FALSE)</f>
        <v>L01070223</v>
      </c>
      <c r="D20" t="str">
        <f>VLOOKUP(C20,PBL_ENTITAT!O:P,2,FALSE)</f>
        <v>P0702200G</v>
      </c>
      <c r="E20" t="str">
        <f>VLOOKUP(A20,'Entitats PinbalAdmin'!A:F,2,FALSE)</f>
        <v>Ajuntament de Felanitx</v>
      </c>
      <c r="F20" t="str">
        <f t="shared" si="0"/>
        <v>UPDATE pad_entitat SET dir3='L01070223', cif='P0702200G' WHERE entitatid=151800;</v>
      </c>
    </row>
    <row r="21" spans="1:6">
      <c r="A21" s="6" t="s">
        <v>573</v>
      </c>
      <c r="B21" t="str">
        <f>VLOOKUP(A21,'Entitats PinbalAdmin'!A:D,4,FALSE)</f>
        <v>P0702300E</v>
      </c>
      <c r="C21" t="str">
        <f>VLOOKUP(B21,PBL_ENTITAT!E:O,11,FALSE)</f>
        <v>L01070239</v>
      </c>
      <c r="D21" t="str">
        <f>VLOOKUP(C21,PBL_ENTITAT!O:P,2,FALSE)</f>
        <v>P0702300E</v>
      </c>
      <c r="E21" t="str">
        <f>VLOOKUP(A21,'Entitats PinbalAdmin'!A:F,2,FALSE)</f>
        <v>Ajuntament de Ferreries</v>
      </c>
      <c r="F21" t="str">
        <f t="shared" si="0"/>
        <v>UPDATE pad_entitat SET dir3='L01070239', cif='P0702300E' WHERE entitatid=12142;</v>
      </c>
    </row>
    <row r="22" spans="1:6">
      <c r="A22" s="6" t="s">
        <v>576</v>
      </c>
      <c r="B22" t="str">
        <f>VLOOKUP(A22,'Entitats PinbalAdmin'!A:D,4,FALSE)</f>
        <v>P0702800D</v>
      </c>
      <c r="C22" t="str">
        <f>VLOOKUP(B22,PBL_ENTITAT!E:O,11,FALSE)</f>
        <v>L01070282</v>
      </c>
      <c r="D22" t="str">
        <f>VLOOKUP(C22,PBL_ENTITAT!O:P,2,FALSE)</f>
        <v>P0702800D</v>
      </c>
      <c r="E22" t="str">
        <f>VLOOKUP(A22,'Entitats PinbalAdmin'!A:F,2,FALSE)</f>
        <v>Ajuntament de Lloret de Vistalegre</v>
      </c>
      <c r="F22" t="str">
        <f t="shared" si="0"/>
        <v>UPDATE pad_entitat SET dir3='L01070282', cif='P0702800D' WHERE entitatid=3157;</v>
      </c>
    </row>
    <row r="23" spans="1:6">
      <c r="A23" s="6" t="s">
        <v>579</v>
      </c>
      <c r="B23" t="str">
        <f>VLOOKUP(A23,'Entitats PinbalAdmin'!A:D,4,FALSE)</f>
        <v>P0702900B</v>
      </c>
      <c r="C23" t="str">
        <f>VLOOKUP(B23,PBL_ENTITAT!E:O,11,FALSE)</f>
        <v>L01070295</v>
      </c>
      <c r="D23" t="str">
        <f>VLOOKUP(C23,PBL_ENTITAT!O:P,2,FALSE)</f>
        <v>P0702900B</v>
      </c>
      <c r="E23" t="str">
        <f>VLOOKUP(A23,'Entitats PinbalAdmin'!A:F,2,FALSE)</f>
        <v>Ajuntament de Lloseta</v>
      </c>
      <c r="F23" t="str">
        <f t="shared" si="0"/>
        <v>UPDATE pad_entitat SET dir3='L01070295', cif='P0702900B' WHERE entitatid=10645;</v>
      </c>
    </row>
    <row r="24" spans="1:6">
      <c r="A24" s="6" t="s">
        <v>582</v>
      </c>
      <c r="B24" t="str">
        <f>VLOOKUP(A24,'Entitats PinbalAdmin'!A:D,4,FALSE)</f>
        <v>P0703300D</v>
      </c>
      <c r="C24" t="str">
        <f>VLOOKUP(B24,PBL_ENTITAT!E:O,11,FALSE)</f>
        <v>L01070337</v>
      </c>
      <c r="D24" t="str">
        <f>VLOOKUP(C24,PBL_ENTITAT!O:P,2,FALSE)</f>
        <v>P0703300D</v>
      </c>
      <c r="E24" t="str">
        <f>VLOOKUP(A24,'Entitats PinbalAdmin'!A:F,2,FALSE)</f>
        <v>Ajuntament de Manacor</v>
      </c>
      <c r="F24" t="str">
        <f t="shared" si="0"/>
        <v>UPDATE pad_entitat SET dir3='L01070337', cif='P0703300D' WHERE entitatid=4077;</v>
      </c>
    </row>
    <row r="25" spans="1:6">
      <c r="A25" s="6" t="s">
        <v>585</v>
      </c>
      <c r="B25" t="str">
        <f>VLOOKUP(A25,'Entitats PinbalAdmin'!A:D,4,FALSE)</f>
        <v>P0703200F</v>
      </c>
      <c r="C25" t="str">
        <f>VLOOKUP(B25,PBL_ENTITAT!E:O,11,FALSE)</f>
        <v>L01070321</v>
      </c>
      <c r="D25" t="str">
        <f>VLOOKUP(C25,PBL_ENTITAT!O:P,2,FALSE)</f>
        <v>P0703200F</v>
      </c>
      <c r="E25" t="str">
        <f>VLOOKUP(A25,'Entitats PinbalAdmin'!A:F,2,FALSE)</f>
        <v>Ajuntament de Maó</v>
      </c>
      <c r="F25" t="str">
        <f t="shared" si="0"/>
        <v>UPDATE pad_entitat SET dir3='L01070321', cif='P0703200F' WHERE entitatid=13596;</v>
      </c>
    </row>
    <row r="26" spans="1:6">
      <c r="A26" s="6" t="s">
        <v>588</v>
      </c>
      <c r="B26" t="str">
        <f>VLOOKUP(A26,'Entitats PinbalAdmin'!A:D,4,FALSE)</f>
        <v>P0703500I</v>
      </c>
      <c r="C26" t="str">
        <f>VLOOKUP(B26,PBL_ENTITAT!E:O,11,FALSE)</f>
        <v>L01070355</v>
      </c>
      <c r="D26" t="str">
        <f>VLOOKUP(C26,PBL_ENTITAT!O:P,2,FALSE)</f>
        <v>P0703500I</v>
      </c>
      <c r="E26" t="str">
        <f>VLOOKUP(A26,'Entitats PinbalAdmin'!A:F,2,FALSE)</f>
        <v>Ajuntament de Maria de la Salut</v>
      </c>
      <c r="F26" t="str">
        <f t="shared" si="0"/>
        <v>UPDATE pad_entitat SET dir3='L01070355', cif='P0703500I' WHERE entitatid=3288;</v>
      </c>
    </row>
    <row r="27" spans="1:6">
      <c r="A27" s="6" t="s">
        <v>591</v>
      </c>
      <c r="B27" t="str">
        <f>VLOOKUP(A27,'Entitats PinbalAdmin'!A:D,4,FALSE)</f>
        <v>P0703600G</v>
      </c>
      <c r="C27" t="str">
        <f>VLOOKUP(B27,PBL_ENTITAT!E:O,11,FALSE)</f>
        <v>L01070368</v>
      </c>
      <c r="D27" t="str">
        <f>VLOOKUP(C27,PBL_ENTITAT!O:P,2,FALSE)</f>
        <v>P0703600G</v>
      </c>
      <c r="E27" t="str">
        <f>VLOOKUP(A27,'Entitats PinbalAdmin'!A:F,2,FALSE)</f>
        <v>Ajuntament de Marratxí</v>
      </c>
      <c r="F27" t="str">
        <f t="shared" si="0"/>
        <v>UPDATE pad_entitat SET dir3='L01070368', cif='P0703600G' WHERE entitatid=13398;</v>
      </c>
    </row>
    <row r="28" spans="1:6">
      <c r="A28" s="6" t="s">
        <v>594</v>
      </c>
      <c r="B28" t="str">
        <f>VLOOKUP(A28,'Entitats PinbalAdmin'!A:D,4,FALSE)</f>
        <v>P0703800C</v>
      </c>
      <c r="C28" t="str">
        <f>VLOOKUP(B28,PBL_ENTITAT!E:O,11,FALSE)</f>
        <v>L01070380</v>
      </c>
      <c r="D28" t="str">
        <f>VLOOKUP(C28,PBL_ENTITAT!O:P,2,FALSE)</f>
        <v>P0703800C</v>
      </c>
      <c r="E28" t="str">
        <f>VLOOKUP(A28,'Entitats PinbalAdmin'!A:F,2,FALSE)</f>
        <v>Ajuntament de Montuïri</v>
      </c>
      <c r="F28" t="str">
        <f t="shared" si="0"/>
        <v>UPDATE pad_entitat SET dir3='L01070380', cif='P0703800C' WHERE entitatid=28453;</v>
      </c>
    </row>
    <row r="29" spans="1:6">
      <c r="A29" s="6" t="s">
        <v>597</v>
      </c>
      <c r="B29" t="str">
        <f>VLOOKUP(A29,'Entitats PinbalAdmin'!A:D,4,FALSE)</f>
        <v>P0703900A</v>
      </c>
      <c r="C29" t="str">
        <f>VLOOKUP(B29,PBL_ENTITAT!E:O,11,FALSE)</f>
        <v>L01070393</v>
      </c>
      <c r="D29" t="str">
        <f>VLOOKUP(C29,PBL_ENTITAT!O:P,2,FALSE)</f>
        <v>P0703900A</v>
      </c>
      <c r="E29" t="str">
        <f>VLOOKUP(A29,'Entitats PinbalAdmin'!A:F,2,FALSE)</f>
        <v>Ajuntament de Muro</v>
      </c>
      <c r="F29" t="str">
        <f t="shared" si="0"/>
        <v>UPDATE pad_entitat SET dir3='L01070393', cif='P0703900A' WHERE entitatid=29851;</v>
      </c>
    </row>
    <row r="30" spans="1:6">
      <c r="A30" s="6" t="s">
        <v>600</v>
      </c>
      <c r="B30" t="str">
        <f>VLOOKUP(A30,'Entitats PinbalAdmin'!A:D,4,FALSE)</f>
        <v>P0704000I</v>
      </c>
      <c r="C30" t="str">
        <f>VLOOKUP(B30,PBL_ENTITAT!E:O,11,FALSE)</f>
        <v>L01070407</v>
      </c>
      <c r="D30" t="str">
        <f>VLOOKUP(C30,PBL_ENTITAT!O:P,2,FALSE)</f>
        <v>P0704000I</v>
      </c>
      <c r="E30" t="str">
        <f>VLOOKUP(A30,'Entitats PinbalAdmin'!A:F,2,FALSE)</f>
        <v>Ajuntament de Palma</v>
      </c>
      <c r="F30" t="str">
        <f t="shared" si="0"/>
        <v>UPDATE pad_entitat SET dir3='L01070407', cif='P0704000I' WHERE entitatid=40;</v>
      </c>
    </row>
    <row r="31" spans="1:6">
      <c r="A31" s="6" t="s">
        <v>603</v>
      </c>
      <c r="B31" t="str">
        <f>VLOOKUP(A31,'Entitats PinbalAdmin'!A:D,4,FALSE)</f>
        <v>P0704100G</v>
      </c>
      <c r="C31" t="str">
        <f>VLOOKUP(B31,PBL_ENTITAT!E:O,11,FALSE)</f>
        <v>L01070414</v>
      </c>
      <c r="D31" t="str">
        <f>VLOOKUP(C31,PBL_ENTITAT!O:P,2,FALSE)</f>
        <v>P0704100G</v>
      </c>
      <c r="E31" t="str">
        <f>VLOOKUP(A31,'Entitats PinbalAdmin'!A:F,2,FALSE)</f>
        <v>Ajuntament de Petra</v>
      </c>
      <c r="F31" t="str">
        <f t="shared" si="0"/>
        <v>UPDATE pad_entitat SET dir3='L01070414', cif='P0704100G' WHERE entitatid=23556;</v>
      </c>
    </row>
    <row r="32" spans="1:6">
      <c r="A32" s="6" t="s">
        <v>605</v>
      </c>
      <c r="B32" t="str">
        <f>VLOOKUP(A32,'Entitats PinbalAdmin'!A:D,4,FALSE)</f>
        <v>P0704200E</v>
      </c>
      <c r="C32" t="str">
        <f>VLOOKUP(B32,PBL_ENTITAT!E:O,11,FALSE)</f>
        <v>L01070429</v>
      </c>
      <c r="D32" t="str">
        <f>VLOOKUP(C32,PBL_ENTITAT!O:P,2,FALSE)</f>
        <v>P0704200E</v>
      </c>
      <c r="E32" t="str">
        <f>VLOOKUP(A32,'Entitats PinbalAdmin'!A:F,2,FALSE)</f>
        <v>Ajuntament de Pollença</v>
      </c>
      <c r="F32" t="str">
        <f t="shared" si="0"/>
        <v>UPDATE pad_entitat SET dir3='L01070429', cif='P0704200E' WHERE entitatid=45;</v>
      </c>
    </row>
    <row r="33" spans="1:6">
      <c r="A33" s="6" t="s">
        <v>607</v>
      </c>
      <c r="B33" t="str">
        <f>VLOOKUP(A33,'Entitats PinbalAdmin'!A:D,4,FALSE)</f>
        <v>P0704300C</v>
      </c>
      <c r="C33" t="str">
        <f>VLOOKUP(B33,PBL_ENTITAT!E:O,11,FALSE)</f>
        <v>L01070435</v>
      </c>
      <c r="D33" t="str">
        <f>VLOOKUP(C33,PBL_ENTITAT!O:P,2,FALSE)</f>
        <v>P0704300C</v>
      </c>
      <c r="E33" t="str">
        <f>VLOOKUP(A33,'Entitats PinbalAdmin'!A:F,2,FALSE)</f>
        <v>Ajuntament de Porreres</v>
      </c>
      <c r="F33" t="str">
        <f t="shared" si="0"/>
        <v>UPDATE pad_entitat SET dir3='L01070435', cif='P0704300C' WHERE entitatid=29236;</v>
      </c>
    </row>
    <row r="34" spans="1:6">
      <c r="A34" s="6" t="s">
        <v>610</v>
      </c>
      <c r="B34" t="str">
        <f>VLOOKUP(A34,'Entitats PinbalAdmin'!A:D,4,FALSE)</f>
        <v>P0704500H</v>
      </c>
      <c r="C34" t="str">
        <f>VLOOKUP(B34,PBL_ENTITAT!E:O,11,FALSE)</f>
        <v>L01070453</v>
      </c>
      <c r="D34" t="str">
        <f>VLOOKUP(C34,PBL_ENTITAT!O:P,2,FALSE)</f>
        <v>P0704500H</v>
      </c>
      <c r="E34" t="str">
        <f>VLOOKUP(A34,'Entitats PinbalAdmin'!A:F,2,FALSE)</f>
        <v>Ajuntament de Puigpunyent</v>
      </c>
      <c r="F34" t="str">
        <f t="shared" ref="F34:F65" si="1">IFERROR(SUBSTITUTE(SUBSTITUTE(SUBSTITUTE(F$1,"$CIF$",D34),"$ID$",A34),"$DIR3$",C34),"")</f>
        <v>UPDATE pad_entitat SET dir3='L01070453', cif='P0704500H' WHERE entitatid=26899;</v>
      </c>
    </row>
    <row r="35" spans="1:6">
      <c r="A35" s="6" t="s">
        <v>613</v>
      </c>
      <c r="B35" t="str">
        <f>VLOOKUP(A35,'Entitats PinbalAdmin'!A:D,4,FALSE)</f>
        <v>P0704400A</v>
      </c>
      <c r="C35" t="str">
        <f>VLOOKUP(B35,PBL_ENTITAT!E:O,11,FALSE)</f>
        <v>L01070440</v>
      </c>
      <c r="D35" t="str">
        <f>VLOOKUP(C35,PBL_ENTITAT!O:P,2,FALSE)</f>
        <v>P0704400A</v>
      </c>
      <c r="E35" t="str">
        <f>VLOOKUP(A35,'Entitats PinbalAdmin'!A:F,2,FALSE)</f>
        <v>Ajuntament de Sa Pobla</v>
      </c>
      <c r="F35" t="str">
        <f t="shared" si="1"/>
        <v>UPDATE pad_entitat SET dir3='L01070440', cif='P0704400A' WHERE entitatid=23873;</v>
      </c>
    </row>
    <row r="36" spans="1:6">
      <c r="A36" s="6" t="s">
        <v>616</v>
      </c>
      <c r="B36" t="str">
        <f>VLOOKUP(A36,'Entitats PinbalAdmin'!A:D,4,FALSE)</f>
        <v>P0704900J</v>
      </c>
      <c r="C36" t="str">
        <f>VLOOKUP(B36,PBL_ENTITAT!E:O,11,FALSE)</f>
        <v>L01070491</v>
      </c>
      <c r="D36" t="str">
        <f>VLOOKUP(C36,PBL_ENTITAT!O:P,2,FALSE)</f>
        <v>P0704900J</v>
      </c>
      <c r="E36" t="str">
        <f>VLOOKUP(A36,'Entitats PinbalAdmin'!A:F,2,FALSE)</f>
        <v>Ajuntament de Sant Joan</v>
      </c>
      <c r="F36" t="str">
        <f t="shared" si="1"/>
        <v>UPDATE pad_entitat SET dir3='L01070491', cif='P0704900J' WHERE entitatid=29067;</v>
      </c>
    </row>
    <row r="37" spans="1:6">
      <c r="A37" s="6" t="s">
        <v>619</v>
      </c>
      <c r="B37" t="str">
        <f>VLOOKUP(A37,'Entitats PinbalAdmin'!A:D,4,FALSE)</f>
        <v>P0704800B</v>
      </c>
      <c r="C37" t="str">
        <f>VLOOKUP(B37,PBL_ENTITAT!E:O,11,FALSE)</f>
        <v>L01070488</v>
      </c>
      <c r="D37" t="str">
        <f>VLOOKUP(C37,PBL_ENTITAT!O:P,2,FALSE)</f>
        <v>P0704800B</v>
      </c>
      <c r="E37" t="str">
        <f>VLOOKUP(A37,'Entitats PinbalAdmin'!A:F,2,FALSE)</f>
        <v>Ajuntament de Sant Josep de sa Talaia</v>
      </c>
      <c r="F37" t="str">
        <f t="shared" si="1"/>
        <v>UPDATE pad_entitat SET dir3='L01070488', cif='P0704800B' WHERE entitatid=6333;</v>
      </c>
    </row>
    <row r="38" spans="1:6">
      <c r="A38" s="6" t="s">
        <v>622</v>
      </c>
      <c r="B38" t="str">
        <f>VLOOKUP(A38,'Entitats PinbalAdmin'!A:D,4,FALSE)</f>
        <v>P0705100F</v>
      </c>
      <c r="C38" t="str">
        <f>VLOOKUP(B38,PBL_ENTITAT!E:O,11,FALSE)</f>
        <v>L01070511</v>
      </c>
      <c r="D38" t="str">
        <f>VLOOKUP(C38,PBL_ENTITAT!O:P,2,FALSE)</f>
        <v>P0705100F</v>
      </c>
      <c r="E38" t="str">
        <f>VLOOKUP(A38,'Entitats PinbalAdmin'!A:F,2,FALSE)</f>
        <v>Ajuntament de Sant Llorenç des Cardassar</v>
      </c>
      <c r="F38" t="str">
        <f t="shared" si="1"/>
        <v>UPDATE pad_entitat SET dir3='L01070511', cif='P0705100F' WHERE entitatid=22057;</v>
      </c>
    </row>
    <row r="39" spans="1:6">
      <c r="A39" s="6" t="s">
        <v>625</v>
      </c>
      <c r="B39" t="str">
        <f>VLOOKUP(A39,'Entitats PinbalAdmin'!A:D,4,FALSE)</f>
        <v>P0705200D</v>
      </c>
      <c r="C39" t="str">
        <f>VLOOKUP(B39,PBL_ENTITAT!E:O,11,FALSE)</f>
        <v>L01070526</v>
      </c>
      <c r="D39" t="str">
        <f>VLOOKUP(C39,PBL_ENTITAT!O:P,2,FALSE)</f>
        <v>P0705200D</v>
      </c>
      <c r="E39" t="str">
        <f>VLOOKUP(A39,'Entitats PinbalAdmin'!A:F,2,FALSE)</f>
        <v>Ajuntament de Sant Lluís</v>
      </c>
      <c r="F39" t="str">
        <f t="shared" si="1"/>
        <v>UPDATE pad_entitat SET dir3='L01070526', cif='P0705200D' WHERE entitatid=10210;</v>
      </c>
    </row>
    <row r="40" spans="1:6">
      <c r="A40" s="6" t="s">
        <v>627</v>
      </c>
      <c r="B40" t="str">
        <f>VLOOKUP(A40,'Entitats PinbalAdmin'!A:D,4,FALSE)</f>
        <v>P0705300B</v>
      </c>
      <c r="C40" t="str">
        <f>VLOOKUP(B40,PBL_ENTITAT!E:O,11,FALSE)</f>
        <v>L01070532</v>
      </c>
      <c r="D40" t="str">
        <f>VLOOKUP(C40,PBL_ENTITAT!O:P,2,FALSE)</f>
        <v>P0705300B</v>
      </c>
      <c r="E40" t="str">
        <f>VLOOKUP(A40,'Entitats PinbalAdmin'!A:F,2,FALSE)</f>
        <v>Ajuntament de Santa Eugenia</v>
      </c>
      <c r="F40" t="str">
        <f t="shared" si="1"/>
        <v>UPDATE pad_entitat SET dir3='L01070532', cif='P0705300B' WHERE entitatid=27638;</v>
      </c>
    </row>
    <row r="41" spans="1:6">
      <c r="A41" s="6" t="s">
        <v>630</v>
      </c>
      <c r="B41" t="str">
        <f>VLOOKUP(A41,'Entitats PinbalAdmin'!A:D,4,FALSE)</f>
        <v>P0705400J</v>
      </c>
      <c r="C41" t="str">
        <f>VLOOKUP(B41,PBL_ENTITAT!E:O,11,FALSE)</f>
        <v>L01070547</v>
      </c>
      <c r="D41" t="str">
        <f>VLOOKUP(C41,PBL_ENTITAT!O:P,2,FALSE)</f>
        <v>P0705400J</v>
      </c>
      <c r="E41" t="str">
        <f>VLOOKUP(A41,'Entitats PinbalAdmin'!A:F,2,FALSE)</f>
        <v>Ajuntament de Santa Eulària des Riu</v>
      </c>
      <c r="F41" t="str">
        <f t="shared" si="1"/>
        <v>UPDATE pad_entitat SET dir3='L01070547', cif='P0705400J' WHERE entitatid=32463;</v>
      </c>
    </row>
    <row r="42" spans="1:6">
      <c r="A42" s="6" t="s">
        <v>633</v>
      </c>
      <c r="B42" t="str">
        <f>VLOOKUP(A42,'Entitats PinbalAdmin'!A:D,4,FALSE)</f>
        <v>P0705500G</v>
      </c>
      <c r="C42" t="str">
        <f>VLOOKUP(B42,PBL_ENTITAT!E:O,11,FALSE)</f>
        <v>L01070550</v>
      </c>
      <c r="D42" t="str">
        <f>VLOOKUP(C42,PBL_ENTITAT!O:P,2,FALSE)</f>
        <v>P0705500G</v>
      </c>
      <c r="E42" t="str">
        <f>VLOOKUP(A42,'Entitats PinbalAdmin'!A:F,2,FALSE)</f>
        <v>Ajuntament de Santa Margalida</v>
      </c>
      <c r="F42" t="str">
        <f t="shared" si="1"/>
        <v>UPDATE pad_entitat SET dir3='L01070550', cif='P0705500G' WHERE entitatid=9;</v>
      </c>
    </row>
    <row r="43" spans="1:6">
      <c r="A43" s="6" t="s">
        <v>635</v>
      </c>
      <c r="B43" s="7" t="s">
        <v>247</v>
      </c>
      <c r="C43" t="str">
        <f>VLOOKUP(B43,PBL_ENTITAT!E:O,11,FALSE)</f>
        <v>L01070579</v>
      </c>
      <c r="D43" t="str">
        <f>VLOOKUP(C43,PBL_ENTITAT!O:P,2,FALSE)</f>
        <v>P0705700C</v>
      </c>
      <c r="E43" t="str">
        <f>VLOOKUP(A43,'Entitats PinbalAdmin'!A:F,2,FALSE)</f>
        <v>Ajuntament de Santany</v>
      </c>
      <c r="F43" t="str">
        <f t="shared" si="1"/>
        <v>UPDATE pad_entitat SET dir3='L01070579', cif='P0705700C' WHERE entitatid=27965;</v>
      </c>
    </row>
    <row r="44" spans="1:6">
      <c r="A44" s="6" t="s">
        <v>639</v>
      </c>
      <c r="B44" t="str">
        <f>VLOOKUP(A44,'Entitats PinbalAdmin'!A:D,4,FALSE)</f>
        <v>P0705800A</v>
      </c>
      <c r="C44" t="str">
        <f>VLOOKUP(B44,PBL_ENTITAT!E:O,11,FALSE)</f>
        <v>L01070585</v>
      </c>
      <c r="D44" t="str">
        <f>VLOOKUP(C44,PBL_ENTITAT!O:P,2,FALSE)</f>
        <v>P0705800A</v>
      </c>
      <c r="E44" t="str">
        <f>VLOOKUP(A44,'Entitats PinbalAdmin'!A:F,2,FALSE)</f>
        <v>Ajuntament de Selva</v>
      </c>
      <c r="F44" t="str">
        <f t="shared" si="1"/>
        <v>UPDATE pad_entitat SET dir3='L01070585', cif='P0705800A' WHERE entitatid=32101;</v>
      </c>
    </row>
    <row r="45" spans="1:6">
      <c r="A45" s="6" t="s">
        <v>642</v>
      </c>
      <c r="B45" t="str">
        <f>VLOOKUP(A45,'Entitats PinbalAdmin'!A:D,4,FALSE)</f>
        <v>P0704700D</v>
      </c>
      <c r="C45" t="str">
        <f>VLOOKUP(B45,PBL_ENTITAT!E:O,11,FALSE)</f>
        <v>L01070472</v>
      </c>
      <c r="D45" t="str">
        <f>VLOOKUP(C45,PBL_ENTITAT!O:P,2,FALSE)</f>
        <v>P0704700D</v>
      </c>
      <c r="E45" t="str">
        <f>VLOOKUP(A45,'Entitats PinbalAdmin'!A:F,2,FALSE)</f>
        <v>Ajuntament de Sencelles</v>
      </c>
      <c r="F45" t="str">
        <f t="shared" si="1"/>
        <v>UPDATE pad_entitat SET dir3='L01070472', cif='P0704700D' WHERE entitatid=27925;</v>
      </c>
    </row>
    <row r="46" spans="1:6">
      <c r="A46" s="6" t="s">
        <v>645</v>
      </c>
      <c r="B46" t="str">
        <f>VLOOKUP(A46,'Entitats PinbalAdmin'!A:D,4,FALSE)</f>
        <v>P0705900I</v>
      </c>
      <c r="C46" t="str">
        <f>VLOOKUP(B46,PBL_ENTITAT!E:O,11,FALSE)</f>
        <v>L01070598</v>
      </c>
      <c r="D46" t="str">
        <f>VLOOKUP(C46,PBL_ENTITAT!O:P,2,FALSE)</f>
        <v>P0705900I</v>
      </c>
      <c r="E46" t="str">
        <f>VLOOKUP(A46,'Entitats PinbalAdmin'!A:F,2,FALSE)</f>
        <v>Ajuntament de Ses Salines</v>
      </c>
      <c r="F46" t="str">
        <f t="shared" si="1"/>
        <v>UPDATE pad_entitat SET dir3='L01070598', cif='P0705900I' WHERE entitatid=24414;</v>
      </c>
    </row>
    <row r="47" spans="1:6">
      <c r="A47" s="6" t="s">
        <v>648</v>
      </c>
      <c r="B47" t="str">
        <f>VLOOKUP(A47,'Entitats PinbalAdmin'!A:D,4,FALSE)</f>
        <v>P0706100E</v>
      </c>
      <c r="C47" t="str">
        <f>VLOOKUP(B47,PBL_ENTITAT!E:O,11,FALSE)</f>
        <v>L01070619</v>
      </c>
      <c r="D47" t="str">
        <f>VLOOKUP(C47,PBL_ENTITAT!O:P,2,FALSE)</f>
        <v>P0706100E</v>
      </c>
      <c r="E47" t="str">
        <f>VLOOKUP(A47,'Entitats PinbalAdmin'!A:F,2,FALSE)</f>
        <v>Ajuntament de Soller</v>
      </c>
      <c r="F47" t="str">
        <f t="shared" si="1"/>
        <v>UPDATE pad_entitat SET dir3='L01070619', cif='P0706100E' WHERE entitatid=25369;</v>
      </c>
    </row>
    <row r="48" spans="1:6">
      <c r="A48" s="6" t="s">
        <v>651</v>
      </c>
      <c r="B48" t="str">
        <f>VLOOKUP(A48,'Entitats PinbalAdmin'!A:D,4,FALSE)</f>
        <v>P0706200C</v>
      </c>
      <c r="C48" t="str">
        <f>VLOOKUP(B48,PBL_ENTITAT!E:O,11,FALSE)</f>
        <v>L01070624</v>
      </c>
      <c r="D48" t="str">
        <f>VLOOKUP(C48,PBL_ENTITAT!O:P,2,FALSE)</f>
        <v>P0706200C</v>
      </c>
      <c r="E48" t="str">
        <f>VLOOKUP(A48,'Entitats PinbalAdmin'!A:F,2,FALSE)</f>
        <v>Ajuntament de Son Servera</v>
      </c>
      <c r="F48" t="str">
        <f t="shared" si="1"/>
        <v>UPDATE pad_entitat SET dir3='L01070624', cif='P0706200C' WHERE entitatid=24562;</v>
      </c>
    </row>
    <row r="49" spans="1:6">
      <c r="A49" s="6" t="s">
        <v>653</v>
      </c>
      <c r="B49" s="7" t="s">
        <v>276</v>
      </c>
      <c r="C49" t="str">
        <f>VLOOKUP(B49,PBL_ENTITAT!E:O,11,FALSE)</f>
        <v>L01070630</v>
      </c>
      <c r="D49" t="str">
        <f>VLOOKUP(C49,PBL_ENTITAT!O:P,2,FALSE)</f>
        <v>P0706300A</v>
      </c>
      <c r="E49" t="str">
        <f>VLOOKUP(A49,'Entitats PinbalAdmin'!A:F,2,FALSE)</f>
        <v>Ajuntament de Valldemossa</v>
      </c>
      <c r="F49" t="str">
        <f t="shared" si="1"/>
        <v>UPDATE pad_entitat SET dir3='L01070630', cif='P0706300A' WHERE entitatid=13768;</v>
      </c>
    </row>
    <row r="50" spans="1:6">
      <c r="A50" s="6" t="s">
        <v>657</v>
      </c>
      <c r="B50" t="str">
        <f>VLOOKUP(A50,'Entitats PinbalAdmin'!A:D,4,FALSE)</f>
        <v>P0706500F</v>
      </c>
      <c r="C50" t="str">
        <f>VLOOKUP(B50,PBL_ENTITAT!E:O,11,FALSE)</f>
        <v>L01070658</v>
      </c>
      <c r="D50" t="str">
        <f>VLOOKUP(C50,PBL_ENTITAT!O:P,2,FALSE)</f>
        <v>P0706500F</v>
      </c>
      <c r="E50" t="str">
        <f>VLOOKUP(A50,'Entitats PinbalAdmin'!A:F,2,FALSE)</f>
        <v>Ajuntament de Villafranca de Bonany</v>
      </c>
      <c r="F50" t="str">
        <f t="shared" si="1"/>
        <v>UPDATE pad_entitat SET dir3='L01070658', cif='P0706500F' WHERE entitatid=26062;</v>
      </c>
    </row>
    <row r="51" spans="1:6">
      <c r="A51" s="6" t="s">
        <v>535</v>
      </c>
      <c r="B51" t="str">
        <f>VLOOKUP(A51,'Entitats PinbalAdmin'!A:D,4,FALSE)</f>
        <v>P0702600H</v>
      </c>
      <c r="C51" t="str">
        <f>VLOOKUP(B51,PBL_ENTITAT!E:O,11,FALSE)</f>
        <v>L01070260</v>
      </c>
      <c r="D51" t="str">
        <f>VLOOKUP(C51,PBL_ENTITAT!O:P,2,FALSE)</f>
        <v>P0702600H</v>
      </c>
      <c r="E51" t="str">
        <f>VLOOKUP(A51,'Entitats PinbalAdmin'!A:F,2,FALSE)</f>
        <v>Ajuntament d'Eivissa</v>
      </c>
      <c r="F51" t="str">
        <f t="shared" si="1"/>
        <v>UPDATE pad_entitat SET dir3='L01070260', cif='P0702600H' WHERE entitatid=15;</v>
      </c>
    </row>
    <row r="52" spans="1:6">
      <c r="A52" s="6" t="s">
        <v>660</v>
      </c>
      <c r="B52" t="str">
        <f>VLOOKUP(A52,'Entitats PinbalAdmin'!A:D,4,FALSE)</f>
        <v>P0700001A</v>
      </c>
      <c r="C52" t="str">
        <f>VLOOKUP(B52,PBL_ENTITAT!E:O,11,FALSE)</f>
        <v>L01079028</v>
      </c>
      <c r="D52" t="str">
        <f>VLOOKUP(C52,PBL_ENTITAT!O:P,2,FALSE)</f>
        <v>P0700001A</v>
      </c>
      <c r="E52" t="str">
        <f>VLOOKUP(A52,'Entitats PinbalAdmin'!A:F,2,FALSE)</f>
        <v>Ajuntament del Migjorn Gran</v>
      </c>
      <c r="F52" t="str">
        <f t="shared" si="1"/>
        <v>UPDATE pad_entitat SET dir3='L01079028', cif='P0700001A' WHERE entitatid=13607;</v>
      </c>
    </row>
    <row r="53" spans="1:6">
      <c r="A53" s="6" t="s">
        <v>663</v>
      </c>
      <c r="B53" t="str">
        <f>VLOOKUP(A53,'Entitats PinbalAdmin'!A:D,4,FALSE)</f>
        <v>P0706400I</v>
      </c>
      <c r="C53" t="str">
        <f>VLOOKUP(B53,PBL_ENTITAT!E:O,11,FALSE)</f>
        <v>L01070645</v>
      </c>
      <c r="D53" t="str">
        <f>VLOOKUP(C53,PBL_ENTITAT!O:P,2,FALSE)</f>
        <v>P0706400I</v>
      </c>
      <c r="E53" t="str">
        <f>VLOOKUP(A53,'Entitats PinbalAdmin'!A:F,2,FALSE)</f>
        <v>Ajuntament des Castell</v>
      </c>
      <c r="F53" t="str">
        <f t="shared" si="1"/>
        <v>UPDATE pad_entitat SET dir3='L01070645', cif='P0706400I' WHERE entitatid=3315;</v>
      </c>
    </row>
    <row r="54" spans="1:6">
      <c r="A54" s="6" t="s">
        <v>666</v>
      </c>
      <c r="B54" t="str">
        <f>VLOOKUP(A54,'Entitats PinbalAdmin'!A:D,4,FALSE)</f>
        <v>P0703700E</v>
      </c>
      <c r="C54" t="str">
        <f>VLOOKUP(B54,PBL_ENTITAT!E:O,11,FALSE)</f>
        <v>L01070374</v>
      </c>
      <c r="D54" t="str">
        <f>VLOOKUP(C54,PBL_ENTITAT!O:P,2,FALSE)</f>
        <v>P0703700E</v>
      </c>
      <c r="E54" t="str">
        <f>VLOOKUP(A54,'Entitats PinbalAdmin'!A:F,2,FALSE)</f>
        <v>Ajuntament des Mercadal</v>
      </c>
      <c r="F54" t="str">
        <f t="shared" si="1"/>
        <v>UPDATE pad_entitat SET dir3='L01070374', cif='P0703700E' WHERE entitatid=10123;</v>
      </c>
    </row>
    <row r="55" spans="1:6">
      <c r="A55" s="6" t="s">
        <v>536</v>
      </c>
      <c r="B55" t="str">
        <f>VLOOKUP(A55,'Entitats PinbalAdmin'!A:D,4,FALSE)</f>
        <v>P0702000A</v>
      </c>
      <c r="C55" t="str">
        <f>VLOOKUP(B55,PBL_ENTITAT!E:O,11,FALSE)</f>
        <v>L01070201</v>
      </c>
      <c r="D55" t="str">
        <f>VLOOKUP(C55,PBL_ENTITAT!O:P,2,FALSE)</f>
        <v>P0702000A</v>
      </c>
      <c r="E55" t="str">
        <f>VLOOKUP(A55,'Entitats PinbalAdmin'!A:F,2,FALSE)</f>
        <v>Ajuntament d'Esporles</v>
      </c>
      <c r="F55" t="str">
        <f t="shared" si="1"/>
        <v>UPDATE pad_entitat SET dir3='L01070201', cif='P0702000A' WHERE entitatid=17556;</v>
      </c>
    </row>
    <row r="56" spans="1:6">
      <c r="A56" s="6" t="s">
        <v>538</v>
      </c>
      <c r="B56" t="str">
        <f>VLOOKUP(A56,'Entitats PinbalAdmin'!A:D,4,FALSE)</f>
        <v>P0702100I</v>
      </c>
      <c r="C56" t="str">
        <f>VLOOKUP(B56,PBL_ENTITAT!E:O,11,FALSE)</f>
        <v>L01070218</v>
      </c>
      <c r="D56" t="str">
        <f>VLOOKUP(C56,PBL_ENTITAT!O:P,2,FALSE)</f>
        <v>P0702100I</v>
      </c>
      <c r="E56" t="str">
        <f>VLOOKUP(A56,'Entitats PinbalAdmin'!A:F,2,FALSE)</f>
        <v>Ajuntament d'Estallencs</v>
      </c>
      <c r="F56" t="str">
        <f t="shared" si="1"/>
        <v>UPDATE pad_entitat SET dir3='L01070218', cif='P0702100I' WHERE entitatid=24417;</v>
      </c>
    </row>
    <row r="57" spans="1:6">
      <c r="A57" s="6" t="s">
        <v>541</v>
      </c>
      <c r="B57" t="str">
        <f>VLOOKUP(A57,'Entitats PinbalAdmin'!A:D,4,FALSE)</f>
        <v>P0702700F</v>
      </c>
      <c r="C57" t="str">
        <f>VLOOKUP(B57,PBL_ENTITAT!E:O,11,FALSE)</f>
        <v>L01070276</v>
      </c>
      <c r="D57" t="str">
        <f>VLOOKUP(C57,PBL_ENTITAT!O:P,2,FALSE)</f>
        <v>P0702700F</v>
      </c>
      <c r="E57" t="str">
        <f>VLOOKUP(A57,'Entitats PinbalAdmin'!A:F,2,FALSE)</f>
        <v>Ajuntament d'Inca</v>
      </c>
      <c r="F57" t="str">
        <f t="shared" si="1"/>
        <v>UPDATE pad_entitat SET dir3='L01070276', cif='P0702700F' WHERE entitatid=3913;</v>
      </c>
    </row>
    <row r="58" spans="1:6">
      <c r="A58" s="6" t="s">
        <v>670</v>
      </c>
      <c r="B58" t="str">
        <f>VLOOKUP(A58,'Entitats PinbalAdmin'!A:D,4,FALSE)</f>
        <v>P0705600E</v>
      </c>
      <c r="C58" t="str">
        <f>VLOOKUP(B58,PBL_ENTITAT!E:O,11,FALSE)</f>
        <v>L01070563</v>
      </c>
      <c r="D58" t="str">
        <f>VLOOKUP(C58,PBL_ENTITAT!O:P,2,FALSE)</f>
        <v>P0705600E</v>
      </c>
      <c r="E58" t="str">
        <f>VLOOKUP(A58,'Entitats PinbalAdmin'!A:F,2,FALSE)</f>
        <v>Ajuntament Santa Maria del Camí</v>
      </c>
      <c r="F58" t="str">
        <f t="shared" si="1"/>
        <v>UPDATE pad_entitat SET dir3='L01070563', cif='P0705600E' WHERE entitatid=10641;</v>
      </c>
    </row>
    <row r="59" spans="1:6">
      <c r="A59" s="6" t="s">
        <v>673</v>
      </c>
      <c r="B59" t="str">
        <f>VLOOKUP(A59,'Entitats PinbalAdmin'!A:D,4,FALSE)</f>
        <v>A07251895</v>
      </c>
      <c r="C59" t="str">
        <f>VLOOKUP(B59,PBL_ENTITAT!E:O,11,FALSE)</f>
        <v>LA0011757</v>
      </c>
      <c r="D59" t="str">
        <f>VLOOKUP(C59,PBL_ENTITAT!O:P,2,FALSE)</f>
        <v>A07251895</v>
      </c>
      <c r="E59" t="str">
        <f>VLOOKUP(A59,'Entitats PinbalAdmin'!A:F,2,FALSE)</f>
        <v>Calvià 2000 S.L</v>
      </c>
      <c r="F59" t="str">
        <f t="shared" si="1"/>
        <v>UPDATE pad_entitat SET dir3='LA0011757', cif='A07251895' WHERE entitatid=10559;</v>
      </c>
    </row>
    <row r="60" spans="1:6">
      <c r="A60" s="6" t="s">
        <v>676</v>
      </c>
      <c r="B60" t="str">
        <f>VLOOKUP(A60,'Entitats PinbalAdmin'!A:D,4,FALSE)</f>
        <v>Q5755001D</v>
      </c>
      <c r="C60" t="e">
        <f>VLOOKUP(B60,PBL_ENTITAT!E:O,11,FALSE)</f>
        <v>#N/A</v>
      </c>
      <c r="D60" t="e">
        <f>VLOOKUP(C60,PBL_ENTITAT!O:P,2,FALSE)</f>
        <v>#N/A</v>
      </c>
      <c r="E60" t="str">
        <f>VLOOKUP(A60,'Entitats PinbalAdmin'!A:F,2,FALSE)</f>
        <v>Centre Balears Europa</v>
      </c>
      <c r="F60" t="str">
        <f t="shared" si="1"/>
        <v/>
      </c>
    </row>
    <row r="61" spans="1:6">
      <c r="A61" s="6" t="s">
        <v>683</v>
      </c>
      <c r="B61" t="str">
        <f>VLOOKUP(A61,'Entitats PinbalAdmin'!A:D,4,FALSE)</f>
        <v>P0702400C</v>
      </c>
      <c r="C61" t="str">
        <f>VLOOKUP(B61,PBL_ENTITAT!E:O,11,FALSE)</f>
        <v>L03070001</v>
      </c>
      <c r="D61" t="str">
        <f>VLOOKUP(C61,PBL_ENTITAT!O:P,2,FALSE)</f>
        <v>P0702400C</v>
      </c>
      <c r="E61" t="str">
        <f>VLOOKUP(A61,'Entitats PinbalAdmin'!A:F,2,FALSE)</f>
        <v>Consell Insular de Formentera</v>
      </c>
      <c r="F61" t="str">
        <f t="shared" si="1"/>
        <v>UPDATE pad_entitat SET dir3='L03070001', cif='P0702400C' WHERE entitatid=14173;</v>
      </c>
    </row>
    <row r="62" spans="1:6">
      <c r="A62" s="6" t="s">
        <v>685</v>
      </c>
      <c r="B62" t="str">
        <f>VLOOKUP(A62,'Entitats PinbalAdmin'!A:D,4,FALSE)</f>
        <v>S0711002F</v>
      </c>
      <c r="C62" t="str">
        <f>VLOOKUP(B62,PBL_ENTITAT!E:O,11,FALSE)</f>
        <v>L03070008</v>
      </c>
      <c r="D62" t="str">
        <f>VLOOKUP(C62,PBL_ENTITAT!O:P,2,FALSE)</f>
        <v>S0711002F</v>
      </c>
      <c r="E62" t="str">
        <f>VLOOKUP(A62,'Entitats PinbalAdmin'!A:F,2,FALSE)</f>
        <v>Consell Insular de Mallorca</v>
      </c>
      <c r="F62" t="str">
        <f t="shared" si="1"/>
        <v>UPDATE pad_entitat SET dir3='L03070008', cif='S0711002F' WHERE entitatid=18;</v>
      </c>
    </row>
    <row r="63" spans="1:6">
      <c r="A63" s="6" t="s">
        <v>686</v>
      </c>
      <c r="B63" t="str">
        <f>VLOOKUP(A63,'Entitats PinbalAdmin'!A:D,4,FALSE)</f>
        <v>S0733002J</v>
      </c>
      <c r="C63" t="str">
        <f>VLOOKUP(B63,PBL_ENTITAT!E:O,11,FALSE)</f>
        <v>L03070009</v>
      </c>
      <c r="D63" t="str">
        <f>VLOOKUP(C63,PBL_ENTITAT!O:P,2,FALSE)</f>
        <v>S0733002J</v>
      </c>
      <c r="E63" t="str">
        <f>VLOOKUP(A63,'Entitats PinbalAdmin'!A:F,2,FALSE)</f>
        <v>Consell Insular de Menorca</v>
      </c>
      <c r="F63" t="str">
        <f t="shared" si="1"/>
        <v>UPDATE pad_entitat SET dir3='L03070009', cif='S0733002J' WHERE entitatid=13;</v>
      </c>
    </row>
    <row r="64" spans="1:6">
      <c r="A64" s="6" t="s">
        <v>680</v>
      </c>
      <c r="B64" t="str">
        <f>VLOOKUP(A64,'Entitats PinbalAdmin'!A:D,4,FALSE)</f>
        <v>S0733001B</v>
      </c>
      <c r="C64" t="str">
        <f>VLOOKUP(B64,PBL_ENTITAT!E:O,11,FALSE)</f>
        <v>L03070006</v>
      </c>
      <c r="D64" t="str">
        <f>VLOOKUP(C64,PBL_ENTITAT!O:P,2,FALSE)</f>
        <v>S0733001B</v>
      </c>
      <c r="E64" t="str">
        <f>VLOOKUP(A64,'Entitats PinbalAdmin'!A:F,2,FALSE)</f>
        <v>Consell Insular d'Eivissa</v>
      </c>
      <c r="F64" t="str">
        <f t="shared" si="1"/>
        <v>UPDATE pad_entitat SET dir3='L03070006', cif='S0733001B' WHERE entitatid=155450;</v>
      </c>
    </row>
    <row r="65" spans="1:6">
      <c r="A65" s="6" t="s">
        <v>7560</v>
      </c>
      <c r="B65" t="str">
        <f>VLOOKUP(A65,'Entitats PinbalAdmin'!A:D,4,FALSE)</f>
        <v>Q0700577J</v>
      </c>
      <c r="C65" t="str">
        <f>VLOOKUP(B65,PBL_ENTITAT!E:O,11,FALSE)</f>
        <v>LA0023695</v>
      </c>
      <c r="D65" t="str">
        <f>VLOOKUP(C65,PBL_ENTITAT!O:P,2,FALSE)</f>
        <v>Q0700577J</v>
      </c>
      <c r="E65" t="str">
        <f>VLOOKUP(A65,'Entitats PinbalAdmin'!A:F,2,FALSE)</f>
        <v>Consorci Borsa Allotjament Turístics</v>
      </c>
      <c r="F65" t="str">
        <f t="shared" si="1"/>
        <v>UPDATE pad_entitat SET dir3='LA0023695', cif='Q0700577J' WHERE entitatid=50000;</v>
      </c>
    </row>
    <row r="66" spans="1:6">
      <c r="A66" s="6" t="s">
        <v>687</v>
      </c>
      <c r="B66" t="str">
        <f>VLOOKUP(A66,'Entitats PinbalAdmin'!A:D,4,FALSE)</f>
        <v>Q0700528C</v>
      </c>
      <c r="C66" t="e">
        <f>VLOOKUP(B66,PBL_ENTITAT!E:O,11,FALSE)</f>
        <v>#N/A</v>
      </c>
      <c r="D66" t="e">
        <f>VLOOKUP(C66,PBL_ENTITAT!O:P,2,FALSE)</f>
        <v>#N/A</v>
      </c>
      <c r="E66" t="str">
        <f>VLOOKUP(A66,'Entitats PinbalAdmin'!A:F,2,FALSE)</f>
        <v>Consorci de Transports de Mallorca</v>
      </c>
      <c r="F66" t="str">
        <f t="shared" ref="F66:F92" si="2">IFERROR(SUBSTITUTE(SUBSTITUTE(SUBSTITUTE(F$1,"$CIF$",D66),"$ID$",A66),"$DIR3$",C66),"")</f>
        <v/>
      </c>
    </row>
    <row r="67" spans="1:6">
      <c r="A67" s="6" t="s">
        <v>691</v>
      </c>
      <c r="B67" t="str">
        <f>VLOOKUP(A67,'Entitats PinbalAdmin'!A:D,4,FALSE)</f>
        <v>G57357030</v>
      </c>
      <c r="C67" t="str">
        <f>VLOOKUP(B67,PBL_ENTITAT!E:O,11,FALSE)</f>
        <v>LA0005349</v>
      </c>
      <c r="D67" t="str">
        <f>VLOOKUP(C67,PBL_ENTITAT!O:P,2,FALSE)</f>
        <v>G57357030</v>
      </c>
      <c r="E67" t="str">
        <f>VLOOKUP(A67,'Entitats PinbalAdmin'!A:F,2,FALSE)</f>
        <v>Consorci per a la Protecció de la Legalitat Urbanística en Sòl Rústic de l'Illa de Menorca</v>
      </c>
      <c r="F67" t="str">
        <f t="shared" si="2"/>
        <v>UPDATE pad_entitat SET dir3='LA0005349', cif='G57357030' WHERE entitatid=16877;</v>
      </c>
    </row>
    <row r="68" spans="1:6">
      <c r="A68" s="6" t="s">
        <v>694</v>
      </c>
      <c r="B68" t="str">
        <f>VLOOKUP(A68,'Entitats PinbalAdmin'!A:D,4,FALSE)</f>
        <v>P0700056E</v>
      </c>
      <c r="C68" t="e">
        <f>VLOOKUP(B68,PBL_ENTITAT!E:O,11,FALSE)</f>
        <v>#N/A</v>
      </c>
      <c r="D68" t="e">
        <f>VLOOKUP(C68,PBL_ENTITAT!O:P,2,FALSE)</f>
        <v>#N/A</v>
      </c>
      <c r="E68" t="str">
        <f>VLOOKUP(A68,'Entitats PinbalAdmin'!A:F,2,FALSE)</f>
        <v>Consorci Serra de Tramuntana</v>
      </c>
      <c r="F68" t="str">
        <f t="shared" si="2"/>
        <v/>
      </c>
    </row>
    <row r="69" spans="1:6">
      <c r="A69" s="6" t="s">
        <v>698</v>
      </c>
      <c r="B69" t="str">
        <f>VLOOKUP(A69,'Entitats PinbalAdmin'!A:D,4,FALSE)</f>
        <v>Q0700458C</v>
      </c>
      <c r="C69" t="e">
        <f>VLOOKUP(B69,PBL_ENTITAT!E:O,11,FALSE)</f>
        <v>#N/A</v>
      </c>
      <c r="D69" t="e">
        <f>VLOOKUP(C69,PBL_ENTITAT!O:P,2,FALSE)</f>
        <v>#N/A</v>
      </c>
      <c r="E69" t="str">
        <f>VLOOKUP(A69,'Entitats PinbalAdmin'!A:F,2,FALSE)</f>
        <v>Ens Públic de Radiotelevisió de les Illes Balears</v>
      </c>
      <c r="F69" t="str">
        <f t="shared" si="2"/>
        <v/>
      </c>
    </row>
    <row r="70" spans="1:6">
      <c r="A70" s="6" t="s">
        <v>7563</v>
      </c>
      <c r="B70" t="str">
        <f>VLOOKUP(A70,'Entitats PinbalAdmin'!A:D,4,FALSE)</f>
        <v>V16541831</v>
      </c>
      <c r="C70" t="e">
        <f>VLOOKUP(B70,PBL_ENTITAT!E:O,11,FALSE)</f>
        <v>#N/A</v>
      </c>
      <c r="D70" t="e">
        <f>VLOOKUP(C70,PBL_ENTITAT!O:P,2,FALSE)</f>
        <v>#N/A</v>
      </c>
      <c r="E70" t="str">
        <f>VLOOKUP(A70,'Entitats PinbalAdmin'!A:F,2,FALSE)</f>
        <v>Entitat Pública Empresarial de Telecomunicacions i Innovació de les Illes Balears (IBTEC)</v>
      </c>
      <c r="F70" t="str">
        <f t="shared" si="2"/>
        <v/>
      </c>
    </row>
    <row r="71" spans="1:6">
      <c r="A71" s="6" t="s">
        <v>702</v>
      </c>
      <c r="B71" t="str">
        <f>VLOOKUP(A71,'Entitats PinbalAdmin'!A:D,4,FALSE)</f>
        <v>Q0700494H</v>
      </c>
      <c r="C71" t="str">
        <f>VLOOKUP(B71,PBL_ENTITAT!E:O,11,FALSE)</f>
        <v>A04026954</v>
      </c>
      <c r="D71" t="str">
        <f>VLOOKUP(C71,PBL_ENTITAT!O:P,2,FALSE)</f>
        <v>Q0700494H</v>
      </c>
      <c r="E71" t="str">
        <f>VLOOKUP(A71,'Entitats PinbalAdmin'!A:F,2,FALSE)</f>
        <v>Fons de Garantia Agrària i Pesquera de les Illes Balears (FOGAIBA)</v>
      </c>
      <c r="F71" t="str">
        <f t="shared" si="2"/>
        <v>UPDATE pad_entitat SET dir3='A04026954', cif='Q0700494H' WHERE entitatid=12;</v>
      </c>
    </row>
    <row r="72" spans="1:6">
      <c r="A72" s="6" t="s">
        <v>704</v>
      </c>
      <c r="B72" t="str">
        <f>VLOOKUP(A72,'Entitats PinbalAdmin'!A:D,4,FALSE)</f>
        <v>G07905342</v>
      </c>
      <c r="C72" t="str">
        <f>VLOOKUP(B72,PBL_ENTITAT!E:O,11,FALSE)</f>
        <v>A04005605</v>
      </c>
      <c r="D72" t="str">
        <f>VLOOKUP(C72,PBL_ENTITAT!O:P,2,FALSE)</f>
        <v>G07905342</v>
      </c>
      <c r="E72" t="str">
        <f>VLOOKUP(A72,'Entitats PinbalAdmin'!A:F,2,FALSE)</f>
        <v>Fundació Banc de Sang i Teixits de les Illes Balears</v>
      </c>
      <c r="F72" t="str">
        <f t="shared" si="2"/>
        <v>UPDATE pad_entitat SET dir3='A04005605', cif='G07905342' WHERE entitatid=9902;</v>
      </c>
    </row>
    <row r="73" spans="1:6">
      <c r="A73" s="6" t="s">
        <v>707</v>
      </c>
      <c r="B73" t="str">
        <f>VLOOKUP(A73,'Entitats PinbalAdmin'!A:D,4,FALSE)</f>
        <v>S0711001H</v>
      </c>
      <c r="C73" t="str">
        <f>VLOOKUP(B73,PBL_ENTITAT!E:O,11,FALSE)</f>
        <v>A04003003</v>
      </c>
      <c r="D73" t="str">
        <f>VLOOKUP(C73,PBL_ENTITAT!O:P,2,FALSE)</f>
        <v>S0711001H</v>
      </c>
      <c r="E73" t="str">
        <f>VLOOKUP(A73,'Entitats PinbalAdmin'!A:F,2,FALSE)</f>
        <v>Govern de les Illes Balears</v>
      </c>
      <c r="F73" t="str">
        <f t="shared" si="2"/>
        <v>UPDATE pad_entitat SET dir3='A04003003', cif='S0711001H' WHERE entitatid=4357;</v>
      </c>
    </row>
    <row r="74" spans="1:6">
      <c r="A74" s="6" t="s">
        <v>709</v>
      </c>
      <c r="B74" t="str">
        <f>VLOOKUP(A74,'Entitats PinbalAdmin'!A:D,4,FALSE)</f>
        <v>Q0719003F</v>
      </c>
      <c r="C74" t="str">
        <f>VLOOKUP(B74,PBL_ENTITAT!E:O,11,FALSE)</f>
        <v>A04003754</v>
      </c>
      <c r="D74" t="str">
        <f>VLOOKUP(C74,PBL_ENTITAT!O:P,2,FALSE)</f>
        <v>Q0719003F</v>
      </c>
      <c r="E74" t="str">
        <f>VLOOKUP(A74,'Entitats PinbalAdmin'!A:F,2,FALSE)</f>
        <v>IbSalut</v>
      </c>
      <c r="F74" t="str">
        <f t="shared" si="2"/>
        <v>UPDATE pad_entitat SET dir3='A04003754', cif='Q0719003F' WHERE entitatid=11863;</v>
      </c>
    </row>
    <row r="75" spans="1:6">
      <c r="A75" s="6" t="s">
        <v>716</v>
      </c>
      <c r="B75" t="str">
        <f>VLOOKUP(A75,'Entitats PinbalAdmin'!A:D,4,FALSE)</f>
        <v>Q0700516H</v>
      </c>
      <c r="C75" t="str">
        <f>VLOOKUP(B75,PBL_ENTITAT!E:O,11,FALSE)</f>
        <v>A04027055</v>
      </c>
      <c r="D75" t="str">
        <f>VLOOKUP(C75,PBL_ENTITAT!O:P,2,FALSE)</f>
        <v>Q0700516H</v>
      </c>
      <c r="E75" t="str">
        <f>VLOOKUP(A75,'Entitats PinbalAdmin'!A:F,2,FALSE)</f>
        <v>Institut Balear de la Joventud</v>
      </c>
      <c r="F75" t="str">
        <f t="shared" si="2"/>
        <v>UPDATE pad_entitat SET dir3='A04027055', cif='Q0700516H' WHERE entitatid=5602;</v>
      </c>
    </row>
    <row r="76" spans="1:6">
      <c r="A76" s="6" t="s">
        <v>714</v>
      </c>
      <c r="B76" t="str">
        <f>VLOOKUP(A76,'Entitats PinbalAdmin'!A:D,4,FALSE)</f>
        <v>Q5750001I</v>
      </c>
      <c r="C76" t="str">
        <f>VLOOKUP(B76,PBL_ENTITAT!E:O,11,FALSE)</f>
        <v>A04013563</v>
      </c>
      <c r="D76" t="str">
        <f>VLOOKUP(C76,PBL_ENTITAT!O:P,2,FALSE)</f>
        <v>Q5750001I</v>
      </c>
      <c r="E76" t="str">
        <f>VLOOKUP(A76,'Entitats PinbalAdmin'!A:F,2,FALSE)</f>
        <v>Institut Balear de l'Habitatge</v>
      </c>
      <c r="F76" t="str">
        <f t="shared" si="2"/>
        <v>UPDATE pad_entitat SET dir3='A04013563', cif='Q5750001I' WHERE entitatid=14527;</v>
      </c>
    </row>
    <row r="77" spans="1:6">
      <c r="A77" s="6" t="s">
        <v>712</v>
      </c>
      <c r="B77" t="str">
        <f>VLOOKUP(A77,'Entitats PinbalAdmin'!A:D,4,FALSE)</f>
        <v>Q0700452F</v>
      </c>
      <c r="C77" t="str">
        <f>VLOOKUP(B77,PBL_ENTITAT!E:O,11,FALSE)</f>
        <v>A04003715</v>
      </c>
      <c r="D77" t="str">
        <f>VLOOKUP(C77,PBL_ENTITAT!O:P,2,FALSE)</f>
        <v>Q0700452F</v>
      </c>
      <c r="E77" t="str">
        <f>VLOOKUP(A77,'Entitats PinbalAdmin'!A:F,2,FALSE)</f>
        <v>Institut Balear d'Infraestructures i Serveis Educatius (IBISEC)</v>
      </c>
      <c r="F77" t="str">
        <f t="shared" si="2"/>
        <v>UPDATE pad_entitat SET dir3='A04003715', cif='Q0700452F' WHERE entitatid=35;</v>
      </c>
    </row>
    <row r="78" spans="1:6">
      <c r="A78" s="6" t="s">
        <v>723</v>
      </c>
      <c r="B78" t="str">
        <f>VLOOKUP(A78,'Entitats PinbalAdmin'!A:D,4,FALSE)</f>
        <v>Q0700735D</v>
      </c>
      <c r="C78" t="str">
        <f>VLOOKUP(B78,PBL_ENTITAT!E:O,11,FALSE)</f>
        <v>A04035972</v>
      </c>
      <c r="D78" t="str">
        <f>VLOOKUP(C78,PBL_ENTITAT!O:P,2,FALSE)</f>
        <v>Q0700735D</v>
      </c>
      <c r="E78" t="str">
        <f>VLOOKUP(A78,'Entitats PinbalAdmin'!A:F,2,FALSE)</f>
        <v>Institut d’Indústries Culturals de les Illes Balears (ICIB)</v>
      </c>
      <c r="F78" t="str">
        <f t="shared" si="2"/>
        <v>UPDATE pad_entitat SET dir3='A04035972', cif='Q0700735D' WHERE entitatid=29126;</v>
      </c>
    </row>
    <row r="79" spans="1:6">
      <c r="A79" s="6" t="s">
        <v>719</v>
      </c>
      <c r="B79" t="str">
        <f>VLOOKUP(A79,'Entitats PinbalAdmin'!A:D,4,FALSE)</f>
        <v>Q0700733I</v>
      </c>
      <c r="C79" t="str">
        <f>VLOOKUP(B79,PBL_ENTITAT!E:O,11,FALSE)</f>
        <v>A04035973</v>
      </c>
      <c r="D79" t="str">
        <f>VLOOKUP(C79,PBL_ENTITAT!O:P,2,FALSE)</f>
        <v>Q0700733I</v>
      </c>
      <c r="E79" t="str">
        <f>VLOOKUP(A79,'Entitats PinbalAdmin'!A:F,2,FALSE)</f>
        <v>Institut d'Estudis Baleàrics</v>
      </c>
      <c r="F79" t="str">
        <f t="shared" si="2"/>
        <v>UPDATE pad_entitat SET dir3='A04035973', cif='Q0700733I' WHERE entitatid=3745;</v>
      </c>
    </row>
    <row r="80" spans="1:6">
      <c r="A80" s="6" t="s">
        <v>721</v>
      </c>
      <c r="B80" t="str">
        <f>VLOOKUP(A80,'Entitats PinbalAdmin'!A:D,4,FALSE)</f>
        <v>Q5755018H</v>
      </c>
      <c r="C80" t="str">
        <f>VLOOKUP(B80,PBL_ENTITAT!E:O,11,FALSE)</f>
        <v>A04003714</v>
      </c>
      <c r="D80" t="str">
        <f>VLOOKUP(C80,PBL_ENTITAT!O:P,2,FALSE)</f>
        <v>Q5755018H</v>
      </c>
      <c r="E80" t="str">
        <f>VLOOKUP(A80,'Entitats PinbalAdmin'!A:F,2,FALSE)</f>
        <v>Institut d'innovació Empresarial de les Illes Balears (IDI)</v>
      </c>
      <c r="F80" t="str">
        <f t="shared" si="2"/>
        <v>UPDATE pad_entitat SET dir3='A04003714', cif='Q5755018H' WHERE entitatid=9559;</v>
      </c>
    </row>
    <row r="81" spans="1:6">
      <c r="A81" s="6" t="s">
        <v>726</v>
      </c>
      <c r="B81" t="str">
        <f>VLOOKUP(A81,'Entitats PinbalAdmin'!A:D,4,FALSE)</f>
        <v>Q0700448D</v>
      </c>
      <c r="C81" t="str">
        <f>VLOOKUP(B81,PBL_ENTITAT!E:O,11,FALSE)</f>
        <v>LA0000048</v>
      </c>
      <c r="D81" t="str">
        <f>VLOOKUP(C81,PBL_ENTITAT!O:P,2,FALSE)</f>
        <v>Q0700448D</v>
      </c>
      <c r="E81" t="str">
        <f>VLOOKUP(A81,'Entitats PinbalAdmin'!A:F,2,FALSE)</f>
        <v>Institut Mallorquí d'Afers Socials (IMAS)</v>
      </c>
      <c r="F81" t="str">
        <f t="shared" si="2"/>
        <v>UPDATE pad_entitat SET dir3='LA0000048', cif='Q0700448D' WHERE entitatid=17;</v>
      </c>
    </row>
    <row r="82" spans="1:6">
      <c r="A82" s="6" t="s">
        <v>728</v>
      </c>
      <c r="B82" t="str">
        <f>VLOOKUP(A82,'Entitats PinbalAdmin'!A:D,4,FALSE)</f>
        <v>Q0700491D</v>
      </c>
      <c r="C82" t="e">
        <f>VLOOKUP(B82,PBL_ENTITAT!E:O,11,FALSE)</f>
        <v>#N/A</v>
      </c>
      <c r="D82" t="e">
        <f>VLOOKUP(C82,PBL_ENTITAT!O:P,2,FALSE)</f>
        <v>#N/A</v>
      </c>
      <c r="E82" t="str">
        <f>VLOOKUP(A82,'Entitats PinbalAdmin'!A:F,2,FALSE)</f>
        <v>Institut Municipal d'Educació i Biblioteques de l'Ajuntament de Calvià</v>
      </c>
      <c r="F82" t="str">
        <f t="shared" si="2"/>
        <v/>
      </c>
    </row>
    <row r="83" spans="1:6">
      <c r="A83" s="6" t="s">
        <v>732</v>
      </c>
      <c r="B83" t="str">
        <f>VLOOKUP(A83,'Entitats PinbalAdmin'!A:D,4,FALSE)</f>
        <v>P5704101D</v>
      </c>
      <c r="C83" t="e">
        <f>VLOOKUP(B83,PBL_ENTITAT!E:O,11,FALSE)</f>
        <v>#N/A</v>
      </c>
      <c r="D83" t="e">
        <f>VLOOKUP(C83,PBL_ENTITAT!O:P,2,FALSE)</f>
        <v>#N/A</v>
      </c>
      <c r="E83" t="str">
        <f>VLOOKUP(A83,'Entitats PinbalAdmin'!A:F,2,FALSE)</f>
        <v>Mancomunitat Pla de Mallorca</v>
      </c>
      <c r="F83" t="str">
        <f t="shared" si="2"/>
        <v/>
      </c>
    </row>
    <row r="84" spans="1:6">
      <c r="A84" s="6" t="s">
        <v>736</v>
      </c>
      <c r="B84" t="str">
        <f>VLOOKUP(A84,'Entitats PinbalAdmin'!A:D,4,FALSE)</f>
        <v>Q0700719H</v>
      </c>
      <c r="C84" t="e">
        <f>VLOOKUP(B84,PBL_ENTITAT!E:O,11,FALSE)</f>
        <v>#N/A</v>
      </c>
      <c r="D84" t="e">
        <f>VLOOKUP(C84,PBL_ENTITAT!O:P,2,FALSE)</f>
        <v>#N/A</v>
      </c>
      <c r="E84" t="str">
        <f>VLOOKUP(A84,'Entitats PinbalAdmin'!A:F,2,FALSE)</f>
        <v>Oficina de Prevenció i Lluita contra la Corrupció a les Illes Balears</v>
      </c>
      <c r="F84" t="str">
        <f t="shared" si="2"/>
        <v/>
      </c>
    </row>
    <row r="85" spans="1:6">
      <c r="A85" s="6" t="s">
        <v>740</v>
      </c>
      <c r="B85" t="str">
        <f>VLOOKUP(A85,'Entitats PinbalAdmin'!A:D,4,FALSE)</f>
        <v>Q0700712C</v>
      </c>
      <c r="C85" t="e">
        <f>VLOOKUP(B85,PBL_ENTITAT!E:O,11,FALSE)</f>
        <v>#N/A</v>
      </c>
      <c r="D85" t="e">
        <f>VLOOKUP(C85,PBL_ENTITAT!O:P,2,FALSE)</f>
        <v>#N/A</v>
      </c>
      <c r="E85" t="str">
        <f>VLOOKUP(A85,'Entitats PinbalAdmin'!A:F,2,FALSE)</f>
        <v>Oficina Municipal de Tributs - Ajuntament de Calvià</v>
      </c>
      <c r="F85" t="str">
        <f t="shared" si="2"/>
        <v/>
      </c>
    </row>
    <row r="86" spans="1:6">
      <c r="A86" s="6" t="s">
        <v>744</v>
      </c>
      <c r="B86" t="str">
        <f>VLOOKUP(A86,'Entitats PinbalAdmin'!A:D,4,FALSE)</f>
        <v>P5790005B</v>
      </c>
      <c r="C86" t="str">
        <f>VLOOKUP(B86,PBL_ENTITAT!E:O,11,FALSE)</f>
        <v>LA0001857</v>
      </c>
      <c r="D86" t="str">
        <f>VLOOKUP(C86,PBL_ENTITAT!O:P,2,FALSE)</f>
        <v>P5790005B</v>
      </c>
      <c r="E86" t="str">
        <f>VLOOKUP(A86,'Entitats PinbalAdmin'!A:F,2,FALSE)</f>
        <v>Palma Activa</v>
      </c>
      <c r="F86" t="str">
        <f t="shared" si="2"/>
        <v>UPDATE pad_entitat SET dir3='LA0001857', cif='P5790005B' WHERE entitatid=23;</v>
      </c>
    </row>
    <row r="87" spans="1:6">
      <c r="A87" s="6" t="s">
        <v>745</v>
      </c>
      <c r="B87" t="str">
        <f>VLOOKUP(A87,'Entitats PinbalAdmin'!A:D,4,FALSE)</f>
        <v>S0733003H</v>
      </c>
      <c r="C87" t="str">
        <f>VLOOKUP(B87,PBL_ENTITAT!E:O,11,FALSE)</f>
        <v>I00000201</v>
      </c>
      <c r="D87" t="str">
        <f>VLOOKUP(C87,PBL_ENTITAT!O:P,2,FALSE)</f>
        <v>S0733003H</v>
      </c>
      <c r="E87" t="str">
        <f>VLOOKUP(A87,'Entitats PinbalAdmin'!A:F,2,FALSE)</f>
        <v>Parlament de les Illes Balears</v>
      </c>
      <c r="F87" t="str">
        <f t="shared" si="2"/>
        <v>UPDATE pad_entitat SET dir3='I00000201', cif='S0733003H' WHERE entitatid=26793;</v>
      </c>
    </row>
    <row r="88" spans="1:6">
      <c r="A88" s="6" t="s">
        <v>747</v>
      </c>
      <c r="B88" t="str">
        <f>VLOOKUP(A88,'Entitats PinbalAdmin'!A:D,4,FALSE)</f>
        <v>Q0700499G</v>
      </c>
      <c r="C88" t="str">
        <f>VLOOKUP(B88,PBL_ENTITAT!E:O,11,FALSE)</f>
        <v>A04013624</v>
      </c>
      <c r="D88" t="str">
        <f>VLOOKUP(C88,PBL_ENTITAT!O:P,2,FALSE)</f>
        <v>Q0700499G</v>
      </c>
      <c r="E88" t="str">
        <f>VLOOKUP(A88,'Entitats PinbalAdmin'!A:F,2,FALSE)</f>
        <v>Ports de les Illes Balears</v>
      </c>
      <c r="F88" t="str">
        <f t="shared" si="2"/>
        <v>UPDATE pad_entitat SET dir3='A04013624', cif='Q0700499G' WHERE entitatid=13698;</v>
      </c>
    </row>
    <row r="89" spans="1:6">
      <c r="A89" s="6" t="s">
        <v>749</v>
      </c>
      <c r="B89" t="str">
        <f>VLOOKUP(A89,'Entitats PinbalAdmin'!A:D,4,FALSE)</f>
        <v>Q0700675B</v>
      </c>
      <c r="C89" t="e">
        <f>VLOOKUP(B89,PBL_ENTITAT!E:O,11,FALSE)</f>
        <v>#N/A</v>
      </c>
      <c r="D89" t="e">
        <f>VLOOKUP(C89,PBL_ENTITAT!O:P,2,FALSE)</f>
        <v>#N/A</v>
      </c>
      <c r="E89" t="str">
        <f>VLOOKUP(A89,'Entitats PinbalAdmin'!A:F,2,FALSE)</f>
        <v>Servei d'Informació territorial de les Illes</v>
      </c>
      <c r="F89" t="str">
        <f t="shared" si="2"/>
        <v/>
      </c>
    </row>
    <row r="90" spans="1:6">
      <c r="A90" s="6" t="s">
        <v>753</v>
      </c>
      <c r="B90" t="str">
        <f>VLOOKUP(A90,'Entitats PinbalAdmin'!A:D,4,FALSE)</f>
        <v>Q0700676J</v>
      </c>
      <c r="C90" t="str">
        <f>VLOOKUP(B90,PBL_ENTITAT!E:O,11,FALSE)</f>
        <v>A04026955</v>
      </c>
      <c r="D90" t="str">
        <f>VLOOKUP(C90,PBL_ENTITAT!O:P,2,FALSE)</f>
        <v>Q0700676J</v>
      </c>
      <c r="E90" t="str">
        <f>VLOOKUP(A90,'Entitats PinbalAdmin'!A:F,2,FALSE)</f>
        <v>Serveis de Millora Agrària i Pesquera (SEMILLA)</v>
      </c>
      <c r="F90" t="str">
        <f t="shared" si="2"/>
        <v>UPDATE pad_entitat SET dir3='A04026955', cif='Q0700676J' WHERE entitatid=9421;</v>
      </c>
    </row>
    <row r="91" spans="1:6">
      <c r="A91" s="6" t="s">
        <v>756</v>
      </c>
      <c r="B91" t="str">
        <f>VLOOKUP(A91,'Entitats PinbalAdmin'!A:D,4,FALSE)</f>
        <v>Q0700441I</v>
      </c>
      <c r="C91" t="str">
        <f>VLOOKUP(B91,PBL_ENTITAT!E:O,11,FALSE)</f>
        <v>I00000182</v>
      </c>
      <c r="D91" t="str">
        <f>VLOOKUP(C91,PBL_ENTITAT!O:P,2,FALSE)</f>
        <v>Q0700441I</v>
      </c>
      <c r="E91" t="str">
        <f>VLOOKUP(A91,'Entitats PinbalAdmin'!A:F,2,FALSE)</f>
        <v>Sindicatura de Comptes de les Illes Balears</v>
      </c>
      <c r="F91" t="str">
        <f t="shared" si="2"/>
        <v>UPDATE pad_entitat SET dir3='I00000182', cif='Q0700441I' WHERE entitatid=6005;</v>
      </c>
    </row>
    <row r="92" spans="1:6">
      <c r="A92" s="6" t="s">
        <v>759</v>
      </c>
      <c r="B92" t="str">
        <f>VLOOKUP(A92,'Entitats PinbalAdmin'!A:D,4,FALSE)</f>
        <v>Q0718001A</v>
      </c>
      <c r="C92" t="str">
        <f>VLOOKUP(B92,PBL_ENTITAT!E:O,11,FALSE)</f>
        <v>U00300001</v>
      </c>
      <c r="D92" t="str">
        <f>VLOOKUP(C92,PBL_ENTITAT!O:P,2,FALSE)</f>
        <v>Q0718001A</v>
      </c>
      <c r="E92" t="str">
        <f>VLOOKUP(A92,'Entitats PinbalAdmin'!A:F,2,FALSE)</f>
        <v>Universitat de les Illes Balears</v>
      </c>
      <c r="F92" t="str">
        <f t="shared" si="2"/>
        <v>UPDATE pad_entitat SET dir3='U00300001', cif='Q0718001A' WHERE entitatid=3142;</v>
      </c>
    </row>
  </sheetData>
  <autoFilter ref="A1:F92">
    <sortState ref="A2:F92">
      <sortCondition ref="E1:E92"/>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93"/>
  <sheetViews>
    <sheetView workbookViewId="0">
      <selection activeCell="O1" sqref="O1"/>
    </sheetView>
  </sheetViews>
  <sheetFormatPr baseColWidth="10" defaultRowHeight="15"/>
  <cols>
    <col min="1" max="1" width="9" bestFit="1" customWidth="1"/>
    <col min="2" max="2" width="10.7109375" bestFit="1" customWidth="1"/>
    <col min="3" max="3" width="15.5703125" bestFit="1" customWidth="1"/>
    <col min="4" max="4" width="23.28515625" bestFit="1" customWidth="1"/>
    <col min="5" max="5" width="18.28515625" bestFit="1" customWidth="1"/>
    <col min="7" max="7" width="10.42578125" bestFit="1" customWidth="1"/>
    <col min="8" max="8" width="16.140625" bestFit="1" customWidth="1"/>
    <col min="14" max="14" width="14" bestFit="1" customWidth="1"/>
    <col min="15" max="15" width="3.28515625" customWidth="1"/>
    <col min="16" max="16" width="37.42578125" bestFit="1" customWidth="1"/>
  </cols>
  <sheetData>
    <row r="1" spans="1:20">
      <c r="A1" t="s">
        <v>0</v>
      </c>
      <c r="B1" t="s">
        <v>9110</v>
      </c>
      <c r="C1" t="s">
        <v>762</v>
      </c>
      <c r="D1" t="s">
        <v>1</v>
      </c>
      <c r="E1" t="s">
        <v>2</v>
      </c>
      <c r="F1" t="s">
        <v>3</v>
      </c>
      <c r="G1" t="s">
        <v>4</v>
      </c>
      <c r="H1" t="s">
        <v>5</v>
      </c>
      <c r="I1" t="s">
        <v>6</v>
      </c>
      <c r="J1" t="s">
        <v>7</v>
      </c>
      <c r="K1" t="s">
        <v>8</v>
      </c>
      <c r="L1" t="s">
        <v>9</v>
      </c>
      <c r="M1" t="s">
        <v>10</v>
      </c>
      <c r="N1" t="s">
        <v>14</v>
      </c>
      <c r="P1" t="s">
        <v>4135</v>
      </c>
      <c r="Q1" t="s">
        <v>4138</v>
      </c>
      <c r="R1" t="s">
        <v>9112</v>
      </c>
      <c r="S1" t="s">
        <v>9113</v>
      </c>
      <c r="T1" t="s">
        <v>4134</v>
      </c>
    </row>
    <row r="2" spans="1:20" hidden="1">
      <c r="A2" s="1">
        <v>7278</v>
      </c>
      <c r="B2" t="str">
        <f>VLOOKUP($A2,PBL_ENTITAT!$A:$Q,5,FALSE)</f>
        <v>P5790005B</v>
      </c>
      <c r="C2" t="str">
        <f>VLOOKUP(B2,'Entitats PinbalAdmin'!D:D,1,FALSE)</f>
        <v>P5790005B</v>
      </c>
    </row>
    <row r="3" spans="1:20" hidden="1">
      <c r="A3" s="1">
        <v>36999</v>
      </c>
      <c r="B3" t="str">
        <f>VLOOKUP($A3,PBL_ENTITAT!$A:$Q,5,FALSE)</f>
        <v>S0733001B</v>
      </c>
      <c r="C3" t="str">
        <f>VLOOKUP(B3,'Entitats PinbalAdmin'!D:D,1,FALSE)</f>
        <v>S0733001B</v>
      </c>
    </row>
    <row r="4" spans="1:20" hidden="1">
      <c r="A4" s="1">
        <v>513305</v>
      </c>
      <c r="B4" t="str">
        <f>VLOOKUP($A4,PBL_ENTITAT!$A:$Q,5,FALSE)</f>
        <v>Q0700676J</v>
      </c>
      <c r="C4" t="str">
        <f>VLOOKUP(B4,'Entitats PinbalAdmin'!D:D,1,FALSE)</f>
        <v>Q0700676J</v>
      </c>
    </row>
    <row r="5" spans="1:20" hidden="1">
      <c r="A5" s="1">
        <v>513324</v>
      </c>
      <c r="B5" t="str">
        <f>VLOOKUP($A5,PBL_ENTITAT!$A:$Q,5,FALSE)</f>
        <v>Q5755018H</v>
      </c>
      <c r="C5" t="str">
        <f>VLOOKUP(B5,'Entitats PinbalAdmin'!D:D,1,FALSE)</f>
        <v>Q5755018H</v>
      </c>
    </row>
    <row r="6" spans="1:20" hidden="1">
      <c r="A6" s="1">
        <v>639777</v>
      </c>
      <c r="B6" t="str">
        <f>VLOOKUP($A6,PBL_ENTITAT!$A:$Q,5,FALSE)</f>
        <v>A07251895</v>
      </c>
      <c r="C6" t="str">
        <f>VLOOKUP(B6,'Entitats PinbalAdmin'!D:D,1,FALSE)</f>
        <v>A07251895</v>
      </c>
    </row>
    <row r="7" spans="1:20" hidden="1">
      <c r="A7" s="1">
        <v>5462343</v>
      </c>
      <c r="B7" t="str">
        <f>VLOOKUP($A7,PBL_ENTITAT!$A:$Q,5,FALSE)</f>
        <v>Q0700577J</v>
      </c>
      <c r="C7" t="str">
        <f>VLOOKUP(B7,'Entitats PinbalAdmin'!D:D,1,FALSE)</f>
        <v>Q0700577J</v>
      </c>
    </row>
    <row r="8" spans="1:20" hidden="1">
      <c r="A8" s="1">
        <v>3167</v>
      </c>
      <c r="B8" t="str">
        <f>VLOOKUP($A8,PBL_ENTITAT!$A:$Q,5,FALSE)</f>
        <v>S0711002F</v>
      </c>
      <c r="C8" t="str">
        <f>VLOOKUP(B8,'Entitats PinbalAdmin'!D:D,1,FALSE)</f>
        <v>S0711002F</v>
      </c>
    </row>
    <row r="9" spans="1:20" hidden="1">
      <c r="A9" s="1">
        <v>3171</v>
      </c>
      <c r="B9" t="str">
        <f>VLOOKUP($A9,PBL_ENTITAT!$A:$Q,5,FALSE)</f>
        <v>Q0700448D</v>
      </c>
      <c r="C9" t="str">
        <f>VLOOKUP(B9,'Entitats PinbalAdmin'!D:D,1,FALSE)</f>
        <v>Q0700448D</v>
      </c>
    </row>
    <row r="10" spans="1:20" hidden="1">
      <c r="A10" s="1">
        <v>22824</v>
      </c>
      <c r="B10" t="str">
        <f>VLOOKUP($A10,PBL_ENTITAT!$A:$Q,5,FALSE)</f>
        <v>P0700200I</v>
      </c>
      <c r="C10" t="str">
        <f>VLOOKUP(B10,'Entitats PinbalAdmin'!D:D,1,FALSE)</f>
        <v>P0700200I</v>
      </c>
    </row>
    <row r="11" spans="1:20" hidden="1">
      <c r="A11" s="1">
        <v>72784</v>
      </c>
      <c r="B11" t="str">
        <f>VLOOKUP($A11,PBL_ENTITAT!$A:$Q,5,FALSE)</f>
        <v>Q0700733I</v>
      </c>
      <c r="C11" t="str">
        <f>VLOOKUP(B11,'Entitats PinbalAdmin'!D:D,1,FALSE)</f>
        <v>Q0700733I</v>
      </c>
    </row>
    <row r="12" spans="1:20" hidden="1">
      <c r="A12" s="1">
        <v>549715</v>
      </c>
      <c r="B12" t="str">
        <f>VLOOKUP($A12,PBL_ENTITAT!$A:$Q,5,FALSE)</f>
        <v>G07905342</v>
      </c>
      <c r="C12" t="str">
        <f>VLOOKUP(B12,'Entitats PinbalAdmin'!D:D,1,FALSE)</f>
        <v>G07905342</v>
      </c>
    </row>
    <row r="13" spans="1:20" hidden="1">
      <c r="A13" s="1">
        <v>957327</v>
      </c>
      <c r="B13" t="str">
        <f>VLOOKUP($A13,PBL_ENTITAT!$A:$Q,5,FALSE)</f>
        <v>Q0700546E</v>
      </c>
      <c r="C13" t="str">
        <f>VLOOKUP(B13,'Entitats PinbalAdmin'!D:D,1,FALSE)</f>
        <v>Q0700546E</v>
      </c>
    </row>
    <row r="14" spans="1:20" hidden="1">
      <c r="A14" s="1">
        <v>1318318</v>
      </c>
      <c r="B14" t="str">
        <f>VLOOKUP($A14,PBL_ENTITAT!$A:$Q,5,FALSE)</f>
        <v>Q5750001I</v>
      </c>
      <c r="C14" t="str">
        <f>VLOOKUP(B14,'Entitats PinbalAdmin'!D:D,1,FALSE)</f>
        <v>Q5750001I</v>
      </c>
    </row>
    <row r="15" spans="1:20" hidden="1">
      <c r="A15" s="1">
        <v>4426110</v>
      </c>
      <c r="B15" t="str">
        <f>VLOOKUP($A15,PBL_ENTITAT!$A:$Q,5,FALSE)</f>
        <v>Q0700735D</v>
      </c>
      <c r="C15" t="str">
        <f>VLOOKUP(B15,'Entitats PinbalAdmin'!D:D,1,FALSE)</f>
        <v>Q0700735D</v>
      </c>
    </row>
    <row r="16" spans="1:20" hidden="1">
      <c r="A16" s="1">
        <v>1</v>
      </c>
      <c r="B16" t="str">
        <f>VLOOKUP($A16,PBL_ENTITAT!$A:$Q,5,FALSE)</f>
        <v>S0711001H</v>
      </c>
      <c r="C16" t="str">
        <f>VLOOKUP(B16,'Entitats PinbalAdmin'!D:D,1,FALSE)</f>
        <v>S0711001H</v>
      </c>
    </row>
    <row r="17" spans="1:20" hidden="1">
      <c r="A17" s="1">
        <v>2581</v>
      </c>
      <c r="B17" t="str">
        <f>VLOOKUP($A17,PBL_ENTITAT!$A:$Q,5,FALSE)</f>
        <v>S0733002J</v>
      </c>
      <c r="C17" t="str">
        <f>VLOOKUP(B17,'Entitats PinbalAdmin'!D:D,1,FALSE)</f>
        <v>S0733002J</v>
      </c>
    </row>
    <row r="18" spans="1:20" hidden="1">
      <c r="A18" s="1">
        <v>135070</v>
      </c>
      <c r="B18" t="str">
        <f>VLOOKUP($A18,PBL_ENTITAT!$A:$Q,5,FALSE)</f>
        <v>P0700100A</v>
      </c>
      <c r="C18" t="str">
        <f>VLOOKUP(B18,'Entitats PinbalAdmin'!D:D,1,FALSE)</f>
        <v>P0700100A</v>
      </c>
    </row>
    <row r="19" spans="1:20" hidden="1">
      <c r="A19" s="1">
        <v>1352993</v>
      </c>
      <c r="B19" t="str">
        <f>VLOOKUP($A19,PBL_ENTITAT!$A:$Q,5,FALSE)</f>
        <v>G57357030</v>
      </c>
      <c r="C19" t="str">
        <f>VLOOKUP(B19,'Entitats PinbalAdmin'!D:D,1,FALSE)</f>
        <v>G57357030</v>
      </c>
    </row>
    <row r="20" spans="1:20" hidden="1">
      <c r="A20" s="1">
        <v>4019852</v>
      </c>
      <c r="B20" t="str">
        <f>VLOOKUP($A20,PBL_ENTITAT!$A:$Q,5,FALSE)</f>
        <v>S0733003H</v>
      </c>
      <c r="C20" t="str">
        <f>VLOOKUP(B20,'Entitats PinbalAdmin'!D:D,1,FALSE)</f>
        <v>S0733003H</v>
      </c>
    </row>
    <row r="21" spans="1:20" hidden="1">
      <c r="A21" s="1">
        <v>228896</v>
      </c>
      <c r="B21" t="str">
        <f>VLOOKUP($A21,PBL_ENTITAT!$A:$Q,5,FALSE)</f>
        <v>Q5755004H</v>
      </c>
      <c r="C21" t="str">
        <f>VLOOKUP(B21,'Entitats PinbalAdmin'!D:D,1,FALSE)</f>
        <v>Q5755004H</v>
      </c>
    </row>
    <row r="22" spans="1:20" hidden="1">
      <c r="A22" s="1">
        <v>264594</v>
      </c>
      <c r="B22" t="str">
        <f>VLOOKUP($A22,PBL_ENTITAT!$A:$Q,5,FALSE)</f>
        <v>Q0700516H</v>
      </c>
      <c r="C22" t="str">
        <f>VLOOKUP(B22,'Entitats PinbalAdmin'!D:D,1,FALSE)</f>
        <v>Q0700516H</v>
      </c>
    </row>
    <row r="23" spans="1:20" hidden="1">
      <c r="A23" s="1">
        <v>989710</v>
      </c>
      <c r="B23" t="str">
        <f>VLOOKUP($A23,PBL_ENTITAT!$A:$Q,5,FALSE)</f>
        <v>Q0700499G</v>
      </c>
      <c r="C23" t="str">
        <f>VLOOKUP(B23,'Entitats PinbalAdmin'!D:D,1,FALSE)</f>
        <v>Q0700499G</v>
      </c>
    </row>
    <row r="24" spans="1:20" hidden="1">
      <c r="A24" s="1">
        <v>2138332</v>
      </c>
      <c r="B24" t="str">
        <f>VLOOKUP($A24,PBL_ENTITAT!$A:$Q,5,FALSE)</f>
        <v>Q0700452F</v>
      </c>
      <c r="C24" t="str">
        <f>VLOOKUP(B24,'Entitats PinbalAdmin'!D:D,1,FALSE)</f>
        <v>Q0700452F</v>
      </c>
    </row>
    <row r="25" spans="1:20">
      <c r="A25" s="1">
        <v>421</v>
      </c>
      <c r="B25" t="str">
        <f>VLOOKUP($A25,PBL_ENTITAT!$A:$Q,5,FALSE)</f>
        <v>P0704600F</v>
      </c>
      <c r="C25" t="e">
        <f>VLOOKUP(B25,'Entitats PinbalAdmin'!D:D,1,FALSE)</f>
        <v>#N/A</v>
      </c>
      <c r="D25" t="str">
        <f>VLOOKUP($A25,PBL_ENTITAT!$A:$Q,2,FALSE)</f>
        <v>30/05/13 13:30:38,000000000</v>
      </c>
      <c r="E25" t="str">
        <f>VLOOKUP($A25,PBL_ENTITAT!$A:$Q,3,FALSE)</f>
        <v>18/11/20 12:03:13,228000000</v>
      </c>
      <c r="F25">
        <f>VLOOKUP($A25,PBL_ENTITAT!$A:$Q,4,FALSE)</f>
        <v>1</v>
      </c>
      <c r="G25" t="str">
        <f>VLOOKUP($A25,PBL_ENTITAT!$A:$Q,5,FALSE)</f>
        <v>P0704600F</v>
      </c>
      <c r="H25" t="str">
        <f>VLOOKUP($A25,PBL_ENTITAT!$A:$Q,6,FALSE)</f>
        <v>07046</v>
      </c>
      <c r="I25" t="str">
        <f>VLOOKUP($A25,PBL_ENTITAT!$A:$Q,7,FALSE)</f>
        <v>Sant Antoni de Portmany</v>
      </c>
      <c r="J25" s="6" t="s">
        <v>514</v>
      </c>
      <c r="K25">
        <f>VLOOKUP($A25,PBL_ENTITAT!$A:$Q,9,FALSE)</f>
        <v>1</v>
      </c>
      <c r="L25" t="str">
        <f>VLOOKUP($A25,PBL_ENTITAT!$A:$Q,10,FALSE)</f>
        <v>u81599</v>
      </c>
      <c r="M25" t="str">
        <f>VLOOKUP($A25,PBL_ENTITAT!$A:$Q,11,FALSE)</f>
        <v>e41516830j</v>
      </c>
      <c r="N25" t="str">
        <f>VLOOKUP($A25,PBL_ENTITAT!$A:$Q,15,FALSE)</f>
        <v>L01070466</v>
      </c>
      <c r="P25" s="4" t="str">
        <f>"Ajuntament de "&amp;I25</f>
        <v>Ajuntament de Sant Antoni de Portmany</v>
      </c>
      <c r="Q25" s="4" t="str">
        <f>G25</f>
        <v>P0704600F</v>
      </c>
      <c r="R25" s="4">
        <v>0</v>
      </c>
      <c r="S25" s="4" t="s">
        <v>9111</v>
      </c>
      <c r="T25" s="4" t="str">
        <f>N25</f>
        <v>L01070466</v>
      </c>
    </row>
    <row r="26" spans="1:20">
      <c r="A26" s="1">
        <v>422</v>
      </c>
      <c r="B26" t="str">
        <f>VLOOKUP($A26,PBL_ENTITAT!$A:$Q,5,FALSE)</f>
        <v>P0705000H</v>
      </c>
      <c r="C26" t="e">
        <f>VLOOKUP(B26,'Entitats PinbalAdmin'!D:D,1,FALSE)</f>
        <v>#N/A</v>
      </c>
      <c r="D26" t="str">
        <f>VLOOKUP($A26,PBL_ENTITAT!$A:$Q,2,FALSE)</f>
        <v>30/05/13 13:30:38,000000000</v>
      </c>
      <c r="E26" t="str">
        <f>VLOOKUP($A26,PBL_ENTITAT!$A:$Q,3,FALSE)</f>
        <v>18/11/20 12:05:02,820000000</v>
      </c>
      <c r="F26">
        <f>VLOOKUP($A26,PBL_ENTITAT!$A:$Q,4,FALSE)</f>
        <v>1</v>
      </c>
      <c r="G26" t="str">
        <f>VLOOKUP($A26,PBL_ENTITAT!$A:$Q,5,FALSE)</f>
        <v>P0705000H</v>
      </c>
      <c r="H26" t="str">
        <f>VLOOKUP($A26,PBL_ENTITAT!$A:$Q,6,FALSE)</f>
        <v>07050</v>
      </c>
      <c r="I26" t="str">
        <f>VLOOKUP($A26,PBL_ENTITAT!$A:$Q,7,FALSE)</f>
        <v>Sant Joan de Labritja</v>
      </c>
      <c r="J26" s="6" t="s">
        <v>514</v>
      </c>
      <c r="K26">
        <f>VLOOKUP($A26,PBL_ENTITAT!$A:$Q,9,FALSE)</f>
        <v>1</v>
      </c>
      <c r="L26" t="str">
        <f>VLOOKUP($A26,PBL_ENTITAT!$A:$Q,10,FALSE)</f>
        <v>u81599</v>
      </c>
      <c r="M26" t="str">
        <f>VLOOKUP($A26,PBL_ENTITAT!$A:$Q,11,FALSE)</f>
        <v>e41516830j</v>
      </c>
      <c r="N26" t="str">
        <f>VLOOKUP($A26,PBL_ENTITAT!$A:$Q,15,FALSE)</f>
        <v>L01070504</v>
      </c>
      <c r="P26" s="4" t="str">
        <f>"Ajuntament de "&amp;I26</f>
        <v>Ajuntament de Sant Joan de Labritja</v>
      </c>
      <c r="Q26" s="4" t="str">
        <f>G26</f>
        <v>P0705000H</v>
      </c>
      <c r="R26" s="4">
        <v>0</v>
      </c>
      <c r="S26" s="4" t="s">
        <v>9111</v>
      </c>
      <c r="T26" s="4" t="str">
        <f>N26</f>
        <v>L01070504</v>
      </c>
    </row>
    <row r="27" spans="1:20" hidden="1">
      <c r="A27" s="1">
        <v>423</v>
      </c>
      <c r="B27" t="str">
        <f>VLOOKUP($A27,PBL_ENTITAT!$A:$Q,5,FALSE)</f>
        <v>P0700001A</v>
      </c>
      <c r="C27" t="str">
        <f>VLOOKUP(B27,'Entitats PinbalAdmin'!D:D,1,FALSE)</f>
        <v>P0700001A</v>
      </c>
    </row>
    <row r="28" spans="1:20" hidden="1">
      <c r="A28" s="1">
        <v>424</v>
      </c>
      <c r="B28" t="str">
        <f>VLOOKUP($A28,PBL_ENTITAT!$A:$Q,5,FALSE)</f>
        <v>P0706600D</v>
      </c>
      <c r="C28" t="str">
        <f>VLOOKUP(B28,'Entitats PinbalAdmin'!D:D,1,FALSE)</f>
        <v>P0706600D</v>
      </c>
    </row>
    <row r="29" spans="1:20">
      <c r="A29" s="1">
        <v>425</v>
      </c>
      <c r="B29" t="str">
        <f>VLOOKUP($A29,PBL_ENTITAT!$A:$Q,5,FALSE)</f>
        <v>P0703100H</v>
      </c>
      <c r="C29" t="e">
        <f>VLOOKUP(B29,'Entitats PinbalAdmin'!D:D,1,FALSE)</f>
        <v>#N/A</v>
      </c>
      <c r="D29" t="str">
        <f>VLOOKUP($A29,PBL_ENTITAT!$A:$Q,2,FALSE)</f>
        <v>30/05/13 13:30:38,000000000</v>
      </c>
      <c r="E29" t="str">
        <f>VLOOKUP($A29,PBL_ENTITAT!$A:$Q,3,FALSE)</f>
        <v>18/11/20 11:53:33,188000000</v>
      </c>
      <c r="F29">
        <f>VLOOKUP($A29,PBL_ENTITAT!$A:$Q,4,FALSE)</f>
        <v>1</v>
      </c>
      <c r="G29" t="str">
        <f>VLOOKUP($A29,PBL_ENTITAT!$A:$Q,5,FALSE)</f>
        <v>P0703100H</v>
      </c>
      <c r="H29" t="str">
        <f>VLOOKUP($A29,PBL_ENTITAT!$A:$Q,6,FALSE)</f>
        <v>07031</v>
      </c>
      <c r="I29" t="str">
        <f>VLOOKUP($A29,PBL_ENTITAT!$A:$Q,7,FALSE)</f>
        <v>Llucmajor</v>
      </c>
      <c r="J29" s="6" t="s">
        <v>514</v>
      </c>
      <c r="K29">
        <f>VLOOKUP($A29,PBL_ENTITAT!$A:$Q,9,FALSE)</f>
        <v>1</v>
      </c>
      <c r="L29" t="str">
        <f>VLOOKUP($A29,PBL_ENTITAT!$A:$Q,10,FALSE)</f>
        <v>u81599</v>
      </c>
      <c r="M29" t="str">
        <f>VLOOKUP($A29,PBL_ENTITAT!$A:$Q,11,FALSE)</f>
        <v>e41516830j</v>
      </c>
      <c r="N29" t="str">
        <f>VLOOKUP($A29,PBL_ENTITAT!$A:$Q,15,FALSE)</f>
        <v>L01070316</v>
      </c>
      <c r="P29" s="4" t="str">
        <f>"Ajuntament de "&amp;I29</f>
        <v>Ajuntament de Llucmajor</v>
      </c>
      <c r="Q29" s="4" t="str">
        <f>G29</f>
        <v>P0703100H</v>
      </c>
      <c r="R29" s="4">
        <v>0</v>
      </c>
      <c r="S29" s="4" t="s">
        <v>9111</v>
      </c>
      <c r="T29" s="4" t="str">
        <f>N29</f>
        <v>L01070316</v>
      </c>
    </row>
    <row r="30" spans="1:20" hidden="1">
      <c r="A30" s="1">
        <v>426</v>
      </c>
      <c r="B30" t="str">
        <f>VLOOKUP($A30,PBL_ENTITAT!$A:$Q,5,FALSE)</f>
        <v>P0704100G</v>
      </c>
      <c r="C30" t="str">
        <f>VLOOKUP(B30,'Entitats PinbalAdmin'!D:D,1,FALSE)</f>
        <v>P0704100G</v>
      </c>
    </row>
    <row r="31" spans="1:20" hidden="1">
      <c r="A31" s="1">
        <v>427</v>
      </c>
      <c r="B31" t="str">
        <f>VLOOKUP($A31,PBL_ENTITAT!$A:$Q,5,FALSE)</f>
        <v>P0704200E</v>
      </c>
      <c r="C31" t="str">
        <f>VLOOKUP(B31,'Entitats PinbalAdmin'!D:D,1,FALSE)</f>
        <v>P0704200E</v>
      </c>
    </row>
    <row r="32" spans="1:20" hidden="1">
      <c r="A32" s="1">
        <v>428</v>
      </c>
      <c r="B32" t="str">
        <f>VLOOKUP($A32,PBL_ENTITAT!$A:$Q,5,FALSE)</f>
        <v>P0704300C</v>
      </c>
      <c r="C32" t="str">
        <f>VLOOKUP(B32,'Entitats PinbalAdmin'!D:D,1,FALSE)</f>
        <v>P0704300C</v>
      </c>
    </row>
    <row r="33" spans="1:20" hidden="1">
      <c r="A33" s="1">
        <v>429</v>
      </c>
      <c r="B33" t="str">
        <f>VLOOKUP($A33,PBL_ENTITAT!$A:$Q,5,FALSE)</f>
        <v>P0704400A</v>
      </c>
      <c r="C33" t="str">
        <f>VLOOKUP(B33,'Entitats PinbalAdmin'!D:D,1,FALSE)</f>
        <v>P0704400A</v>
      </c>
    </row>
    <row r="34" spans="1:20" hidden="1">
      <c r="A34" s="1">
        <v>430</v>
      </c>
      <c r="B34" t="str">
        <f>VLOOKUP($A34,PBL_ENTITAT!$A:$Q,5,FALSE)</f>
        <v>P0704500H</v>
      </c>
      <c r="C34" t="str">
        <f>VLOOKUP(B34,'Entitats PinbalAdmin'!D:D,1,FALSE)</f>
        <v>P0704500H</v>
      </c>
    </row>
    <row r="35" spans="1:20" hidden="1">
      <c r="A35" s="1">
        <v>431</v>
      </c>
      <c r="B35" t="str">
        <f>VLOOKUP($A35,PBL_ENTITAT!$A:$Q,5,FALSE)</f>
        <v>P0704700D</v>
      </c>
      <c r="C35" t="str">
        <f>VLOOKUP(B35,'Entitats PinbalAdmin'!D:D,1,FALSE)</f>
        <v>P0704700D</v>
      </c>
    </row>
    <row r="36" spans="1:20" hidden="1">
      <c r="A36" s="1">
        <v>432</v>
      </c>
      <c r="B36" t="str">
        <f>VLOOKUP($A36,PBL_ENTITAT!$A:$Q,5,FALSE)</f>
        <v>P0704800B</v>
      </c>
      <c r="C36" t="str">
        <f>VLOOKUP(B36,'Entitats PinbalAdmin'!D:D,1,FALSE)</f>
        <v>P0704800B</v>
      </c>
    </row>
    <row r="37" spans="1:20" hidden="1">
      <c r="A37" s="1">
        <v>433</v>
      </c>
      <c r="B37" t="str">
        <f>VLOOKUP($A37,PBL_ENTITAT!$A:$Q,5,FALSE)</f>
        <v>P0704900J</v>
      </c>
      <c r="C37" t="str">
        <f>VLOOKUP(B37,'Entitats PinbalAdmin'!D:D,1,FALSE)</f>
        <v>P0704900J</v>
      </c>
    </row>
    <row r="38" spans="1:20" hidden="1">
      <c r="A38" s="1">
        <v>434</v>
      </c>
      <c r="B38" t="str">
        <f>VLOOKUP($A38,PBL_ENTITAT!$A:$Q,5,FALSE)</f>
        <v>P0705100F</v>
      </c>
      <c r="C38" t="str">
        <f>VLOOKUP(B38,'Entitats PinbalAdmin'!D:D,1,FALSE)</f>
        <v>P0705100F</v>
      </c>
    </row>
    <row r="39" spans="1:20" hidden="1">
      <c r="A39" s="1">
        <v>435</v>
      </c>
      <c r="B39" t="str">
        <f>VLOOKUP($A39,PBL_ENTITAT!$A:$Q,5,FALSE)</f>
        <v>P0705200D</v>
      </c>
      <c r="C39" t="str">
        <f>VLOOKUP(B39,'Entitats PinbalAdmin'!D:D,1,FALSE)</f>
        <v>P0705200D</v>
      </c>
    </row>
    <row r="40" spans="1:20" hidden="1">
      <c r="A40" s="1">
        <v>436</v>
      </c>
      <c r="B40" t="str">
        <f>VLOOKUP($A40,PBL_ENTITAT!$A:$Q,5,FALSE)</f>
        <v>P0705300B</v>
      </c>
      <c r="C40" t="str">
        <f>VLOOKUP(B40,'Entitats PinbalAdmin'!D:D,1,FALSE)</f>
        <v>P0705300B</v>
      </c>
    </row>
    <row r="41" spans="1:20" hidden="1">
      <c r="A41" s="1">
        <v>437</v>
      </c>
      <c r="B41" t="str">
        <f>VLOOKUP($A41,PBL_ENTITAT!$A:$Q,5,FALSE)</f>
        <v>P0705400J</v>
      </c>
      <c r="C41" t="str">
        <f>VLOOKUP(B41,'Entitats PinbalAdmin'!D:D,1,FALSE)</f>
        <v>P0705400J</v>
      </c>
    </row>
    <row r="42" spans="1:20" hidden="1">
      <c r="A42" s="1">
        <v>438</v>
      </c>
      <c r="B42" t="str">
        <f>VLOOKUP($A42,PBL_ENTITAT!$A:$Q,5,FALSE)</f>
        <v>P0705500G</v>
      </c>
      <c r="C42" t="str">
        <f>VLOOKUP(B42,'Entitats PinbalAdmin'!D:D,1,FALSE)</f>
        <v>P0705500G</v>
      </c>
    </row>
    <row r="43" spans="1:20" hidden="1">
      <c r="A43" s="1">
        <v>439</v>
      </c>
      <c r="B43" t="str">
        <f>VLOOKUP($A43,PBL_ENTITAT!$A:$Q,5,FALSE)</f>
        <v>P0705600E</v>
      </c>
      <c r="C43" t="str">
        <f>VLOOKUP(B43,'Entitats PinbalAdmin'!D:D,1,FALSE)</f>
        <v>P0705600E</v>
      </c>
    </row>
    <row r="44" spans="1:20">
      <c r="A44" s="1">
        <v>440</v>
      </c>
      <c r="B44" t="str">
        <f>VLOOKUP($A44,PBL_ENTITAT!$A:$Q,5,FALSE)</f>
        <v>P0705700C</v>
      </c>
      <c r="C44" t="e">
        <f>VLOOKUP(B44,'Entitats PinbalAdmin'!D:D,1,FALSE)</f>
        <v>#N/A</v>
      </c>
      <c r="D44" t="str">
        <f>VLOOKUP($A44,PBL_ENTITAT!$A:$Q,2,FALSE)</f>
        <v>30/05/13 13:30:38,000000000</v>
      </c>
      <c r="E44" t="str">
        <f>VLOOKUP($A44,PBL_ENTITAT!$A:$Q,3,FALSE)</f>
        <v>18/11/20 12:09:01,191000000</v>
      </c>
      <c r="F44">
        <f>VLOOKUP($A44,PBL_ENTITAT!$A:$Q,4,FALSE)</f>
        <v>1</v>
      </c>
      <c r="G44" t="str">
        <f>VLOOKUP($A44,PBL_ENTITAT!$A:$Q,5,FALSE)</f>
        <v>P0705700C</v>
      </c>
      <c r="H44" t="str">
        <f>VLOOKUP($A44,PBL_ENTITAT!$A:$Q,6,FALSE)</f>
        <v>07057</v>
      </c>
      <c r="I44" t="str">
        <f>VLOOKUP($A44,PBL_ENTITAT!$A:$Q,7,FALSE)</f>
        <v>Santanyí</v>
      </c>
      <c r="J44" s="6" t="s">
        <v>514</v>
      </c>
      <c r="K44">
        <f>VLOOKUP($A44,PBL_ENTITAT!$A:$Q,9,FALSE)</f>
        <v>2</v>
      </c>
      <c r="L44" t="str">
        <f>VLOOKUP($A44,PBL_ENTITAT!$A:$Q,10,FALSE)</f>
        <v>u81599</v>
      </c>
      <c r="M44" t="str">
        <f>VLOOKUP($A44,PBL_ENTITAT!$A:$Q,11,FALSE)</f>
        <v>e41516830j</v>
      </c>
      <c r="N44" t="str">
        <f>VLOOKUP($A44,PBL_ENTITAT!$A:$Q,15,FALSE)</f>
        <v>L01070579</v>
      </c>
      <c r="P44" s="2" t="str">
        <f>"Ajuntament de "&amp;I44</f>
        <v>Ajuntament de Santanyí</v>
      </c>
      <c r="Q44" s="2" t="str">
        <f>G44</f>
        <v>P0705700C</v>
      </c>
      <c r="R44" s="2">
        <v>0</v>
      </c>
      <c r="S44" s="2" t="s">
        <v>9111</v>
      </c>
      <c r="T44" s="2" t="str">
        <f>N44</f>
        <v>L01070579</v>
      </c>
    </row>
    <row r="45" spans="1:20" hidden="1">
      <c r="A45" s="1">
        <v>441</v>
      </c>
      <c r="B45" t="str">
        <f>VLOOKUP($A45,PBL_ENTITAT!$A:$Q,5,FALSE)</f>
        <v>P0705800A</v>
      </c>
      <c r="C45" t="str">
        <f>VLOOKUP(B45,'Entitats PinbalAdmin'!D:D,1,FALSE)</f>
        <v>P0705800A</v>
      </c>
    </row>
    <row r="46" spans="1:20" hidden="1">
      <c r="A46" s="1">
        <v>442</v>
      </c>
      <c r="B46" t="str">
        <f>VLOOKUP($A46,PBL_ENTITAT!$A:$Q,5,FALSE)</f>
        <v>P0705900I</v>
      </c>
      <c r="C46" t="str">
        <f>VLOOKUP(B46,'Entitats PinbalAdmin'!D:D,1,FALSE)</f>
        <v>P0705900I</v>
      </c>
    </row>
    <row r="47" spans="1:20">
      <c r="A47" s="1">
        <v>443</v>
      </c>
      <c r="B47" t="str">
        <f>VLOOKUP($A47,PBL_ENTITAT!$A:$Q,5,FALSE)</f>
        <v>P0706000G</v>
      </c>
      <c r="C47" t="e">
        <f>VLOOKUP(B47,'Entitats PinbalAdmin'!D:D,1,FALSE)</f>
        <v>#N/A</v>
      </c>
      <c r="D47" t="str">
        <f>VLOOKUP($A47,PBL_ENTITAT!$A:$Q,2,FALSE)</f>
        <v>30/05/13 13:30:38,000000000</v>
      </c>
      <c r="E47" t="str">
        <f>VLOOKUP($A47,PBL_ENTITAT!$A:$Q,3,FALSE)</f>
        <v>18/11/20 12:10:16,393000000</v>
      </c>
      <c r="F47">
        <f>VLOOKUP($A47,PBL_ENTITAT!$A:$Q,4,FALSE)</f>
        <v>1</v>
      </c>
      <c r="G47" t="str">
        <f>VLOOKUP($A47,PBL_ENTITAT!$A:$Q,5,FALSE)</f>
        <v>P0706000G</v>
      </c>
      <c r="H47" t="str">
        <f>VLOOKUP($A47,PBL_ENTITAT!$A:$Q,6,FALSE)</f>
        <v>07060</v>
      </c>
      <c r="I47" t="str">
        <f>VLOOKUP($A47,PBL_ENTITAT!$A:$Q,7,FALSE)</f>
        <v>Sineu</v>
      </c>
      <c r="J47" s="6" t="s">
        <v>514</v>
      </c>
      <c r="K47">
        <f>VLOOKUP($A47,PBL_ENTITAT!$A:$Q,9,FALSE)</f>
        <v>1</v>
      </c>
      <c r="L47" t="str">
        <f>VLOOKUP($A47,PBL_ENTITAT!$A:$Q,10,FALSE)</f>
        <v>u81599</v>
      </c>
      <c r="M47" t="str">
        <f>VLOOKUP($A47,PBL_ENTITAT!$A:$Q,11,FALSE)</f>
        <v>e41516830j</v>
      </c>
      <c r="N47" t="str">
        <f>VLOOKUP($A47,PBL_ENTITAT!$A:$Q,15,FALSE)</f>
        <v>L01070602</v>
      </c>
      <c r="P47" s="4" t="str">
        <f>"Ajuntament de "&amp;I47</f>
        <v>Ajuntament de Sineu</v>
      </c>
      <c r="Q47" s="4" t="str">
        <f>G47</f>
        <v>P0706000G</v>
      </c>
      <c r="R47" s="4">
        <v>0</v>
      </c>
      <c r="S47" s="4" t="s">
        <v>9111</v>
      </c>
      <c r="T47" s="4" t="str">
        <f>N47</f>
        <v>L01070602</v>
      </c>
    </row>
    <row r="48" spans="1:20" hidden="1">
      <c r="A48" s="1">
        <v>444</v>
      </c>
      <c r="B48" t="str">
        <f>VLOOKUP($A48,PBL_ENTITAT!$A:$Q,5,FALSE)</f>
        <v>P0706100E</v>
      </c>
      <c r="C48" t="str">
        <f>VLOOKUP(B48,'Entitats PinbalAdmin'!D:D,1,FALSE)</f>
        <v>P0706100E</v>
      </c>
    </row>
    <row r="49" spans="1:20" hidden="1">
      <c r="A49" s="1">
        <v>445</v>
      </c>
      <c r="B49" t="str">
        <f>VLOOKUP($A49,PBL_ENTITAT!$A:$Q,5,FALSE)</f>
        <v>P0706200C</v>
      </c>
      <c r="C49" t="str">
        <f>VLOOKUP(B49,'Entitats PinbalAdmin'!D:D,1,FALSE)</f>
        <v>P0706200C</v>
      </c>
    </row>
    <row r="50" spans="1:20">
      <c r="A50" s="1">
        <v>446</v>
      </c>
      <c r="B50" t="str">
        <f>VLOOKUP($A50,PBL_ENTITAT!$A:$Q,5,FALSE)</f>
        <v>P0706300A</v>
      </c>
      <c r="C50" t="e">
        <f>VLOOKUP(B50,'Entitats PinbalAdmin'!D:D,1,FALSE)</f>
        <v>#N/A</v>
      </c>
      <c r="D50" t="str">
        <f>VLOOKUP($A50,PBL_ENTITAT!$A:$Q,2,FALSE)</f>
        <v>30/05/13 13:30:38,000000000</v>
      </c>
      <c r="E50" t="str">
        <f>VLOOKUP($A50,PBL_ENTITAT!$A:$Q,3,FALSE)</f>
        <v>30/05/13 13:30:38,000000000</v>
      </c>
      <c r="F50">
        <f>VLOOKUP($A50,PBL_ENTITAT!$A:$Q,4,FALSE)</f>
        <v>1</v>
      </c>
      <c r="G50" t="str">
        <f>VLOOKUP($A50,PBL_ENTITAT!$A:$Q,5,FALSE)</f>
        <v>P0706300A</v>
      </c>
      <c r="H50" t="str">
        <f>VLOOKUP($A50,PBL_ENTITAT!$A:$Q,6,FALSE)</f>
        <v>07063</v>
      </c>
      <c r="I50" t="str">
        <f>VLOOKUP($A50,PBL_ENTITAT!$A:$Q,7,FALSE)</f>
        <v>Valldemossa</v>
      </c>
      <c r="J50" s="6" t="s">
        <v>514</v>
      </c>
      <c r="K50">
        <f>VLOOKUP($A50,PBL_ENTITAT!$A:$Q,9,FALSE)</f>
        <v>1</v>
      </c>
      <c r="L50" t="str">
        <f>VLOOKUP($A50,PBL_ENTITAT!$A:$Q,10,FALSE)</f>
        <v>u81599</v>
      </c>
      <c r="M50" t="str">
        <f>VLOOKUP($A50,PBL_ENTITAT!$A:$Q,11,FALSE)</f>
        <v>u81599</v>
      </c>
      <c r="N50" t="str">
        <f>VLOOKUP($A50,PBL_ENTITAT!$A:$Q,15,FALSE)</f>
        <v>L01070630</v>
      </c>
      <c r="P50" s="2" t="str">
        <f>"Ajuntament de "&amp;I50</f>
        <v>Ajuntament de Valldemossa</v>
      </c>
      <c r="Q50" s="2" t="str">
        <f>G50</f>
        <v>P0706300A</v>
      </c>
      <c r="R50" s="2">
        <v>0</v>
      </c>
      <c r="S50" s="2" t="s">
        <v>9111</v>
      </c>
      <c r="T50" s="2" t="str">
        <f>N50</f>
        <v>L01070630</v>
      </c>
    </row>
    <row r="51" spans="1:20" hidden="1">
      <c r="A51" s="1">
        <v>447</v>
      </c>
      <c r="B51" t="str">
        <f>VLOOKUP($A51,PBL_ENTITAT!$A:$Q,5,FALSE)</f>
        <v>P0706400I</v>
      </c>
      <c r="C51" t="str">
        <f>VLOOKUP(B51,'Entitats PinbalAdmin'!D:D,1,FALSE)</f>
        <v>P0706400I</v>
      </c>
    </row>
    <row r="52" spans="1:20" hidden="1">
      <c r="A52" s="1">
        <v>448</v>
      </c>
      <c r="B52" t="str">
        <f>VLOOKUP($A52,PBL_ENTITAT!$A:$Q,5,FALSE)</f>
        <v>P0706500F</v>
      </c>
      <c r="C52" t="str">
        <f>VLOOKUP(B52,'Entitats PinbalAdmin'!D:D,1,FALSE)</f>
        <v>P0706500F</v>
      </c>
    </row>
    <row r="53" spans="1:20" hidden="1">
      <c r="A53" s="1">
        <v>449</v>
      </c>
      <c r="B53" t="str">
        <f>VLOOKUP($A53,PBL_ENTITAT!$A:$Q,5,FALSE)</f>
        <v>P0700300G</v>
      </c>
      <c r="C53" t="str">
        <f>VLOOKUP(B53,'Entitats PinbalAdmin'!D:D,1,FALSE)</f>
        <v>P0700300G</v>
      </c>
    </row>
    <row r="54" spans="1:20" hidden="1">
      <c r="A54" s="1">
        <v>450</v>
      </c>
      <c r="B54" t="str">
        <f>VLOOKUP($A54,PBL_ENTITAT!$A:$Q,5,FALSE)</f>
        <v>P0700400E</v>
      </c>
      <c r="C54" t="str">
        <f>VLOOKUP(B54,'Entitats PinbalAdmin'!D:D,1,FALSE)</f>
        <v>P0700400E</v>
      </c>
    </row>
    <row r="55" spans="1:20" hidden="1">
      <c r="A55" s="1">
        <v>451</v>
      </c>
      <c r="B55" t="str">
        <f>VLOOKUP($A55,PBL_ENTITAT!$A:$Q,5,FALSE)</f>
        <v>P0700500B</v>
      </c>
      <c r="C55" t="str">
        <f>VLOOKUP(B55,'Entitats PinbalAdmin'!D:D,1,FALSE)</f>
        <v>P0700500B</v>
      </c>
    </row>
    <row r="56" spans="1:20" hidden="1">
      <c r="A56" s="1">
        <v>452</v>
      </c>
      <c r="B56" t="str">
        <f>VLOOKUP($A56,PBL_ENTITAT!$A:$Q,5,FALSE)</f>
        <v>P0700600J</v>
      </c>
      <c r="C56" t="str">
        <f>VLOOKUP(B56,'Entitats PinbalAdmin'!D:D,1,FALSE)</f>
        <v>P0700600J</v>
      </c>
    </row>
    <row r="57" spans="1:20" hidden="1">
      <c r="A57" s="1">
        <v>453</v>
      </c>
      <c r="B57" t="str">
        <f>VLOOKUP($A57,PBL_ENTITAT!$A:$Q,5,FALSE)</f>
        <v>P0700700H</v>
      </c>
      <c r="C57" t="str">
        <f>VLOOKUP(B57,'Entitats PinbalAdmin'!D:D,1,FALSE)</f>
        <v>P0700700H</v>
      </c>
    </row>
    <row r="58" spans="1:20">
      <c r="A58" s="1">
        <v>454</v>
      </c>
      <c r="B58" t="str">
        <f>VLOOKUP($A58,PBL_ENTITAT!$A:$Q,5,FALSE)</f>
        <v>P0700800F</v>
      </c>
      <c r="C58" t="e">
        <f>VLOOKUP(B58,'Entitats PinbalAdmin'!D:D,1,FALSE)</f>
        <v>#N/A</v>
      </c>
      <c r="D58" t="str">
        <f>VLOOKUP($A58,PBL_ENTITAT!$A:$Q,2,FALSE)</f>
        <v>30/05/13 13:30:38,000000000</v>
      </c>
      <c r="E58" t="str">
        <f>VLOOKUP($A58,PBL_ENTITAT!$A:$Q,3,FALSE)</f>
        <v>18/11/20 11:43:53,100000000</v>
      </c>
      <c r="F58">
        <f>VLOOKUP($A58,PBL_ENTITAT!$A:$Q,4,FALSE)</f>
        <v>1</v>
      </c>
      <c r="G58" t="str">
        <f>VLOOKUP($A58,PBL_ENTITAT!$A:$Q,5,FALSE)</f>
        <v>P0700800F</v>
      </c>
      <c r="H58" t="str">
        <f>VLOOKUP($A58,PBL_ENTITAT!$A:$Q,6,FALSE)</f>
        <v>07008</v>
      </c>
      <c r="I58" t="str">
        <f>VLOOKUP($A58,PBL_ENTITAT!$A:$Q,7,FALSE)</f>
        <v>Binissalem</v>
      </c>
      <c r="J58" s="6" t="s">
        <v>514</v>
      </c>
      <c r="K58">
        <f>VLOOKUP($A58,PBL_ENTITAT!$A:$Q,9,FALSE)</f>
        <v>1</v>
      </c>
      <c r="L58" t="str">
        <f>VLOOKUP($A58,PBL_ENTITAT!$A:$Q,10,FALSE)</f>
        <v>u81599</v>
      </c>
      <c r="M58" t="str">
        <f>VLOOKUP($A58,PBL_ENTITAT!$A:$Q,11,FALSE)</f>
        <v>e41516830j</v>
      </c>
      <c r="N58" t="str">
        <f>VLOOKUP($A58,PBL_ENTITAT!$A:$Q,15,FALSE)</f>
        <v>L01070086</v>
      </c>
      <c r="P58" s="4" t="str">
        <f>"Ajuntament de "&amp;I58</f>
        <v>Ajuntament de Binissalem</v>
      </c>
      <c r="Q58" s="4" t="str">
        <f>G58</f>
        <v>P0700800F</v>
      </c>
      <c r="R58" s="4">
        <v>0</v>
      </c>
      <c r="S58" s="4" t="s">
        <v>9111</v>
      </c>
      <c r="T58" s="4" t="str">
        <f>N58</f>
        <v>L01070086</v>
      </c>
    </row>
    <row r="59" spans="1:20" hidden="1">
      <c r="A59" s="1">
        <v>455</v>
      </c>
      <c r="B59" t="str">
        <f>VLOOKUP($A59,PBL_ENTITAT!$A:$Q,5,FALSE)</f>
        <v>P0700900D</v>
      </c>
      <c r="C59" t="str">
        <f>VLOOKUP(B59,'Entitats PinbalAdmin'!D:D,1,FALSE)</f>
        <v>P0700900D</v>
      </c>
    </row>
    <row r="60" spans="1:20">
      <c r="A60" s="1">
        <v>456</v>
      </c>
      <c r="B60" t="str">
        <f>VLOOKUP($A60,PBL_ENTITAT!$A:$Q,5,FALSE)</f>
        <v>P0701000B</v>
      </c>
      <c r="C60" t="e">
        <f>VLOOKUP(B60,'Entitats PinbalAdmin'!D:D,1,FALSE)</f>
        <v>#N/A</v>
      </c>
      <c r="D60" t="str">
        <f>VLOOKUP($A60,PBL_ENTITAT!$A:$Q,2,FALSE)</f>
        <v>30/05/13 13:30:38,000000000</v>
      </c>
      <c r="E60" t="str">
        <f>VLOOKUP($A60,PBL_ENTITAT!$A:$Q,3,FALSE)</f>
        <v>18/11/20 11:44:39,560000000</v>
      </c>
      <c r="F60">
        <f>VLOOKUP($A60,PBL_ENTITAT!$A:$Q,4,FALSE)</f>
        <v>1</v>
      </c>
      <c r="G60" t="str">
        <f>VLOOKUP($A60,PBL_ENTITAT!$A:$Q,5,FALSE)</f>
        <v>P0701000B</v>
      </c>
      <c r="H60" t="str">
        <f>VLOOKUP($A60,PBL_ENTITAT!$A:$Q,6,FALSE)</f>
        <v>07010</v>
      </c>
      <c r="I60" t="str">
        <f>VLOOKUP($A60,PBL_ENTITAT!$A:$Q,7,FALSE)</f>
        <v>Bunyola</v>
      </c>
      <c r="J60" s="6" t="s">
        <v>514</v>
      </c>
      <c r="K60">
        <f>VLOOKUP($A60,PBL_ENTITAT!$A:$Q,9,FALSE)</f>
        <v>1</v>
      </c>
      <c r="L60" t="str">
        <f>VLOOKUP($A60,PBL_ENTITAT!$A:$Q,10,FALSE)</f>
        <v>u81599</v>
      </c>
      <c r="M60" t="str">
        <f>VLOOKUP($A60,PBL_ENTITAT!$A:$Q,11,FALSE)</f>
        <v>e41516830j</v>
      </c>
      <c r="N60" t="str">
        <f>VLOOKUP($A60,PBL_ENTITAT!$A:$Q,15,FALSE)</f>
        <v>L01070103</v>
      </c>
      <c r="P60" s="4" t="str">
        <f>"Ajuntament de "&amp;I60</f>
        <v>Ajuntament de Bunyola</v>
      </c>
      <c r="Q60" s="4" t="str">
        <f>G60</f>
        <v>P0701000B</v>
      </c>
      <c r="R60" s="4">
        <v>0</v>
      </c>
      <c r="S60" s="4" t="s">
        <v>9111</v>
      </c>
      <c r="T60" s="4" t="str">
        <f>N60</f>
        <v>L01070103</v>
      </c>
    </row>
    <row r="61" spans="1:20" hidden="1">
      <c r="A61" s="1">
        <v>457</v>
      </c>
      <c r="B61" t="str">
        <f>VLOOKUP($A61,PBL_ENTITAT!$A:$Q,5,FALSE)</f>
        <v>P0701100J</v>
      </c>
      <c r="C61" t="str">
        <f>VLOOKUP(B61,'Entitats PinbalAdmin'!D:D,1,FALSE)</f>
        <v>P0701100J</v>
      </c>
    </row>
    <row r="62" spans="1:20" hidden="1">
      <c r="A62" s="1">
        <v>458</v>
      </c>
      <c r="B62" t="str">
        <f>VLOOKUP($A62,PBL_ENTITAT!$A:$Q,5,FALSE)</f>
        <v>P0701200H</v>
      </c>
      <c r="C62" t="str">
        <f>VLOOKUP(B62,'Entitats PinbalAdmin'!D:D,1,FALSE)</f>
        <v>P0701200H</v>
      </c>
    </row>
    <row r="63" spans="1:20" hidden="1">
      <c r="A63" s="1">
        <v>459</v>
      </c>
      <c r="B63" t="str">
        <f>VLOOKUP($A63,PBL_ENTITAT!$A:$Q,5,FALSE)</f>
        <v>P0701300F</v>
      </c>
      <c r="C63" t="str">
        <f>VLOOKUP(B63,'Entitats PinbalAdmin'!D:D,1,FALSE)</f>
        <v>P0701300F</v>
      </c>
    </row>
    <row r="64" spans="1:20" hidden="1">
      <c r="A64" s="1">
        <v>460</v>
      </c>
      <c r="B64" t="str">
        <f>VLOOKUP($A64,PBL_ENTITAT!$A:$Q,5,FALSE)</f>
        <v>P0701400D</v>
      </c>
      <c r="C64" t="str">
        <f>VLOOKUP(B64,'Entitats PinbalAdmin'!D:D,1,FALSE)</f>
        <v>P0701400D</v>
      </c>
    </row>
    <row r="65" spans="1:20" hidden="1">
      <c r="A65" s="1">
        <v>461</v>
      </c>
      <c r="B65" t="str">
        <f>VLOOKUP($A65,PBL_ENTITAT!$A:$Q,5,FALSE)</f>
        <v>P0701500A</v>
      </c>
      <c r="C65" t="str">
        <f>VLOOKUP(B65,'Entitats PinbalAdmin'!D:D,1,FALSE)</f>
        <v>P0701500A</v>
      </c>
    </row>
    <row r="66" spans="1:20" hidden="1">
      <c r="A66" s="1">
        <v>462</v>
      </c>
      <c r="B66" t="str">
        <f>VLOOKUP($A66,PBL_ENTITAT!$A:$Q,5,FALSE)</f>
        <v>P0701600I</v>
      </c>
      <c r="C66" t="str">
        <f>VLOOKUP(B66,'Entitats PinbalAdmin'!D:D,1,FALSE)</f>
        <v>P0701600I</v>
      </c>
    </row>
    <row r="67" spans="1:20" hidden="1">
      <c r="A67" s="1">
        <v>463</v>
      </c>
      <c r="B67" t="str">
        <f>VLOOKUP($A67,PBL_ENTITAT!$A:$Q,5,FALSE)</f>
        <v>P0701700G</v>
      </c>
      <c r="C67" t="str">
        <f>VLOOKUP(B67,'Entitats PinbalAdmin'!D:D,1,FALSE)</f>
        <v>P0701700G</v>
      </c>
    </row>
    <row r="68" spans="1:20">
      <c r="A68" s="1">
        <v>464</v>
      </c>
      <c r="B68" t="str">
        <f>VLOOKUP($A68,PBL_ENTITAT!$A:$Q,5,FALSE)</f>
        <v>P0701800E</v>
      </c>
      <c r="C68" t="e">
        <f>VLOOKUP(B68,'Entitats PinbalAdmin'!D:D,1,FALSE)</f>
        <v>#N/A</v>
      </c>
      <c r="D68" t="str">
        <f>VLOOKUP($A68,PBL_ENTITAT!$A:$Q,2,FALSE)</f>
        <v>30/05/13 13:30:38,000000000</v>
      </c>
      <c r="E68" t="str">
        <f>VLOOKUP($A68,PBL_ENTITAT!$A:$Q,3,FALSE)</f>
        <v>18/11/20 11:45:13,820000000</v>
      </c>
      <c r="F68">
        <f>VLOOKUP($A68,PBL_ENTITAT!$A:$Q,4,FALSE)</f>
        <v>1</v>
      </c>
      <c r="G68" t="str">
        <f>VLOOKUP($A68,PBL_ENTITAT!$A:$Q,5,FALSE)</f>
        <v>P0701800E</v>
      </c>
      <c r="H68" t="str">
        <f>VLOOKUP($A68,PBL_ENTITAT!$A:$Q,6,FALSE)</f>
        <v>07018</v>
      </c>
      <c r="I68" t="str">
        <f>VLOOKUP($A68,PBL_ENTITAT!$A:$Q,7,FALSE)</f>
        <v>Deià</v>
      </c>
      <c r="J68" s="6" t="s">
        <v>514</v>
      </c>
      <c r="K68">
        <f>VLOOKUP($A68,PBL_ENTITAT!$A:$Q,9,FALSE)</f>
        <v>2</v>
      </c>
      <c r="L68" t="str">
        <f>VLOOKUP($A68,PBL_ENTITAT!$A:$Q,10,FALSE)</f>
        <v>u81599</v>
      </c>
      <c r="M68" t="str">
        <f>VLOOKUP($A68,PBL_ENTITAT!$A:$Q,11,FALSE)</f>
        <v>e41516830j</v>
      </c>
      <c r="N68" t="str">
        <f>VLOOKUP($A68,PBL_ENTITAT!$A:$Q,15,FALSE)</f>
        <v>L01070184</v>
      </c>
      <c r="P68" s="4" t="str">
        <f t="shared" ref="P68:P69" si="0">"Ajuntament de "&amp;I68</f>
        <v>Ajuntament de Deià</v>
      </c>
      <c r="Q68" s="4" t="str">
        <f t="shared" ref="Q68:Q69" si="1">G68</f>
        <v>P0701800E</v>
      </c>
      <c r="R68" s="4">
        <v>0</v>
      </c>
      <c r="S68" s="4" t="s">
        <v>9111</v>
      </c>
      <c r="T68" s="4" t="str">
        <f t="shared" ref="T68:T69" si="2">N68</f>
        <v>L01070184</v>
      </c>
    </row>
    <row r="69" spans="1:20">
      <c r="A69" s="1">
        <v>465</v>
      </c>
      <c r="B69" t="str">
        <f>VLOOKUP($A69,PBL_ENTITAT!$A:$Q,5,FALSE)</f>
        <v>P0701900C</v>
      </c>
      <c r="C69" t="e">
        <f>VLOOKUP(B69,'Entitats PinbalAdmin'!D:D,1,FALSE)</f>
        <v>#N/A</v>
      </c>
      <c r="D69" t="str">
        <f>VLOOKUP($A69,PBL_ENTITAT!$A:$Q,2,FALSE)</f>
        <v>30/05/13 13:30:38,000000000</v>
      </c>
      <c r="E69" t="str">
        <f>VLOOKUP($A69,PBL_ENTITAT!$A:$Q,3,FALSE)</f>
        <v>18/11/20 11:48:04,873000000</v>
      </c>
      <c r="F69">
        <f>VLOOKUP($A69,PBL_ENTITAT!$A:$Q,4,FALSE)</f>
        <v>1</v>
      </c>
      <c r="G69" t="str">
        <f>VLOOKUP($A69,PBL_ENTITAT!$A:$Q,5,FALSE)</f>
        <v>P0701900C</v>
      </c>
      <c r="H69" t="str">
        <f>VLOOKUP($A69,PBL_ENTITAT!$A:$Q,6,FALSE)</f>
        <v>07019</v>
      </c>
      <c r="I69" t="str">
        <f>VLOOKUP($A69,PBL_ENTITAT!$A:$Q,7,FALSE)</f>
        <v>Escorca</v>
      </c>
      <c r="J69" s="6" t="s">
        <v>514</v>
      </c>
      <c r="K69">
        <f>VLOOKUP($A69,PBL_ENTITAT!$A:$Q,9,FALSE)</f>
        <v>1</v>
      </c>
      <c r="L69" t="str">
        <f>VLOOKUP($A69,PBL_ENTITAT!$A:$Q,10,FALSE)</f>
        <v>u81599</v>
      </c>
      <c r="M69" t="str">
        <f>VLOOKUP($A69,PBL_ENTITAT!$A:$Q,11,FALSE)</f>
        <v>e41516830j</v>
      </c>
      <c r="N69" t="str">
        <f>VLOOKUP($A69,PBL_ENTITAT!$A:$Q,15,FALSE)</f>
        <v>L01070197</v>
      </c>
      <c r="P69" s="4" t="str">
        <f t="shared" si="0"/>
        <v>Ajuntament de Escorca</v>
      </c>
      <c r="Q69" s="4" t="str">
        <f t="shared" si="1"/>
        <v>P0701900C</v>
      </c>
      <c r="R69" s="4">
        <v>0</v>
      </c>
      <c r="S69" s="4" t="s">
        <v>9111</v>
      </c>
      <c r="T69" s="4" t="str">
        <f t="shared" si="2"/>
        <v>L01070197</v>
      </c>
    </row>
    <row r="70" spans="1:20" hidden="1">
      <c r="A70" s="1">
        <v>466</v>
      </c>
      <c r="B70" t="str">
        <f>VLOOKUP($A70,PBL_ENTITAT!$A:$Q,5,FALSE)</f>
        <v>P0702000A</v>
      </c>
      <c r="C70" t="str">
        <f>VLOOKUP(B70,'Entitats PinbalAdmin'!D:D,1,FALSE)</f>
        <v>P0702000A</v>
      </c>
    </row>
    <row r="71" spans="1:20" hidden="1">
      <c r="A71" s="1">
        <v>467</v>
      </c>
      <c r="B71" t="str">
        <f>VLOOKUP($A71,PBL_ENTITAT!$A:$Q,5,FALSE)</f>
        <v>P0702100I</v>
      </c>
      <c r="C71" t="str">
        <f>VLOOKUP(B71,'Entitats PinbalAdmin'!D:D,1,FALSE)</f>
        <v>P0702100I</v>
      </c>
    </row>
    <row r="72" spans="1:20" hidden="1">
      <c r="A72" s="1">
        <v>468</v>
      </c>
      <c r="B72" t="str">
        <f>VLOOKUP($A72,PBL_ENTITAT!$A:$Q,5,FALSE)</f>
        <v>P0702200G</v>
      </c>
      <c r="C72" t="str">
        <f>VLOOKUP(B72,'Entitats PinbalAdmin'!D:D,1,FALSE)</f>
        <v>P0702200G</v>
      </c>
    </row>
    <row r="73" spans="1:20" hidden="1">
      <c r="A73" s="1">
        <v>469</v>
      </c>
      <c r="B73" t="str">
        <f>VLOOKUP($A73,PBL_ENTITAT!$A:$Q,5,FALSE)</f>
        <v>P0702300E</v>
      </c>
      <c r="C73" t="str">
        <f>VLOOKUP(B73,'Entitats PinbalAdmin'!D:D,1,FALSE)</f>
        <v>P0702300E</v>
      </c>
    </row>
    <row r="74" spans="1:20" hidden="1">
      <c r="A74" s="1">
        <v>470</v>
      </c>
      <c r="B74" t="str">
        <f>VLOOKUP($A74,PBL_ENTITAT!$A:$Q,5,FALSE)</f>
        <v>P0702400C</v>
      </c>
      <c r="C74" t="str">
        <f>VLOOKUP(B74,'Entitats PinbalAdmin'!D:D,1,FALSE)</f>
        <v>P0702400C</v>
      </c>
    </row>
    <row r="75" spans="1:20">
      <c r="A75" s="1">
        <v>471</v>
      </c>
      <c r="B75" t="str">
        <f>VLOOKUP($A75,PBL_ENTITAT!$A:$Q,5,FALSE)</f>
        <v>P0702500J</v>
      </c>
      <c r="C75" t="e">
        <f>VLOOKUP(B75,'Entitats PinbalAdmin'!D:D,1,FALSE)</f>
        <v>#N/A</v>
      </c>
      <c r="D75" t="str">
        <f>VLOOKUP($A75,PBL_ENTITAT!$A:$Q,2,FALSE)</f>
        <v>30/05/13 13:30:38,000000000</v>
      </c>
      <c r="E75" t="str">
        <f>VLOOKUP($A75,PBL_ENTITAT!$A:$Q,3,FALSE)</f>
        <v>18/11/20 11:51:05,454000000</v>
      </c>
      <c r="F75">
        <f>VLOOKUP($A75,PBL_ENTITAT!$A:$Q,4,FALSE)</f>
        <v>1</v>
      </c>
      <c r="G75" t="str">
        <f>VLOOKUP($A75,PBL_ENTITAT!$A:$Q,5,FALSE)</f>
        <v>P0702500J</v>
      </c>
      <c r="H75" t="str">
        <f>VLOOKUP($A75,PBL_ENTITAT!$A:$Q,6,FALSE)</f>
        <v>07025</v>
      </c>
      <c r="I75" t="str">
        <f>VLOOKUP($A75,PBL_ENTITAT!$A:$Q,7,FALSE)</f>
        <v>Fornalutx</v>
      </c>
      <c r="J75" s="6" t="s">
        <v>514</v>
      </c>
      <c r="K75">
        <f>VLOOKUP($A75,PBL_ENTITAT!$A:$Q,9,FALSE)</f>
        <v>1</v>
      </c>
      <c r="L75" t="str">
        <f>VLOOKUP($A75,PBL_ENTITAT!$A:$Q,10,FALSE)</f>
        <v>u81599</v>
      </c>
      <c r="M75" t="str">
        <f>VLOOKUP($A75,PBL_ENTITAT!$A:$Q,11,FALSE)</f>
        <v>e41516830j</v>
      </c>
      <c r="N75" t="str">
        <f>VLOOKUP($A75,PBL_ENTITAT!$A:$Q,15,FALSE)</f>
        <v>L01070257</v>
      </c>
      <c r="P75" s="4" t="str">
        <f>"Ajuntament de "&amp;I75</f>
        <v>Ajuntament de Fornalutx</v>
      </c>
      <c r="Q75" s="4" t="str">
        <f>G75</f>
        <v>P0702500J</v>
      </c>
      <c r="R75" s="4">
        <v>0</v>
      </c>
      <c r="S75" s="4" t="s">
        <v>9111</v>
      </c>
      <c r="T75" s="4" t="str">
        <f>N75</f>
        <v>L01070257</v>
      </c>
    </row>
    <row r="76" spans="1:20" hidden="1">
      <c r="A76" s="1">
        <v>472</v>
      </c>
      <c r="B76" t="str">
        <f>VLOOKUP($A76,PBL_ENTITAT!$A:$Q,5,FALSE)</f>
        <v>P0702600H</v>
      </c>
      <c r="C76" t="str">
        <f>VLOOKUP(B76,'Entitats PinbalAdmin'!D:D,1,FALSE)</f>
        <v>P0702600H</v>
      </c>
    </row>
    <row r="77" spans="1:20" hidden="1">
      <c r="A77" s="1">
        <v>473</v>
      </c>
      <c r="B77" t="str">
        <f>VLOOKUP($A77,PBL_ENTITAT!$A:$Q,5,FALSE)</f>
        <v>P0702700F</v>
      </c>
      <c r="C77" t="str">
        <f>VLOOKUP(B77,'Entitats PinbalAdmin'!D:D,1,FALSE)</f>
        <v>P0702700F</v>
      </c>
    </row>
    <row r="78" spans="1:20" hidden="1">
      <c r="A78" s="1">
        <v>474</v>
      </c>
      <c r="B78" t="str">
        <f>VLOOKUP($A78,PBL_ENTITAT!$A:$Q,5,FALSE)</f>
        <v>P0702800D</v>
      </c>
      <c r="C78" t="str">
        <f>VLOOKUP(B78,'Entitats PinbalAdmin'!D:D,1,FALSE)</f>
        <v>P0702800D</v>
      </c>
    </row>
    <row r="79" spans="1:20" hidden="1">
      <c r="A79" s="1">
        <v>475</v>
      </c>
      <c r="B79" t="str">
        <f>VLOOKUP($A79,PBL_ENTITAT!$A:$Q,5,FALSE)</f>
        <v>P0702900B</v>
      </c>
      <c r="C79" t="str">
        <f>VLOOKUP(B79,'Entitats PinbalAdmin'!D:D,1,FALSE)</f>
        <v>P0702900B</v>
      </c>
    </row>
    <row r="80" spans="1:20">
      <c r="A80" s="1">
        <v>476</v>
      </c>
      <c r="B80" t="str">
        <f>VLOOKUP($A80,PBL_ENTITAT!$A:$Q,5,FALSE)</f>
        <v>P0703000J</v>
      </c>
      <c r="C80" t="e">
        <f>VLOOKUP(B80,'Entitats PinbalAdmin'!D:D,1,FALSE)</f>
        <v>#N/A</v>
      </c>
      <c r="D80" t="str">
        <f>VLOOKUP($A80,PBL_ENTITAT!$A:$Q,2,FALSE)</f>
        <v>30/05/13 13:30:38,000000000</v>
      </c>
      <c r="E80" t="str">
        <f>VLOOKUP($A80,PBL_ENTITAT!$A:$Q,3,FALSE)</f>
        <v>18/11/20 11:53:04,693000000</v>
      </c>
      <c r="F80">
        <f>VLOOKUP($A80,PBL_ENTITAT!$A:$Q,4,FALSE)</f>
        <v>1</v>
      </c>
      <c r="G80" t="str">
        <f>VLOOKUP($A80,PBL_ENTITAT!$A:$Q,5,FALSE)</f>
        <v>P0703000J</v>
      </c>
      <c r="H80" t="str">
        <f>VLOOKUP($A80,PBL_ENTITAT!$A:$Q,6,FALSE)</f>
        <v>07030</v>
      </c>
      <c r="I80" t="str">
        <f>VLOOKUP($A80,PBL_ENTITAT!$A:$Q,7,FALSE)</f>
        <v>Llubí</v>
      </c>
      <c r="J80" s="6" t="s">
        <v>514</v>
      </c>
      <c r="K80">
        <f>VLOOKUP($A80,PBL_ENTITAT!$A:$Q,9,FALSE)</f>
        <v>2</v>
      </c>
      <c r="L80" t="str">
        <f>VLOOKUP($A80,PBL_ENTITAT!$A:$Q,10,FALSE)</f>
        <v>u81599</v>
      </c>
      <c r="M80" t="str">
        <f>VLOOKUP($A80,PBL_ENTITAT!$A:$Q,11,FALSE)</f>
        <v>e41516830j</v>
      </c>
      <c r="N80" t="str">
        <f>VLOOKUP($A80,PBL_ENTITAT!$A:$Q,15,FALSE)</f>
        <v>L01070309</v>
      </c>
      <c r="P80" s="4" t="str">
        <f>"Ajuntament de "&amp;I80</f>
        <v>Ajuntament de Llubí</v>
      </c>
      <c r="Q80" s="4" t="str">
        <f>G80</f>
        <v>P0703000J</v>
      </c>
      <c r="R80" s="4">
        <v>0</v>
      </c>
      <c r="S80" s="4" t="s">
        <v>9111</v>
      </c>
      <c r="T80" s="4" t="str">
        <f>N80</f>
        <v>L01070309</v>
      </c>
    </row>
    <row r="81" spans="1:20" hidden="1">
      <c r="A81" s="1">
        <v>477</v>
      </c>
      <c r="B81" t="str">
        <f>VLOOKUP($A81,PBL_ENTITAT!$A:$Q,5,FALSE)</f>
        <v>P0703200F</v>
      </c>
      <c r="C81" t="str">
        <f>VLOOKUP(B81,'Entitats PinbalAdmin'!D:D,1,FALSE)</f>
        <v>P0703200F</v>
      </c>
    </row>
    <row r="82" spans="1:20" hidden="1">
      <c r="A82" s="1">
        <v>478</v>
      </c>
      <c r="B82" t="str">
        <f>VLOOKUP($A82,PBL_ENTITAT!$A:$Q,5,FALSE)</f>
        <v>P0703300D</v>
      </c>
      <c r="C82" t="str">
        <f>VLOOKUP(B82,'Entitats PinbalAdmin'!D:D,1,FALSE)</f>
        <v>P0703300D</v>
      </c>
    </row>
    <row r="83" spans="1:20">
      <c r="A83" s="1">
        <v>479</v>
      </c>
      <c r="B83" t="str">
        <f>VLOOKUP($A83,PBL_ENTITAT!$A:$Q,5,FALSE)</f>
        <v>P0703400B</v>
      </c>
      <c r="C83" t="e">
        <f>VLOOKUP(B83,'Entitats PinbalAdmin'!D:D,1,FALSE)</f>
        <v>#N/A</v>
      </c>
      <c r="D83" t="str">
        <f>VLOOKUP($A83,PBL_ENTITAT!$A:$Q,2,FALSE)</f>
        <v>30/05/13 13:30:38,000000000</v>
      </c>
      <c r="E83" t="str">
        <f>VLOOKUP($A83,PBL_ENTITAT!$A:$Q,3,FALSE)</f>
        <v>18/11/20 11:57:06,468000000</v>
      </c>
      <c r="F83">
        <f>VLOOKUP($A83,PBL_ENTITAT!$A:$Q,4,FALSE)</f>
        <v>1</v>
      </c>
      <c r="G83" t="str">
        <f>VLOOKUP($A83,PBL_ENTITAT!$A:$Q,5,FALSE)</f>
        <v>P0703400B</v>
      </c>
      <c r="H83" t="str">
        <f>VLOOKUP($A83,PBL_ENTITAT!$A:$Q,6,FALSE)</f>
        <v>07034</v>
      </c>
      <c r="I83" t="str">
        <f>VLOOKUP($A83,PBL_ENTITAT!$A:$Q,7,FALSE)</f>
        <v>Mancor de la Vall</v>
      </c>
      <c r="J83" s="6" t="s">
        <v>514</v>
      </c>
      <c r="K83">
        <f>VLOOKUP($A83,PBL_ENTITAT!$A:$Q,9,FALSE)</f>
        <v>1</v>
      </c>
      <c r="L83" t="str">
        <f>VLOOKUP($A83,PBL_ENTITAT!$A:$Q,10,FALSE)</f>
        <v>u81599</v>
      </c>
      <c r="M83" t="str">
        <f>VLOOKUP($A83,PBL_ENTITAT!$A:$Q,11,FALSE)</f>
        <v>e41516830j</v>
      </c>
      <c r="N83" t="str">
        <f>VLOOKUP($A83,PBL_ENTITAT!$A:$Q,15,FALSE)</f>
        <v>L01070342</v>
      </c>
      <c r="P83" s="4" t="str">
        <f>"Ajuntament de "&amp;I83</f>
        <v>Ajuntament de Mancor de la Vall</v>
      </c>
      <c r="Q83" s="4" t="str">
        <f>G83</f>
        <v>P0703400B</v>
      </c>
      <c r="R83" s="4">
        <v>0</v>
      </c>
      <c r="S83" s="4" t="s">
        <v>9111</v>
      </c>
      <c r="T83" s="4" t="str">
        <f>N83</f>
        <v>L01070342</v>
      </c>
    </row>
    <row r="84" spans="1:20" hidden="1">
      <c r="A84" s="1">
        <v>480</v>
      </c>
      <c r="B84" t="str">
        <f>VLOOKUP($A84,PBL_ENTITAT!$A:$Q,5,FALSE)</f>
        <v>P0703500I</v>
      </c>
      <c r="C84" t="str">
        <f>VLOOKUP(B84,'Entitats PinbalAdmin'!D:D,1,FALSE)</f>
        <v>P0703500I</v>
      </c>
    </row>
    <row r="85" spans="1:20" hidden="1">
      <c r="A85" s="1">
        <v>481</v>
      </c>
      <c r="B85" t="str">
        <f>VLOOKUP($A85,PBL_ENTITAT!$A:$Q,5,FALSE)</f>
        <v>P0703600G</v>
      </c>
      <c r="C85" t="str">
        <f>VLOOKUP(B85,'Entitats PinbalAdmin'!D:D,1,FALSE)</f>
        <v>P0703600G</v>
      </c>
    </row>
    <row r="86" spans="1:20" hidden="1">
      <c r="A86" s="1">
        <v>482</v>
      </c>
      <c r="B86" t="str">
        <f>VLOOKUP($A86,PBL_ENTITAT!$A:$Q,5,FALSE)</f>
        <v>P0703700E</v>
      </c>
      <c r="C86" t="str">
        <f>VLOOKUP(B86,'Entitats PinbalAdmin'!D:D,1,FALSE)</f>
        <v>P0703700E</v>
      </c>
    </row>
    <row r="87" spans="1:20" hidden="1">
      <c r="A87" s="1">
        <v>483</v>
      </c>
      <c r="B87" t="str">
        <f>VLOOKUP($A87,PBL_ENTITAT!$A:$Q,5,FALSE)</f>
        <v>P0703800C</v>
      </c>
      <c r="C87" t="str">
        <f>VLOOKUP(B87,'Entitats PinbalAdmin'!D:D,1,FALSE)</f>
        <v>P0703800C</v>
      </c>
    </row>
    <row r="88" spans="1:20" hidden="1">
      <c r="A88" s="1">
        <v>484</v>
      </c>
      <c r="B88" t="str">
        <f>VLOOKUP($A88,PBL_ENTITAT!$A:$Q,5,FALSE)</f>
        <v>P0703900A</v>
      </c>
      <c r="C88" t="str">
        <f>VLOOKUP(B88,'Entitats PinbalAdmin'!D:D,1,FALSE)</f>
        <v>P0703900A</v>
      </c>
    </row>
    <row r="89" spans="1:20" hidden="1">
      <c r="A89" s="1">
        <v>3563</v>
      </c>
      <c r="B89" t="str">
        <f>VLOOKUP($A89,PBL_ENTITAT!$A:$Q,5,FALSE)</f>
        <v>P0704000I</v>
      </c>
      <c r="C89" t="str">
        <f>VLOOKUP(B89,'Entitats PinbalAdmin'!D:D,1,FALSE)</f>
        <v>P0704000I</v>
      </c>
    </row>
    <row r="90" spans="1:20" hidden="1">
      <c r="A90" s="1">
        <v>32233</v>
      </c>
      <c r="B90" t="str">
        <f>VLOOKUP($A90,PBL_ENTITAT!$A:$Q,5,FALSE)</f>
        <v>Q0700494H</v>
      </c>
      <c r="C90" t="str">
        <f>VLOOKUP(B90,'Entitats PinbalAdmin'!D:D,1,FALSE)</f>
        <v>Q0700494H</v>
      </c>
    </row>
    <row r="91" spans="1:20" hidden="1">
      <c r="A91" s="1">
        <v>57592</v>
      </c>
      <c r="B91" t="str">
        <f>VLOOKUP($A91,PBL_ENTITAT!$A:$Q,5,FALSE)</f>
        <v>Q0718001A</v>
      </c>
      <c r="C91" t="str">
        <f>VLOOKUP(B91,'Entitats PinbalAdmin'!D:D,1,FALSE)</f>
        <v>Q0718001A</v>
      </c>
    </row>
    <row r="92" spans="1:20" hidden="1">
      <c r="A92" s="1">
        <v>284325</v>
      </c>
      <c r="B92" t="str">
        <f>VLOOKUP($A92,PBL_ENTITAT!$A:$Q,5,FALSE)</f>
        <v>Q0700441I</v>
      </c>
      <c r="C92" t="str">
        <f>VLOOKUP(B92,'Entitats PinbalAdmin'!D:D,1,FALSE)</f>
        <v>Q0700441I</v>
      </c>
    </row>
    <row r="93" spans="1:20" hidden="1">
      <c r="A93" s="1">
        <v>761208</v>
      </c>
      <c r="B93" t="str">
        <f>VLOOKUP($A93,PBL_ENTITAT!$A:$Q,5,FALSE)</f>
        <v>Q0719003F</v>
      </c>
      <c r="C93" t="str">
        <f>VLOOKUP(B93,'Entitats PinbalAdmin'!D:D,1,FALSE)</f>
        <v>Q0719003F</v>
      </c>
    </row>
  </sheetData>
  <autoFilter ref="A1:C93">
    <filterColumn colId="2">
      <filters>
        <filter val="#N/A"/>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55"/>
  <sheetViews>
    <sheetView topLeftCell="A1919" workbookViewId="0">
      <selection activeCell="A1955" sqref="A1955"/>
    </sheetView>
  </sheetViews>
  <sheetFormatPr baseColWidth="10" defaultColWidth="9.140625" defaultRowHeight="15"/>
  <cols>
    <col min="1" max="1" width="9" bestFit="1" customWidth="1"/>
    <col min="2" max="2" width="18.42578125" customWidth="1"/>
    <col min="3" max="3" width="158.42578125" bestFit="1" customWidth="1"/>
    <col min="4" max="4" width="13.7109375" customWidth="1"/>
    <col min="5" max="5" width="12.28515625" customWidth="1"/>
    <col min="6" max="7" width="8.28515625" bestFit="1" customWidth="1"/>
  </cols>
  <sheetData>
    <row r="1" spans="1:7">
      <c r="A1" t="s">
        <v>0</v>
      </c>
      <c r="B1" t="s">
        <v>5</v>
      </c>
      <c r="C1" t="s">
        <v>6</v>
      </c>
      <c r="D1" t="s">
        <v>765</v>
      </c>
      <c r="E1" t="s">
        <v>766</v>
      </c>
      <c r="F1" t="s">
        <v>767</v>
      </c>
      <c r="G1" t="s">
        <v>768</v>
      </c>
    </row>
    <row r="2" spans="1:7">
      <c r="A2" s="1">
        <v>1365826</v>
      </c>
      <c r="B2" t="s">
        <v>103</v>
      </c>
      <c r="C2" t="s">
        <v>102</v>
      </c>
      <c r="D2" s="1">
        <v>1</v>
      </c>
      <c r="E2" t="s">
        <v>21</v>
      </c>
      <c r="F2" s="1">
        <v>1</v>
      </c>
      <c r="G2" t="s">
        <v>769</v>
      </c>
    </row>
    <row r="3" spans="1:7">
      <c r="A3" s="1">
        <v>1366729</v>
      </c>
      <c r="B3" t="s">
        <v>42</v>
      </c>
      <c r="C3" t="s">
        <v>4241</v>
      </c>
      <c r="D3" s="1">
        <v>1</v>
      </c>
      <c r="E3" s="1">
        <v>5889663</v>
      </c>
      <c r="F3" s="1">
        <v>1</v>
      </c>
      <c r="G3" t="s">
        <v>769</v>
      </c>
    </row>
    <row r="4" spans="1:7">
      <c r="A4" s="1">
        <v>1366835</v>
      </c>
      <c r="B4" t="s">
        <v>42</v>
      </c>
      <c r="C4" t="s">
        <v>3120</v>
      </c>
      <c r="D4" s="1">
        <v>513324</v>
      </c>
      <c r="E4" t="s">
        <v>21</v>
      </c>
      <c r="F4" s="1">
        <v>1</v>
      </c>
      <c r="G4" t="s">
        <v>769</v>
      </c>
    </row>
    <row r="5" spans="1:7">
      <c r="A5" s="1">
        <v>1365829</v>
      </c>
      <c r="B5" t="s">
        <v>774</v>
      </c>
      <c r="C5" t="s">
        <v>775</v>
      </c>
      <c r="D5" s="1">
        <v>1</v>
      </c>
      <c r="E5" s="1">
        <v>1365828</v>
      </c>
      <c r="F5" s="1">
        <v>0</v>
      </c>
      <c r="G5" t="s">
        <v>776</v>
      </c>
    </row>
    <row r="6" spans="1:7">
      <c r="A6" s="1">
        <v>1365830</v>
      </c>
      <c r="B6" t="s">
        <v>777</v>
      </c>
      <c r="C6" t="s">
        <v>778</v>
      </c>
      <c r="D6" s="1">
        <v>1</v>
      </c>
      <c r="E6" s="1">
        <v>1365828</v>
      </c>
      <c r="F6" s="1">
        <v>0</v>
      </c>
      <c r="G6" t="s">
        <v>776</v>
      </c>
    </row>
    <row r="7" spans="1:7">
      <c r="A7" s="1">
        <v>1365831</v>
      </c>
      <c r="B7" t="s">
        <v>779</v>
      </c>
      <c r="C7" t="s">
        <v>780</v>
      </c>
      <c r="D7" s="1">
        <v>1</v>
      </c>
      <c r="E7" s="1">
        <v>1365828</v>
      </c>
      <c r="F7" s="1">
        <v>0</v>
      </c>
      <c r="G7" t="s">
        <v>776</v>
      </c>
    </row>
    <row r="8" spans="1:7">
      <c r="A8" s="1">
        <v>1365832</v>
      </c>
      <c r="B8" t="s">
        <v>781</v>
      </c>
      <c r="C8" t="s">
        <v>782</v>
      </c>
      <c r="D8" s="1">
        <v>1</v>
      </c>
      <c r="E8" t="s">
        <v>21</v>
      </c>
      <c r="F8" s="1">
        <v>0</v>
      </c>
      <c r="G8" t="s">
        <v>776</v>
      </c>
    </row>
    <row r="9" spans="1:7">
      <c r="A9" s="1">
        <v>1365833</v>
      </c>
      <c r="B9" t="s">
        <v>783</v>
      </c>
      <c r="C9" t="s">
        <v>784</v>
      </c>
      <c r="D9" s="1">
        <v>1</v>
      </c>
      <c r="E9" s="1">
        <v>1365828</v>
      </c>
      <c r="F9" s="1">
        <v>0</v>
      </c>
      <c r="G9" t="s">
        <v>776</v>
      </c>
    </row>
    <row r="10" spans="1:7">
      <c r="A10" s="1">
        <v>1365834</v>
      </c>
      <c r="B10" t="s">
        <v>785</v>
      </c>
      <c r="C10" t="s">
        <v>786</v>
      </c>
      <c r="D10" s="1">
        <v>1</v>
      </c>
      <c r="E10" t="s">
        <v>21</v>
      </c>
      <c r="F10" s="1">
        <v>0</v>
      </c>
      <c r="G10" t="s">
        <v>776</v>
      </c>
    </row>
    <row r="11" spans="1:7">
      <c r="A11" s="1">
        <v>1365835</v>
      </c>
      <c r="B11" t="s">
        <v>787</v>
      </c>
      <c r="C11" t="s">
        <v>788</v>
      </c>
      <c r="D11" s="1">
        <v>1</v>
      </c>
      <c r="E11" t="s">
        <v>21</v>
      </c>
      <c r="F11" s="1">
        <v>0</v>
      </c>
      <c r="G11" t="s">
        <v>776</v>
      </c>
    </row>
    <row r="12" spans="1:7">
      <c r="A12" s="1">
        <v>1365836</v>
      </c>
      <c r="B12" t="s">
        <v>789</v>
      </c>
      <c r="C12" t="s">
        <v>790</v>
      </c>
      <c r="D12" s="1">
        <v>1</v>
      </c>
      <c r="E12" t="s">
        <v>21</v>
      </c>
      <c r="F12" s="1">
        <v>0</v>
      </c>
      <c r="G12" t="s">
        <v>776</v>
      </c>
    </row>
    <row r="13" spans="1:7">
      <c r="A13" s="1">
        <v>1365837</v>
      </c>
      <c r="B13" t="s">
        <v>791</v>
      </c>
      <c r="C13" t="s">
        <v>792</v>
      </c>
      <c r="D13" s="1">
        <v>1</v>
      </c>
      <c r="E13" t="s">
        <v>21</v>
      </c>
      <c r="F13" s="1">
        <v>0</v>
      </c>
      <c r="G13" t="s">
        <v>776</v>
      </c>
    </row>
    <row r="14" spans="1:7">
      <c r="A14" s="1">
        <v>1365947</v>
      </c>
      <c r="B14" t="s">
        <v>149</v>
      </c>
      <c r="C14" t="s">
        <v>4195</v>
      </c>
      <c r="D14" s="1">
        <v>1</v>
      </c>
      <c r="E14" s="1">
        <v>1365946</v>
      </c>
      <c r="F14" s="1">
        <v>1</v>
      </c>
      <c r="G14" t="s">
        <v>769</v>
      </c>
    </row>
    <row r="15" spans="1:7">
      <c r="A15" s="1">
        <v>1365839</v>
      </c>
      <c r="B15" t="s">
        <v>795</v>
      </c>
      <c r="C15" t="s">
        <v>796</v>
      </c>
      <c r="D15" s="1">
        <v>1</v>
      </c>
      <c r="E15" s="1">
        <v>1365828</v>
      </c>
      <c r="F15" s="1">
        <v>0</v>
      </c>
      <c r="G15" t="s">
        <v>776</v>
      </c>
    </row>
    <row r="16" spans="1:7">
      <c r="A16" s="1">
        <v>1365840</v>
      </c>
      <c r="B16" t="s">
        <v>797</v>
      </c>
      <c r="C16" t="s">
        <v>798</v>
      </c>
      <c r="D16" s="1">
        <v>1</v>
      </c>
      <c r="E16" s="1">
        <v>1365828</v>
      </c>
      <c r="F16" s="1">
        <v>0</v>
      </c>
      <c r="G16" t="s">
        <v>776</v>
      </c>
    </row>
    <row r="17" spans="1:7">
      <c r="A17" s="1">
        <v>2138353</v>
      </c>
      <c r="B17" t="s">
        <v>149</v>
      </c>
      <c r="C17" t="s">
        <v>4195</v>
      </c>
      <c r="D17" s="1">
        <v>2138332</v>
      </c>
      <c r="E17" t="s">
        <v>21</v>
      </c>
      <c r="F17" s="1">
        <v>1</v>
      </c>
      <c r="G17" t="s">
        <v>769</v>
      </c>
    </row>
    <row r="18" spans="1:7">
      <c r="A18" s="1">
        <v>1366730</v>
      </c>
      <c r="B18" t="s">
        <v>1674</v>
      </c>
      <c r="C18" t="s">
        <v>4242</v>
      </c>
      <c r="D18" s="1">
        <v>1</v>
      </c>
      <c r="E18" s="1">
        <v>5889663</v>
      </c>
      <c r="F18" s="1">
        <v>1</v>
      </c>
      <c r="G18" t="s">
        <v>769</v>
      </c>
    </row>
    <row r="19" spans="1:7">
      <c r="A19" s="1">
        <v>1365843</v>
      </c>
      <c r="B19" t="s">
        <v>802</v>
      </c>
      <c r="C19" t="s">
        <v>803</v>
      </c>
      <c r="D19" s="1">
        <v>1</v>
      </c>
      <c r="E19" s="1">
        <v>1365828</v>
      </c>
      <c r="F19" s="1">
        <v>0</v>
      </c>
      <c r="G19" t="s">
        <v>776</v>
      </c>
    </row>
    <row r="20" spans="1:7">
      <c r="A20" s="1">
        <v>1366707</v>
      </c>
      <c r="B20" t="s">
        <v>1636</v>
      </c>
      <c r="C20" t="s">
        <v>1637</v>
      </c>
      <c r="D20" s="1">
        <v>1</v>
      </c>
      <c r="E20" s="1">
        <v>1365828</v>
      </c>
      <c r="F20" s="1">
        <v>1</v>
      </c>
      <c r="G20" t="s">
        <v>769</v>
      </c>
    </row>
    <row r="21" spans="1:7">
      <c r="A21" s="1">
        <v>1366708</v>
      </c>
      <c r="B21" t="s">
        <v>132</v>
      </c>
      <c r="C21" t="s">
        <v>4234</v>
      </c>
      <c r="D21" s="1">
        <v>1</v>
      </c>
      <c r="E21" s="1">
        <v>1365828</v>
      </c>
      <c r="F21" s="1">
        <v>1</v>
      </c>
      <c r="G21" t="s">
        <v>769</v>
      </c>
    </row>
    <row r="22" spans="1:7">
      <c r="A22" s="1">
        <v>1365877</v>
      </c>
      <c r="B22" t="s">
        <v>858</v>
      </c>
      <c r="C22" t="s">
        <v>859</v>
      </c>
      <c r="D22" s="1">
        <v>1</v>
      </c>
      <c r="E22" s="1">
        <v>1365876</v>
      </c>
      <c r="F22" s="1">
        <v>1</v>
      </c>
      <c r="G22" t="s">
        <v>769</v>
      </c>
    </row>
    <row r="23" spans="1:7">
      <c r="A23" s="1">
        <v>1365880</v>
      </c>
      <c r="B23" t="s">
        <v>499</v>
      </c>
      <c r="C23" t="s">
        <v>864</v>
      </c>
      <c r="D23" s="1">
        <v>1</v>
      </c>
      <c r="E23" s="1">
        <v>1365876</v>
      </c>
      <c r="F23" s="1">
        <v>1</v>
      </c>
      <c r="G23" t="s">
        <v>769</v>
      </c>
    </row>
    <row r="24" spans="1:7">
      <c r="A24" s="1">
        <v>4185907</v>
      </c>
      <c r="B24" t="s">
        <v>499</v>
      </c>
      <c r="C24" t="s">
        <v>3651</v>
      </c>
      <c r="D24" s="1">
        <v>761208</v>
      </c>
      <c r="E24" t="s">
        <v>21</v>
      </c>
      <c r="F24" s="1">
        <v>1</v>
      </c>
      <c r="G24" t="s">
        <v>769</v>
      </c>
    </row>
    <row r="25" spans="1:7">
      <c r="A25" s="1">
        <v>1366648</v>
      </c>
      <c r="B25" t="s">
        <v>1540</v>
      </c>
      <c r="C25" t="s">
        <v>1541</v>
      </c>
      <c r="D25" s="1">
        <v>1</v>
      </c>
      <c r="E25" s="1">
        <v>1366647</v>
      </c>
      <c r="F25" s="1">
        <v>1</v>
      </c>
      <c r="G25" t="s">
        <v>769</v>
      </c>
    </row>
    <row r="26" spans="1:7">
      <c r="A26" s="1">
        <v>1365881</v>
      </c>
      <c r="B26" t="s">
        <v>865</v>
      </c>
      <c r="C26" t="s">
        <v>866</v>
      </c>
      <c r="D26" s="1">
        <v>1</v>
      </c>
      <c r="E26" s="1">
        <v>1365880</v>
      </c>
      <c r="F26" s="1">
        <v>1</v>
      </c>
      <c r="G26" t="s">
        <v>769</v>
      </c>
    </row>
    <row r="27" spans="1:7">
      <c r="A27" s="1">
        <v>4185908</v>
      </c>
      <c r="B27" t="s">
        <v>865</v>
      </c>
      <c r="C27" t="s">
        <v>3652</v>
      </c>
      <c r="D27" s="1">
        <v>761208</v>
      </c>
      <c r="E27" s="1">
        <v>4185907</v>
      </c>
      <c r="F27" s="1">
        <v>1</v>
      </c>
      <c r="G27" t="s">
        <v>769</v>
      </c>
    </row>
    <row r="28" spans="1:7">
      <c r="A28" s="1">
        <v>1365882</v>
      </c>
      <c r="B28" t="s">
        <v>867</v>
      </c>
      <c r="C28" t="s">
        <v>868</v>
      </c>
      <c r="D28" s="1">
        <v>1</v>
      </c>
      <c r="E28" s="1">
        <v>1365880</v>
      </c>
      <c r="F28" s="1">
        <v>1</v>
      </c>
      <c r="G28" t="s">
        <v>769</v>
      </c>
    </row>
    <row r="29" spans="1:7">
      <c r="A29" s="1">
        <v>4185909</v>
      </c>
      <c r="B29" t="s">
        <v>867</v>
      </c>
      <c r="C29" t="s">
        <v>3653</v>
      </c>
      <c r="D29" s="1">
        <v>761208</v>
      </c>
      <c r="E29" s="1">
        <v>4185907</v>
      </c>
      <c r="F29" s="1">
        <v>1</v>
      </c>
      <c r="G29" t="s">
        <v>769</v>
      </c>
    </row>
    <row r="30" spans="1:7">
      <c r="A30" s="1">
        <v>1365883</v>
      </c>
      <c r="B30" t="s">
        <v>869</v>
      </c>
      <c r="C30" t="s">
        <v>870</v>
      </c>
      <c r="D30" s="1">
        <v>1</v>
      </c>
      <c r="E30" s="1">
        <v>1365880</v>
      </c>
      <c r="F30" s="1">
        <v>1</v>
      </c>
      <c r="G30" t="s">
        <v>769</v>
      </c>
    </row>
    <row r="31" spans="1:7">
      <c r="A31" s="1">
        <v>4185910</v>
      </c>
      <c r="B31" t="s">
        <v>869</v>
      </c>
      <c r="C31" t="s">
        <v>3654</v>
      </c>
      <c r="D31" s="1">
        <v>761208</v>
      </c>
      <c r="E31" s="1">
        <v>4185907</v>
      </c>
      <c r="F31" s="1">
        <v>1</v>
      </c>
      <c r="G31" t="s">
        <v>769</v>
      </c>
    </row>
    <row r="32" spans="1:7">
      <c r="A32" s="1">
        <v>1365884</v>
      </c>
      <c r="B32" t="s">
        <v>871</v>
      </c>
      <c r="C32" t="s">
        <v>4154</v>
      </c>
      <c r="D32" s="1">
        <v>1</v>
      </c>
      <c r="E32" s="1">
        <v>1365880</v>
      </c>
      <c r="F32" s="1">
        <v>1</v>
      </c>
      <c r="G32" t="s">
        <v>769</v>
      </c>
    </row>
    <row r="33" spans="1:7">
      <c r="A33" s="1">
        <v>4185912</v>
      </c>
      <c r="B33" t="s">
        <v>871</v>
      </c>
      <c r="C33" t="s">
        <v>3655</v>
      </c>
      <c r="D33" s="1">
        <v>761208</v>
      </c>
      <c r="E33" s="1">
        <v>4185907</v>
      </c>
      <c r="F33" s="1">
        <v>1</v>
      </c>
      <c r="G33" t="s">
        <v>769</v>
      </c>
    </row>
    <row r="34" spans="1:7">
      <c r="A34" s="1">
        <v>1365887</v>
      </c>
      <c r="B34" t="s">
        <v>876</v>
      </c>
      <c r="C34" t="s">
        <v>4155</v>
      </c>
      <c r="D34" s="1">
        <v>1</v>
      </c>
      <c r="E34" s="1">
        <v>1365880</v>
      </c>
      <c r="F34" s="1">
        <v>1</v>
      </c>
      <c r="G34" t="s">
        <v>769</v>
      </c>
    </row>
    <row r="35" spans="1:7">
      <c r="A35" s="1">
        <v>4185915</v>
      </c>
      <c r="B35" t="s">
        <v>876</v>
      </c>
      <c r="C35" t="s">
        <v>3656</v>
      </c>
      <c r="D35" s="1">
        <v>761208</v>
      </c>
      <c r="E35" s="1">
        <v>4185907</v>
      </c>
      <c r="F35" s="1">
        <v>1</v>
      </c>
      <c r="G35" t="s">
        <v>769</v>
      </c>
    </row>
    <row r="36" spans="1:7">
      <c r="A36" s="1">
        <v>1365888</v>
      </c>
      <c r="B36" t="s">
        <v>877</v>
      </c>
      <c r="C36" t="s">
        <v>878</v>
      </c>
      <c r="D36" s="1">
        <v>1</v>
      </c>
      <c r="E36" s="1">
        <v>1365880</v>
      </c>
      <c r="F36" s="1">
        <v>1</v>
      </c>
      <c r="G36" t="s">
        <v>769</v>
      </c>
    </row>
    <row r="37" spans="1:7">
      <c r="A37" s="1">
        <v>4185916</v>
      </c>
      <c r="B37" t="s">
        <v>877</v>
      </c>
      <c r="C37" t="s">
        <v>878</v>
      </c>
      <c r="D37" s="1">
        <v>761208</v>
      </c>
      <c r="E37" s="1">
        <v>4185907</v>
      </c>
      <c r="F37" s="1">
        <v>1</v>
      </c>
      <c r="G37" t="s">
        <v>769</v>
      </c>
    </row>
    <row r="38" spans="1:7">
      <c r="A38" s="1">
        <v>1365885</v>
      </c>
      <c r="B38" t="s">
        <v>872</v>
      </c>
      <c r="C38" t="s">
        <v>873</v>
      </c>
      <c r="D38" s="1">
        <v>1</v>
      </c>
      <c r="E38" s="1">
        <v>1365884</v>
      </c>
      <c r="F38" s="1">
        <v>1</v>
      </c>
      <c r="G38" t="s">
        <v>769</v>
      </c>
    </row>
    <row r="39" spans="1:7">
      <c r="A39" s="1">
        <v>4185913</v>
      </c>
      <c r="B39" t="s">
        <v>872</v>
      </c>
      <c r="C39" t="s">
        <v>873</v>
      </c>
      <c r="D39" s="1">
        <v>761208</v>
      </c>
      <c r="E39" s="1">
        <v>4185912</v>
      </c>
      <c r="F39" s="1">
        <v>1</v>
      </c>
      <c r="G39" t="s">
        <v>769</v>
      </c>
    </row>
    <row r="40" spans="1:7">
      <c r="A40" s="1">
        <v>1365886</v>
      </c>
      <c r="B40" t="s">
        <v>874</v>
      </c>
      <c r="C40" t="s">
        <v>875</v>
      </c>
      <c r="D40" s="1">
        <v>1</v>
      </c>
      <c r="E40" s="1">
        <v>1365884</v>
      </c>
      <c r="F40" s="1">
        <v>1</v>
      </c>
      <c r="G40" t="s">
        <v>769</v>
      </c>
    </row>
    <row r="41" spans="1:7">
      <c r="A41" s="1">
        <v>1365865</v>
      </c>
      <c r="B41" t="s">
        <v>835</v>
      </c>
      <c r="C41" t="s">
        <v>836</v>
      </c>
      <c r="D41" s="1">
        <v>1</v>
      </c>
      <c r="E41" s="1">
        <v>1365844</v>
      </c>
      <c r="F41" s="1">
        <v>0</v>
      </c>
      <c r="G41" t="s">
        <v>776</v>
      </c>
    </row>
    <row r="42" spans="1:7">
      <c r="A42" s="1">
        <v>1365866</v>
      </c>
      <c r="B42" t="s">
        <v>837</v>
      </c>
      <c r="C42" t="s">
        <v>838</v>
      </c>
      <c r="D42" s="1">
        <v>1</v>
      </c>
      <c r="E42" s="1">
        <v>1365844</v>
      </c>
      <c r="F42" s="1">
        <v>0</v>
      </c>
      <c r="G42" t="s">
        <v>776</v>
      </c>
    </row>
    <row r="43" spans="1:7">
      <c r="A43" s="1">
        <v>1365867</v>
      </c>
      <c r="B43" t="s">
        <v>839</v>
      </c>
      <c r="C43" t="s">
        <v>840</v>
      </c>
      <c r="D43" s="1">
        <v>1</v>
      </c>
      <c r="E43" s="1">
        <v>1365844</v>
      </c>
      <c r="F43" s="1">
        <v>0</v>
      </c>
      <c r="G43" t="s">
        <v>776</v>
      </c>
    </row>
    <row r="44" spans="1:7">
      <c r="A44" s="1">
        <v>4185914</v>
      </c>
      <c r="B44" t="s">
        <v>874</v>
      </c>
      <c r="C44" t="s">
        <v>875</v>
      </c>
      <c r="D44" s="1">
        <v>761208</v>
      </c>
      <c r="E44" s="1">
        <v>4185912</v>
      </c>
      <c r="F44" s="1">
        <v>1</v>
      </c>
      <c r="G44" t="s">
        <v>769</v>
      </c>
    </row>
    <row r="45" spans="1:7">
      <c r="A45" s="1">
        <v>1365889</v>
      </c>
      <c r="B45" t="s">
        <v>879</v>
      </c>
      <c r="C45" t="s">
        <v>880</v>
      </c>
      <c r="D45" s="1">
        <v>1</v>
      </c>
      <c r="E45" s="1">
        <v>1365883</v>
      </c>
      <c r="F45" s="1">
        <v>1</v>
      </c>
      <c r="G45" t="s">
        <v>769</v>
      </c>
    </row>
    <row r="46" spans="1:7">
      <c r="A46" s="1">
        <v>4185911</v>
      </c>
      <c r="B46" t="s">
        <v>879</v>
      </c>
      <c r="C46" t="s">
        <v>880</v>
      </c>
      <c r="D46" s="1">
        <v>761208</v>
      </c>
      <c r="E46" s="1">
        <v>4185910</v>
      </c>
      <c r="F46" s="1">
        <v>1</v>
      </c>
      <c r="G46" t="s">
        <v>769</v>
      </c>
    </row>
    <row r="47" spans="1:7">
      <c r="A47" s="1">
        <v>1365871</v>
      </c>
      <c r="B47" t="s">
        <v>846</v>
      </c>
      <c r="C47" t="s">
        <v>847</v>
      </c>
      <c r="D47" s="1">
        <v>1</v>
      </c>
      <c r="E47" s="1">
        <v>1365844</v>
      </c>
      <c r="F47" s="1">
        <v>0</v>
      </c>
      <c r="G47" t="s">
        <v>776</v>
      </c>
    </row>
    <row r="48" spans="1:7">
      <c r="A48" s="1">
        <v>1365872</v>
      </c>
      <c r="B48" t="s">
        <v>848</v>
      </c>
      <c r="C48" t="s">
        <v>849</v>
      </c>
      <c r="D48" s="1">
        <v>1</v>
      </c>
      <c r="E48" t="s">
        <v>21</v>
      </c>
      <c r="F48" s="1">
        <v>0</v>
      </c>
      <c r="G48" t="s">
        <v>776</v>
      </c>
    </row>
    <row r="49" spans="1:7">
      <c r="A49" s="1">
        <v>1365873</v>
      </c>
      <c r="B49" t="s">
        <v>850</v>
      </c>
      <c r="C49" t="s">
        <v>851</v>
      </c>
      <c r="D49" s="1">
        <v>1</v>
      </c>
      <c r="E49" t="s">
        <v>21</v>
      </c>
      <c r="F49" s="1">
        <v>0</v>
      </c>
      <c r="G49" t="s">
        <v>776</v>
      </c>
    </row>
    <row r="50" spans="1:7">
      <c r="A50" s="1">
        <v>1366649</v>
      </c>
      <c r="B50" t="s">
        <v>1542</v>
      </c>
      <c r="C50" t="s">
        <v>4214</v>
      </c>
      <c r="D50" s="1">
        <v>1</v>
      </c>
      <c r="E50" s="1">
        <v>1366647</v>
      </c>
      <c r="F50" s="1">
        <v>1</v>
      </c>
      <c r="G50" t="s">
        <v>769</v>
      </c>
    </row>
    <row r="51" spans="1:7">
      <c r="A51" s="1">
        <v>1365875</v>
      </c>
      <c r="B51" t="s">
        <v>854</v>
      </c>
      <c r="C51" t="s">
        <v>855</v>
      </c>
      <c r="D51" s="1">
        <v>1</v>
      </c>
      <c r="E51" s="1">
        <v>1365874</v>
      </c>
      <c r="F51" s="1">
        <v>0</v>
      </c>
      <c r="G51" t="s">
        <v>776</v>
      </c>
    </row>
    <row r="52" spans="1:7">
      <c r="A52" s="1">
        <v>1366650</v>
      </c>
      <c r="B52" t="s">
        <v>1543</v>
      </c>
      <c r="C52" t="s">
        <v>4215</v>
      </c>
      <c r="D52" s="1">
        <v>1</v>
      </c>
      <c r="E52" s="1">
        <v>1366647</v>
      </c>
      <c r="F52" s="1">
        <v>1</v>
      </c>
      <c r="G52" t="s">
        <v>769</v>
      </c>
    </row>
    <row r="53" spans="1:7">
      <c r="A53" s="1">
        <v>1366651</v>
      </c>
      <c r="B53" t="s">
        <v>1544</v>
      </c>
      <c r="C53" t="s">
        <v>4216</v>
      </c>
      <c r="D53" s="1">
        <v>1</v>
      </c>
      <c r="E53" s="1">
        <v>1366647</v>
      </c>
      <c r="F53" s="1">
        <v>1</v>
      </c>
      <c r="G53" t="s">
        <v>769</v>
      </c>
    </row>
    <row r="54" spans="1:7">
      <c r="A54" s="1">
        <v>1365939</v>
      </c>
      <c r="B54" t="s">
        <v>81</v>
      </c>
      <c r="C54" t="s">
        <v>1419</v>
      </c>
      <c r="D54" s="1">
        <v>1</v>
      </c>
      <c r="E54" s="1">
        <v>1365876</v>
      </c>
      <c r="F54" s="1">
        <v>1</v>
      </c>
      <c r="G54" t="s">
        <v>769</v>
      </c>
    </row>
    <row r="55" spans="1:7">
      <c r="A55" s="1">
        <v>1365940</v>
      </c>
      <c r="B55" t="s">
        <v>1420</v>
      </c>
      <c r="C55" t="s">
        <v>1421</v>
      </c>
      <c r="D55" s="1">
        <v>1</v>
      </c>
      <c r="E55" s="1">
        <v>1365876</v>
      </c>
      <c r="F55" s="1">
        <v>1</v>
      </c>
      <c r="G55" t="s">
        <v>769</v>
      </c>
    </row>
    <row r="56" spans="1:7">
      <c r="A56" s="1">
        <v>1365949</v>
      </c>
      <c r="B56" t="s">
        <v>1437</v>
      </c>
      <c r="C56" t="s">
        <v>1438</v>
      </c>
      <c r="D56" s="1">
        <v>1</v>
      </c>
      <c r="E56" s="1">
        <v>1365946</v>
      </c>
      <c r="F56" s="1">
        <v>1</v>
      </c>
      <c r="G56" t="s">
        <v>769</v>
      </c>
    </row>
    <row r="57" spans="1:7">
      <c r="A57" s="1">
        <v>1365950</v>
      </c>
      <c r="B57" t="s">
        <v>1439</v>
      </c>
      <c r="C57" t="s">
        <v>1440</v>
      </c>
      <c r="D57" s="1">
        <v>1</v>
      </c>
      <c r="E57" s="1">
        <v>1365946</v>
      </c>
      <c r="F57" s="1">
        <v>1</v>
      </c>
      <c r="G57" t="s">
        <v>769</v>
      </c>
    </row>
    <row r="58" spans="1:7">
      <c r="A58" s="1">
        <v>1365951</v>
      </c>
      <c r="B58" t="s">
        <v>1441</v>
      </c>
      <c r="C58" t="s">
        <v>4196</v>
      </c>
      <c r="D58" s="1">
        <v>1</v>
      </c>
      <c r="E58" s="1">
        <v>1365946</v>
      </c>
      <c r="F58" s="1">
        <v>1</v>
      </c>
      <c r="G58" t="s">
        <v>769</v>
      </c>
    </row>
    <row r="59" spans="1:7">
      <c r="A59" s="1">
        <v>1366709</v>
      </c>
      <c r="B59" t="s">
        <v>1639</v>
      </c>
      <c r="C59" t="s">
        <v>4235</v>
      </c>
      <c r="D59" s="1">
        <v>1</v>
      </c>
      <c r="E59" s="1">
        <v>5889663</v>
      </c>
      <c r="F59" s="1">
        <v>1</v>
      </c>
      <c r="G59" t="s">
        <v>769</v>
      </c>
    </row>
    <row r="60" spans="1:7">
      <c r="A60" s="1">
        <v>1366711</v>
      </c>
      <c r="B60" t="s">
        <v>1642</v>
      </c>
      <c r="C60" t="s">
        <v>1643</v>
      </c>
      <c r="D60" s="1">
        <v>1</v>
      </c>
      <c r="E60" s="1">
        <v>5889663</v>
      </c>
      <c r="F60" s="1">
        <v>1</v>
      </c>
      <c r="G60" t="s">
        <v>769</v>
      </c>
    </row>
    <row r="61" spans="1:7">
      <c r="A61" s="1">
        <v>1366712</v>
      </c>
      <c r="B61" t="s">
        <v>1644</v>
      </c>
      <c r="C61" t="s">
        <v>1645</v>
      </c>
      <c r="D61" s="1">
        <v>1</v>
      </c>
      <c r="E61" s="1">
        <v>5889663</v>
      </c>
      <c r="F61" s="1">
        <v>1</v>
      </c>
      <c r="G61" t="s">
        <v>769</v>
      </c>
    </row>
    <row r="62" spans="1:7">
      <c r="A62" s="1">
        <v>1366653</v>
      </c>
      <c r="B62" t="s">
        <v>1547</v>
      </c>
      <c r="C62" t="s">
        <v>1548</v>
      </c>
      <c r="D62" s="1">
        <v>1</v>
      </c>
      <c r="E62" s="1">
        <v>1366647</v>
      </c>
      <c r="F62" s="1">
        <v>1</v>
      </c>
      <c r="G62" t="s">
        <v>769</v>
      </c>
    </row>
    <row r="63" spans="1:7">
      <c r="A63" s="1">
        <v>1366654</v>
      </c>
      <c r="B63" t="s">
        <v>1549</v>
      </c>
      <c r="C63" t="s">
        <v>4217</v>
      </c>
      <c r="D63" s="1">
        <v>1</v>
      </c>
      <c r="E63" s="1">
        <v>1366647</v>
      </c>
      <c r="F63" s="1">
        <v>1</v>
      </c>
      <c r="G63" t="s">
        <v>769</v>
      </c>
    </row>
    <row r="64" spans="1:7">
      <c r="A64" s="1">
        <v>1365890</v>
      </c>
      <c r="B64" t="s">
        <v>881</v>
      </c>
      <c r="C64" t="s">
        <v>4156</v>
      </c>
      <c r="D64" s="1">
        <v>1</v>
      </c>
      <c r="E64" s="1">
        <v>1365880</v>
      </c>
      <c r="F64" s="1">
        <v>1</v>
      </c>
      <c r="G64" t="s">
        <v>769</v>
      </c>
    </row>
    <row r="65" spans="1:7">
      <c r="A65" s="1">
        <v>4185917</v>
      </c>
      <c r="B65" t="s">
        <v>881</v>
      </c>
      <c r="C65" t="s">
        <v>3657</v>
      </c>
      <c r="D65" s="1">
        <v>761208</v>
      </c>
      <c r="E65" s="1">
        <v>4185907</v>
      </c>
      <c r="F65" s="1">
        <v>1</v>
      </c>
      <c r="G65" t="s">
        <v>769</v>
      </c>
    </row>
    <row r="66" spans="1:7">
      <c r="A66" s="1">
        <v>1365891</v>
      </c>
      <c r="B66" t="s">
        <v>882</v>
      </c>
      <c r="C66" t="s">
        <v>4157</v>
      </c>
      <c r="D66" s="1">
        <v>1</v>
      </c>
      <c r="E66" s="1">
        <v>1365880</v>
      </c>
      <c r="F66" s="1">
        <v>1</v>
      </c>
      <c r="G66" t="s">
        <v>769</v>
      </c>
    </row>
    <row r="67" spans="1:7">
      <c r="A67" s="1">
        <v>4185918</v>
      </c>
      <c r="B67" t="s">
        <v>882</v>
      </c>
      <c r="C67" t="s">
        <v>3658</v>
      </c>
      <c r="D67" s="1">
        <v>761208</v>
      </c>
      <c r="E67" s="1">
        <v>4185907</v>
      </c>
      <c r="F67" s="1">
        <v>1</v>
      </c>
      <c r="G67" t="s">
        <v>769</v>
      </c>
    </row>
    <row r="68" spans="1:7">
      <c r="A68" s="1">
        <v>1365892</v>
      </c>
      <c r="B68" t="s">
        <v>1343</v>
      </c>
      <c r="C68" t="s">
        <v>4172</v>
      </c>
      <c r="D68" s="1">
        <v>1</v>
      </c>
      <c r="E68" s="1">
        <v>1365880</v>
      </c>
      <c r="F68" s="1">
        <v>1</v>
      </c>
      <c r="G68" t="s">
        <v>769</v>
      </c>
    </row>
    <row r="69" spans="1:7">
      <c r="A69" s="1">
        <v>1365953</v>
      </c>
      <c r="B69" t="s">
        <v>885</v>
      </c>
      <c r="C69" t="s">
        <v>886</v>
      </c>
      <c r="D69" s="1">
        <v>1</v>
      </c>
      <c r="E69" s="1">
        <v>1365952</v>
      </c>
      <c r="F69" s="1">
        <v>0</v>
      </c>
      <c r="G69" t="s">
        <v>776</v>
      </c>
    </row>
    <row r="70" spans="1:7">
      <c r="A70" s="1">
        <v>4185919</v>
      </c>
      <c r="B70" t="s">
        <v>1343</v>
      </c>
      <c r="C70" t="s">
        <v>3659</v>
      </c>
      <c r="D70" s="1">
        <v>761208</v>
      </c>
      <c r="E70" s="1">
        <v>4185907</v>
      </c>
      <c r="F70" s="1">
        <v>1</v>
      </c>
      <c r="G70" t="s">
        <v>769</v>
      </c>
    </row>
    <row r="71" spans="1:7">
      <c r="A71" s="1">
        <v>1365955</v>
      </c>
      <c r="B71" t="s">
        <v>889</v>
      </c>
      <c r="C71" t="s">
        <v>890</v>
      </c>
      <c r="D71" s="1">
        <v>1</v>
      </c>
      <c r="E71" s="1">
        <v>1365954</v>
      </c>
      <c r="F71" s="1">
        <v>0</v>
      </c>
      <c r="G71" t="s">
        <v>776</v>
      </c>
    </row>
    <row r="72" spans="1:7">
      <c r="A72" s="1">
        <v>1365956</v>
      </c>
      <c r="B72" t="s">
        <v>891</v>
      </c>
      <c r="C72" t="s">
        <v>892</v>
      </c>
      <c r="D72" s="1">
        <v>1</v>
      </c>
      <c r="E72" s="1">
        <v>1365954</v>
      </c>
      <c r="F72" s="1">
        <v>0</v>
      </c>
      <c r="G72" t="s">
        <v>776</v>
      </c>
    </row>
    <row r="73" spans="1:7">
      <c r="A73" s="1">
        <v>1365957</v>
      </c>
      <c r="B73" t="s">
        <v>893</v>
      </c>
      <c r="C73" t="s">
        <v>894</v>
      </c>
      <c r="D73" s="1">
        <v>1</v>
      </c>
      <c r="E73" s="1">
        <v>1365954</v>
      </c>
      <c r="F73" s="1">
        <v>0</v>
      </c>
      <c r="G73" t="s">
        <v>776</v>
      </c>
    </row>
    <row r="74" spans="1:7">
      <c r="A74" s="1">
        <v>1365958</v>
      </c>
      <c r="B74" t="s">
        <v>895</v>
      </c>
      <c r="C74" t="s">
        <v>896</v>
      </c>
      <c r="D74" s="1">
        <v>1</v>
      </c>
      <c r="E74" s="1">
        <v>1365954</v>
      </c>
      <c r="F74" s="1">
        <v>0</v>
      </c>
      <c r="G74" t="s">
        <v>776</v>
      </c>
    </row>
    <row r="75" spans="1:7">
      <c r="A75" s="1">
        <v>1365959</v>
      </c>
      <c r="B75" t="s">
        <v>897</v>
      </c>
      <c r="C75" t="s">
        <v>898</v>
      </c>
      <c r="D75" s="1">
        <v>1</v>
      </c>
      <c r="E75" s="1">
        <v>1365954</v>
      </c>
      <c r="F75" s="1">
        <v>0</v>
      </c>
      <c r="G75" t="s">
        <v>776</v>
      </c>
    </row>
    <row r="76" spans="1:7">
      <c r="A76" s="1">
        <v>1365960</v>
      </c>
      <c r="B76" t="s">
        <v>899</v>
      </c>
      <c r="C76" t="s">
        <v>900</v>
      </c>
      <c r="D76" s="1">
        <v>1</v>
      </c>
      <c r="E76" s="1">
        <v>1365954</v>
      </c>
      <c r="F76" s="1">
        <v>0</v>
      </c>
      <c r="G76" t="s">
        <v>776</v>
      </c>
    </row>
    <row r="77" spans="1:7">
      <c r="A77" s="1">
        <v>1365961</v>
      </c>
      <c r="B77" t="s">
        <v>901</v>
      </c>
      <c r="C77" t="s">
        <v>902</v>
      </c>
      <c r="D77" s="1">
        <v>1</v>
      </c>
      <c r="E77" s="1">
        <v>1365954</v>
      </c>
      <c r="F77" s="1">
        <v>0</v>
      </c>
      <c r="G77" t="s">
        <v>776</v>
      </c>
    </row>
    <row r="78" spans="1:7">
      <c r="A78" s="1">
        <v>1365962</v>
      </c>
      <c r="B78" t="s">
        <v>903</v>
      </c>
      <c r="C78" t="s">
        <v>904</v>
      </c>
      <c r="D78" s="1">
        <v>1</v>
      </c>
      <c r="E78" s="1">
        <v>1365954</v>
      </c>
      <c r="F78" s="1">
        <v>0</v>
      </c>
      <c r="G78" t="s">
        <v>776</v>
      </c>
    </row>
    <row r="79" spans="1:7">
      <c r="A79" s="1">
        <v>1365963</v>
      </c>
      <c r="B79" t="s">
        <v>905</v>
      </c>
      <c r="C79" t="s">
        <v>906</v>
      </c>
      <c r="D79" s="1">
        <v>1</v>
      </c>
      <c r="E79" s="1">
        <v>1365954</v>
      </c>
      <c r="F79" s="1">
        <v>0</v>
      </c>
      <c r="G79" t="s">
        <v>776</v>
      </c>
    </row>
    <row r="80" spans="1:7">
      <c r="A80" s="1">
        <v>1365964</v>
      </c>
      <c r="B80" t="s">
        <v>907</v>
      </c>
      <c r="C80" t="s">
        <v>908</v>
      </c>
      <c r="D80" s="1">
        <v>1</v>
      </c>
      <c r="E80" s="1">
        <v>1365954</v>
      </c>
      <c r="F80" s="1">
        <v>0</v>
      </c>
      <c r="G80" t="s">
        <v>776</v>
      </c>
    </row>
    <row r="81" spans="1:7">
      <c r="A81" s="1">
        <v>1365965</v>
      </c>
      <c r="B81" t="s">
        <v>909</v>
      </c>
      <c r="C81" t="s">
        <v>910</v>
      </c>
      <c r="D81" s="1">
        <v>1</v>
      </c>
      <c r="E81" s="1">
        <v>1365954</v>
      </c>
      <c r="F81" s="1">
        <v>0</v>
      </c>
      <c r="G81" t="s">
        <v>776</v>
      </c>
    </row>
    <row r="82" spans="1:7">
      <c r="A82" s="1">
        <v>1365966</v>
      </c>
      <c r="B82" t="s">
        <v>911</v>
      </c>
      <c r="C82" t="s">
        <v>912</v>
      </c>
      <c r="D82" s="1">
        <v>1</v>
      </c>
      <c r="E82" s="1">
        <v>1365954</v>
      </c>
      <c r="F82" s="1">
        <v>0</v>
      </c>
      <c r="G82" t="s">
        <v>776</v>
      </c>
    </row>
    <row r="83" spans="1:7">
      <c r="A83" s="1">
        <v>1365967</v>
      </c>
      <c r="B83" t="s">
        <v>913</v>
      </c>
      <c r="C83" t="s">
        <v>914</v>
      </c>
      <c r="D83" s="1">
        <v>1</v>
      </c>
      <c r="E83" s="1">
        <v>1365954</v>
      </c>
      <c r="F83" s="1">
        <v>0</v>
      </c>
      <c r="G83" t="s">
        <v>776</v>
      </c>
    </row>
    <row r="84" spans="1:7">
      <c r="A84" s="1">
        <v>1365968</v>
      </c>
      <c r="B84" t="s">
        <v>915</v>
      </c>
      <c r="C84" t="s">
        <v>916</v>
      </c>
      <c r="D84" s="1">
        <v>1</v>
      </c>
      <c r="E84" s="1">
        <v>1365954</v>
      </c>
      <c r="F84" s="1">
        <v>0</v>
      </c>
      <c r="G84" t="s">
        <v>776</v>
      </c>
    </row>
    <row r="85" spans="1:7">
      <c r="A85" s="1">
        <v>1365969</v>
      </c>
      <c r="B85" t="s">
        <v>917</v>
      </c>
      <c r="C85" t="s">
        <v>918</v>
      </c>
      <c r="D85" s="1">
        <v>1</v>
      </c>
      <c r="E85" s="1">
        <v>1365954</v>
      </c>
      <c r="F85" s="1">
        <v>0</v>
      </c>
      <c r="G85" t="s">
        <v>776</v>
      </c>
    </row>
    <row r="86" spans="1:7">
      <c r="A86" s="1">
        <v>1365970</v>
      </c>
      <c r="B86" t="s">
        <v>919</v>
      </c>
      <c r="C86" t="s">
        <v>920</v>
      </c>
      <c r="D86" s="1">
        <v>1</v>
      </c>
      <c r="E86" s="1">
        <v>1365954</v>
      </c>
      <c r="F86" s="1">
        <v>0</v>
      </c>
      <c r="G86" t="s">
        <v>776</v>
      </c>
    </row>
    <row r="87" spans="1:7">
      <c r="A87" s="1">
        <v>1365971</v>
      </c>
      <c r="B87" t="s">
        <v>921</v>
      </c>
      <c r="C87" t="s">
        <v>922</v>
      </c>
      <c r="D87" s="1">
        <v>1</v>
      </c>
      <c r="E87" s="1">
        <v>1365954</v>
      </c>
      <c r="F87" s="1">
        <v>0</v>
      </c>
      <c r="G87" t="s">
        <v>776</v>
      </c>
    </row>
    <row r="88" spans="1:7">
      <c r="A88" s="1">
        <v>1365972</v>
      </c>
      <c r="B88" t="s">
        <v>923</v>
      </c>
      <c r="C88" t="s">
        <v>924</v>
      </c>
      <c r="D88" s="1">
        <v>1</v>
      </c>
      <c r="E88" s="1">
        <v>1365954</v>
      </c>
      <c r="F88" s="1">
        <v>0</v>
      </c>
      <c r="G88" t="s">
        <v>776</v>
      </c>
    </row>
    <row r="89" spans="1:7">
      <c r="A89" s="1">
        <v>1365973</v>
      </c>
      <c r="B89" t="s">
        <v>925</v>
      </c>
      <c r="C89" t="s">
        <v>926</v>
      </c>
      <c r="D89" s="1">
        <v>1</v>
      </c>
      <c r="E89" s="1">
        <v>1365954</v>
      </c>
      <c r="F89" s="1">
        <v>0</v>
      </c>
      <c r="G89" t="s">
        <v>776</v>
      </c>
    </row>
    <row r="90" spans="1:7">
      <c r="A90" s="1">
        <v>1365974</v>
      </c>
      <c r="B90" t="s">
        <v>927</v>
      </c>
      <c r="C90" t="s">
        <v>928</v>
      </c>
      <c r="D90" s="1">
        <v>1</v>
      </c>
      <c r="E90" s="1">
        <v>1365954</v>
      </c>
      <c r="F90" s="1">
        <v>0</v>
      </c>
      <c r="G90" t="s">
        <v>776</v>
      </c>
    </row>
    <row r="91" spans="1:7">
      <c r="A91" s="1">
        <v>1365975</v>
      </c>
      <c r="B91" t="s">
        <v>929</v>
      </c>
      <c r="C91" t="s">
        <v>930</v>
      </c>
      <c r="D91" s="1">
        <v>1</v>
      </c>
      <c r="E91" s="1">
        <v>1365954</v>
      </c>
      <c r="F91" s="1">
        <v>0</v>
      </c>
      <c r="G91" t="s">
        <v>776</v>
      </c>
    </row>
    <row r="92" spans="1:7">
      <c r="A92" s="1">
        <v>1365976</v>
      </c>
      <c r="B92" t="s">
        <v>931</v>
      </c>
      <c r="C92" t="s">
        <v>932</v>
      </c>
      <c r="D92" s="1">
        <v>1</v>
      </c>
      <c r="E92" s="1">
        <v>1365954</v>
      </c>
      <c r="F92" s="1">
        <v>0</v>
      </c>
      <c r="G92" t="s">
        <v>776</v>
      </c>
    </row>
    <row r="93" spans="1:7">
      <c r="A93" s="1">
        <v>1365977</v>
      </c>
      <c r="B93" t="s">
        <v>933</v>
      </c>
      <c r="C93" t="s">
        <v>934</v>
      </c>
      <c r="D93" s="1">
        <v>1</v>
      </c>
      <c r="E93" s="1">
        <v>1365954</v>
      </c>
      <c r="F93" s="1">
        <v>0</v>
      </c>
      <c r="G93" t="s">
        <v>776</v>
      </c>
    </row>
    <row r="94" spans="1:7">
      <c r="A94" s="1">
        <v>1365978</v>
      </c>
      <c r="B94" t="s">
        <v>935</v>
      </c>
      <c r="C94" t="s">
        <v>936</v>
      </c>
      <c r="D94" s="1">
        <v>1</v>
      </c>
      <c r="E94" s="1">
        <v>1365954</v>
      </c>
      <c r="F94" s="1">
        <v>0</v>
      </c>
      <c r="G94" t="s">
        <v>776</v>
      </c>
    </row>
    <row r="95" spans="1:7">
      <c r="A95" s="1">
        <v>1365979</v>
      </c>
      <c r="B95" t="s">
        <v>937</v>
      </c>
      <c r="C95" t="s">
        <v>938</v>
      </c>
      <c r="D95" s="1">
        <v>1</v>
      </c>
      <c r="E95" s="1">
        <v>1365954</v>
      </c>
      <c r="F95" s="1">
        <v>0</v>
      </c>
      <c r="G95" t="s">
        <v>776</v>
      </c>
    </row>
    <row r="96" spans="1:7">
      <c r="A96" s="1">
        <v>1365980</v>
      </c>
      <c r="B96" t="s">
        <v>939</v>
      </c>
      <c r="C96" t="s">
        <v>940</v>
      </c>
      <c r="D96" s="1">
        <v>1</v>
      </c>
      <c r="E96" s="1">
        <v>1365954</v>
      </c>
      <c r="F96" s="1">
        <v>0</v>
      </c>
      <c r="G96" t="s">
        <v>776</v>
      </c>
    </row>
    <row r="97" spans="1:7">
      <c r="A97" s="1">
        <v>1365981</v>
      </c>
      <c r="B97" t="s">
        <v>941</v>
      </c>
      <c r="C97" t="s">
        <v>942</v>
      </c>
      <c r="D97" s="1">
        <v>1</v>
      </c>
      <c r="E97" s="1">
        <v>1365954</v>
      </c>
      <c r="F97" s="1">
        <v>0</v>
      </c>
      <c r="G97" t="s">
        <v>776</v>
      </c>
    </row>
    <row r="98" spans="1:7">
      <c r="A98" s="1">
        <v>1365982</v>
      </c>
      <c r="B98" t="s">
        <v>943</v>
      </c>
      <c r="C98" t="s">
        <v>944</v>
      </c>
      <c r="D98" s="1">
        <v>1</v>
      </c>
      <c r="E98" s="1">
        <v>1365954</v>
      </c>
      <c r="F98" s="1">
        <v>0</v>
      </c>
      <c r="G98" t="s">
        <v>776</v>
      </c>
    </row>
    <row r="99" spans="1:7">
      <c r="A99" s="1">
        <v>1365983</v>
      </c>
      <c r="B99" t="s">
        <v>945</v>
      </c>
      <c r="C99" t="s">
        <v>946</v>
      </c>
      <c r="D99" s="1">
        <v>1</v>
      </c>
      <c r="E99" s="1">
        <v>1365954</v>
      </c>
      <c r="F99" s="1">
        <v>0</v>
      </c>
      <c r="G99" t="s">
        <v>776</v>
      </c>
    </row>
    <row r="100" spans="1:7">
      <c r="A100" s="1">
        <v>1365984</v>
      </c>
      <c r="B100" t="s">
        <v>947</v>
      </c>
      <c r="C100" t="s">
        <v>4158</v>
      </c>
      <c r="D100" s="1">
        <v>1</v>
      </c>
      <c r="E100" s="1">
        <v>1365954</v>
      </c>
      <c r="F100" s="1">
        <v>0</v>
      </c>
      <c r="G100" t="s">
        <v>776</v>
      </c>
    </row>
    <row r="101" spans="1:7">
      <c r="A101" s="1">
        <v>1365985</v>
      </c>
      <c r="B101" t="s">
        <v>948</v>
      </c>
      <c r="C101" t="s">
        <v>949</v>
      </c>
      <c r="D101" s="1">
        <v>1</v>
      </c>
      <c r="E101" s="1">
        <v>1365954</v>
      </c>
      <c r="F101" s="1">
        <v>0</v>
      </c>
      <c r="G101" t="s">
        <v>776</v>
      </c>
    </row>
    <row r="102" spans="1:7">
      <c r="A102" s="1">
        <v>1365986</v>
      </c>
      <c r="B102" t="s">
        <v>950</v>
      </c>
      <c r="C102" t="s">
        <v>951</v>
      </c>
      <c r="D102" s="1">
        <v>1</v>
      </c>
      <c r="E102" s="1">
        <v>1365954</v>
      </c>
      <c r="F102" s="1">
        <v>0</v>
      </c>
      <c r="G102" t="s">
        <v>776</v>
      </c>
    </row>
    <row r="103" spans="1:7">
      <c r="A103" s="1">
        <v>1365987</v>
      </c>
      <c r="B103" t="s">
        <v>952</v>
      </c>
      <c r="C103" t="s">
        <v>953</v>
      </c>
      <c r="D103" s="1">
        <v>1</v>
      </c>
      <c r="E103" s="1">
        <v>1365954</v>
      </c>
      <c r="F103" s="1">
        <v>0</v>
      </c>
      <c r="G103" t="s">
        <v>776</v>
      </c>
    </row>
    <row r="104" spans="1:7">
      <c r="A104" s="1">
        <v>1365988</v>
      </c>
      <c r="B104" t="s">
        <v>954</v>
      </c>
      <c r="C104" t="s">
        <v>955</v>
      </c>
      <c r="D104" s="1">
        <v>1</v>
      </c>
      <c r="E104" s="1">
        <v>1365954</v>
      </c>
      <c r="F104" s="1">
        <v>0</v>
      </c>
      <c r="G104" t="s">
        <v>776</v>
      </c>
    </row>
    <row r="105" spans="1:7">
      <c r="A105" s="1">
        <v>1365989</v>
      </c>
      <c r="B105" t="s">
        <v>956</v>
      </c>
      <c r="C105" t="s">
        <v>957</v>
      </c>
      <c r="D105" s="1">
        <v>1</v>
      </c>
      <c r="E105" s="1">
        <v>1365954</v>
      </c>
      <c r="F105" s="1">
        <v>0</v>
      </c>
      <c r="G105" t="s">
        <v>776</v>
      </c>
    </row>
    <row r="106" spans="1:7">
      <c r="A106" s="1">
        <v>1365990</v>
      </c>
      <c r="B106" t="s">
        <v>958</v>
      </c>
      <c r="C106" t="s">
        <v>959</v>
      </c>
      <c r="D106" s="1">
        <v>1</v>
      </c>
      <c r="E106" s="1">
        <v>1365954</v>
      </c>
      <c r="F106" s="1">
        <v>0</v>
      </c>
      <c r="G106" t="s">
        <v>776</v>
      </c>
    </row>
    <row r="107" spans="1:7">
      <c r="A107" s="1">
        <v>1365991</v>
      </c>
      <c r="B107" t="s">
        <v>960</v>
      </c>
      <c r="C107" t="s">
        <v>961</v>
      </c>
      <c r="D107" s="1">
        <v>1</v>
      </c>
      <c r="E107" s="1">
        <v>1365954</v>
      </c>
      <c r="F107" s="1">
        <v>0</v>
      </c>
      <c r="G107" t="s">
        <v>776</v>
      </c>
    </row>
    <row r="108" spans="1:7">
      <c r="A108" s="1">
        <v>1365992</v>
      </c>
      <c r="B108" t="s">
        <v>962</v>
      </c>
      <c r="C108" t="s">
        <v>963</v>
      </c>
      <c r="D108" s="1">
        <v>1</v>
      </c>
      <c r="E108" s="1">
        <v>1365954</v>
      </c>
      <c r="F108" s="1">
        <v>0</v>
      </c>
      <c r="G108" t="s">
        <v>776</v>
      </c>
    </row>
    <row r="109" spans="1:7">
      <c r="A109" s="1">
        <v>1365993</v>
      </c>
      <c r="B109" t="s">
        <v>964</v>
      </c>
      <c r="C109" t="s">
        <v>965</v>
      </c>
      <c r="D109" s="1">
        <v>1</v>
      </c>
      <c r="E109" s="1">
        <v>1365954</v>
      </c>
      <c r="F109" s="1">
        <v>0</v>
      </c>
      <c r="G109" t="s">
        <v>776</v>
      </c>
    </row>
    <row r="110" spans="1:7">
      <c r="A110" s="1">
        <v>1365994</v>
      </c>
      <c r="B110" t="s">
        <v>966</v>
      </c>
      <c r="C110" t="s">
        <v>967</v>
      </c>
      <c r="D110" s="1">
        <v>1</v>
      </c>
      <c r="E110" s="1">
        <v>1365954</v>
      </c>
      <c r="F110" s="1">
        <v>0</v>
      </c>
      <c r="G110" t="s">
        <v>776</v>
      </c>
    </row>
    <row r="111" spans="1:7">
      <c r="A111" s="1">
        <v>1365995</v>
      </c>
      <c r="B111" t="s">
        <v>968</v>
      </c>
      <c r="C111" t="s">
        <v>969</v>
      </c>
      <c r="D111" s="1">
        <v>1</v>
      </c>
      <c r="E111" s="1">
        <v>1365954</v>
      </c>
      <c r="F111" s="1">
        <v>0</v>
      </c>
      <c r="G111" t="s">
        <v>776</v>
      </c>
    </row>
    <row r="112" spans="1:7">
      <c r="A112" s="1">
        <v>1365996</v>
      </c>
      <c r="B112" t="s">
        <v>970</v>
      </c>
      <c r="C112" t="s">
        <v>971</v>
      </c>
      <c r="D112" s="1">
        <v>1</v>
      </c>
      <c r="E112" s="1">
        <v>1365954</v>
      </c>
      <c r="F112" s="1">
        <v>0</v>
      </c>
      <c r="G112" t="s">
        <v>776</v>
      </c>
    </row>
    <row r="113" spans="1:7">
      <c r="A113" s="1">
        <v>1365997</v>
      </c>
      <c r="B113" t="s">
        <v>972</v>
      </c>
      <c r="C113" t="s">
        <v>973</v>
      </c>
      <c r="D113" s="1">
        <v>1</v>
      </c>
      <c r="E113" s="1">
        <v>1365954</v>
      </c>
      <c r="F113" s="1">
        <v>0</v>
      </c>
      <c r="G113" t="s">
        <v>776</v>
      </c>
    </row>
    <row r="114" spans="1:7">
      <c r="A114" s="1">
        <v>1365998</v>
      </c>
      <c r="B114" t="s">
        <v>974</v>
      </c>
      <c r="C114" t="s">
        <v>975</v>
      </c>
      <c r="D114" s="1">
        <v>1</v>
      </c>
      <c r="E114" s="1">
        <v>1365954</v>
      </c>
      <c r="F114" s="1">
        <v>0</v>
      </c>
      <c r="G114" t="s">
        <v>776</v>
      </c>
    </row>
    <row r="115" spans="1:7">
      <c r="A115" s="1">
        <v>1365999</v>
      </c>
      <c r="B115" t="s">
        <v>976</v>
      </c>
      <c r="C115" t="s">
        <v>977</v>
      </c>
      <c r="D115" s="1">
        <v>1</v>
      </c>
      <c r="E115" s="1">
        <v>1365954</v>
      </c>
      <c r="F115" s="1">
        <v>0</v>
      </c>
      <c r="G115" t="s">
        <v>776</v>
      </c>
    </row>
    <row r="116" spans="1:7">
      <c r="A116" s="1">
        <v>1366000</v>
      </c>
      <c r="B116" t="s">
        <v>978</v>
      </c>
      <c r="C116" t="s">
        <v>979</v>
      </c>
      <c r="D116" s="1">
        <v>1</v>
      </c>
      <c r="E116" s="1">
        <v>1365954</v>
      </c>
      <c r="F116" s="1">
        <v>0</v>
      </c>
      <c r="G116" t="s">
        <v>776</v>
      </c>
    </row>
    <row r="117" spans="1:7">
      <c r="A117" s="1">
        <v>1366001</v>
      </c>
      <c r="B117" t="s">
        <v>980</v>
      </c>
      <c r="C117" t="s">
        <v>981</v>
      </c>
      <c r="D117" s="1">
        <v>1</v>
      </c>
      <c r="E117" s="1">
        <v>1365954</v>
      </c>
      <c r="F117" s="1">
        <v>0</v>
      </c>
      <c r="G117" t="s">
        <v>776</v>
      </c>
    </row>
    <row r="118" spans="1:7">
      <c r="A118" s="1">
        <v>1366002</v>
      </c>
      <c r="B118" t="s">
        <v>982</v>
      </c>
      <c r="C118" t="s">
        <v>983</v>
      </c>
      <c r="D118" s="1">
        <v>1</v>
      </c>
      <c r="E118" s="1">
        <v>1365954</v>
      </c>
      <c r="F118" s="1">
        <v>0</v>
      </c>
      <c r="G118" t="s">
        <v>776</v>
      </c>
    </row>
    <row r="119" spans="1:7">
      <c r="A119" s="1">
        <v>1366003</v>
      </c>
      <c r="B119" t="s">
        <v>984</v>
      </c>
      <c r="C119" t="s">
        <v>985</v>
      </c>
      <c r="D119" s="1">
        <v>1</v>
      </c>
      <c r="E119" s="1">
        <v>1365954</v>
      </c>
      <c r="F119" s="1">
        <v>0</v>
      </c>
      <c r="G119" t="s">
        <v>776</v>
      </c>
    </row>
    <row r="120" spans="1:7">
      <c r="A120" s="1">
        <v>1366004</v>
      </c>
      <c r="B120" t="s">
        <v>986</v>
      </c>
      <c r="C120" t="s">
        <v>987</v>
      </c>
      <c r="D120" s="1">
        <v>1</v>
      </c>
      <c r="E120" s="1">
        <v>1365954</v>
      </c>
      <c r="F120" s="1">
        <v>0</v>
      </c>
      <c r="G120" t="s">
        <v>776</v>
      </c>
    </row>
    <row r="121" spans="1:7">
      <c r="A121" s="1">
        <v>1366005</v>
      </c>
      <c r="B121" t="s">
        <v>988</v>
      </c>
      <c r="C121" t="s">
        <v>989</v>
      </c>
      <c r="D121" s="1">
        <v>1</v>
      </c>
      <c r="E121" s="1">
        <v>1365954</v>
      </c>
      <c r="F121" s="1">
        <v>0</v>
      </c>
      <c r="G121" t="s">
        <v>776</v>
      </c>
    </row>
    <row r="122" spans="1:7">
      <c r="A122" s="1">
        <v>1366006</v>
      </c>
      <c r="B122" t="s">
        <v>990</v>
      </c>
      <c r="C122" t="s">
        <v>991</v>
      </c>
      <c r="D122" s="1">
        <v>1</v>
      </c>
      <c r="E122" s="1">
        <v>1365954</v>
      </c>
      <c r="F122" s="1">
        <v>0</v>
      </c>
      <c r="G122" t="s">
        <v>776</v>
      </c>
    </row>
    <row r="123" spans="1:7">
      <c r="A123" s="1">
        <v>1366007</v>
      </c>
      <c r="B123" t="s">
        <v>992</v>
      </c>
      <c r="C123" t="s">
        <v>993</v>
      </c>
      <c r="D123" s="1">
        <v>1</v>
      </c>
      <c r="E123" s="1">
        <v>1365954</v>
      </c>
      <c r="F123" s="1">
        <v>0</v>
      </c>
      <c r="G123" t="s">
        <v>776</v>
      </c>
    </row>
    <row r="124" spans="1:7">
      <c r="A124" s="1">
        <v>1366008</v>
      </c>
      <c r="B124" t="s">
        <v>994</v>
      </c>
      <c r="C124" t="s">
        <v>995</v>
      </c>
      <c r="D124" s="1">
        <v>1</v>
      </c>
      <c r="E124" s="1">
        <v>1365954</v>
      </c>
      <c r="F124" s="1">
        <v>0</v>
      </c>
      <c r="G124" t="s">
        <v>776</v>
      </c>
    </row>
    <row r="125" spans="1:7">
      <c r="A125" s="1">
        <v>1366009</v>
      </c>
      <c r="B125" t="s">
        <v>996</v>
      </c>
      <c r="C125" t="s">
        <v>997</v>
      </c>
      <c r="D125" s="1">
        <v>1</v>
      </c>
      <c r="E125" s="1">
        <v>1365954</v>
      </c>
      <c r="F125" s="1">
        <v>0</v>
      </c>
      <c r="G125" t="s">
        <v>776</v>
      </c>
    </row>
    <row r="126" spans="1:7">
      <c r="A126" s="1">
        <v>1366010</v>
      </c>
      <c r="B126" t="s">
        <v>998</v>
      </c>
      <c r="C126" t="s">
        <v>999</v>
      </c>
      <c r="D126" s="1">
        <v>1</v>
      </c>
      <c r="E126" s="1">
        <v>1365954</v>
      </c>
      <c r="F126" s="1">
        <v>0</v>
      </c>
      <c r="G126" t="s">
        <v>776</v>
      </c>
    </row>
    <row r="127" spans="1:7">
      <c r="A127" s="1">
        <v>1366011</v>
      </c>
      <c r="B127" t="s">
        <v>1000</v>
      </c>
      <c r="C127" t="s">
        <v>1001</v>
      </c>
      <c r="D127" s="1">
        <v>1</v>
      </c>
      <c r="E127" s="1">
        <v>1365954</v>
      </c>
      <c r="F127" s="1">
        <v>0</v>
      </c>
      <c r="G127" t="s">
        <v>776</v>
      </c>
    </row>
    <row r="128" spans="1:7">
      <c r="A128" s="1">
        <v>1366655</v>
      </c>
      <c r="B128" t="s">
        <v>1550</v>
      </c>
      <c r="C128" t="s">
        <v>1551</v>
      </c>
      <c r="D128" s="1">
        <v>1</v>
      </c>
      <c r="E128" s="1">
        <v>1366647</v>
      </c>
      <c r="F128" s="1">
        <v>1</v>
      </c>
      <c r="G128" t="s">
        <v>769</v>
      </c>
    </row>
    <row r="129" spans="1:7">
      <c r="A129" s="1">
        <v>1366013</v>
      </c>
      <c r="B129" t="s">
        <v>1004</v>
      </c>
      <c r="C129" t="s">
        <v>1005</v>
      </c>
      <c r="D129" s="1">
        <v>1</v>
      </c>
      <c r="E129" s="1">
        <v>1365954</v>
      </c>
      <c r="F129" s="1">
        <v>0</v>
      </c>
      <c r="G129" t="s">
        <v>776</v>
      </c>
    </row>
    <row r="130" spans="1:7">
      <c r="A130" s="1">
        <v>1366014</v>
      </c>
      <c r="B130" t="s">
        <v>1006</v>
      </c>
      <c r="C130" t="s">
        <v>1007</v>
      </c>
      <c r="D130" s="1">
        <v>1</v>
      </c>
      <c r="E130" s="1">
        <v>1365954</v>
      </c>
      <c r="F130" s="1">
        <v>0</v>
      </c>
      <c r="G130" t="s">
        <v>776</v>
      </c>
    </row>
    <row r="131" spans="1:7">
      <c r="A131" s="1">
        <v>1366015</v>
      </c>
      <c r="B131" t="s">
        <v>1008</v>
      </c>
      <c r="C131" t="s">
        <v>1009</v>
      </c>
      <c r="D131" s="1">
        <v>1</v>
      </c>
      <c r="E131" s="1">
        <v>1365954</v>
      </c>
      <c r="F131" s="1">
        <v>0</v>
      </c>
      <c r="G131" t="s">
        <v>776</v>
      </c>
    </row>
    <row r="132" spans="1:7">
      <c r="A132" s="1">
        <v>1366016</v>
      </c>
      <c r="B132" t="s">
        <v>1010</v>
      </c>
      <c r="C132" t="s">
        <v>1011</v>
      </c>
      <c r="D132" s="1">
        <v>1</v>
      </c>
      <c r="E132" s="1">
        <v>1365954</v>
      </c>
      <c r="F132" s="1">
        <v>0</v>
      </c>
      <c r="G132" t="s">
        <v>776</v>
      </c>
    </row>
    <row r="133" spans="1:7">
      <c r="A133" s="1">
        <v>1366017</v>
      </c>
      <c r="B133" t="s">
        <v>1012</v>
      </c>
      <c r="C133" t="s">
        <v>1013</v>
      </c>
      <c r="D133" s="1">
        <v>1</v>
      </c>
      <c r="E133" s="1">
        <v>1365954</v>
      </c>
      <c r="F133" s="1">
        <v>0</v>
      </c>
      <c r="G133" t="s">
        <v>776</v>
      </c>
    </row>
    <row r="134" spans="1:7">
      <c r="A134" s="1">
        <v>1366018</v>
      </c>
      <c r="B134" t="s">
        <v>1014</v>
      </c>
      <c r="C134" t="s">
        <v>1015</v>
      </c>
      <c r="D134" s="1">
        <v>1</v>
      </c>
      <c r="E134" s="1">
        <v>1365954</v>
      </c>
      <c r="F134" s="1">
        <v>0</v>
      </c>
      <c r="G134" t="s">
        <v>776</v>
      </c>
    </row>
    <row r="135" spans="1:7">
      <c r="A135" s="1">
        <v>1366019</v>
      </c>
      <c r="B135" t="s">
        <v>1016</v>
      </c>
      <c r="C135" t="s">
        <v>1017</v>
      </c>
      <c r="D135" s="1">
        <v>1</v>
      </c>
      <c r="E135" s="1">
        <v>1365954</v>
      </c>
      <c r="F135" s="1">
        <v>0</v>
      </c>
      <c r="G135" t="s">
        <v>776</v>
      </c>
    </row>
    <row r="136" spans="1:7">
      <c r="A136" s="1">
        <v>1366020</v>
      </c>
      <c r="B136" t="s">
        <v>1018</v>
      </c>
      <c r="C136" t="s">
        <v>1019</v>
      </c>
      <c r="D136" s="1">
        <v>1</v>
      </c>
      <c r="E136" s="1">
        <v>1365954</v>
      </c>
      <c r="F136" s="1">
        <v>0</v>
      </c>
      <c r="G136" t="s">
        <v>776</v>
      </c>
    </row>
    <row r="137" spans="1:7">
      <c r="A137" s="1">
        <v>1366021</v>
      </c>
      <c r="B137" t="s">
        <v>1020</v>
      </c>
      <c r="C137" t="s">
        <v>1021</v>
      </c>
      <c r="D137" s="1">
        <v>1</v>
      </c>
      <c r="E137" s="1">
        <v>1365954</v>
      </c>
      <c r="F137" s="1">
        <v>0</v>
      </c>
      <c r="G137" t="s">
        <v>776</v>
      </c>
    </row>
    <row r="138" spans="1:7">
      <c r="A138" s="1">
        <v>1366022</v>
      </c>
      <c r="B138" t="s">
        <v>1022</v>
      </c>
      <c r="C138" t="s">
        <v>1023</v>
      </c>
      <c r="D138" s="1">
        <v>1</v>
      </c>
      <c r="E138" s="1">
        <v>1365954</v>
      </c>
      <c r="F138" s="1">
        <v>0</v>
      </c>
      <c r="G138" t="s">
        <v>776</v>
      </c>
    </row>
    <row r="139" spans="1:7">
      <c r="A139" s="1">
        <v>1366023</v>
      </c>
      <c r="B139" t="s">
        <v>1024</v>
      </c>
      <c r="C139" t="s">
        <v>4159</v>
      </c>
      <c r="D139" s="1">
        <v>1</v>
      </c>
      <c r="E139" s="1">
        <v>1365954</v>
      </c>
      <c r="F139" s="1">
        <v>0</v>
      </c>
      <c r="G139" t="s">
        <v>776</v>
      </c>
    </row>
    <row r="140" spans="1:7">
      <c r="A140" s="1">
        <v>1366024</v>
      </c>
      <c r="B140" t="s">
        <v>1025</v>
      </c>
      <c r="C140" t="s">
        <v>4160</v>
      </c>
      <c r="D140" s="1">
        <v>1</v>
      </c>
      <c r="E140" s="1">
        <v>1365954</v>
      </c>
      <c r="F140" s="1">
        <v>0</v>
      </c>
      <c r="G140" t="s">
        <v>776</v>
      </c>
    </row>
    <row r="141" spans="1:7">
      <c r="A141" s="1">
        <v>1366025</v>
      </c>
      <c r="B141" t="s">
        <v>1026</v>
      </c>
      <c r="C141" t="s">
        <v>4161</v>
      </c>
      <c r="D141" s="1">
        <v>1</v>
      </c>
      <c r="E141" s="1">
        <v>1365954</v>
      </c>
      <c r="F141" s="1">
        <v>0</v>
      </c>
      <c r="G141" t="s">
        <v>776</v>
      </c>
    </row>
    <row r="142" spans="1:7">
      <c r="A142" s="1">
        <v>1366026</v>
      </c>
      <c r="B142" t="s">
        <v>1027</v>
      </c>
      <c r="C142" t="s">
        <v>4162</v>
      </c>
      <c r="D142" s="1">
        <v>1</v>
      </c>
      <c r="E142" s="1">
        <v>1365954</v>
      </c>
      <c r="F142" s="1">
        <v>0</v>
      </c>
      <c r="G142" t="s">
        <v>776</v>
      </c>
    </row>
    <row r="143" spans="1:7">
      <c r="A143" s="1">
        <v>1366027</v>
      </c>
      <c r="B143" t="s">
        <v>1028</v>
      </c>
      <c r="C143" t="s">
        <v>4163</v>
      </c>
      <c r="D143" s="1">
        <v>1</v>
      </c>
      <c r="E143" s="1">
        <v>1365954</v>
      </c>
      <c r="F143" s="1">
        <v>0</v>
      </c>
      <c r="G143" t="s">
        <v>776</v>
      </c>
    </row>
    <row r="144" spans="1:7">
      <c r="A144" s="1">
        <v>1366028</v>
      </c>
      <c r="B144" t="s">
        <v>1029</v>
      </c>
      <c r="C144" t="s">
        <v>1030</v>
      </c>
      <c r="D144" s="1">
        <v>1</v>
      </c>
      <c r="E144" s="1">
        <v>1365954</v>
      </c>
      <c r="F144" s="1">
        <v>0</v>
      </c>
      <c r="G144" t="s">
        <v>776</v>
      </c>
    </row>
    <row r="145" spans="1:7">
      <c r="A145" s="1">
        <v>1366029</v>
      </c>
      <c r="B145" t="s">
        <v>1031</v>
      </c>
      <c r="C145" t="s">
        <v>1032</v>
      </c>
      <c r="D145" s="1">
        <v>1</v>
      </c>
      <c r="E145" s="1">
        <v>1365954</v>
      </c>
      <c r="F145" s="1">
        <v>0</v>
      </c>
      <c r="G145" t="s">
        <v>776</v>
      </c>
    </row>
    <row r="146" spans="1:7">
      <c r="A146" s="1">
        <v>1366030</v>
      </c>
      <c r="B146" t="s">
        <v>1033</v>
      </c>
      <c r="C146" t="s">
        <v>1034</v>
      </c>
      <c r="D146" s="1">
        <v>1</v>
      </c>
      <c r="E146" s="1">
        <v>1365954</v>
      </c>
      <c r="F146" s="1">
        <v>0</v>
      </c>
      <c r="G146" t="s">
        <v>776</v>
      </c>
    </row>
    <row r="147" spans="1:7">
      <c r="A147" s="1">
        <v>1366031</v>
      </c>
      <c r="B147" t="s">
        <v>1035</v>
      </c>
      <c r="C147" t="s">
        <v>1036</v>
      </c>
      <c r="D147" s="1">
        <v>1</v>
      </c>
      <c r="E147" s="1">
        <v>1365954</v>
      </c>
      <c r="F147" s="1">
        <v>0</v>
      </c>
      <c r="G147" t="s">
        <v>776</v>
      </c>
    </row>
    <row r="148" spans="1:7">
      <c r="A148" s="1">
        <v>1366032</v>
      </c>
      <c r="B148" t="s">
        <v>1037</v>
      </c>
      <c r="C148" t="s">
        <v>1038</v>
      </c>
      <c r="D148" s="1">
        <v>1</v>
      </c>
      <c r="E148" s="1">
        <v>1365954</v>
      </c>
      <c r="F148" s="1">
        <v>0</v>
      </c>
      <c r="G148" t="s">
        <v>776</v>
      </c>
    </row>
    <row r="149" spans="1:7">
      <c r="A149" s="1">
        <v>1366033</v>
      </c>
      <c r="B149" t="s">
        <v>1039</v>
      </c>
      <c r="C149" t="s">
        <v>1040</v>
      </c>
      <c r="D149" s="1">
        <v>1</v>
      </c>
      <c r="E149" s="1">
        <v>1365954</v>
      </c>
      <c r="F149" s="1">
        <v>0</v>
      </c>
      <c r="G149" t="s">
        <v>776</v>
      </c>
    </row>
    <row r="150" spans="1:7">
      <c r="A150" s="1">
        <v>1366034</v>
      </c>
      <c r="B150" t="s">
        <v>1041</v>
      </c>
      <c r="C150" t="s">
        <v>1042</v>
      </c>
      <c r="D150" s="1">
        <v>1</v>
      </c>
      <c r="E150" s="1">
        <v>1365954</v>
      </c>
      <c r="F150" s="1">
        <v>0</v>
      </c>
      <c r="G150" t="s">
        <v>776</v>
      </c>
    </row>
    <row r="151" spans="1:7">
      <c r="A151" s="1">
        <v>1366035</v>
      </c>
      <c r="B151" t="s">
        <v>1043</v>
      </c>
      <c r="C151" t="s">
        <v>1044</v>
      </c>
      <c r="D151" s="1">
        <v>1</v>
      </c>
      <c r="E151" s="1">
        <v>1365954</v>
      </c>
      <c r="F151" s="1">
        <v>0</v>
      </c>
      <c r="G151" t="s">
        <v>776</v>
      </c>
    </row>
    <row r="152" spans="1:7">
      <c r="A152" s="1">
        <v>1366036</v>
      </c>
      <c r="B152" t="s">
        <v>1045</v>
      </c>
      <c r="C152" t="s">
        <v>1046</v>
      </c>
      <c r="D152" s="1">
        <v>1</v>
      </c>
      <c r="E152" s="1">
        <v>1365954</v>
      </c>
      <c r="F152" s="1">
        <v>0</v>
      </c>
      <c r="G152" t="s">
        <v>776</v>
      </c>
    </row>
    <row r="153" spans="1:7">
      <c r="A153" s="1">
        <v>1366037</v>
      </c>
      <c r="B153" t="s">
        <v>1047</v>
      </c>
      <c r="C153" t="s">
        <v>1048</v>
      </c>
      <c r="D153" s="1">
        <v>1</v>
      </c>
      <c r="E153" s="1">
        <v>1365954</v>
      </c>
      <c r="F153" s="1">
        <v>0</v>
      </c>
      <c r="G153" t="s">
        <v>776</v>
      </c>
    </row>
    <row r="154" spans="1:7">
      <c r="A154" s="1">
        <v>1366038</v>
      </c>
      <c r="B154" t="s">
        <v>1049</v>
      </c>
      <c r="C154" t="s">
        <v>1050</v>
      </c>
      <c r="D154" s="1">
        <v>1</v>
      </c>
      <c r="E154" s="1">
        <v>1365954</v>
      </c>
      <c r="F154" s="1">
        <v>0</v>
      </c>
      <c r="G154" t="s">
        <v>776</v>
      </c>
    </row>
    <row r="155" spans="1:7">
      <c r="A155" s="1">
        <v>1366039</v>
      </c>
      <c r="B155" t="s">
        <v>1051</v>
      </c>
      <c r="C155" t="s">
        <v>1052</v>
      </c>
      <c r="D155" s="1">
        <v>1</v>
      </c>
      <c r="E155" s="1">
        <v>1365954</v>
      </c>
      <c r="F155" s="1">
        <v>0</v>
      </c>
      <c r="G155" t="s">
        <v>776</v>
      </c>
    </row>
    <row r="156" spans="1:7">
      <c r="A156" s="1">
        <v>1366040</v>
      </c>
      <c r="B156" t="s">
        <v>1053</v>
      </c>
      <c r="C156" t="s">
        <v>1054</v>
      </c>
      <c r="D156" s="1">
        <v>1</v>
      </c>
      <c r="E156" s="1">
        <v>1365954</v>
      </c>
      <c r="F156" s="1">
        <v>0</v>
      </c>
      <c r="G156" t="s">
        <v>776</v>
      </c>
    </row>
    <row r="157" spans="1:7">
      <c r="A157" s="1">
        <v>1366041</v>
      </c>
      <c r="B157" t="s">
        <v>1055</v>
      </c>
      <c r="C157" t="s">
        <v>1056</v>
      </c>
      <c r="D157" s="1">
        <v>1</v>
      </c>
      <c r="E157" s="1">
        <v>1365954</v>
      </c>
      <c r="F157" s="1">
        <v>0</v>
      </c>
      <c r="G157" t="s">
        <v>776</v>
      </c>
    </row>
    <row r="158" spans="1:7">
      <c r="A158" s="1">
        <v>1366042</v>
      </c>
      <c r="B158" t="s">
        <v>1057</v>
      </c>
      <c r="C158" t="s">
        <v>1058</v>
      </c>
      <c r="D158" s="1">
        <v>1</v>
      </c>
      <c r="E158" s="1">
        <v>1365954</v>
      </c>
      <c r="F158" s="1">
        <v>0</v>
      </c>
      <c r="G158" t="s">
        <v>776</v>
      </c>
    </row>
    <row r="159" spans="1:7">
      <c r="A159" s="1">
        <v>1366043</v>
      </c>
      <c r="B159" t="s">
        <v>1059</v>
      </c>
      <c r="C159" t="s">
        <v>1060</v>
      </c>
      <c r="D159" s="1">
        <v>1</v>
      </c>
      <c r="E159" s="1">
        <v>1365954</v>
      </c>
      <c r="F159" s="1">
        <v>0</v>
      </c>
      <c r="G159" t="s">
        <v>776</v>
      </c>
    </row>
    <row r="160" spans="1:7">
      <c r="A160" s="1">
        <v>1366044</v>
      </c>
      <c r="B160" t="s">
        <v>1061</v>
      </c>
      <c r="C160" t="s">
        <v>1062</v>
      </c>
      <c r="D160" s="1">
        <v>1</v>
      </c>
      <c r="E160" s="1">
        <v>1365954</v>
      </c>
      <c r="F160" s="1">
        <v>0</v>
      </c>
      <c r="G160" t="s">
        <v>776</v>
      </c>
    </row>
    <row r="161" spans="1:7">
      <c r="A161" s="1">
        <v>1366045</v>
      </c>
      <c r="B161" t="s">
        <v>1063</v>
      </c>
      <c r="C161" t="s">
        <v>1064</v>
      </c>
      <c r="D161" s="1">
        <v>1</v>
      </c>
      <c r="E161" s="1">
        <v>1365954</v>
      </c>
      <c r="F161" s="1">
        <v>0</v>
      </c>
      <c r="G161" t="s">
        <v>776</v>
      </c>
    </row>
    <row r="162" spans="1:7">
      <c r="A162" s="1">
        <v>1366046</v>
      </c>
      <c r="B162" t="s">
        <v>1065</v>
      </c>
      <c r="C162" t="s">
        <v>1066</v>
      </c>
      <c r="D162" s="1">
        <v>1</v>
      </c>
      <c r="E162" s="1">
        <v>1365954</v>
      </c>
      <c r="F162" s="1">
        <v>0</v>
      </c>
      <c r="G162" t="s">
        <v>776</v>
      </c>
    </row>
    <row r="163" spans="1:7">
      <c r="A163" s="1">
        <v>1366047</v>
      </c>
      <c r="B163" t="s">
        <v>1067</v>
      </c>
      <c r="C163" t="s">
        <v>1068</v>
      </c>
      <c r="D163" s="1">
        <v>1</v>
      </c>
      <c r="E163" s="1">
        <v>1365954</v>
      </c>
      <c r="F163" s="1">
        <v>0</v>
      </c>
      <c r="G163" t="s">
        <v>776</v>
      </c>
    </row>
    <row r="164" spans="1:7">
      <c r="A164" s="1">
        <v>1366048</v>
      </c>
      <c r="B164" t="s">
        <v>1069</v>
      </c>
      <c r="C164" t="s">
        <v>1070</v>
      </c>
      <c r="D164" s="1">
        <v>1</v>
      </c>
      <c r="E164" s="1">
        <v>1365954</v>
      </c>
      <c r="F164" s="1">
        <v>0</v>
      </c>
      <c r="G164" t="s">
        <v>776</v>
      </c>
    </row>
    <row r="165" spans="1:7">
      <c r="A165" s="1">
        <v>1366049</v>
      </c>
      <c r="B165" t="s">
        <v>1071</v>
      </c>
      <c r="C165" t="s">
        <v>1072</v>
      </c>
      <c r="D165" s="1">
        <v>1</v>
      </c>
      <c r="E165" s="1">
        <v>1365954</v>
      </c>
      <c r="F165" s="1">
        <v>0</v>
      </c>
      <c r="G165" t="s">
        <v>776</v>
      </c>
    </row>
    <row r="166" spans="1:7">
      <c r="A166" s="1">
        <v>1366050</v>
      </c>
      <c r="B166" t="s">
        <v>1073</v>
      </c>
      <c r="C166" t="s">
        <v>1074</v>
      </c>
      <c r="D166" s="1">
        <v>1</v>
      </c>
      <c r="E166" s="1">
        <v>1365954</v>
      </c>
      <c r="F166" s="1">
        <v>0</v>
      </c>
      <c r="G166" t="s">
        <v>776</v>
      </c>
    </row>
    <row r="167" spans="1:7">
      <c r="A167" s="1">
        <v>1366051</v>
      </c>
      <c r="B167" t="s">
        <v>1075</v>
      </c>
      <c r="C167" t="s">
        <v>1076</v>
      </c>
      <c r="D167" s="1">
        <v>1</v>
      </c>
      <c r="E167" s="1">
        <v>1365954</v>
      </c>
      <c r="F167" s="1">
        <v>0</v>
      </c>
      <c r="G167" t="s">
        <v>776</v>
      </c>
    </row>
    <row r="168" spans="1:7">
      <c r="A168" s="1">
        <v>1366052</v>
      </c>
      <c r="B168" t="s">
        <v>1077</v>
      </c>
      <c r="C168" t="s">
        <v>1078</v>
      </c>
      <c r="D168" s="1">
        <v>1</v>
      </c>
      <c r="E168" s="1">
        <v>1365954</v>
      </c>
      <c r="F168" s="1">
        <v>0</v>
      </c>
      <c r="G168" t="s">
        <v>776</v>
      </c>
    </row>
    <row r="169" spans="1:7">
      <c r="A169" s="1">
        <v>1366053</v>
      </c>
      <c r="B169" t="s">
        <v>1079</v>
      </c>
      <c r="C169" t="s">
        <v>1080</v>
      </c>
      <c r="D169" s="1">
        <v>1</v>
      </c>
      <c r="E169" s="1">
        <v>1365954</v>
      </c>
      <c r="F169" s="1">
        <v>0</v>
      </c>
      <c r="G169" t="s">
        <v>776</v>
      </c>
    </row>
    <row r="170" spans="1:7">
      <c r="A170" s="1">
        <v>1366054</v>
      </c>
      <c r="B170" t="s">
        <v>1081</v>
      </c>
      <c r="C170" t="s">
        <v>1082</v>
      </c>
      <c r="D170" s="1">
        <v>1</v>
      </c>
      <c r="E170" s="1">
        <v>1365954</v>
      </c>
      <c r="F170" s="1">
        <v>0</v>
      </c>
      <c r="G170" t="s">
        <v>776</v>
      </c>
    </row>
    <row r="171" spans="1:7">
      <c r="A171" s="1">
        <v>1366055</v>
      </c>
      <c r="B171" t="s">
        <v>1083</v>
      </c>
      <c r="C171" t="s">
        <v>1084</v>
      </c>
      <c r="D171" s="1">
        <v>1</v>
      </c>
      <c r="E171" s="1">
        <v>1365954</v>
      </c>
      <c r="F171" s="1">
        <v>0</v>
      </c>
      <c r="G171" t="s">
        <v>776</v>
      </c>
    </row>
    <row r="172" spans="1:7">
      <c r="A172" s="1">
        <v>1365952</v>
      </c>
      <c r="B172" t="s">
        <v>883</v>
      </c>
      <c r="C172" t="s">
        <v>884</v>
      </c>
      <c r="D172" s="1">
        <v>1</v>
      </c>
      <c r="E172" s="1">
        <v>1365946</v>
      </c>
      <c r="F172" s="1">
        <v>1</v>
      </c>
      <c r="G172" t="s">
        <v>769</v>
      </c>
    </row>
    <row r="173" spans="1:7">
      <c r="A173" s="1">
        <v>1365954</v>
      </c>
      <c r="B173" t="s">
        <v>887</v>
      </c>
      <c r="C173" t="s">
        <v>888</v>
      </c>
      <c r="D173" s="1">
        <v>1</v>
      </c>
      <c r="E173" s="1">
        <v>1365946</v>
      </c>
      <c r="F173" s="1">
        <v>1</v>
      </c>
      <c r="G173" t="s">
        <v>769</v>
      </c>
    </row>
    <row r="174" spans="1:7">
      <c r="A174" s="1">
        <v>1365942</v>
      </c>
      <c r="B174" t="s">
        <v>1424</v>
      </c>
      <c r="C174" t="s">
        <v>1425</v>
      </c>
      <c r="D174" s="1">
        <v>1</v>
      </c>
      <c r="E174" s="1">
        <v>5889674</v>
      </c>
      <c r="F174" s="1">
        <v>1</v>
      </c>
      <c r="G174" t="s">
        <v>769</v>
      </c>
    </row>
    <row r="175" spans="1:7">
      <c r="A175" s="1">
        <v>1366691</v>
      </c>
      <c r="B175" t="s">
        <v>1607</v>
      </c>
      <c r="C175" t="s">
        <v>1608</v>
      </c>
      <c r="D175" s="1">
        <v>1</v>
      </c>
      <c r="E175" s="1">
        <v>1366690</v>
      </c>
      <c r="F175" s="1">
        <v>1</v>
      </c>
      <c r="G175" t="s">
        <v>769</v>
      </c>
    </row>
    <row r="176" spans="1:7">
      <c r="A176" s="1">
        <v>1366692</v>
      </c>
      <c r="B176" t="s">
        <v>1609</v>
      </c>
      <c r="C176" t="s">
        <v>1610</v>
      </c>
      <c r="D176" s="1">
        <v>1</v>
      </c>
      <c r="E176" s="1">
        <v>1366690</v>
      </c>
      <c r="F176" s="1">
        <v>1</v>
      </c>
      <c r="G176" t="s">
        <v>769</v>
      </c>
    </row>
    <row r="177" spans="1:7">
      <c r="A177" s="1">
        <v>1366693</v>
      </c>
      <c r="B177" t="s">
        <v>1611</v>
      </c>
      <c r="C177" t="s">
        <v>1612</v>
      </c>
      <c r="D177" s="1">
        <v>1</v>
      </c>
      <c r="E177" s="1">
        <v>1366683</v>
      </c>
      <c r="F177" s="1">
        <v>1</v>
      </c>
      <c r="G177" t="s">
        <v>769</v>
      </c>
    </row>
    <row r="178" spans="1:7">
      <c r="A178" s="1">
        <v>1366694</v>
      </c>
      <c r="B178" t="s">
        <v>1613</v>
      </c>
      <c r="C178" t="s">
        <v>1614</v>
      </c>
      <c r="D178" s="1">
        <v>1</v>
      </c>
      <c r="E178" s="1">
        <v>1366690</v>
      </c>
      <c r="F178" s="1">
        <v>1</v>
      </c>
      <c r="G178" t="s">
        <v>769</v>
      </c>
    </row>
    <row r="179" spans="1:7">
      <c r="A179" s="1">
        <v>1366695</v>
      </c>
      <c r="B179" t="s">
        <v>1615</v>
      </c>
      <c r="C179" t="s">
        <v>1616</v>
      </c>
      <c r="D179" s="1">
        <v>1</v>
      </c>
      <c r="E179" s="1">
        <v>1366690</v>
      </c>
      <c r="F179" s="1">
        <v>1</v>
      </c>
      <c r="G179" t="s">
        <v>769</v>
      </c>
    </row>
    <row r="180" spans="1:7">
      <c r="A180" s="1">
        <v>1366696</v>
      </c>
      <c r="B180" t="s">
        <v>1617</v>
      </c>
      <c r="C180" t="s">
        <v>1618</v>
      </c>
      <c r="D180" s="1">
        <v>1</v>
      </c>
      <c r="E180" s="1">
        <v>1366683</v>
      </c>
      <c r="F180" s="1">
        <v>1</v>
      </c>
      <c r="G180" t="s">
        <v>769</v>
      </c>
    </row>
    <row r="181" spans="1:7">
      <c r="A181" s="1">
        <v>1366697</v>
      </c>
      <c r="B181" t="s">
        <v>1619</v>
      </c>
      <c r="C181" t="s">
        <v>1620</v>
      </c>
      <c r="D181" s="1">
        <v>1</v>
      </c>
      <c r="E181" s="1">
        <v>1366683</v>
      </c>
      <c r="F181" s="1">
        <v>1</v>
      </c>
      <c r="G181" t="s">
        <v>769</v>
      </c>
    </row>
    <row r="182" spans="1:7">
      <c r="A182" s="1">
        <v>1366698</v>
      </c>
      <c r="B182" t="s">
        <v>1621</v>
      </c>
      <c r="C182" t="s">
        <v>4231</v>
      </c>
      <c r="D182" s="1">
        <v>1</v>
      </c>
      <c r="E182" s="1">
        <v>1366690</v>
      </c>
      <c r="F182" s="1">
        <v>1</v>
      </c>
      <c r="G182" t="s">
        <v>769</v>
      </c>
    </row>
    <row r="183" spans="1:7">
      <c r="A183" s="1">
        <v>1366699</v>
      </c>
      <c r="B183" t="s">
        <v>1622</v>
      </c>
      <c r="C183" t="s">
        <v>4232</v>
      </c>
      <c r="D183" s="1">
        <v>1</v>
      </c>
      <c r="E183" s="1">
        <v>1366690</v>
      </c>
      <c r="F183" s="1">
        <v>1</v>
      </c>
      <c r="G183" t="s">
        <v>769</v>
      </c>
    </row>
    <row r="184" spans="1:7">
      <c r="A184" s="1">
        <v>1366667</v>
      </c>
      <c r="B184" t="s">
        <v>1571</v>
      </c>
      <c r="C184" t="s">
        <v>1572</v>
      </c>
      <c r="D184" s="1">
        <v>1</v>
      </c>
      <c r="E184" s="1">
        <v>1366666</v>
      </c>
      <c r="F184" s="1">
        <v>1</v>
      </c>
      <c r="G184" t="s">
        <v>769</v>
      </c>
    </row>
    <row r="185" spans="1:7">
      <c r="A185" s="1">
        <v>1366668</v>
      </c>
      <c r="B185" t="s">
        <v>93</v>
      </c>
      <c r="C185" t="s">
        <v>1573</v>
      </c>
      <c r="D185" s="1">
        <v>1</v>
      </c>
      <c r="E185" s="1">
        <v>1366666</v>
      </c>
      <c r="F185" s="1">
        <v>1</v>
      </c>
      <c r="G185" t="s">
        <v>769</v>
      </c>
    </row>
    <row r="186" spans="1:7">
      <c r="A186" s="1">
        <v>1449362</v>
      </c>
      <c r="B186" t="s">
        <v>93</v>
      </c>
      <c r="C186" t="s">
        <v>2759</v>
      </c>
      <c r="D186" s="1">
        <v>1318318</v>
      </c>
      <c r="E186" t="s">
        <v>21</v>
      </c>
      <c r="F186" s="1">
        <v>1</v>
      </c>
      <c r="G186" t="s">
        <v>769</v>
      </c>
    </row>
    <row r="187" spans="1:7">
      <c r="A187" s="1">
        <v>1366669</v>
      </c>
      <c r="B187" t="s">
        <v>1574</v>
      </c>
      <c r="C187" t="s">
        <v>1575</v>
      </c>
      <c r="D187" s="1">
        <v>1</v>
      </c>
      <c r="E187" s="1">
        <v>1366666</v>
      </c>
      <c r="F187" s="1">
        <v>1</v>
      </c>
      <c r="G187" t="s">
        <v>769</v>
      </c>
    </row>
    <row r="188" spans="1:7">
      <c r="A188" s="1">
        <v>1366670</v>
      </c>
      <c r="B188" t="s">
        <v>1576</v>
      </c>
      <c r="C188" t="s">
        <v>4224</v>
      </c>
      <c r="D188" s="1">
        <v>1</v>
      </c>
      <c r="E188" s="1">
        <v>1366666</v>
      </c>
      <c r="F188" s="1">
        <v>1</v>
      </c>
      <c r="G188" t="s">
        <v>769</v>
      </c>
    </row>
    <row r="189" spans="1:7">
      <c r="A189" s="1">
        <v>1366073</v>
      </c>
      <c r="B189" t="s">
        <v>1117</v>
      </c>
      <c r="C189" t="s">
        <v>1118</v>
      </c>
      <c r="D189" s="1">
        <v>1</v>
      </c>
      <c r="E189" s="1">
        <v>1365954</v>
      </c>
      <c r="F189" s="1">
        <v>0</v>
      </c>
      <c r="G189" t="s">
        <v>776</v>
      </c>
    </row>
    <row r="190" spans="1:7">
      <c r="A190" s="1">
        <v>1366671</v>
      </c>
      <c r="B190" t="s">
        <v>1577</v>
      </c>
      <c r="C190" t="s">
        <v>1578</v>
      </c>
      <c r="D190" s="1">
        <v>1</v>
      </c>
      <c r="E190" s="1">
        <v>1366666</v>
      </c>
      <c r="F190" s="1">
        <v>1</v>
      </c>
      <c r="G190" t="s">
        <v>769</v>
      </c>
    </row>
    <row r="191" spans="1:7">
      <c r="A191" s="1">
        <v>1366673</v>
      </c>
      <c r="B191" t="s">
        <v>1579</v>
      </c>
      <c r="C191" t="s">
        <v>4225</v>
      </c>
      <c r="D191" s="1">
        <v>1</v>
      </c>
      <c r="E191" s="1">
        <v>1366666</v>
      </c>
      <c r="F191" s="1">
        <v>1</v>
      </c>
      <c r="G191" t="s">
        <v>769</v>
      </c>
    </row>
    <row r="192" spans="1:7">
      <c r="A192" s="1">
        <v>1366675</v>
      </c>
      <c r="B192" t="s">
        <v>1582</v>
      </c>
      <c r="C192" t="s">
        <v>688</v>
      </c>
      <c r="D192" s="1">
        <v>1</v>
      </c>
      <c r="E192" s="1">
        <v>1366666</v>
      </c>
      <c r="F192" s="1">
        <v>1</v>
      </c>
      <c r="G192" t="s">
        <v>769</v>
      </c>
    </row>
    <row r="193" spans="1:7">
      <c r="A193" s="1">
        <v>1365845</v>
      </c>
      <c r="B193" t="s">
        <v>87</v>
      </c>
      <c r="C193" t="s">
        <v>806</v>
      </c>
      <c r="D193" s="1">
        <v>1</v>
      </c>
      <c r="E193" s="1">
        <v>1365844</v>
      </c>
      <c r="F193" s="1">
        <v>1</v>
      </c>
      <c r="G193" t="s">
        <v>769</v>
      </c>
    </row>
    <row r="194" spans="1:7">
      <c r="A194" s="1">
        <v>2274581</v>
      </c>
      <c r="B194" t="s">
        <v>87</v>
      </c>
      <c r="C194" t="s">
        <v>806</v>
      </c>
      <c r="D194" s="1">
        <v>957327</v>
      </c>
      <c r="E194" t="s">
        <v>21</v>
      </c>
      <c r="F194" s="1">
        <v>1</v>
      </c>
      <c r="G194" t="s">
        <v>769</v>
      </c>
    </row>
    <row r="195" spans="1:7">
      <c r="A195" s="1">
        <v>1365863</v>
      </c>
      <c r="B195" t="s">
        <v>832</v>
      </c>
      <c r="C195" t="s">
        <v>833</v>
      </c>
      <c r="D195" s="1">
        <v>1</v>
      </c>
      <c r="E195" s="1">
        <v>1365844</v>
      </c>
      <c r="F195" s="1">
        <v>1</v>
      </c>
      <c r="G195" t="s">
        <v>769</v>
      </c>
    </row>
    <row r="196" spans="1:7">
      <c r="A196" s="1">
        <v>1365864</v>
      </c>
      <c r="B196" t="s">
        <v>834</v>
      </c>
      <c r="C196" t="s">
        <v>4151</v>
      </c>
      <c r="D196" s="1">
        <v>1</v>
      </c>
      <c r="E196" s="1">
        <v>1365844</v>
      </c>
      <c r="F196" s="1">
        <v>1</v>
      </c>
      <c r="G196" t="s">
        <v>769</v>
      </c>
    </row>
    <row r="197" spans="1:7">
      <c r="A197" s="1">
        <v>1366676</v>
      </c>
      <c r="B197" t="s">
        <v>1583</v>
      </c>
      <c r="C197" t="s">
        <v>1584</v>
      </c>
      <c r="D197" s="1">
        <v>1</v>
      </c>
      <c r="E197" s="1">
        <v>1366666</v>
      </c>
      <c r="F197" s="1">
        <v>1</v>
      </c>
      <c r="G197" t="s">
        <v>769</v>
      </c>
    </row>
    <row r="198" spans="1:7">
      <c r="A198" s="1">
        <v>1366082</v>
      </c>
      <c r="B198" t="s">
        <v>1135</v>
      </c>
      <c r="C198" t="s">
        <v>1136</v>
      </c>
      <c r="D198" s="1">
        <v>1</v>
      </c>
      <c r="E198" s="1">
        <v>1365954</v>
      </c>
      <c r="F198" s="1">
        <v>0</v>
      </c>
      <c r="G198" t="s">
        <v>776</v>
      </c>
    </row>
    <row r="199" spans="1:7">
      <c r="A199" s="1">
        <v>1366677</v>
      </c>
      <c r="B199" t="s">
        <v>144</v>
      </c>
      <c r="C199" t="s">
        <v>143</v>
      </c>
      <c r="D199" s="1">
        <v>1</v>
      </c>
      <c r="E199" s="1">
        <v>1366690</v>
      </c>
      <c r="F199" s="1">
        <v>1</v>
      </c>
      <c r="G199" t="s">
        <v>769</v>
      </c>
    </row>
    <row r="200" spans="1:7">
      <c r="A200" s="1">
        <v>1365935</v>
      </c>
      <c r="B200" t="s">
        <v>1411</v>
      </c>
      <c r="C200" t="s">
        <v>1412</v>
      </c>
      <c r="D200" s="1">
        <v>1</v>
      </c>
      <c r="E200" s="1">
        <v>1365880</v>
      </c>
      <c r="F200" s="1">
        <v>1</v>
      </c>
      <c r="G200" t="s">
        <v>769</v>
      </c>
    </row>
    <row r="201" spans="1:7">
      <c r="A201" s="1">
        <v>1366085</v>
      </c>
      <c r="B201" t="s">
        <v>1141</v>
      </c>
      <c r="C201" t="s">
        <v>1142</v>
      </c>
      <c r="D201" s="1">
        <v>1</v>
      </c>
      <c r="E201" s="1">
        <v>1365954</v>
      </c>
      <c r="F201" s="1">
        <v>0</v>
      </c>
      <c r="G201" t="s">
        <v>776</v>
      </c>
    </row>
    <row r="202" spans="1:7">
      <c r="A202" s="1">
        <v>4185962</v>
      </c>
      <c r="B202" t="s">
        <v>1411</v>
      </c>
      <c r="C202" t="s">
        <v>1412</v>
      </c>
      <c r="D202" s="1">
        <v>761208</v>
      </c>
      <c r="E202" s="1">
        <v>4185907</v>
      </c>
      <c r="F202" s="1">
        <v>1</v>
      </c>
      <c r="G202" t="s">
        <v>769</v>
      </c>
    </row>
    <row r="203" spans="1:7">
      <c r="A203" s="1">
        <v>1365936</v>
      </c>
      <c r="B203" t="s">
        <v>1413</v>
      </c>
      <c r="C203" t="s">
        <v>1414</v>
      </c>
      <c r="D203" s="1">
        <v>1</v>
      </c>
      <c r="E203" s="1">
        <v>1365880</v>
      </c>
      <c r="F203" s="1">
        <v>1</v>
      </c>
      <c r="G203" t="s">
        <v>769</v>
      </c>
    </row>
    <row r="204" spans="1:7">
      <c r="A204" s="1">
        <v>4185963</v>
      </c>
      <c r="B204" t="s">
        <v>1413</v>
      </c>
      <c r="C204" t="s">
        <v>3880</v>
      </c>
      <c r="D204" s="1">
        <v>761208</v>
      </c>
      <c r="E204" s="1">
        <v>4185907</v>
      </c>
      <c r="F204" s="1">
        <v>1</v>
      </c>
      <c r="G204" t="s">
        <v>769</v>
      </c>
    </row>
    <row r="205" spans="1:7">
      <c r="A205" s="1">
        <v>1365937</v>
      </c>
      <c r="B205" t="s">
        <v>1415</v>
      </c>
      <c r="C205" t="s">
        <v>1416</v>
      </c>
      <c r="D205" s="1">
        <v>1</v>
      </c>
      <c r="E205" s="1">
        <v>1365880</v>
      </c>
      <c r="F205" s="1">
        <v>1</v>
      </c>
      <c r="G205" t="s">
        <v>769</v>
      </c>
    </row>
    <row r="206" spans="1:7">
      <c r="A206" s="1">
        <v>4185964</v>
      </c>
      <c r="B206" t="s">
        <v>1415</v>
      </c>
      <c r="C206" t="s">
        <v>1416</v>
      </c>
      <c r="D206" s="1">
        <v>761208</v>
      </c>
      <c r="E206" s="1">
        <v>4185907</v>
      </c>
      <c r="F206" s="1">
        <v>1</v>
      </c>
      <c r="G206" t="s">
        <v>769</v>
      </c>
    </row>
    <row r="207" spans="1:7">
      <c r="A207" s="1">
        <v>1366012</v>
      </c>
      <c r="B207" t="s">
        <v>1002</v>
      </c>
      <c r="C207" t="s">
        <v>1003</v>
      </c>
      <c r="D207" s="1">
        <v>1</v>
      </c>
      <c r="E207" s="1">
        <v>1365954</v>
      </c>
      <c r="F207" s="1">
        <v>1</v>
      </c>
      <c r="G207" t="s">
        <v>769</v>
      </c>
    </row>
    <row r="208" spans="1:7">
      <c r="A208" s="1">
        <v>1366056</v>
      </c>
      <c r="B208" t="s">
        <v>1085</v>
      </c>
      <c r="C208" t="s">
        <v>1086</v>
      </c>
      <c r="D208" s="1">
        <v>1</v>
      </c>
      <c r="E208" s="1">
        <v>1365954</v>
      </c>
      <c r="F208" s="1">
        <v>1</v>
      </c>
      <c r="G208" t="s">
        <v>769</v>
      </c>
    </row>
    <row r="209" spans="1:7">
      <c r="A209" s="1">
        <v>1366057</v>
      </c>
      <c r="B209" t="s">
        <v>1087</v>
      </c>
      <c r="C209" t="s">
        <v>1088</v>
      </c>
      <c r="D209" s="1">
        <v>1</v>
      </c>
      <c r="E209" s="1">
        <v>1365954</v>
      </c>
      <c r="F209" s="1">
        <v>1</v>
      </c>
      <c r="G209" t="s">
        <v>769</v>
      </c>
    </row>
    <row r="210" spans="1:7">
      <c r="A210" s="1">
        <v>1366058</v>
      </c>
      <c r="B210" t="s">
        <v>1089</v>
      </c>
      <c r="C210" t="s">
        <v>1090</v>
      </c>
      <c r="D210" s="1">
        <v>1</v>
      </c>
      <c r="E210" s="1">
        <v>1365954</v>
      </c>
      <c r="F210" s="1">
        <v>1</v>
      </c>
      <c r="G210" t="s">
        <v>769</v>
      </c>
    </row>
    <row r="211" spans="1:7">
      <c r="A211" s="1">
        <v>1366059</v>
      </c>
      <c r="B211" t="s">
        <v>1091</v>
      </c>
      <c r="C211" t="s">
        <v>1092</v>
      </c>
      <c r="D211" s="1">
        <v>1</v>
      </c>
      <c r="E211" s="1">
        <v>1365954</v>
      </c>
      <c r="F211" s="1">
        <v>1</v>
      </c>
      <c r="G211" t="s">
        <v>769</v>
      </c>
    </row>
    <row r="212" spans="1:7">
      <c r="A212" s="1">
        <v>1366060</v>
      </c>
      <c r="B212" t="s">
        <v>1093</v>
      </c>
      <c r="C212" t="s">
        <v>1094</v>
      </c>
      <c r="D212" s="1">
        <v>1</v>
      </c>
      <c r="E212" s="1">
        <v>1365954</v>
      </c>
      <c r="F212" s="1">
        <v>1</v>
      </c>
      <c r="G212" t="s">
        <v>769</v>
      </c>
    </row>
    <row r="213" spans="1:7">
      <c r="A213" s="1">
        <v>1366061</v>
      </c>
      <c r="B213" t="s">
        <v>1095</v>
      </c>
      <c r="C213" t="s">
        <v>1096</v>
      </c>
      <c r="D213" s="1">
        <v>1</v>
      </c>
      <c r="E213" s="1">
        <v>1365954</v>
      </c>
      <c r="F213" s="1">
        <v>1</v>
      </c>
      <c r="G213" t="s">
        <v>769</v>
      </c>
    </row>
    <row r="214" spans="1:7">
      <c r="A214" s="1">
        <v>1366062</v>
      </c>
      <c r="B214" t="s">
        <v>1097</v>
      </c>
      <c r="C214" t="s">
        <v>1098</v>
      </c>
      <c r="D214" s="1">
        <v>1</v>
      </c>
      <c r="E214" s="1">
        <v>1365954</v>
      </c>
      <c r="F214" s="1">
        <v>1</v>
      </c>
      <c r="G214" t="s">
        <v>769</v>
      </c>
    </row>
    <row r="215" spans="1:7">
      <c r="A215" s="1">
        <v>1366063</v>
      </c>
      <c r="B215" t="s">
        <v>1099</v>
      </c>
      <c r="C215" t="s">
        <v>1100</v>
      </c>
      <c r="D215" s="1">
        <v>1</v>
      </c>
      <c r="E215" s="1">
        <v>1365954</v>
      </c>
      <c r="F215" s="1">
        <v>1</v>
      </c>
      <c r="G215" t="s">
        <v>769</v>
      </c>
    </row>
    <row r="216" spans="1:7">
      <c r="A216" s="1">
        <v>1366064</v>
      </c>
      <c r="B216" t="s">
        <v>1101</v>
      </c>
      <c r="C216" t="s">
        <v>1102</v>
      </c>
      <c r="D216" s="1">
        <v>1</v>
      </c>
      <c r="E216" s="1">
        <v>1365954</v>
      </c>
      <c r="F216" s="1">
        <v>1</v>
      </c>
      <c r="G216" t="s">
        <v>769</v>
      </c>
    </row>
    <row r="217" spans="1:7">
      <c r="A217" s="1">
        <v>1366065</v>
      </c>
      <c r="B217" t="s">
        <v>1103</v>
      </c>
      <c r="C217" t="s">
        <v>1104</v>
      </c>
      <c r="D217" s="1">
        <v>1</v>
      </c>
      <c r="E217" s="1">
        <v>1365954</v>
      </c>
      <c r="F217" s="1">
        <v>1</v>
      </c>
      <c r="G217" t="s">
        <v>769</v>
      </c>
    </row>
    <row r="218" spans="1:7">
      <c r="A218" s="1">
        <v>1366066</v>
      </c>
      <c r="B218" t="s">
        <v>1105</v>
      </c>
      <c r="C218" t="s">
        <v>1106</v>
      </c>
      <c r="D218" s="1">
        <v>1</v>
      </c>
      <c r="E218" s="1">
        <v>1365954</v>
      </c>
      <c r="F218" s="1">
        <v>1</v>
      </c>
      <c r="G218" t="s">
        <v>769</v>
      </c>
    </row>
    <row r="219" spans="1:7">
      <c r="A219" s="1">
        <v>1366103</v>
      </c>
      <c r="B219" t="s">
        <v>1176</v>
      </c>
      <c r="C219" t="s">
        <v>1177</v>
      </c>
      <c r="D219" s="1">
        <v>1</v>
      </c>
      <c r="E219" s="1">
        <v>1365954</v>
      </c>
      <c r="F219" s="1">
        <v>0</v>
      </c>
      <c r="G219" t="s">
        <v>776</v>
      </c>
    </row>
    <row r="220" spans="1:7">
      <c r="A220" s="1">
        <v>1366104</v>
      </c>
      <c r="B220" t="s">
        <v>1178</v>
      </c>
      <c r="C220" t="s">
        <v>1179</v>
      </c>
      <c r="D220" s="1">
        <v>1</v>
      </c>
      <c r="E220" s="1">
        <v>1365954</v>
      </c>
      <c r="F220" s="1">
        <v>0</v>
      </c>
      <c r="G220" t="s">
        <v>776</v>
      </c>
    </row>
    <row r="221" spans="1:7">
      <c r="A221" s="1">
        <v>1366067</v>
      </c>
      <c r="B221" t="s">
        <v>1107</v>
      </c>
      <c r="C221" t="s">
        <v>1108</v>
      </c>
      <c r="D221" s="1">
        <v>1</v>
      </c>
      <c r="E221" s="1">
        <v>1365954</v>
      </c>
      <c r="F221" s="1">
        <v>1</v>
      </c>
      <c r="G221" t="s">
        <v>769</v>
      </c>
    </row>
    <row r="222" spans="1:7">
      <c r="A222" s="1">
        <v>1366068</v>
      </c>
      <c r="B222" t="s">
        <v>1109</v>
      </c>
      <c r="C222" t="s">
        <v>4164</v>
      </c>
      <c r="D222" s="1">
        <v>1</v>
      </c>
      <c r="E222" s="1">
        <v>1365954</v>
      </c>
      <c r="F222" s="1">
        <v>1</v>
      </c>
      <c r="G222" t="s">
        <v>769</v>
      </c>
    </row>
    <row r="223" spans="1:7">
      <c r="A223" s="1">
        <v>1366069</v>
      </c>
      <c r="B223" t="s">
        <v>1110</v>
      </c>
      <c r="C223" t="s">
        <v>4165</v>
      </c>
      <c r="D223" s="1">
        <v>1</v>
      </c>
      <c r="E223" s="1">
        <v>1365954</v>
      </c>
      <c r="F223" s="1">
        <v>1</v>
      </c>
      <c r="G223" t="s">
        <v>769</v>
      </c>
    </row>
    <row r="224" spans="1:7">
      <c r="A224" s="1">
        <v>1366070</v>
      </c>
      <c r="B224" t="s">
        <v>1111</v>
      </c>
      <c r="C224" t="s">
        <v>1112</v>
      </c>
      <c r="D224" s="1">
        <v>1</v>
      </c>
      <c r="E224" s="1">
        <v>1365954</v>
      </c>
      <c r="F224" s="1">
        <v>1</v>
      </c>
      <c r="G224" t="s">
        <v>769</v>
      </c>
    </row>
    <row r="225" spans="1:7">
      <c r="A225" s="1">
        <v>1366071</v>
      </c>
      <c r="B225" t="s">
        <v>1113</v>
      </c>
      <c r="C225" t="s">
        <v>1114</v>
      </c>
      <c r="D225" s="1">
        <v>1</v>
      </c>
      <c r="E225" s="1">
        <v>1365954</v>
      </c>
      <c r="F225" s="1">
        <v>1</v>
      </c>
      <c r="G225" t="s">
        <v>769</v>
      </c>
    </row>
    <row r="226" spans="1:7">
      <c r="A226" s="1">
        <v>1366072</v>
      </c>
      <c r="B226" t="s">
        <v>1115</v>
      </c>
      <c r="C226" t="s">
        <v>1116</v>
      </c>
      <c r="D226" s="1">
        <v>1</v>
      </c>
      <c r="E226" s="1">
        <v>1365954</v>
      </c>
      <c r="F226" s="1">
        <v>1</v>
      </c>
      <c r="G226" t="s">
        <v>769</v>
      </c>
    </row>
    <row r="227" spans="1:7">
      <c r="A227" s="1">
        <v>1366074</v>
      </c>
      <c r="B227" t="s">
        <v>1119</v>
      </c>
      <c r="C227" t="s">
        <v>1120</v>
      </c>
      <c r="D227" s="1">
        <v>1</v>
      </c>
      <c r="E227" s="1">
        <v>1365954</v>
      </c>
      <c r="F227" s="1">
        <v>1</v>
      </c>
      <c r="G227" t="s">
        <v>769</v>
      </c>
    </row>
    <row r="228" spans="1:7">
      <c r="A228" s="1">
        <v>1366112</v>
      </c>
      <c r="B228" t="s">
        <v>1194</v>
      </c>
      <c r="C228" t="s">
        <v>1195</v>
      </c>
      <c r="D228" s="1">
        <v>1</v>
      </c>
      <c r="E228" s="1">
        <v>1365954</v>
      </c>
      <c r="F228" s="1">
        <v>0</v>
      </c>
      <c r="G228" t="s">
        <v>776</v>
      </c>
    </row>
    <row r="229" spans="1:7">
      <c r="A229" s="1">
        <v>1366075</v>
      </c>
      <c r="B229" t="s">
        <v>1121</v>
      </c>
      <c r="C229" t="s">
        <v>1122</v>
      </c>
      <c r="D229" s="1">
        <v>1</v>
      </c>
      <c r="E229" s="1">
        <v>1365954</v>
      </c>
      <c r="F229" s="1">
        <v>1</v>
      </c>
      <c r="G229" t="s">
        <v>769</v>
      </c>
    </row>
    <row r="230" spans="1:7">
      <c r="A230" s="1">
        <v>1366114</v>
      </c>
      <c r="B230" t="s">
        <v>1198</v>
      </c>
      <c r="C230" t="s">
        <v>1199</v>
      </c>
      <c r="D230" s="1">
        <v>1</v>
      </c>
      <c r="E230" s="1">
        <v>1365954</v>
      </c>
      <c r="F230" s="1">
        <v>0</v>
      </c>
      <c r="G230" t="s">
        <v>776</v>
      </c>
    </row>
    <row r="231" spans="1:7">
      <c r="A231" s="1">
        <v>1366076</v>
      </c>
      <c r="B231" t="s">
        <v>1123</v>
      </c>
      <c r="C231" t="s">
        <v>1124</v>
      </c>
      <c r="D231" s="1">
        <v>1</v>
      </c>
      <c r="E231" s="1">
        <v>1365954</v>
      </c>
      <c r="F231" s="1">
        <v>1</v>
      </c>
      <c r="G231" t="s">
        <v>769</v>
      </c>
    </row>
    <row r="232" spans="1:7">
      <c r="A232" s="1">
        <v>1366116</v>
      </c>
      <c r="B232" t="s">
        <v>1202</v>
      </c>
      <c r="C232" t="s">
        <v>1203</v>
      </c>
      <c r="D232" s="1">
        <v>1</v>
      </c>
      <c r="E232" s="1">
        <v>1365954</v>
      </c>
      <c r="F232" s="1">
        <v>0</v>
      </c>
      <c r="G232" t="s">
        <v>776</v>
      </c>
    </row>
    <row r="233" spans="1:7">
      <c r="A233" s="1">
        <v>1366077</v>
      </c>
      <c r="B233" t="s">
        <v>1125</v>
      </c>
      <c r="C233" t="s">
        <v>1126</v>
      </c>
      <c r="D233" s="1">
        <v>1</v>
      </c>
      <c r="E233" s="1">
        <v>1365954</v>
      </c>
      <c r="F233" s="1">
        <v>1</v>
      </c>
      <c r="G233" t="s">
        <v>769</v>
      </c>
    </row>
    <row r="234" spans="1:7">
      <c r="A234" s="1">
        <v>1366078</v>
      </c>
      <c r="B234" t="s">
        <v>1127</v>
      </c>
      <c r="C234" t="s">
        <v>1128</v>
      </c>
      <c r="D234" s="1">
        <v>1</v>
      </c>
      <c r="E234" s="1">
        <v>1365954</v>
      </c>
      <c r="F234" s="1">
        <v>1</v>
      </c>
      <c r="G234" t="s">
        <v>769</v>
      </c>
    </row>
    <row r="235" spans="1:7">
      <c r="A235" s="1">
        <v>1366079</v>
      </c>
      <c r="B235" t="s">
        <v>1129</v>
      </c>
      <c r="C235" t="s">
        <v>1130</v>
      </c>
      <c r="D235" s="1">
        <v>1</v>
      </c>
      <c r="E235" s="1">
        <v>1365954</v>
      </c>
      <c r="F235" s="1">
        <v>1</v>
      </c>
      <c r="G235" t="s">
        <v>769</v>
      </c>
    </row>
    <row r="236" spans="1:7">
      <c r="A236" s="1">
        <v>1366080</v>
      </c>
      <c r="B236" t="s">
        <v>1131</v>
      </c>
      <c r="C236" t="s">
        <v>1132</v>
      </c>
      <c r="D236" s="1">
        <v>1</v>
      </c>
      <c r="E236" s="1">
        <v>1365954</v>
      </c>
      <c r="F236" s="1">
        <v>1</v>
      </c>
      <c r="G236" t="s">
        <v>769</v>
      </c>
    </row>
    <row r="237" spans="1:7">
      <c r="A237" s="1">
        <v>1366121</v>
      </c>
      <c r="B237" t="s">
        <v>1212</v>
      </c>
      <c r="C237" t="s">
        <v>1213</v>
      </c>
      <c r="D237" s="1">
        <v>1</v>
      </c>
      <c r="E237" s="1">
        <v>1365954</v>
      </c>
      <c r="F237" s="1">
        <v>0</v>
      </c>
      <c r="G237" t="s">
        <v>776</v>
      </c>
    </row>
    <row r="238" spans="1:7">
      <c r="A238" s="1">
        <v>1366122</v>
      </c>
      <c r="B238" t="s">
        <v>1214</v>
      </c>
      <c r="C238" t="s">
        <v>1215</v>
      </c>
      <c r="D238" s="1">
        <v>1</v>
      </c>
      <c r="E238" s="1">
        <v>1365954</v>
      </c>
      <c r="F238" s="1">
        <v>0</v>
      </c>
      <c r="G238" t="s">
        <v>776</v>
      </c>
    </row>
    <row r="239" spans="1:7">
      <c r="A239" s="1">
        <v>1366123</v>
      </c>
      <c r="B239" t="s">
        <v>1216</v>
      </c>
      <c r="C239" t="s">
        <v>1217</v>
      </c>
      <c r="D239" s="1">
        <v>1</v>
      </c>
      <c r="E239" s="1">
        <v>1365954</v>
      </c>
      <c r="F239" s="1">
        <v>0</v>
      </c>
      <c r="G239" t="s">
        <v>776</v>
      </c>
    </row>
    <row r="240" spans="1:7">
      <c r="A240" s="1">
        <v>1366081</v>
      </c>
      <c r="B240" t="s">
        <v>1133</v>
      </c>
      <c r="C240" t="s">
        <v>1134</v>
      </c>
      <c r="D240" s="1">
        <v>1</v>
      </c>
      <c r="E240" s="1">
        <v>1365954</v>
      </c>
      <c r="F240" s="1">
        <v>1</v>
      </c>
      <c r="G240" t="s">
        <v>769</v>
      </c>
    </row>
    <row r="241" spans="1:7">
      <c r="A241" s="1">
        <v>1366125</v>
      </c>
      <c r="B241" t="s">
        <v>1220</v>
      </c>
      <c r="C241" t="s">
        <v>4167</v>
      </c>
      <c r="D241" s="1">
        <v>1</v>
      </c>
      <c r="E241" s="1">
        <v>1365954</v>
      </c>
      <c r="F241" s="1">
        <v>0</v>
      </c>
      <c r="G241" t="s">
        <v>776</v>
      </c>
    </row>
    <row r="242" spans="1:7">
      <c r="A242" s="1">
        <v>1366083</v>
      </c>
      <c r="B242" t="s">
        <v>1137</v>
      </c>
      <c r="C242" t="s">
        <v>1138</v>
      </c>
      <c r="D242" s="1">
        <v>1</v>
      </c>
      <c r="E242" s="1">
        <v>1365954</v>
      </c>
      <c r="F242" s="1">
        <v>1</v>
      </c>
      <c r="G242" t="s">
        <v>769</v>
      </c>
    </row>
    <row r="243" spans="1:7">
      <c r="A243" s="1">
        <v>1366127</v>
      </c>
      <c r="B243" t="s">
        <v>1222</v>
      </c>
      <c r="C243" t="s">
        <v>1223</v>
      </c>
      <c r="D243" s="1">
        <v>1</v>
      </c>
      <c r="E243" s="1">
        <v>1365954</v>
      </c>
      <c r="F243" s="1">
        <v>0</v>
      </c>
      <c r="G243" t="s">
        <v>776</v>
      </c>
    </row>
    <row r="244" spans="1:7">
      <c r="A244" s="1">
        <v>1366084</v>
      </c>
      <c r="B244" t="s">
        <v>1139</v>
      </c>
      <c r="C244" t="s">
        <v>1140</v>
      </c>
      <c r="D244" s="1">
        <v>1</v>
      </c>
      <c r="E244" s="1">
        <v>1365954</v>
      </c>
      <c r="F244" s="1">
        <v>1</v>
      </c>
      <c r="G244" t="s">
        <v>769</v>
      </c>
    </row>
    <row r="245" spans="1:7">
      <c r="A245" s="1">
        <v>1366086</v>
      </c>
      <c r="B245" t="s">
        <v>1143</v>
      </c>
      <c r="C245" t="s">
        <v>1144</v>
      </c>
      <c r="D245" s="1">
        <v>1</v>
      </c>
      <c r="E245" s="1">
        <v>1365954</v>
      </c>
      <c r="F245" s="1">
        <v>1</v>
      </c>
      <c r="G245" t="s">
        <v>769</v>
      </c>
    </row>
    <row r="246" spans="1:7">
      <c r="A246" s="1">
        <v>1366087</v>
      </c>
      <c r="B246" t="s">
        <v>1145</v>
      </c>
      <c r="C246" t="s">
        <v>1146</v>
      </c>
      <c r="D246" s="1">
        <v>1</v>
      </c>
      <c r="E246" s="1">
        <v>1365954</v>
      </c>
      <c r="F246" s="1">
        <v>1</v>
      </c>
      <c r="G246" t="s">
        <v>769</v>
      </c>
    </row>
    <row r="247" spans="1:7">
      <c r="A247" s="1">
        <v>1366088</v>
      </c>
      <c r="B247" t="s">
        <v>1147</v>
      </c>
      <c r="C247" t="s">
        <v>1148</v>
      </c>
      <c r="D247" s="1">
        <v>1</v>
      </c>
      <c r="E247" s="1">
        <v>1365954</v>
      </c>
      <c r="F247" s="1">
        <v>1</v>
      </c>
      <c r="G247" t="s">
        <v>769</v>
      </c>
    </row>
    <row r="248" spans="1:7">
      <c r="A248" s="1">
        <v>1366089</v>
      </c>
      <c r="B248" t="s">
        <v>1149</v>
      </c>
      <c r="C248" t="s">
        <v>1150</v>
      </c>
      <c r="D248" s="1">
        <v>1</v>
      </c>
      <c r="E248" s="1">
        <v>1365954</v>
      </c>
      <c r="F248" s="1">
        <v>1</v>
      </c>
      <c r="G248" t="s">
        <v>769</v>
      </c>
    </row>
    <row r="249" spans="1:7">
      <c r="A249" s="1">
        <v>1366133</v>
      </c>
      <c r="B249" t="s">
        <v>1232</v>
      </c>
      <c r="C249" t="s">
        <v>1233</v>
      </c>
      <c r="D249" s="1">
        <v>1</v>
      </c>
      <c r="E249" s="1">
        <v>1365954</v>
      </c>
      <c r="F249" s="1">
        <v>0</v>
      </c>
      <c r="G249" t="s">
        <v>776</v>
      </c>
    </row>
    <row r="250" spans="1:7">
      <c r="A250" s="1">
        <v>1366090</v>
      </c>
      <c r="B250" t="s">
        <v>1151</v>
      </c>
      <c r="C250" t="s">
        <v>1152</v>
      </c>
      <c r="D250" s="1">
        <v>1</v>
      </c>
      <c r="E250" s="1">
        <v>1365954</v>
      </c>
      <c r="F250" s="1">
        <v>1</v>
      </c>
      <c r="G250" t="s">
        <v>769</v>
      </c>
    </row>
    <row r="251" spans="1:7">
      <c r="A251" s="1">
        <v>1366091</v>
      </c>
      <c r="B251" t="s">
        <v>1153</v>
      </c>
      <c r="C251" t="s">
        <v>4166</v>
      </c>
      <c r="D251" s="1">
        <v>1</v>
      </c>
      <c r="E251" s="1">
        <v>1365954</v>
      </c>
      <c r="F251" s="1">
        <v>1</v>
      </c>
      <c r="G251" t="s">
        <v>769</v>
      </c>
    </row>
    <row r="252" spans="1:7">
      <c r="A252" s="1">
        <v>1366092</v>
      </c>
      <c r="B252" t="s">
        <v>1154</v>
      </c>
      <c r="C252" t="s">
        <v>1155</v>
      </c>
      <c r="D252" s="1">
        <v>1</v>
      </c>
      <c r="E252" s="1">
        <v>1365954</v>
      </c>
      <c r="F252" s="1">
        <v>1</v>
      </c>
      <c r="G252" t="s">
        <v>769</v>
      </c>
    </row>
    <row r="253" spans="1:7">
      <c r="A253" s="1">
        <v>1366137</v>
      </c>
      <c r="B253" t="s">
        <v>1240</v>
      </c>
      <c r="C253" t="s">
        <v>1241</v>
      </c>
      <c r="D253" s="1">
        <v>1</v>
      </c>
      <c r="E253" s="1">
        <v>1365954</v>
      </c>
      <c r="F253" s="1">
        <v>0</v>
      </c>
      <c r="G253" t="s">
        <v>776</v>
      </c>
    </row>
    <row r="254" spans="1:7">
      <c r="A254" s="1">
        <v>1366093</v>
      </c>
      <c r="B254" t="s">
        <v>1156</v>
      </c>
      <c r="C254" t="s">
        <v>1157</v>
      </c>
      <c r="D254" s="1">
        <v>1</v>
      </c>
      <c r="E254" s="1">
        <v>1365954</v>
      </c>
      <c r="F254" s="1">
        <v>1</v>
      </c>
      <c r="G254" t="s">
        <v>769</v>
      </c>
    </row>
    <row r="255" spans="1:7">
      <c r="A255" s="1">
        <v>1366094</v>
      </c>
      <c r="B255" t="s">
        <v>1158</v>
      </c>
      <c r="C255" t="s">
        <v>1159</v>
      </c>
      <c r="D255" s="1">
        <v>1</v>
      </c>
      <c r="E255" s="1">
        <v>1365954</v>
      </c>
      <c r="F255" s="1">
        <v>1</v>
      </c>
      <c r="G255" t="s">
        <v>769</v>
      </c>
    </row>
    <row r="256" spans="1:7">
      <c r="A256" s="1">
        <v>1366095</v>
      </c>
      <c r="B256" t="s">
        <v>1160</v>
      </c>
      <c r="C256" t="s">
        <v>1161</v>
      </c>
      <c r="D256" s="1">
        <v>1</v>
      </c>
      <c r="E256" s="1">
        <v>1365954</v>
      </c>
      <c r="F256" s="1">
        <v>1</v>
      </c>
      <c r="G256" t="s">
        <v>769</v>
      </c>
    </row>
    <row r="257" spans="1:7">
      <c r="A257" s="1">
        <v>1366096</v>
      </c>
      <c r="B257" t="s">
        <v>1162</v>
      </c>
      <c r="C257" t="s">
        <v>1163</v>
      </c>
      <c r="D257" s="1">
        <v>1</v>
      </c>
      <c r="E257" s="1">
        <v>1365954</v>
      </c>
      <c r="F257" s="1">
        <v>1</v>
      </c>
      <c r="G257" t="s">
        <v>769</v>
      </c>
    </row>
    <row r="258" spans="1:7">
      <c r="A258" s="1">
        <v>1366097</v>
      </c>
      <c r="B258" t="s">
        <v>1164</v>
      </c>
      <c r="C258" t="s">
        <v>1165</v>
      </c>
      <c r="D258" s="1">
        <v>1</v>
      </c>
      <c r="E258" s="1">
        <v>1365954</v>
      </c>
      <c r="F258" s="1">
        <v>1</v>
      </c>
      <c r="G258" t="s">
        <v>769</v>
      </c>
    </row>
    <row r="259" spans="1:7">
      <c r="A259" s="1">
        <v>1366098</v>
      </c>
      <c r="B259" t="s">
        <v>1166</v>
      </c>
      <c r="C259" t="s">
        <v>1167</v>
      </c>
      <c r="D259" s="1">
        <v>1</v>
      </c>
      <c r="E259" s="1">
        <v>1365954</v>
      </c>
      <c r="F259" s="1">
        <v>1</v>
      </c>
      <c r="G259" t="s">
        <v>769</v>
      </c>
    </row>
    <row r="260" spans="1:7">
      <c r="A260" s="1">
        <v>1366099</v>
      </c>
      <c r="B260" t="s">
        <v>1168</v>
      </c>
      <c r="C260" t="s">
        <v>1169</v>
      </c>
      <c r="D260" s="1">
        <v>1</v>
      </c>
      <c r="E260" s="1">
        <v>1365954</v>
      </c>
      <c r="F260" s="1">
        <v>1</v>
      </c>
      <c r="G260" t="s">
        <v>769</v>
      </c>
    </row>
    <row r="261" spans="1:7">
      <c r="A261" s="1">
        <v>1366100</v>
      </c>
      <c r="B261" t="s">
        <v>1170</v>
      </c>
      <c r="C261" t="s">
        <v>1171</v>
      </c>
      <c r="D261" s="1">
        <v>1</v>
      </c>
      <c r="E261" s="1">
        <v>1365954</v>
      </c>
      <c r="F261" s="1">
        <v>1</v>
      </c>
      <c r="G261" t="s">
        <v>769</v>
      </c>
    </row>
    <row r="262" spans="1:7">
      <c r="A262" s="1">
        <v>1366101</v>
      </c>
      <c r="B262" t="s">
        <v>1172</v>
      </c>
      <c r="C262" t="s">
        <v>1173</v>
      </c>
      <c r="D262" s="1">
        <v>1</v>
      </c>
      <c r="E262" s="1">
        <v>1365954</v>
      </c>
      <c r="F262" s="1">
        <v>1</v>
      </c>
      <c r="G262" t="s">
        <v>769</v>
      </c>
    </row>
    <row r="263" spans="1:7">
      <c r="A263" s="1">
        <v>1366102</v>
      </c>
      <c r="B263" t="s">
        <v>1174</v>
      </c>
      <c r="C263" t="s">
        <v>1175</v>
      </c>
      <c r="D263" s="1">
        <v>1</v>
      </c>
      <c r="E263" s="1">
        <v>1365954</v>
      </c>
      <c r="F263" s="1">
        <v>1</v>
      </c>
      <c r="G263" t="s">
        <v>769</v>
      </c>
    </row>
    <row r="264" spans="1:7">
      <c r="A264" s="1">
        <v>1366105</v>
      </c>
      <c r="B264" t="s">
        <v>1180</v>
      </c>
      <c r="C264" t="s">
        <v>1181</v>
      </c>
      <c r="D264" s="1">
        <v>1</v>
      </c>
      <c r="E264" s="1">
        <v>1365954</v>
      </c>
      <c r="F264" s="1">
        <v>1</v>
      </c>
      <c r="G264" t="s">
        <v>769</v>
      </c>
    </row>
    <row r="265" spans="1:7">
      <c r="A265" s="1">
        <v>1366106</v>
      </c>
      <c r="B265" t="s">
        <v>1182</v>
      </c>
      <c r="C265" t="s">
        <v>1183</v>
      </c>
      <c r="D265" s="1">
        <v>1</v>
      </c>
      <c r="E265" s="1">
        <v>1365954</v>
      </c>
      <c r="F265" s="1">
        <v>1</v>
      </c>
      <c r="G265" t="s">
        <v>769</v>
      </c>
    </row>
    <row r="266" spans="1:7">
      <c r="A266" s="1">
        <v>1366107</v>
      </c>
      <c r="B266" t="s">
        <v>1184</v>
      </c>
      <c r="C266" t="s">
        <v>1185</v>
      </c>
      <c r="D266" s="1">
        <v>1</v>
      </c>
      <c r="E266" s="1">
        <v>1365954</v>
      </c>
      <c r="F266" s="1">
        <v>1</v>
      </c>
      <c r="G266" t="s">
        <v>769</v>
      </c>
    </row>
    <row r="267" spans="1:7">
      <c r="A267" s="1">
        <v>1366108</v>
      </c>
      <c r="B267" t="s">
        <v>1186</v>
      </c>
      <c r="C267" t="s">
        <v>1187</v>
      </c>
      <c r="D267" s="1">
        <v>1</v>
      </c>
      <c r="E267" s="1">
        <v>1365954</v>
      </c>
      <c r="F267" s="1">
        <v>1</v>
      </c>
      <c r="G267" t="s">
        <v>769</v>
      </c>
    </row>
    <row r="268" spans="1:7">
      <c r="A268" s="1">
        <v>1366109</v>
      </c>
      <c r="B268" t="s">
        <v>1188</v>
      </c>
      <c r="C268" t="s">
        <v>1189</v>
      </c>
      <c r="D268" s="1">
        <v>1</v>
      </c>
      <c r="E268" s="1">
        <v>1365954</v>
      </c>
      <c r="F268" s="1">
        <v>1</v>
      </c>
      <c r="G268" t="s">
        <v>769</v>
      </c>
    </row>
    <row r="269" spans="1:7">
      <c r="A269" s="1">
        <v>1366110</v>
      </c>
      <c r="B269" t="s">
        <v>1190</v>
      </c>
      <c r="C269" t="s">
        <v>1191</v>
      </c>
      <c r="D269" s="1">
        <v>1</v>
      </c>
      <c r="E269" s="1">
        <v>1365954</v>
      </c>
      <c r="F269" s="1">
        <v>1</v>
      </c>
      <c r="G269" t="s">
        <v>769</v>
      </c>
    </row>
    <row r="270" spans="1:7">
      <c r="A270" s="1">
        <v>1366111</v>
      </c>
      <c r="B270" t="s">
        <v>1192</v>
      </c>
      <c r="C270" t="s">
        <v>1193</v>
      </c>
      <c r="D270" s="1">
        <v>1</v>
      </c>
      <c r="E270" s="1">
        <v>1365954</v>
      </c>
      <c r="F270" s="1">
        <v>1</v>
      </c>
      <c r="G270" t="s">
        <v>769</v>
      </c>
    </row>
    <row r="271" spans="1:7">
      <c r="A271" s="1">
        <v>1366113</v>
      </c>
      <c r="B271" t="s">
        <v>1196</v>
      </c>
      <c r="C271" t="s">
        <v>1197</v>
      </c>
      <c r="D271" s="1">
        <v>1</v>
      </c>
      <c r="E271" s="1">
        <v>1365954</v>
      </c>
      <c r="F271" s="1">
        <v>1</v>
      </c>
      <c r="G271" t="s">
        <v>769</v>
      </c>
    </row>
    <row r="272" spans="1:7">
      <c r="A272" s="1">
        <v>1366115</v>
      </c>
      <c r="B272" t="s">
        <v>1200</v>
      </c>
      <c r="C272" t="s">
        <v>1201</v>
      </c>
      <c r="D272" s="1">
        <v>1</v>
      </c>
      <c r="E272" s="1">
        <v>1365954</v>
      </c>
      <c r="F272" s="1">
        <v>1</v>
      </c>
      <c r="G272" t="s">
        <v>769</v>
      </c>
    </row>
    <row r="273" spans="1:7">
      <c r="A273" s="1">
        <v>1366117</v>
      </c>
      <c r="B273" t="s">
        <v>1204</v>
      </c>
      <c r="C273" t="s">
        <v>1205</v>
      </c>
      <c r="D273" s="1">
        <v>1</v>
      </c>
      <c r="E273" s="1">
        <v>1365954</v>
      </c>
      <c r="F273" s="1">
        <v>1</v>
      </c>
      <c r="G273" t="s">
        <v>769</v>
      </c>
    </row>
    <row r="274" spans="1:7">
      <c r="A274" s="1">
        <v>1366118</v>
      </c>
      <c r="B274" t="s">
        <v>1206</v>
      </c>
      <c r="C274" t="s">
        <v>1207</v>
      </c>
      <c r="D274" s="1">
        <v>1</v>
      </c>
      <c r="E274" s="1">
        <v>1365954</v>
      </c>
      <c r="F274" s="1">
        <v>1</v>
      </c>
      <c r="G274" t="s">
        <v>769</v>
      </c>
    </row>
    <row r="275" spans="1:7">
      <c r="A275" s="1">
        <v>1366119</v>
      </c>
      <c r="B275" t="s">
        <v>1208</v>
      </c>
      <c r="C275" t="s">
        <v>1209</v>
      </c>
      <c r="D275" s="1">
        <v>1</v>
      </c>
      <c r="E275" s="1">
        <v>1365954</v>
      </c>
      <c r="F275" s="1">
        <v>1</v>
      </c>
      <c r="G275" t="s">
        <v>769</v>
      </c>
    </row>
    <row r="276" spans="1:7">
      <c r="A276" s="1">
        <v>1366120</v>
      </c>
      <c r="B276" t="s">
        <v>1210</v>
      </c>
      <c r="C276" t="s">
        <v>1211</v>
      </c>
      <c r="D276" s="1">
        <v>1</v>
      </c>
      <c r="E276" s="1">
        <v>1365954</v>
      </c>
      <c r="F276" s="1">
        <v>1</v>
      </c>
      <c r="G276" t="s">
        <v>769</v>
      </c>
    </row>
    <row r="277" spans="1:7">
      <c r="A277" s="1">
        <v>1366124</v>
      </c>
      <c r="B277" t="s">
        <v>1218</v>
      </c>
      <c r="C277" t="s">
        <v>1219</v>
      </c>
      <c r="D277" s="1">
        <v>1</v>
      </c>
      <c r="E277" s="1">
        <v>1365954</v>
      </c>
      <c r="F277" s="1">
        <v>1</v>
      </c>
      <c r="G277" t="s">
        <v>769</v>
      </c>
    </row>
    <row r="278" spans="1:7">
      <c r="A278" s="1">
        <v>1366126</v>
      </c>
      <c r="B278" t="s">
        <v>1221</v>
      </c>
      <c r="C278" t="s">
        <v>4168</v>
      </c>
      <c r="D278" s="1">
        <v>1</v>
      </c>
      <c r="E278" s="1">
        <v>1365954</v>
      </c>
      <c r="F278" s="1">
        <v>1</v>
      </c>
      <c r="G278" t="s">
        <v>769</v>
      </c>
    </row>
    <row r="279" spans="1:7">
      <c r="A279" s="1">
        <v>1366128</v>
      </c>
      <c r="B279" t="s">
        <v>1224</v>
      </c>
      <c r="C279" t="s">
        <v>4169</v>
      </c>
      <c r="D279" s="1">
        <v>1</v>
      </c>
      <c r="E279" s="1">
        <v>1365954</v>
      </c>
      <c r="F279" s="1">
        <v>1</v>
      </c>
      <c r="G279" t="s">
        <v>769</v>
      </c>
    </row>
    <row r="280" spans="1:7">
      <c r="A280" s="1">
        <v>1366129</v>
      </c>
      <c r="B280" t="s">
        <v>1225</v>
      </c>
      <c r="C280" t="s">
        <v>1226</v>
      </c>
      <c r="D280" s="1">
        <v>1</v>
      </c>
      <c r="E280" s="1">
        <v>1365954</v>
      </c>
      <c r="F280" s="1">
        <v>1</v>
      </c>
      <c r="G280" t="s">
        <v>769</v>
      </c>
    </row>
    <row r="281" spans="1:7">
      <c r="A281" s="1">
        <v>1366130</v>
      </c>
      <c r="B281" t="s">
        <v>1227</v>
      </c>
      <c r="C281" t="s">
        <v>4170</v>
      </c>
      <c r="D281" s="1">
        <v>1</v>
      </c>
      <c r="E281" s="1">
        <v>1365954</v>
      </c>
      <c r="F281" s="1">
        <v>1</v>
      </c>
      <c r="G281" t="s">
        <v>769</v>
      </c>
    </row>
    <row r="282" spans="1:7">
      <c r="A282" s="1">
        <v>1366131</v>
      </c>
      <c r="B282" t="s">
        <v>1228</v>
      </c>
      <c r="C282" t="s">
        <v>1229</v>
      </c>
      <c r="D282" s="1">
        <v>1</v>
      </c>
      <c r="E282" s="1">
        <v>1365954</v>
      </c>
      <c r="F282" s="1">
        <v>1</v>
      </c>
      <c r="G282" t="s">
        <v>769</v>
      </c>
    </row>
    <row r="283" spans="1:7">
      <c r="A283" s="1">
        <v>1366132</v>
      </c>
      <c r="B283" t="s">
        <v>1230</v>
      </c>
      <c r="C283" t="s">
        <v>1231</v>
      </c>
      <c r="D283" s="1">
        <v>1</v>
      </c>
      <c r="E283" s="1">
        <v>1365954</v>
      </c>
      <c r="F283" s="1">
        <v>1</v>
      </c>
      <c r="G283" t="s">
        <v>769</v>
      </c>
    </row>
    <row r="284" spans="1:7">
      <c r="A284" s="1">
        <v>1366134</v>
      </c>
      <c r="B284" t="s">
        <v>1234</v>
      </c>
      <c r="C284" t="s">
        <v>1235</v>
      </c>
      <c r="D284" s="1">
        <v>1</v>
      </c>
      <c r="E284" s="1">
        <v>1365954</v>
      </c>
      <c r="F284" s="1">
        <v>1</v>
      </c>
      <c r="G284" t="s">
        <v>769</v>
      </c>
    </row>
    <row r="285" spans="1:7">
      <c r="A285" s="1">
        <v>1366135</v>
      </c>
      <c r="B285" t="s">
        <v>1236</v>
      </c>
      <c r="C285" t="s">
        <v>1237</v>
      </c>
      <c r="D285" s="1">
        <v>1</v>
      </c>
      <c r="E285" s="1">
        <v>1365954</v>
      </c>
      <c r="F285" s="1">
        <v>1</v>
      </c>
      <c r="G285" t="s">
        <v>769</v>
      </c>
    </row>
    <row r="286" spans="1:7">
      <c r="A286" s="1">
        <v>1366136</v>
      </c>
      <c r="B286" t="s">
        <v>1238</v>
      </c>
      <c r="C286" t="s">
        <v>1239</v>
      </c>
      <c r="D286" s="1">
        <v>1</v>
      </c>
      <c r="E286" s="1">
        <v>1365954</v>
      </c>
      <c r="F286" s="1">
        <v>1</v>
      </c>
      <c r="G286" t="s">
        <v>769</v>
      </c>
    </row>
    <row r="287" spans="1:7">
      <c r="A287" s="1">
        <v>1366138</v>
      </c>
      <c r="B287" t="s">
        <v>1242</v>
      </c>
      <c r="C287" t="s">
        <v>1243</v>
      </c>
      <c r="D287" s="1">
        <v>1</v>
      </c>
      <c r="E287" s="1">
        <v>1365954</v>
      </c>
      <c r="F287" s="1">
        <v>1</v>
      </c>
      <c r="G287" t="s">
        <v>769</v>
      </c>
    </row>
    <row r="288" spans="1:7">
      <c r="A288" s="1">
        <v>1366139</v>
      </c>
      <c r="B288" t="s">
        <v>1244</v>
      </c>
      <c r="C288" t="s">
        <v>1245</v>
      </c>
      <c r="D288" s="1">
        <v>1</v>
      </c>
      <c r="E288" s="1">
        <v>1365954</v>
      </c>
      <c r="F288" s="1">
        <v>1</v>
      </c>
      <c r="G288" t="s">
        <v>769</v>
      </c>
    </row>
    <row r="289" spans="1:7">
      <c r="A289" s="1">
        <v>1366140</v>
      </c>
      <c r="B289" t="s">
        <v>1246</v>
      </c>
      <c r="C289" t="s">
        <v>1247</v>
      </c>
      <c r="D289" s="1">
        <v>1</v>
      </c>
      <c r="E289" s="1">
        <v>1365954</v>
      </c>
      <c r="F289" s="1">
        <v>1</v>
      </c>
      <c r="G289" t="s">
        <v>769</v>
      </c>
    </row>
    <row r="290" spans="1:7">
      <c r="A290" s="1">
        <v>1366141</v>
      </c>
      <c r="B290" t="s">
        <v>1248</v>
      </c>
      <c r="C290" t="s">
        <v>1249</v>
      </c>
      <c r="D290" s="1">
        <v>1</v>
      </c>
      <c r="E290" s="1">
        <v>1365954</v>
      </c>
      <c r="F290" s="1">
        <v>1</v>
      </c>
      <c r="G290" t="s">
        <v>769</v>
      </c>
    </row>
    <row r="291" spans="1:7">
      <c r="A291" s="1">
        <v>1366142</v>
      </c>
      <c r="B291" t="s">
        <v>1250</v>
      </c>
      <c r="C291" t="s">
        <v>1251</v>
      </c>
      <c r="D291" s="1">
        <v>1</v>
      </c>
      <c r="E291" s="1">
        <v>1365954</v>
      </c>
      <c r="F291" s="1">
        <v>1</v>
      </c>
      <c r="G291" t="s">
        <v>769</v>
      </c>
    </row>
    <row r="292" spans="1:7">
      <c r="A292" s="1">
        <v>1366143</v>
      </c>
      <c r="B292" t="s">
        <v>1252</v>
      </c>
      <c r="C292" t="s">
        <v>1253</v>
      </c>
      <c r="D292" s="1">
        <v>1</v>
      </c>
      <c r="E292" s="1">
        <v>1365954</v>
      </c>
      <c r="F292" s="1">
        <v>1</v>
      </c>
      <c r="G292" t="s">
        <v>769</v>
      </c>
    </row>
    <row r="293" spans="1:7">
      <c r="A293" s="1">
        <v>1366144</v>
      </c>
      <c r="B293" t="s">
        <v>1254</v>
      </c>
      <c r="C293" t="s">
        <v>1255</v>
      </c>
      <c r="D293" s="1">
        <v>1</v>
      </c>
      <c r="E293" s="1">
        <v>1365954</v>
      </c>
      <c r="F293" s="1">
        <v>1</v>
      </c>
      <c r="G293" t="s">
        <v>769</v>
      </c>
    </row>
    <row r="294" spans="1:7">
      <c r="A294" s="1">
        <v>1366145</v>
      </c>
      <c r="B294" t="s">
        <v>1256</v>
      </c>
      <c r="C294" t="s">
        <v>1257</v>
      </c>
      <c r="D294" s="1">
        <v>1</v>
      </c>
      <c r="E294" s="1">
        <v>1365954</v>
      </c>
      <c r="F294" s="1">
        <v>1</v>
      </c>
      <c r="G294" t="s">
        <v>769</v>
      </c>
    </row>
    <row r="295" spans="1:7">
      <c r="A295" s="1">
        <v>1366146</v>
      </c>
      <c r="B295" t="s">
        <v>1258</v>
      </c>
      <c r="C295" t="s">
        <v>1259</v>
      </c>
      <c r="D295" s="1">
        <v>1</v>
      </c>
      <c r="E295" s="1">
        <v>1365954</v>
      </c>
      <c r="F295" s="1">
        <v>1</v>
      </c>
      <c r="G295" t="s">
        <v>769</v>
      </c>
    </row>
    <row r="296" spans="1:7">
      <c r="A296" s="1">
        <v>1366147</v>
      </c>
      <c r="B296" t="s">
        <v>1260</v>
      </c>
      <c r="C296" t="s">
        <v>1261</v>
      </c>
      <c r="D296" s="1">
        <v>1</v>
      </c>
      <c r="E296" s="1">
        <v>1365954</v>
      </c>
      <c r="F296" s="1">
        <v>1</v>
      </c>
      <c r="G296" t="s">
        <v>769</v>
      </c>
    </row>
    <row r="297" spans="1:7">
      <c r="A297" s="1">
        <v>1366148</v>
      </c>
      <c r="B297" t="s">
        <v>1262</v>
      </c>
      <c r="C297" t="s">
        <v>1263</v>
      </c>
      <c r="D297" s="1">
        <v>1</v>
      </c>
      <c r="E297" s="1">
        <v>1365954</v>
      </c>
      <c r="F297" s="1">
        <v>1</v>
      </c>
      <c r="G297" t="s">
        <v>769</v>
      </c>
    </row>
    <row r="298" spans="1:7">
      <c r="A298" s="1">
        <v>1366149</v>
      </c>
      <c r="B298" t="s">
        <v>1264</v>
      </c>
      <c r="C298" t="s">
        <v>1265</v>
      </c>
      <c r="D298" s="1">
        <v>1</v>
      </c>
      <c r="E298" s="1">
        <v>1365954</v>
      </c>
      <c r="F298" s="1">
        <v>1</v>
      </c>
      <c r="G298" t="s">
        <v>769</v>
      </c>
    </row>
    <row r="299" spans="1:7">
      <c r="A299" s="1">
        <v>1366150</v>
      </c>
      <c r="B299" t="s">
        <v>1266</v>
      </c>
      <c r="C299" t="s">
        <v>1267</v>
      </c>
      <c r="D299" s="1">
        <v>1</v>
      </c>
      <c r="E299" s="1">
        <v>1365954</v>
      </c>
      <c r="F299" s="1">
        <v>1</v>
      </c>
      <c r="G299" t="s">
        <v>769</v>
      </c>
    </row>
    <row r="300" spans="1:7">
      <c r="A300" s="1">
        <v>1366151</v>
      </c>
      <c r="B300" t="s">
        <v>1268</v>
      </c>
      <c r="C300" t="s">
        <v>1269</v>
      </c>
      <c r="D300" s="1">
        <v>1</v>
      </c>
      <c r="E300" s="1">
        <v>1365954</v>
      </c>
      <c r="F300" s="1">
        <v>1</v>
      </c>
      <c r="G300" t="s">
        <v>769</v>
      </c>
    </row>
    <row r="301" spans="1:7">
      <c r="A301" s="1">
        <v>1366152</v>
      </c>
      <c r="B301" t="s">
        <v>1270</v>
      </c>
      <c r="C301" t="s">
        <v>1271</v>
      </c>
      <c r="D301" s="1">
        <v>1</v>
      </c>
      <c r="E301" s="1">
        <v>1365954</v>
      </c>
      <c r="F301" s="1">
        <v>1</v>
      </c>
      <c r="G301" t="s">
        <v>769</v>
      </c>
    </row>
    <row r="302" spans="1:7">
      <c r="A302" s="1">
        <v>1366153</v>
      </c>
      <c r="B302" t="s">
        <v>1272</v>
      </c>
      <c r="C302" t="s">
        <v>1273</v>
      </c>
      <c r="D302" s="1">
        <v>1</v>
      </c>
      <c r="E302" s="1">
        <v>1365954</v>
      </c>
      <c r="F302" s="1">
        <v>1</v>
      </c>
      <c r="G302" t="s">
        <v>769</v>
      </c>
    </row>
    <row r="303" spans="1:7">
      <c r="A303" s="1">
        <v>1366154</v>
      </c>
      <c r="B303" t="s">
        <v>1274</v>
      </c>
      <c r="C303" t="s">
        <v>1275</v>
      </c>
      <c r="D303" s="1">
        <v>1</v>
      </c>
      <c r="E303" s="1">
        <v>1365954</v>
      </c>
      <c r="F303" s="1">
        <v>1</v>
      </c>
      <c r="G303" t="s">
        <v>769</v>
      </c>
    </row>
    <row r="304" spans="1:7">
      <c r="A304" s="1">
        <v>1366155</v>
      </c>
      <c r="B304" t="s">
        <v>1276</v>
      </c>
      <c r="C304" t="s">
        <v>1277</v>
      </c>
      <c r="D304" s="1">
        <v>1</v>
      </c>
      <c r="E304" s="1">
        <v>1365954</v>
      </c>
      <c r="F304" s="1">
        <v>1</v>
      </c>
      <c r="G304" t="s">
        <v>769</v>
      </c>
    </row>
    <row r="305" spans="1:7">
      <c r="A305" s="1">
        <v>1366156</v>
      </c>
      <c r="B305" t="s">
        <v>1278</v>
      </c>
      <c r="C305" t="s">
        <v>1279</v>
      </c>
      <c r="D305" s="1">
        <v>1</v>
      </c>
      <c r="E305" s="1">
        <v>1365954</v>
      </c>
      <c r="F305" s="1">
        <v>1</v>
      </c>
      <c r="G305" t="s">
        <v>769</v>
      </c>
    </row>
    <row r="306" spans="1:7">
      <c r="A306" s="1">
        <v>1366157</v>
      </c>
      <c r="B306" t="s">
        <v>1280</v>
      </c>
      <c r="C306" t="s">
        <v>1281</v>
      </c>
      <c r="D306" s="1">
        <v>1</v>
      </c>
      <c r="E306" s="1">
        <v>1365954</v>
      </c>
      <c r="F306" s="1">
        <v>1</v>
      </c>
      <c r="G306" t="s">
        <v>769</v>
      </c>
    </row>
    <row r="307" spans="1:7">
      <c r="A307" s="1">
        <v>1366158</v>
      </c>
      <c r="B307" t="s">
        <v>1282</v>
      </c>
      <c r="C307" t="s">
        <v>1283</v>
      </c>
      <c r="D307" s="1">
        <v>1</v>
      </c>
      <c r="E307" s="1">
        <v>1365954</v>
      </c>
      <c r="F307" s="1">
        <v>1</v>
      </c>
      <c r="G307" t="s">
        <v>769</v>
      </c>
    </row>
    <row r="308" spans="1:7">
      <c r="A308" s="1">
        <v>1366159</v>
      </c>
      <c r="B308" t="s">
        <v>1284</v>
      </c>
      <c r="C308" t="s">
        <v>1285</v>
      </c>
      <c r="D308" s="1">
        <v>1</v>
      </c>
      <c r="E308" s="1">
        <v>1365954</v>
      </c>
      <c r="F308" s="1">
        <v>1</v>
      </c>
      <c r="G308" t="s">
        <v>769</v>
      </c>
    </row>
    <row r="309" spans="1:7">
      <c r="A309" s="1">
        <v>1366160</v>
      </c>
      <c r="B309" t="s">
        <v>1286</v>
      </c>
      <c r="C309" t="s">
        <v>1287</v>
      </c>
      <c r="D309" s="1">
        <v>1</v>
      </c>
      <c r="E309" s="1">
        <v>1365954</v>
      </c>
      <c r="F309" s="1">
        <v>1</v>
      </c>
      <c r="G309" t="s">
        <v>769</v>
      </c>
    </row>
    <row r="310" spans="1:7">
      <c r="A310" s="1">
        <v>1366161</v>
      </c>
      <c r="B310" t="s">
        <v>1288</v>
      </c>
      <c r="C310" t="s">
        <v>1289</v>
      </c>
      <c r="D310" s="1">
        <v>1</v>
      </c>
      <c r="E310" s="1">
        <v>1365954</v>
      </c>
      <c r="F310" s="1">
        <v>1</v>
      </c>
      <c r="G310" t="s">
        <v>769</v>
      </c>
    </row>
    <row r="311" spans="1:7">
      <c r="A311" s="1">
        <v>1366162</v>
      </c>
      <c r="B311" t="s">
        <v>1290</v>
      </c>
      <c r="C311" t="s">
        <v>1291</v>
      </c>
      <c r="D311" s="1">
        <v>1</v>
      </c>
      <c r="E311" s="1">
        <v>1365954</v>
      </c>
      <c r="F311" s="1">
        <v>1</v>
      </c>
      <c r="G311" t="s">
        <v>769</v>
      </c>
    </row>
    <row r="312" spans="1:7">
      <c r="A312" s="1">
        <v>1366163</v>
      </c>
      <c r="B312" t="s">
        <v>1292</v>
      </c>
      <c r="C312" t="s">
        <v>1293</v>
      </c>
      <c r="D312" s="1">
        <v>1</v>
      </c>
      <c r="E312" s="1">
        <v>1365954</v>
      </c>
      <c r="F312" s="1">
        <v>1</v>
      </c>
      <c r="G312" t="s">
        <v>769</v>
      </c>
    </row>
    <row r="313" spans="1:7">
      <c r="A313" s="1">
        <v>1366164</v>
      </c>
      <c r="B313" t="s">
        <v>1294</v>
      </c>
      <c r="C313" t="s">
        <v>1295</v>
      </c>
      <c r="D313" s="1">
        <v>1</v>
      </c>
      <c r="E313" s="1">
        <v>1365954</v>
      </c>
      <c r="F313" s="1">
        <v>1</v>
      </c>
      <c r="G313" t="s">
        <v>769</v>
      </c>
    </row>
    <row r="314" spans="1:7">
      <c r="A314" s="1">
        <v>1366165</v>
      </c>
      <c r="B314" t="s">
        <v>1296</v>
      </c>
      <c r="C314" t="s">
        <v>1297</v>
      </c>
      <c r="D314" s="1">
        <v>1</v>
      </c>
      <c r="E314" s="1">
        <v>1365954</v>
      </c>
      <c r="F314" s="1">
        <v>1</v>
      </c>
      <c r="G314" t="s">
        <v>769</v>
      </c>
    </row>
    <row r="315" spans="1:7">
      <c r="A315" s="1">
        <v>1366166</v>
      </c>
      <c r="B315" t="s">
        <v>1298</v>
      </c>
      <c r="C315" t="s">
        <v>1299</v>
      </c>
      <c r="D315" s="1">
        <v>1</v>
      </c>
      <c r="E315" s="1">
        <v>1365954</v>
      </c>
      <c r="F315" s="1">
        <v>1</v>
      </c>
      <c r="G315" t="s">
        <v>769</v>
      </c>
    </row>
    <row r="316" spans="1:7">
      <c r="A316" s="1">
        <v>1366167</v>
      </c>
      <c r="B316" t="s">
        <v>1300</v>
      </c>
      <c r="C316" t="s">
        <v>1301</v>
      </c>
      <c r="D316" s="1">
        <v>1</v>
      </c>
      <c r="E316" s="1">
        <v>1365954</v>
      </c>
      <c r="F316" s="1">
        <v>1</v>
      </c>
      <c r="G316" t="s">
        <v>769</v>
      </c>
    </row>
    <row r="317" spans="1:7">
      <c r="A317" s="1">
        <v>1366168</v>
      </c>
      <c r="B317" t="s">
        <v>1302</v>
      </c>
      <c r="C317" t="s">
        <v>4171</v>
      </c>
      <c r="D317" s="1">
        <v>1</v>
      </c>
      <c r="E317" s="1">
        <v>1365954</v>
      </c>
      <c r="F317" s="1">
        <v>1</v>
      </c>
      <c r="G317" t="s">
        <v>769</v>
      </c>
    </row>
    <row r="318" spans="1:7">
      <c r="A318" s="1">
        <v>1366169</v>
      </c>
      <c r="B318" t="s">
        <v>1303</v>
      </c>
      <c r="C318" t="s">
        <v>1304</v>
      </c>
      <c r="D318" s="1">
        <v>1</v>
      </c>
      <c r="E318" s="1">
        <v>1365954</v>
      </c>
      <c r="F318" s="1">
        <v>1</v>
      </c>
      <c r="G318" t="s">
        <v>769</v>
      </c>
    </row>
    <row r="319" spans="1:7">
      <c r="A319" s="1">
        <v>1366170</v>
      </c>
      <c r="B319" t="s">
        <v>1305</v>
      </c>
      <c r="C319" t="s">
        <v>1306</v>
      </c>
      <c r="D319" s="1">
        <v>1</v>
      </c>
      <c r="E319" s="1">
        <v>1365954</v>
      </c>
      <c r="F319" s="1">
        <v>1</v>
      </c>
      <c r="G319" t="s">
        <v>769</v>
      </c>
    </row>
    <row r="320" spans="1:7">
      <c r="A320" s="1">
        <v>1366171</v>
      </c>
      <c r="B320" t="s">
        <v>1307</v>
      </c>
      <c r="C320" t="s">
        <v>1308</v>
      </c>
      <c r="D320" s="1">
        <v>1</v>
      </c>
      <c r="E320" s="1">
        <v>1365954</v>
      </c>
      <c r="F320" s="1">
        <v>1</v>
      </c>
      <c r="G320" t="s">
        <v>769</v>
      </c>
    </row>
    <row r="321" spans="1:7">
      <c r="A321" s="1">
        <v>1366172</v>
      </c>
      <c r="B321" t="s">
        <v>1309</v>
      </c>
      <c r="C321" t="s">
        <v>1310</v>
      </c>
      <c r="D321" s="1">
        <v>1</v>
      </c>
      <c r="E321" s="1">
        <v>1365954</v>
      </c>
      <c r="F321" s="1">
        <v>1</v>
      </c>
      <c r="G321" t="s">
        <v>769</v>
      </c>
    </row>
    <row r="322" spans="1:7">
      <c r="A322" s="1">
        <v>1366173</v>
      </c>
      <c r="B322" t="s">
        <v>1311</v>
      </c>
      <c r="C322" t="s">
        <v>1312</v>
      </c>
      <c r="D322" s="1">
        <v>1</v>
      </c>
      <c r="E322" s="1">
        <v>1365954</v>
      </c>
      <c r="F322" s="1">
        <v>1</v>
      </c>
      <c r="G322" t="s">
        <v>769</v>
      </c>
    </row>
    <row r="323" spans="1:7">
      <c r="A323" s="1">
        <v>1366174</v>
      </c>
      <c r="B323" t="s">
        <v>1313</v>
      </c>
      <c r="C323" t="s">
        <v>1314</v>
      </c>
      <c r="D323" s="1">
        <v>1</v>
      </c>
      <c r="E323" s="1">
        <v>1365954</v>
      </c>
      <c r="F323" s="1">
        <v>1</v>
      </c>
      <c r="G323" t="s">
        <v>769</v>
      </c>
    </row>
    <row r="324" spans="1:7">
      <c r="A324" s="1">
        <v>1366175</v>
      </c>
      <c r="B324" t="s">
        <v>1315</v>
      </c>
      <c r="C324" t="s">
        <v>1316</v>
      </c>
      <c r="D324" s="1">
        <v>1</v>
      </c>
      <c r="E324" s="1">
        <v>1365954</v>
      </c>
      <c r="F324" s="1">
        <v>1</v>
      </c>
      <c r="G324" t="s">
        <v>769</v>
      </c>
    </row>
    <row r="325" spans="1:7">
      <c r="A325" s="1">
        <v>1366176</v>
      </c>
      <c r="B325" t="s">
        <v>1317</v>
      </c>
      <c r="C325" t="s">
        <v>1318</v>
      </c>
      <c r="D325" s="1">
        <v>1</v>
      </c>
      <c r="E325" s="1">
        <v>1365954</v>
      </c>
      <c r="F325" s="1">
        <v>1</v>
      </c>
      <c r="G325" t="s">
        <v>769</v>
      </c>
    </row>
    <row r="326" spans="1:7">
      <c r="A326" s="1">
        <v>1366177</v>
      </c>
      <c r="B326" t="s">
        <v>1319</v>
      </c>
      <c r="C326" t="s">
        <v>1320</v>
      </c>
      <c r="D326" s="1">
        <v>1</v>
      </c>
      <c r="E326" s="1">
        <v>1365954</v>
      </c>
      <c r="F326" s="1">
        <v>1</v>
      </c>
      <c r="G326" t="s">
        <v>769</v>
      </c>
    </row>
    <row r="327" spans="1:7">
      <c r="A327" s="1">
        <v>1366178</v>
      </c>
      <c r="B327" t="s">
        <v>1321</v>
      </c>
      <c r="C327" t="s">
        <v>1322</v>
      </c>
      <c r="D327" s="1">
        <v>1</v>
      </c>
      <c r="E327" s="1">
        <v>1365954</v>
      </c>
      <c r="F327" s="1">
        <v>1</v>
      </c>
      <c r="G327" t="s">
        <v>769</v>
      </c>
    </row>
    <row r="328" spans="1:7">
      <c r="A328" s="1">
        <v>1366179</v>
      </c>
      <c r="B328" t="s">
        <v>1323</v>
      </c>
      <c r="C328" t="s">
        <v>1324</v>
      </c>
      <c r="D328" s="1">
        <v>1</v>
      </c>
      <c r="E328" s="1">
        <v>1365954</v>
      </c>
      <c r="F328" s="1">
        <v>1</v>
      </c>
      <c r="G328" t="s">
        <v>769</v>
      </c>
    </row>
    <row r="329" spans="1:7">
      <c r="A329" s="1">
        <v>1366180</v>
      </c>
      <c r="B329" t="s">
        <v>1325</v>
      </c>
      <c r="C329" t="s">
        <v>1326</v>
      </c>
      <c r="D329" s="1">
        <v>1</v>
      </c>
      <c r="E329" s="1">
        <v>1365954</v>
      </c>
      <c r="F329" s="1">
        <v>1</v>
      </c>
      <c r="G329" t="s">
        <v>769</v>
      </c>
    </row>
    <row r="330" spans="1:7">
      <c r="A330" s="1">
        <v>1366181</v>
      </c>
      <c r="B330" t="s">
        <v>1327</v>
      </c>
      <c r="C330" t="s">
        <v>1328</v>
      </c>
      <c r="D330" s="1">
        <v>1</v>
      </c>
      <c r="E330" s="1">
        <v>1365954</v>
      </c>
      <c r="F330" s="1">
        <v>1</v>
      </c>
      <c r="G330" t="s">
        <v>769</v>
      </c>
    </row>
    <row r="331" spans="1:7">
      <c r="A331" s="1">
        <v>1366182</v>
      </c>
      <c r="B331" t="s">
        <v>1329</v>
      </c>
      <c r="C331" t="s">
        <v>1330</v>
      </c>
      <c r="D331" s="1">
        <v>1</v>
      </c>
      <c r="E331" s="1">
        <v>1365954</v>
      </c>
      <c r="F331" s="1">
        <v>1</v>
      </c>
      <c r="G331" t="s">
        <v>769</v>
      </c>
    </row>
    <row r="332" spans="1:7">
      <c r="A332" s="1">
        <v>1366183</v>
      </c>
      <c r="B332" t="s">
        <v>1331</v>
      </c>
      <c r="C332" t="s">
        <v>1332</v>
      </c>
      <c r="D332" s="1">
        <v>1</v>
      </c>
      <c r="E332" s="1">
        <v>1365954</v>
      </c>
      <c r="F332" s="1">
        <v>1</v>
      </c>
      <c r="G332" t="s">
        <v>769</v>
      </c>
    </row>
    <row r="333" spans="1:7">
      <c r="A333" s="1">
        <v>1366184</v>
      </c>
      <c r="B333" t="s">
        <v>1333</v>
      </c>
      <c r="C333" t="s">
        <v>1334</v>
      </c>
      <c r="D333" s="1">
        <v>1</v>
      </c>
      <c r="E333" s="1">
        <v>1365954</v>
      </c>
      <c r="F333" s="1">
        <v>1</v>
      </c>
      <c r="G333" t="s">
        <v>769</v>
      </c>
    </row>
    <row r="334" spans="1:7">
      <c r="A334" s="1">
        <v>1366185</v>
      </c>
      <c r="B334" t="s">
        <v>1335</v>
      </c>
      <c r="C334" t="s">
        <v>1336</v>
      </c>
      <c r="D334" s="1">
        <v>1</v>
      </c>
      <c r="E334" s="1">
        <v>1365954</v>
      </c>
      <c r="F334" s="1">
        <v>1</v>
      </c>
      <c r="G334" t="s">
        <v>769</v>
      </c>
    </row>
    <row r="335" spans="1:7">
      <c r="A335" s="1">
        <v>1366186</v>
      </c>
      <c r="B335" t="s">
        <v>1337</v>
      </c>
      <c r="C335" t="s">
        <v>1338</v>
      </c>
      <c r="D335" s="1">
        <v>1</v>
      </c>
      <c r="E335" s="1">
        <v>1365954</v>
      </c>
      <c r="F335" s="1">
        <v>1</v>
      </c>
      <c r="G335" t="s">
        <v>769</v>
      </c>
    </row>
    <row r="336" spans="1:7">
      <c r="A336" s="1">
        <v>1366187</v>
      </c>
      <c r="B336" t="s">
        <v>1339</v>
      </c>
      <c r="C336" t="s">
        <v>1340</v>
      </c>
      <c r="D336" s="1">
        <v>1</v>
      </c>
      <c r="E336" s="1">
        <v>1365954</v>
      </c>
      <c r="F336" s="1">
        <v>1</v>
      </c>
      <c r="G336" t="s">
        <v>769</v>
      </c>
    </row>
    <row r="337" spans="1:7">
      <c r="A337" s="1">
        <v>1366188</v>
      </c>
      <c r="B337" t="s">
        <v>1341</v>
      </c>
      <c r="C337" t="s">
        <v>1342</v>
      </c>
      <c r="D337" s="1">
        <v>1</v>
      </c>
      <c r="E337" s="1">
        <v>1365954</v>
      </c>
      <c r="F337" s="1">
        <v>1</v>
      </c>
      <c r="G337" t="s">
        <v>769</v>
      </c>
    </row>
    <row r="338" spans="1:7">
      <c r="A338" s="1">
        <v>1366189</v>
      </c>
      <c r="B338" t="s">
        <v>1771</v>
      </c>
      <c r="C338" t="s">
        <v>1772</v>
      </c>
      <c r="D338" s="1">
        <v>1</v>
      </c>
      <c r="E338" s="1">
        <v>1365954</v>
      </c>
      <c r="F338" s="1">
        <v>1</v>
      </c>
      <c r="G338" t="s">
        <v>769</v>
      </c>
    </row>
    <row r="339" spans="1:7">
      <c r="A339" s="1">
        <v>1366190</v>
      </c>
      <c r="B339" t="s">
        <v>1773</v>
      </c>
      <c r="C339" t="s">
        <v>1774</v>
      </c>
      <c r="D339" s="1">
        <v>1</v>
      </c>
      <c r="E339" s="1">
        <v>1365954</v>
      </c>
      <c r="F339" s="1">
        <v>1</v>
      </c>
      <c r="G339" t="s">
        <v>769</v>
      </c>
    </row>
    <row r="340" spans="1:7">
      <c r="A340" s="1">
        <v>1366191</v>
      </c>
      <c r="B340" t="s">
        <v>1775</v>
      </c>
      <c r="C340" t="s">
        <v>1776</v>
      </c>
      <c r="D340" s="1">
        <v>1</v>
      </c>
      <c r="E340" s="1">
        <v>1365954</v>
      </c>
      <c r="F340" s="1">
        <v>1</v>
      </c>
      <c r="G340" t="s">
        <v>769</v>
      </c>
    </row>
    <row r="341" spans="1:7">
      <c r="A341" s="1">
        <v>1366192</v>
      </c>
      <c r="B341" t="s">
        <v>1777</v>
      </c>
      <c r="C341" t="s">
        <v>1778</v>
      </c>
      <c r="D341" s="1">
        <v>1</v>
      </c>
      <c r="E341" s="1">
        <v>1365954</v>
      </c>
      <c r="F341" s="1">
        <v>1</v>
      </c>
      <c r="G341" t="s">
        <v>769</v>
      </c>
    </row>
    <row r="342" spans="1:7">
      <c r="A342" s="1">
        <v>1366193</v>
      </c>
      <c r="B342" t="s">
        <v>1779</v>
      </c>
      <c r="C342" t="s">
        <v>1780</v>
      </c>
      <c r="D342" s="1">
        <v>1</v>
      </c>
      <c r="E342" s="1">
        <v>1365954</v>
      </c>
      <c r="F342" s="1">
        <v>1</v>
      </c>
      <c r="G342" t="s">
        <v>769</v>
      </c>
    </row>
    <row r="343" spans="1:7">
      <c r="A343" s="1">
        <v>1366194</v>
      </c>
      <c r="B343" t="s">
        <v>1781</v>
      </c>
      <c r="C343" t="s">
        <v>1782</v>
      </c>
      <c r="D343" s="1">
        <v>1</v>
      </c>
      <c r="E343" s="1">
        <v>1365954</v>
      </c>
      <c r="F343" s="1">
        <v>1</v>
      </c>
      <c r="G343" t="s">
        <v>769</v>
      </c>
    </row>
    <row r="344" spans="1:7">
      <c r="A344" s="1">
        <v>1366195</v>
      </c>
      <c r="B344" t="s">
        <v>1783</v>
      </c>
      <c r="C344" t="s">
        <v>1784</v>
      </c>
      <c r="D344" s="1">
        <v>1</v>
      </c>
      <c r="E344" s="1">
        <v>1365954</v>
      </c>
      <c r="F344" s="1">
        <v>1</v>
      </c>
      <c r="G344" t="s">
        <v>769</v>
      </c>
    </row>
    <row r="345" spans="1:7">
      <c r="A345" s="1">
        <v>1366196</v>
      </c>
      <c r="B345" t="s">
        <v>1785</v>
      </c>
      <c r="C345" t="s">
        <v>1786</v>
      </c>
      <c r="D345" s="1">
        <v>1</v>
      </c>
      <c r="E345" s="1">
        <v>1365954</v>
      </c>
      <c r="F345" s="1">
        <v>1</v>
      </c>
      <c r="G345" t="s">
        <v>769</v>
      </c>
    </row>
    <row r="346" spans="1:7">
      <c r="A346" s="1">
        <v>1366197</v>
      </c>
      <c r="B346" t="s">
        <v>1787</v>
      </c>
      <c r="C346" t="s">
        <v>4246</v>
      </c>
      <c r="D346" s="1">
        <v>1</v>
      </c>
      <c r="E346" s="1">
        <v>1365954</v>
      </c>
      <c r="F346" s="1">
        <v>1</v>
      </c>
      <c r="G346" t="s">
        <v>769</v>
      </c>
    </row>
    <row r="347" spans="1:7">
      <c r="A347" s="1">
        <v>1366198</v>
      </c>
      <c r="B347" t="s">
        <v>1788</v>
      </c>
      <c r="C347" t="s">
        <v>1789</v>
      </c>
      <c r="D347" s="1">
        <v>1</v>
      </c>
      <c r="E347" s="1">
        <v>1365954</v>
      </c>
      <c r="F347" s="1">
        <v>1</v>
      </c>
      <c r="G347" t="s">
        <v>769</v>
      </c>
    </row>
    <row r="348" spans="1:7">
      <c r="A348" s="1">
        <v>1366199</v>
      </c>
      <c r="B348" t="s">
        <v>1790</v>
      </c>
      <c r="C348" t="s">
        <v>1791</v>
      </c>
      <c r="D348" s="1">
        <v>1</v>
      </c>
      <c r="E348" s="1">
        <v>1365954</v>
      </c>
      <c r="F348" s="1">
        <v>1</v>
      </c>
      <c r="G348" t="s">
        <v>769</v>
      </c>
    </row>
    <row r="349" spans="1:7">
      <c r="A349" s="1">
        <v>1366200</v>
      </c>
      <c r="B349" t="s">
        <v>1792</v>
      </c>
      <c r="C349" t="s">
        <v>1793</v>
      </c>
      <c r="D349" s="1">
        <v>1</v>
      </c>
      <c r="E349" s="1">
        <v>1365954</v>
      </c>
      <c r="F349" s="1">
        <v>1</v>
      </c>
      <c r="G349" t="s">
        <v>769</v>
      </c>
    </row>
    <row r="350" spans="1:7">
      <c r="A350" s="1">
        <v>1366201</v>
      </c>
      <c r="B350" t="s">
        <v>1794</v>
      </c>
      <c r="C350" t="s">
        <v>1795</v>
      </c>
      <c r="D350" s="1">
        <v>1</v>
      </c>
      <c r="E350" s="1">
        <v>1365954</v>
      </c>
      <c r="F350" s="1">
        <v>1</v>
      </c>
      <c r="G350" t="s">
        <v>769</v>
      </c>
    </row>
    <row r="351" spans="1:7">
      <c r="A351" s="1">
        <v>1366202</v>
      </c>
      <c r="B351" t="s">
        <v>1796</v>
      </c>
      <c r="C351" t="s">
        <v>1797</v>
      </c>
      <c r="D351" s="1">
        <v>1</v>
      </c>
      <c r="E351" s="1">
        <v>1365954</v>
      </c>
      <c r="F351" s="1">
        <v>1</v>
      </c>
      <c r="G351" t="s">
        <v>769</v>
      </c>
    </row>
    <row r="352" spans="1:7">
      <c r="A352" s="1">
        <v>1366203</v>
      </c>
      <c r="B352" t="s">
        <v>1798</v>
      </c>
      <c r="C352" t="s">
        <v>1799</v>
      </c>
      <c r="D352" s="1">
        <v>1</v>
      </c>
      <c r="E352" s="1">
        <v>1365954</v>
      </c>
      <c r="F352" s="1">
        <v>1</v>
      </c>
      <c r="G352" t="s">
        <v>769</v>
      </c>
    </row>
    <row r="353" spans="1:7">
      <c r="A353" s="1">
        <v>1366204</v>
      </c>
      <c r="B353" t="s">
        <v>1800</v>
      </c>
      <c r="C353" t="s">
        <v>1801</v>
      </c>
      <c r="D353" s="1">
        <v>1</v>
      </c>
      <c r="E353" s="1">
        <v>1365954</v>
      </c>
      <c r="F353" s="1">
        <v>1</v>
      </c>
      <c r="G353" t="s">
        <v>769</v>
      </c>
    </row>
    <row r="354" spans="1:7">
      <c r="A354" s="1">
        <v>1365941</v>
      </c>
      <c r="B354" t="s">
        <v>1422</v>
      </c>
      <c r="C354" t="s">
        <v>1423</v>
      </c>
      <c r="D354" s="1">
        <v>1</v>
      </c>
      <c r="E354" s="1">
        <v>1365876</v>
      </c>
      <c r="F354" s="1">
        <v>0</v>
      </c>
      <c r="G354" t="s">
        <v>776</v>
      </c>
    </row>
    <row r="355" spans="1:7">
      <c r="A355" s="1">
        <v>1366205</v>
      </c>
      <c r="B355" t="s">
        <v>1802</v>
      </c>
      <c r="C355" t="s">
        <v>1803</v>
      </c>
      <c r="D355" s="1">
        <v>1</v>
      </c>
      <c r="E355" s="1">
        <v>1365954</v>
      </c>
      <c r="F355" s="1">
        <v>1</v>
      </c>
      <c r="G355" t="s">
        <v>769</v>
      </c>
    </row>
    <row r="356" spans="1:7">
      <c r="A356" s="1">
        <v>1365943</v>
      </c>
      <c r="B356" t="s">
        <v>1426</v>
      </c>
      <c r="C356" t="s">
        <v>1427</v>
      </c>
      <c r="D356" s="1">
        <v>1</v>
      </c>
      <c r="E356" s="1">
        <v>1365876</v>
      </c>
      <c r="F356" s="1">
        <v>0</v>
      </c>
      <c r="G356" t="s">
        <v>776</v>
      </c>
    </row>
    <row r="357" spans="1:7">
      <c r="A357" s="1">
        <v>1366206</v>
      </c>
      <c r="B357" t="s">
        <v>1804</v>
      </c>
      <c r="C357" t="s">
        <v>1805</v>
      </c>
      <c r="D357" s="1">
        <v>1</v>
      </c>
      <c r="E357" s="1">
        <v>1365954</v>
      </c>
      <c r="F357" s="1">
        <v>1</v>
      </c>
      <c r="G357" t="s">
        <v>769</v>
      </c>
    </row>
    <row r="358" spans="1:7">
      <c r="A358" s="1">
        <v>1366207</v>
      </c>
      <c r="B358" t="s">
        <v>1806</v>
      </c>
      <c r="C358" t="s">
        <v>1807</v>
      </c>
      <c r="D358" s="1">
        <v>1</v>
      </c>
      <c r="E358" s="1">
        <v>1365954</v>
      </c>
      <c r="F358" s="1">
        <v>1</v>
      </c>
      <c r="G358" t="s">
        <v>769</v>
      </c>
    </row>
    <row r="359" spans="1:7">
      <c r="A359" s="1">
        <v>1366208</v>
      </c>
      <c r="B359" t="s">
        <v>1808</v>
      </c>
      <c r="C359" t="s">
        <v>1809</v>
      </c>
      <c r="D359" s="1">
        <v>1</v>
      </c>
      <c r="E359" s="1">
        <v>1365954</v>
      </c>
      <c r="F359" s="1">
        <v>1</v>
      </c>
      <c r="G359" t="s">
        <v>769</v>
      </c>
    </row>
    <row r="360" spans="1:7">
      <c r="A360" s="1">
        <v>1366209</v>
      </c>
      <c r="B360" t="s">
        <v>1810</v>
      </c>
      <c r="C360" t="s">
        <v>1811</v>
      </c>
      <c r="D360" s="1">
        <v>1</v>
      </c>
      <c r="E360" s="1">
        <v>1365954</v>
      </c>
      <c r="F360" s="1">
        <v>1</v>
      </c>
      <c r="G360" t="s">
        <v>769</v>
      </c>
    </row>
    <row r="361" spans="1:7">
      <c r="A361" s="1">
        <v>1365948</v>
      </c>
      <c r="B361" t="s">
        <v>1435</v>
      </c>
      <c r="C361" t="s">
        <v>1436</v>
      </c>
      <c r="D361" s="1">
        <v>1</v>
      </c>
      <c r="E361" s="1">
        <v>1365946</v>
      </c>
      <c r="F361" s="1">
        <v>0</v>
      </c>
      <c r="G361" t="s">
        <v>776</v>
      </c>
    </row>
    <row r="362" spans="1:7">
      <c r="A362" s="1">
        <v>1366210</v>
      </c>
      <c r="B362" t="s">
        <v>1812</v>
      </c>
      <c r="C362" t="s">
        <v>1813</v>
      </c>
      <c r="D362" s="1">
        <v>1</v>
      </c>
      <c r="E362" s="1">
        <v>1365954</v>
      </c>
      <c r="F362" s="1">
        <v>1</v>
      </c>
      <c r="G362" t="s">
        <v>769</v>
      </c>
    </row>
    <row r="363" spans="1:7">
      <c r="A363" s="1">
        <v>1366211</v>
      </c>
      <c r="B363" t="s">
        <v>1814</v>
      </c>
      <c r="C363" t="s">
        <v>1815</v>
      </c>
      <c r="D363" s="1">
        <v>1</v>
      </c>
      <c r="E363" s="1">
        <v>1365954</v>
      </c>
      <c r="F363" s="1">
        <v>1</v>
      </c>
      <c r="G363" t="s">
        <v>769</v>
      </c>
    </row>
    <row r="364" spans="1:7">
      <c r="A364" s="1">
        <v>1366212</v>
      </c>
      <c r="B364" t="s">
        <v>1816</v>
      </c>
      <c r="C364" t="s">
        <v>1817</v>
      </c>
      <c r="D364" s="1">
        <v>1</v>
      </c>
      <c r="E364" s="1">
        <v>1365954</v>
      </c>
      <c r="F364" s="1">
        <v>1</v>
      </c>
      <c r="G364" t="s">
        <v>769</v>
      </c>
    </row>
    <row r="365" spans="1:7">
      <c r="A365" s="1">
        <v>1366213</v>
      </c>
      <c r="B365" t="s">
        <v>1818</v>
      </c>
      <c r="C365" t="s">
        <v>1819</v>
      </c>
      <c r="D365" s="1">
        <v>1</v>
      </c>
      <c r="E365" s="1">
        <v>1365954</v>
      </c>
      <c r="F365" s="1">
        <v>1</v>
      </c>
      <c r="G365" t="s">
        <v>769</v>
      </c>
    </row>
    <row r="366" spans="1:7">
      <c r="A366" s="1">
        <v>1366214</v>
      </c>
      <c r="B366" t="s">
        <v>1820</v>
      </c>
      <c r="C366" t="s">
        <v>1821</v>
      </c>
      <c r="D366" s="1">
        <v>1</v>
      </c>
      <c r="E366" s="1">
        <v>1365954</v>
      </c>
      <c r="F366" s="1">
        <v>1</v>
      </c>
      <c r="G366" t="s">
        <v>769</v>
      </c>
    </row>
    <row r="367" spans="1:7">
      <c r="A367" s="1">
        <v>1366215</v>
      </c>
      <c r="B367" t="s">
        <v>1822</v>
      </c>
      <c r="C367" t="s">
        <v>1823</v>
      </c>
      <c r="D367" s="1">
        <v>1</v>
      </c>
      <c r="E367" s="1">
        <v>1365954</v>
      </c>
      <c r="F367" s="1">
        <v>1</v>
      </c>
      <c r="G367" t="s">
        <v>769</v>
      </c>
    </row>
    <row r="368" spans="1:7">
      <c r="A368" s="1">
        <v>1366216</v>
      </c>
      <c r="B368" t="s">
        <v>1824</v>
      </c>
      <c r="C368" t="s">
        <v>1825</v>
      </c>
      <c r="D368" s="1">
        <v>1</v>
      </c>
      <c r="E368" s="1">
        <v>1365954</v>
      </c>
      <c r="F368" s="1">
        <v>1</v>
      </c>
      <c r="G368" t="s">
        <v>769</v>
      </c>
    </row>
    <row r="369" spans="1:7">
      <c r="A369" s="1">
        <v>1366217</v>
      </c>
      <c r="B369" t="s">
        <v>1826</v>
      </c>
      <c r="C369" t="s">
        <v>1827</v>
      </c>
      <c r="D369" s="1">
        <v>1</v>
      </c>
      <c r="E369" s="1">
        <v>1365954</v>
      </c>
      <c r="F369" s="1">
        <v>1</v>
      </c>
      <c r="G369" t="s">
        <v>769</v>
      </c>
    </row>
    <row r="370" spans="1:7">
      <c r="A370" s="1">
        <v>1366218</v>
      </c>
      <c r="B370" t="s">
        <v>1828</v>
      </c>
      <c r="C370" t="s">
        <v>1829</v>
      </c>
      <c r="D370" s="1">
        <v>1</v>
      </c>
      <c r="E370" s="1">
        <v>1365954</v>
      </c>
      <c r="F370" s="1">
        <v>1</v>
      </c>
      <c r="G370" t="s">
        <v>769</v>
      </c>
    </row>
    <row r="371" spans="1:7">
      <c r="A371" s="1">
        <v>1366219</v>
      </c>
      <c r="B371" t="s">
        <v>1830</v>
      </c>
      <c r="C371" t="s">
        <v>1831</v>
      </c>
      <c r="D371" s="1">
        <v>1</v>
      </c>
      <c r="E371" s="1">
        <v>1365954</v>
      </c>
      <c r="F371" s="1">
        <v>1</v>
      </c>
      <c r="G371" t="s">
        <v>769</v>
      </c>
    </row>
    <row r="372" spans="1:7">
      <c r="A372" s="1">
        <v>1366220</v>
      </c>
      <c r="B372" t="s">
        <v>1832</v>
      </c>
      <c r="C372" t="s">
        <v>1833</v>
      </c>
      <c r="D372" s="1">
        <v>1</v>
      </c>
      <c r="E372" s="1">
        <v>1365954</v>
      </c>
      <c r="F372" s="1">
        <v>1</v>
      </c>
      <c r="G372" t="s">
        <v>769</v>
      </c>
    </row>
    <row r="373" spans="1:7">
      <c r="A373" s="1">
        <v>1366221</v>
      </c>
      <c r="B373" t="s">
        <v>1834</v>
      </c>
      <c r="C373" t="s">
        <v>1835</v>
      </c>
      <c r="D373" s="1">
        <v>1</v>
      </c>
      <c r="E373" s="1">
        <v>1365954</v>
      </c>
      <c r="F373" s="1">
        <v>1</v>
      </c>
      <c r="G373" t="s">
        <v>769</v>
      </c>
    </row>
    <row r="374" spans="1:7">
      <c r="A374" s="1">
        <v>1366222</v>
      </c>
      <c r="B374" t="s">
        <v>1836</v>
      </c>
      <c r="C374" t="s">
        <v>1837</v>
      </c>
      <c r="D374" s="1">
        <v>1</v>
      </c>
      <c r="E374" s="1">
        <v>1365954</v>
      </c>
      <c r="F374" s="1">
        <v>1</v>
      </c>
      <c r="G374" t="s">
        <v>769</v>
      </c>
    </row>
    <row r="375" spans="1:7">
      <c r="A375" s="1">
        <v>1366223</v>
      </c>
      <c r="B375" t="s">
        <v>1838</v>
      </c>
      <c r="C375" t="s">
        <v>1839</v>
      </c>
      <c r="D375" s="1">
        <v>1</v>
      </c>
      <c r="E375" s="1">
        <v>1365954</v>
      </c>
      <c r="F375" s="1">
        <v>1</v>
      </c>
      <c r="G375" t="s">
        <v>769</v>
      </c>
    </row>
    <row r="376" spans="1:7">
      <c r="A376" s="1">
        <v>1366224</v>
      </c>
      <c r="B376" t="s">
        <v>1840</v>
      </c>
      <c r="C376" t="s">
        <v>4247</v>
      </c>
      <c r="D376" s="1">
        <v>1</v>
      </c>
      <c r="E376" s="1">
        <v>1365954</v>
      </c>
      <c r="F376" s="1">
        <v>1</v>
      </c>
      <c r="G376" t="s">
        <v>769</v>
      </c>
    </row>
    <row r="377" spans="1:7">
      <c r="A377" s="1">
        <v>1366225</v>
      </c>
      <c r="B377" t="s">
        <v>1841</v>
      </c>
      <c r="C377" t="s">
        <v>1842</v>
      </c>
      <c r="D377" s="1">
        <v>1</v>
      </c>
      <c r="E377" s="1">
        <v>1365954</v>
      </c>
      <c r="F377" s="1">
        <v>1</v>
      </c>
      <c r="G377" t="s">
        <v>769</v>
      </c>
    </row>
    <row r="378" spans="1:7">
      <c r="A378" s="1">
        <v>1366226</v>
      </c>
      <c r="B378" t="s">
        <v>1843</v>
      </c>
      <c r="C378" t="s">
        <v>1844</v>
      </c>
      <c r="D378" s="1">
        <v>1</v>
      </c>
      <c r="E378" s="1">
        <v>1365954</v>
      </c>
      <c r="F378" s="1">
        <v>1</v>
      </c>
      <c r="G378" t="s">
        <v>769</v>
      </c>
    </row>
    <row r="379" spans="1:7">
      <c r="A379" s="1">
        <v>1366227</v>
      </c>
      <c r="B379" t="s">
        <v>1845</v>
      </c>
      <c r="C379" t="s">
        <v>1846</v>
      </c>
      <c r="D379" s="1">
        <v>1</v>
      </c>
      <c r="E379" s="1">
        <v>1365954</v>
      </c>
      <c r="F379" s="1">
        <v>1</v>
      </c>
      <c r="G379" t="s">
        <v>769</v>
      </c>
    </row>
    <row r="380" spans="1:7">
      <c r="A380" s="1">
        <v>1366228</v>
      </c>
      <c r="B380" t="s">
        <v>1847</v>
      </c>
      <c r="C380" t="s">
        <v>1848</v>
      </c>
      <c r="D380" s="1">
        <v>1</v>
      </c>
      <c r="E380" s="1">
        <v>1365954</v>
      </c>
      <c r="F380" s="1">
        <v>1</v>
      </c>
      <c r="G380" t="s">
        <v>769</v>
      </c>
    </row>
    <row r="381" spans="1:7">
      <c r="A381" s="1">
        <v>1366229</v>
      </c>
      <c r="B381" t="s">
        <v>1849</v>
      </c>
      <c r="C381" t="s">
        <v>1850</v>
      </c>
      <c r="D381" s="1">
        <v>1</v>
      </c>
      <c r="E381" s="1">
        <v>1365954</v>
      </c>
      <c r="F381" s="1">
        <v>1</v>
      </c>
      <c r="G381" t="s">
        <v>769</v>
      </c>
    </row>
    <row r="382" spans="1:7">
      <c r="A382" s="1">
        <v>1366230</v>
      </c>
      <c r="B382" t="s">
        <v>1851</v>
      </c>
      <c r="C382" t="s">
        <v>1852</v>
      </c>
      <c r="D382" s="1">
        <v>1</v>
      </c>
      <c r="E382" s="1">
        <v>1365954</v>
      </c>
      <c r="F382" s="1">
        <v>1</v>
      </c>
      <c r="G382" t="s">
        <v>769</v>
      </c>
    </row>
    <row r="383" spans="1:7">
      <c r="A383" s="1">
        <v>1366609</v>
      </c>
      <c r="B383" t="s">
        <v>1476</v>
      </c>
      <c r="C383" t="s">
        <v>1477</v>
      </c>
      <c r="D383" s="1">
        <v>1</v>
      </c>
      <c r="E383" s="1">
        <v>1365954</v>
      </c>
      <c r="F383" s="1">
        <v>0</v>
      </c>
      <c r="G383" t="s">
        <v>776</v>
      </c>
    </row>
    <row r="384" spans="1:7">
      <c r="A384" s="1">
        <v>1366231</v>
      </c>
      <c r="B384" t="s">
        <v>1853</v>
      </c>
      <c r="C384" t="s">
        <v>1854</v>
      </c>
      <c r="D384" s="1">
        <v>1</v>
      </c>
      <c r="E384" s="1">
        <v>1365954</v>
      </c>
      <c r="F384" s="1">
        <v>1</v>
      </c>
      <c r="G384" t="s">
        <v>769</v>
      </c>
    </row>
    <row r="385" spans="1:7">
      <c r="A385" s="1">
        <v>1366232</v>
      </c>
      <c r="B385" t="s">
        <v>1855</v>
      </c>
      <c r="C385" t="s">
        <v>1856</v>
      </c>
      <c r="D385" s="1">
        <v>1</v>
      </c>
      <c r="E385" s="1">
        <v>1365954</v>
      </c>
      <c r="F385" s="1">
        <v>1</v>
      </c>
      <c r="G385" t="s">
        <v>769</v>
      </c>
    </row>
    <row r="386" spans="1:7">
      <c r="A386" s="1">
        <v>1366233</v>
      </c>
      <c r="B386" t="s">
        <v>1857</v>
      </c>
      <c r="C386" t="s">
        <v>1858</v>
      </c>
      <c r="D386" s="1">
        <v>1</v>
      </c>
      <c r="E386" s="1">
        <v>1365954</v>
      </c>
      <c r="F386" s="1">
        <v>1</v>
      </c>
      <c r="G386" t="s">
        <v>769</v>
      </c>
    </row>
    <row r="387" spans="1:7">
      <c r="A387" s="1">
        <v>1366234</v>
      </c>
      <c r="B387" t="s">
        <v>1859</v>
      </c>
      <c r="C387" t="s">
        <v>1860</v>
      </c>
      <c r="D387" s="1">
        <v>1</v>
      </c>
      <c r="E387" s="1">
        <v>1365954</v>
      </c>
      <c r="F387" s="1">
        <v>1</v>
      </c>
      <c r="G387" t="s">
        <v>769</v>
      </c>
    </row>
    <row r="388" spans="1:7">
      <c r="A388" s="1">
        <v>1366235</v>
      </c>
      <c r="B388" t="s">
        <v>1861</v>
      </c>
      <c r="C388" t="s">
        <v>1862</v>
      </c>
      <c r="D388" s="1">
        <v>1</v>
      </c>
      <c r="E388" s="1">
        <v>1365954</v>
      </c>
      <c r="F388" s="1">
        <v>1</v>
      </c>
      <c r="G388" t="s">
        <v>769</v>
      </c>
    </row>
    <row r="389" spans="1:7">
      <c r="A389" s="1">
        <v>1366615</v>
      </c>
      <c r="B389" t="s">
        <v>1486</v>
      </c>
      <c r="C389" t="s">
        <v>1487</v>
      </c>
      <c r="D389" s="1">
        <v>1</v>
      </c>
      <c r="E389" s="1">
        <v>1365954</v>
      </c>
      <c r="F389" s="1">
        <v>0</v>
      </c>
      <c r="G389" t="s">
        <v>776</v>
      </c>
    </row>
    <row r="390" spans="1:7">
      <c r="A390" s="1">
        <v>1366236</v>
      </c>
      <c r="B390" t="s">
        <v>1863</v>
      </c>
      <c r="C390" t="s">
        <v>1864</v>
      </c>
      <c r="D390" s="1">
        <v>1</v>
      </c>
      <c r="E390" s="1">
        <v>1365954</v>
      </c>
      <c r="F390" s="1">
        <v>1</v>
      </c>
      <c r="G390" t="s">
        <v>769</v>
      </c>
    </row>
    <row r="391" spans="1:7">
      <c r="A391" s="1">
        <v>1366237</v>
      </c>
      <c r="B391" t="s">
        <v>1865</v>
      </c>
      <c r="C391" t="s">
        <v>1866</v>
      </c>
      <c r="D391" s="1">
        <v>1</v>
      </c>
      <c r="E391" s="1">
        <v>1365954</v>
      </c>
      <c r="F391" s="1">
        <v>1</v>
      </c>
      <c r="G391" t="s">
        <v>769</v>
      </c>
    </row>
    <row r="392" spans="1:7">
      <c r="A392" s="1">
        <v>1366238</v>
      </c>
      <c r="B392" t="s">
        <v>1867</v>
      </c>
      <c r="C392" t="s">
        <v>1868</v>
      </c>
      <c r="D392" s="1">
        <v>1</v>
      </c>
      <c r="E392" s="1">
        <v>1365954</v>
      </c>
      <c r="F392" s="1">
        <v>1</v>
      </c>
      <c r="G392" t="s">
        <v>769</v>
      </c>
    </row>
    <row r="393" spans="1:7">
      <c r="A393" s="1">
        <v>1366239</v>
      </c>
      <c r="B393" t="s">
        <v>1869</v>
      </c>
      <c r="C393" t="s">
        <v>1870</v>
      </c>
      <c r="D393" s="1">
        <v>1</v>
      </c>
      <c r="E393" s="1">
        <v>1365954</v>
      </c>
      <c r="F393" s="1">
        <v>1</v>
      </c>
      <c r="G393" t="s">
        <v>769</v>
      </c>
    </row>
    <row r="394" spans="1:7">
      <c r="A394" s="1">
        <v>1366240</v>
      </c>
      <c r="B394" t="s">
        <v>1871</v>
      </c>
      <c r="C394" t="s">
        <v>1872</v>
      </c>
      <c r="D394" s="1">
        <v>1</v>
      </c>
      <c r="E394" s="1">
        <v>1365954</v>
      </c>
      <c r="F394" s="1">
        <v>1</v>
      </c>
      <c r="G394" t="s">
        <v>769</v>
      </c>
    </row>
    <row r="395" spans="1:7">
      <c r="A395" s="1">
        <v>1366241</v>
      </c>
      <c r="B395" t="s">
        <v>1873</v>
      </c>
      <c r="C395" t="s">
        <v>1874</v>
      </c>
      <c r="D395" s="1">
        <v>1</v>
      </c>
      <c r="E395" s="1">
        <v>1365954</v>
      </c>
      <c r="F395" s="1">
        <v>1</v>
      </c>
      <c r="G395" t="s">
        <v>769</v>
      </c>
    </row>
    <row r="396" spans="1:7">
      <c r="A396" s="1">
        <v>1366242</v>
      </c>
      <c r="B396" t="s">
        <v>1875</v>
      </c>
      <c r="C396" t="s">
        <v>1876</v>
      </c>
      <c r="D396" s="1">
        <v>1</v>
      </c>
      <c r="E396" s="1">
        <v>1365954</v>
      </c>
      <c r="F396" s="1">
        <v>1</v>
      </c>
      <c r="G396" t="s">
        <v>769</v>
      </c>
    </row>
    <row r="397" spans="1:7">
      <c r="A397" s="1">
        <v>1366243</v>
      </c>
      <c r="B397" t="s">
        <v>1877</v>
      </c>
      <c r="C397" t="s">
        <v>1878</v>
      </c>
      <c r="D397" s="1">
        <v>1</v>
      </c>
      <c r="E397" s="1">
        <v>1365954</v>
      </c>
      <c r="F397" s="1">
        <v>1</v>
      </c>
      <c r="G397" t="s">
        <v>769</v>
      </c>
    </row>
    <row r="398" spans="1:7">
      <c r="A398" s="1">
        <v>1366244</v>
      </c>
      <c r="B398" t="s">
        <v>1879</v>
      </c>
      <c r="C398" t="s">
        <v>1880</v>
      </c>
      <c r="D398" s="1">
        <v>1</v>
      </c>
      <c r="E398" s="1">
        <v>1365954</v>
      </c>
      <c r="F398" s="1">
        <v>1</v>
      </c>
      <c r="G398" t="s">
        <v>769</v>
      </c>
    </row>
    <row r="399" spans="1:7">
      <c r="A399" s="1">
        <v>1366245</v>
      </c>
      <c r="B399" t="s">
        <v>1881</v>
      </c>
      <c r="C399" t="s">
        <v>1882</v>
      </c>
      <c r="D399" s="1">
        <v>1</v>
      </c>
      <c r="E399" s="1">
        <v>1365954</v>
      </c>
      <c r="F399" s="1">
        <v>1</v>
      </c>
      <c r="G399" t="s">
        <v>769</v>
      </c>
    </row>
    <row r="400" spans="1:7">
      <c r="A400" s="1">
        <v>1366246</v>
      </c>
      <c r="B400" t="s">
        <v>1883</v>
      </c>
      <c r="C400" t="s">
        <v>1884</v>
      </c>
      <c r="D400" s="1">
        <v>1</v>
      </c>
      <c r="E400" s="1">
        <v>1365954</v>
      </c>
      <c r="F400" s="1">
        <v>1</v>
      </c>
      <c r="G400" t="s">
        <v>769</v>
      </c>
    </row>
    <row r="401" spans="1:7">
      <c r="A401" s="1">
        <v>1366247</v>
      </c>
      <c r="B401" t="s">
        <v>1885</v>
      </c>
      <c r="C401" t="s">
        <v>1886</v>
      </c>
      <c r="D401" s="1">
        <v>1</v>
      </c>
      <c r="E401" s="1">
        <v>1365954</v>
      </c>
      <c r="F401" s="1">
        <v>1</v>
      </c>
      <c r="G401" t="s">
        <v>769</v>
      </c>
    </row>
    <row r="402" spans="1:7">
      <c r="A402" s="1">
        <v>1366248</v>
      </c>
      <c r="B402" t="s">
        <v>1887</v>
      </c>
      <c r="C402" t="s">
        <v>1888</v>
      </c>
      <c r="D402" s="1">
        <v>1</v>
      </c>
      <c r="E402" s="1">
        <v>1365954</v>
      </c>
      <c r="F402" s="1">
        <v>1</v>
      </c>
      <c r="G402" t="s">
        <v>769</v>
      </c>
    </row>
    <row r="403" spans="1:7">
      <c r="A403" s="1">
        <v>1366629</v>
      </c>
      <c r="B403" t="s">
        <v>1508</v>
      </c>
      <c r="C403" t="s">
        <v>1509</v>
      </c>
      <c r="D403" s="1">
        <v>1</v>
      </c>
      <c r="E403" s="1">
        <v>1365954</v>
      </c>
      <c r="F403" s="1">
        <v>0</v>
      </c>
      <c r="G403" t="s">
        <v>776</v>
      </c>
    </row>
    <row r="404" spans="1:7">
      <c r="A404" s="1">
        <v>1366249</v>
      </c>
      <c r="B404" t="s">
        <v>1889</v>
      </c>
      <c r="C404" t="s">
        <v>1890</v>
      </c>
      <c r="D404" s="1">
        <v>1</v>
      </c>
      <c r="E404" s="1">
        <v>1365954</v>
      </c>
      <c r="F404" s="1">
        <v>1</v>
      </c>
      <c r="G404" t="s">
        <v>769</v>
      </c>
    </row>
    <row r="405" spans="1:7">
      <c r="A405" s="1">
        <v>1366250</v>
      </c>
      <c r="B405" t="s">
        <v>1891</v>
      </c>
      <c r="C405" t="s">
        <v>1892</v>
      </c>
      <c r="D405" s="1">
        <v>1</v>
      </c>
      <c r="E405" s="1">
        <v>1365954</v>
      </c>
      <c r="F405" s="1">
        <v>1</v>
      </c>
      <c r="G405" t="s">
        <v>769</v>
      </c>
    </row>
    <row r="406" spans="1:7">
      <c r="A406" s="1">
        <v>1366632</v>
      </c>
      <c r="B406" t="s">
        <v>1514</v>
      </c>
      <c r="C406" t="s">
        <v>1515</v>
      </c>
      <c r="D406" s="1">
        <v>1</v>
      </c>
      <c r="E406" s="1">
        <v>1365946</v>
      </c>
      <c r="F406" s="1">
        <v>0</v>
      </c>
      <c r="G406" t="s">
        <v>776</v>
      </c>
    </row>
    <row r="407" spans="1:7">
      <c r="A407" s="1">
        <v>1366251</v>
      </c>
      <c r="B407" t="s">
        <v>1893</v>
      </c>
      <c r="C407" t="s">
        <v>4248</v>
      </c>
      <c r="D407" s="1">
        <v>1</v>
      </c>
      <c r="E407" s="1">
        <v>1365954</v>
      </c>
      <c r="F407" s="1">
        <v>1</v>
      </c>
      <c r="G407" t="s">
        <v>769</v>
      </c>
    </row>
    <row r="408" spans="1:7">
      <c r="A408" s="1">
        <v>1366252</v>
      </c>
      <c r="B408" t="s">
        <v>1894</v>
      </c>
      <c r="C408" t="s">
        <v>1895</v>
      </c>
      <c r="D408" s="1">
        <v>1</v>
      </c>
      <c r="E408" s="1">
        <v>1365954</v>
      </c>
      <c r="F408" s="1">
        <v>1</v>
      </c>
      <c r="G408" t="s">
        <v>769</v>
      </c>
    </row>
    <row r="409" spans="1:7">
      <c r="A409" s="1">
        <v>1366253</v>
      </c>
      <c r="B409" t="s">
        <v>1896</v>
      </c>
      <c r="C409" t="s">
        <v>1897</v>
      </c>
      <c r="D409" s="1">
        <v>1</v>
      </c>
      <c r="E409" s="1">
        <v>1365954</v>
      </c>
      <c r="F409" s="1">
        <v>1</v>
      </c>
      <c r="G409" t="s">
        <v>769</v>
      </c>
    </row>
    <row r="410" spans="1:7">
      <c r="A410" s="1">
        <v>1366254</v>
      </c>
      <c r="B410" t="s">
        <v>1898</v>
      </c>
      <c r="C410" t="s">
        <v>1899</v>
      </c>
      <c r="D410" s="1">
        <v>1</v>
      </c>
      <c r="E410" s="1">
        <v>1365954</v>
      </c>
      <c r="F410" s="1">
        <v>1</v>
      </c>
      <c r="G410" t="s">
        <v>769</v>
      </c>
    </row>
    <row r="411" spans="1:7">
      <c r="A411" s="1">
        <v>1366255</v>
      </c>
      <c r="B411" t="s">
        <v>1900</v>
      </c>
      <c r="C411" t="s">
        <v>1901</v>
      </c>
      <c r="D411" s="1">
        <v>1</v>
      </c>
      <c r="E411" s="1">
        <v>1365954</v>
      </c>
      <c r="F411" s="1">
        <v>1</v>
      </c>
      <c r="G411" t="s">
        <v>769</v>
      </c>
    </row>
    <row r="412" spans="1:7">
      <c r="A412" s="1">
        <v>1366256</v>
      </c>
      <c r="B412" t="s">
        <v>1902</v>
      </c>
      <c r="C412" t="s">
        <v>1903</v>
      </c>
      <c r="D412" s="1">
        <v>1</v>
      </c>
      <c r="E412" s="1">
        <v>1365954</v>
      </c>
      <c r="F412" s="1">
        <v>1</v>
      </c>
      <c r="G412" t="s">
        <v>769</v>
      </c>
    </row>
    <row r="413" spans="1:7">
      <c r="A413" s="1">
        <v>1366257</v>
      </c>
      <c r="B413" t="s">
        <v>1904</v>
      </c>
      <c r="C413" t="s">
        <v>1905</v>
      </c>
      <c r="D413" s="1">
        <v>1</v>
      </c>
      <c r="E413" s="1">
        <v>1365954</v>
      </c>
      <c r="F413" s="1">
        <v>1</v>
      </c>
      <c r="G413" t="s">
        <v>769</v>
      </c>
    </row>
    <row r="414" spans="1:7">
      <c r="A414" s="1">
        <v>1366258</v>
      </c>
      <c r="B414" t="s">
        <v>1906</v>
      </c>
      <c r="C414" t="s">
        <v>1907</v>
      </c>
      <c r="D414" s="1">
        <v>1</v>
      </c>
      <c r="E414" s="1">
        <v>1365954</v>
      </c>
      <c r="F414" s="1">
        <v>1</v>
      </c>
      <c r="G414" t="s">
        <v>769</v>
      </c>
    </row>
    <row r="415" spans="1:7">
      <c r="A415" s="1">
        <v>1366641</v>
      </c>
      <c r="B415" t="s">
        <v>1528</v>
      </c>
      <c r="C415" t="s">
        <v>1529</v>
      </c>
      <c r="D415" s="1">
        <v>1</v>
      </c>
      <c r="E415" s="1">
        <v>1365946</v>
      </c>
      <c r="F415" s="1">
        <v>0</v>
      </c>
      <c r="G415" t="s">
        <v>776</v>
      </c>
    </row>
    <row r="416" spans="1:7">
      <c r="A416" s="1">
        <v>1366642</v>
      </c>
      <c r="B416" t="s">
        <v>1530</v>
      </c>
      <c r="C416" t="s">
        <v>1531</v>
      </c>
      <c r="D416" s="1">
        <v>1</v>
      </c>
      <c r="E416" t="s">
        <v>21</v>
      </c>
      <c r="F416" s="1">
        <v>0</v>
      </c>
      <c r="G416" t="s">
        <v>776</v>
      </c>
    </row>
    <row r="417" spans="1:7">
      <c r="A417" s="1">
        <v>1366643</v>
      </c>
      <c r="B417" t="s">
        <v>1532</v>
      </c>
      <c r="C417" t="s">
        <v>1533</v>
      </c>
      <c r="D417" s="1">
        <v>1</v>
      </c>
      <c r="E417" t="s">
        <v>21</v>
      </c>
      <c r="F417" s="1">
        <v>0</v>
      </c>
      <c r="G417" t="s">
        <v>776</v>
      </c>
    </row>
    <row r="418" spans="1:7">
      <c r="A418" s="1">
        <v>1366259</v>
      </c>
      <c r="B418" t="s">
        <v>1908</v>
      </c>
      <c r="C418" t="s">
        <v>1909</v>
      </c>
      <c r="D418" s="1">
        <v>1</v>
      </c>
      <c r="E418" s="1">
        <v>1365954</v>
      </c>
      <c r="F418" s="1">
        <v>1</v>
      </c>
      <c r="G418" t="s">
        <v>769</v>
      </c>
    </row>
    <row r="419" spans="1:7">
      <c r="A419" s="1">
        <v>1366260</v>
      </c>
      <c r="B419" t="s">
        <v>1910</v>
      </c>
      <c r="C419" t="s">
        <v>1911</v>
      </c>
      <c r="D419" s="1">
        <v>1</v>
      </c>
      <c r="E419" s="1">
        <v>1365954</v>
      </c>
      <c r="F419" s="1">
        <v>1</v>
      </c>
      <c r="G419" t="s">
        <v>769</v>
      </c>
    </row>
    <row r="420" spans="1:7">
      <c r="A420" s="1">
        <v>1366261</v>
      </c>
      <c r="B420" t="s">
        <v>1912</v>
      </c>
      <c r="C420" t="s">
        <v>1913</v>
      </c>
      <c r="D420" s="1">
        <v>1</v>
      </c>
      <c r="E420" s="1">
        <v>1365954</v>
      </c>
      <c r="F420" s="1">
        <v>1</v>
      </c>
      <c r="G420" t="s">
        <v>769</v>
      </c>
    </row>
    <row r="421" spans="1:7">
      <c r="A421" s="1">
        <v>1366262</v>
      </c>
      <c r="B421" t="s">
        <v>1914</v>
      </c>
      <c r="C421" t="s">
        <v>1915</v>
      </c>
      <c r="D421" s="1">
        <v>1</v>
      </c>
      <c r="E421" s="1">
        <v>1365954</v>
      </c>
      <c r="F421" s="1">
        <v>1</v>
      </c>
      <c r="G421" t="s">
        <v>769</v>
      </c>
    </row>
    <row r="422" spans="1:7">
      <c r="A422" s="1">
        <v>1366263</v>
      </c>
      <c r="B422" t="s">
        <v>1916</v>
      </c>
      <c r="C422" t="s">
        <v>1917</v>
      </c>
      <c r="D422" s="1">
        <v>1</v>
      </c>
      <c r="E422" s="1">
        <v>1365954</v>
      </c>
      <c r="F422" s="1">
        <v>1</v>
      </c>
      <c r="G422" t="s">
        <v>769</v>
      </c>
    </row>
    <row r="423" spans="1:7">
      <c r="A423" s="1">
        <v>1366264</v>
      </c>
      <c r="B423" t="s">
        <v>1918</v>
      </c>
      <c r="C423" t="s">
        <v>1919</v>
      </c>
      <c r="D423" s="1">
        <v>1</v>
      </c>
      <c r="E423" s="1">
        <v>1365954</v>
      </c>
      <c r="F423" s="1">
        <v>1</v>
      </c>
      <c r="G423" t="s">
        <v>769</v>
      </c>
    </row>
    <row r="424" spans="1:7">
      <c r="A424" s="1">
        <v>1366265</v>
      </c>
      <c r="B424" t="s">
        <v>1920</v>
      </c>
      <c r="C424" t="s">
        <v>1921</v>
      </c>
      <c r="D424" s="1">
        <v>1</v>
      </c>
      <c r="E424" s="1">
        <v>1365954</v>
      </c>
      <c r="F424" s="1">
        <v>1</v>
      </c>
      <c r="G424" t="s">
        <v>769</v>
      </c>
    </row>
    <row r="425" spans="1:7">
      <c r="A425" s="1">
        <v>1366266</v>
      </c>
      <c r="B425" t="s">
        <v>1922</v>
      </c>
      <c r="C425" t="s">
        <v>1923</v>
      </c>
      <c r="D425" s="1">
        <v>1</v>
      </c>
      <c r="E425" s="1">
        <v>1365954</v>
      </c>
      <c r="F425" s="1">
        <v>1</v>
      </c>
      <c r="G425" t="s">
        <v>769</v>
      </c>
    </row>
    <row r="426" spans="1:7">
      <c r="A426" s="1">
        <v>1366652</v>
      </c>
      <c r="B426" t="s">
        <v>1545</v>
      </c>
      <c r="C426" t="s">
        <v>1546</v>
      </c>
      <c r="D426" s="1">
        <v>1</v>
      </c>
      <c r="E426" s="1">
        <v>1366647</v>
      </c>
      <c r="F426" s="1">
        <v>0</v>
      </c>
      <c r="G426" t="s">
        <v>776</v>
      </c>
    </row>
    <row r="427" spans="1:7">
      <c r="A427" s="1">
        <v>1366267</v>
      </c>
      <c r="B427" t="s">
        <v>1924</v>
      </c>
      <c r="C427" t="s">
        <v>1925</v>
      </c>
      <c r="D427" s="1">
        <v>1</v>
      </c>
      <c r="E427" s="1">
        <v>1365954</v>
      </c>
      <c r="F427" s="1">
        <v>1</v>
      </c>
      <c r="G427" t="s">
        <v>769</v>
      </c>
    </row>
    <row r="428" spans="1:7">
      <c r="A428" s="1">
        <v>1366268</v>
      </c>
      <c r="B428" t="s">
        <v>1926</v>
      </c>
      <c r="C428" t="s">
        <v>1927</v>
      </c>
      <c r="D428" s="1">
        <v>1</v>
      </c>
      <c r="E428" s="1">
        <v>1365954</v>
      </c>
      <c r="F428" s="1">
        <v>1</v>
      </c>
      <c r="G428" t="s">
        <v>769</v>
      </c>
    </row>
    <row r="429" spans="1:7">
      <c r="A429" s="1">
        <v>1366269</v>
      </c>
      <c r="B429" t="s">
        <v>1928</v>
      </c>
      <c r="C429" t="s">
        <v>1929</v>
      </c>
      <c r="D429" s="1">
        <v>1</v>
      </c>
      <c r="E429" s="1">
        <v>1365954</v>
      </c>
      <c r="F429" s="1">
        <v>1</v>
      </c>
      <c r="G429" t="s">
        <v>769</v>
      </c>
    </row>
    <row r="430" spans="1:7">
      <c r="A430" s="1">
        <v>1366270</v>
      </c>
      <c r="B430" t="s">
        <v>1930</v>
      </c>
      <c r="C430" t="s">
        <v>1931</v>
      </c>
      <c r="D430" s="1">
        <v>1</v>
      </c>
      <c r="E430" s="1">
        <v>1365954</v>
      </c>
      <c r="F430" s="1">
        <v>1</v>
      </c>
      <c r="G430" t="s">
        <v>769</v>
      </c>
    </row>
    <row r="431" spans="1:7">
      <c r="A431" s="1">
        <v>1366657</v>
      </c>
      <c r="B431" t="s">
        <v>1554</v>
      </c>
      <c r="C431" t="s">
        <v>1555</v>
      </c>
      <c r="D431" s="1">
        <v>1</v>
      </c>
      <c r="E431" s="1">
        <v>1366647</v>
      </c>
      <c r="F431" s="1">
        <v>0</v>
      </c>
      <c r="G431" t="s">
        <v>776</v>
      </c>
    </row>
    <row r="432" spans="1:7">
      <c r="A432" s="1">
        <v>1366271</v>
      </c>
      <c r="B432" t="s">
        <v>1932</v>
      </c>
      <c r="C432" t="s">
        <v>1933</v>
      </c>
      <c r="D432" s="1">
        <v>1</v>
      </c>
      <c r="E432" s="1">
        <v>1365954</v>
      </c>
      <c r="F432" s="1">
        <v>1</v>
      </c>
      <c r="G432" t="s">
        <v>769</v>
      </c>
    </row>
    <row r="433" spans="1:7">
      <c r="A433" s="1">
        <v>1366659</v>
      </c>
      <c r="B433" t="s">
        <v>1557</v>
      </c>
      <c r="C433" t="s">
        <v>1558</v>
      </c>
      <c r="D433" s="1">
        <v>1</v>
      </c>
      <c r="E433" s="1">
        <v>1366647</v>
      </c>
      <c r="F433" s="1">
        <v>0</v>
      </c>
      <c r="G433" t="s">
        <v>776</v>
      </c>
    </row>
    <row r="434" spans="1:7">
      <c r="A434" s="1">
        <v>1366272</v>
      </c>
      <c r="B434" t="s">
        <v>1934</v>
      </c>
      <c r="C434" t="s">
        <v>1935</v>
      </c>
      <c r="D434" s="1">
        <v>1</v>
      </c>
      <c r="E434" s="1">
        <v>1365954</v>
      </c>
      <c r="F434" s="1">
        <v>1</v>
      </c>
      <c r="G434" t="s">
        <v>769</v>
      </c>
    </row>
    <row r="435" spans="1:7">
      <c r="A435" s="1">
        <v>1366273</v>
      </c>
      <c r="B435" t="s">
        <v>1936</v>
      </c>
      <c r="C435" t="s">
        <v>1937</v>
      </c>
      <c r="D435" s="1">
        <v>1</v>
      </c>
      <c r="E435" s="1">
        <v>1365954</v>
      </c>
      <c r="F435" s="1">
        <v>1</v>
      </c>
      <c r="G435" t="s">
        <v>769</v>
      </c>
    </row>
    <row r="436" spans="1:7">
      <c r="A436" s="1">
        <v>1366274</v>
      </c>
      <c r="B436" t="s">
        <v>1938</v>
      </c>
      <c r="C436" t="s">
        <v>1939</v>
      </c>
      <c r="D436" s="1">
        <v>1</v>
      </c>
      <c r="E436" s="1">
        <v>1365954</v>
      </c>
      <c r="F436" s="1">
        <v>1</v>
      </c>
      <c r="G436" t="s">
        <v>769</v>
      </c>
    </row>
    <row r="437" spans="1:7">
      <c r="A437" s="1">
        <v>1366275</v>
      </c>
      <c r="B437" t="s">
        <v>1940</v>
      </c>
      <c r="C437" t="s">
        <v>4249</v>
      </c>
      <c r="D437" s="1">
        <v>1</v>
      </c>
      <c r="E437" s="1">
        <v>1365954</v>
      </c>
      <c r="F437" s="1">
        <v>1</v>
      </c>
      <c r="G437" t="s">
        <v>769</v>
      </c>
    </row>
    <row r="438" spans="1:7">
      <c r="A438" s="1">
        <v>1366664</v>
      </c>
      <c r="B438" t="s">
        <v>1566</v>
      </c>
      <c r="C438" t="s">
        <v>1567</v>
      </c>
      <c r="D438" s="1">
        <v>1</v>
      </c>
      <c r="E438" s="1">
        <v>1366647</v>
      </c>
      <c r="F438" s="1">
        <v>0</v>
      </c>
      <c r="G438" t="s">
        <v>776</v>
      </c>
    </row>
    <row r="439" spans="1:7">
      <c r="A439" s="1">
        <v>1366276</v>
      </c>
      <c r="B439" t="s">
        <v>1941</v>
      </c>
      <c r="C439" t="s">
        <v>4250</v>
      </c>
      <c r="D439" s="1">
        <v>1</v>
      </c>
      <c r="E439" s="1">
        <v>1365954</v>
      </c>
      <c r="F439" s="1">
        <v>1</v>
      </c>
      <c r="G439" t="s">
        <v>769</v>
      </c>
    </row>
    <row r="440" spans="1:7">
      <c r="A440" s="1">
        <v>1366277</v>
      </c>
      <c r="B440" t="s">
        <v>1942</v>
      </c>
      <c r="C440" t="s">
        <v>1943</v>
      </c>
      <c r="D440" s="1">
        <v>1</v>
      </c>
      <c r="E440" s="1">
        <v>1365954</v>
      </c>
      <c r="F440" s="1">
        <v>1</v>
      </c>
      <c r="G440" t="s">
        <v>769</v>
      </c>
    </row>
    <row r="441" spans="1:7">
      <c r="A441" s="1">
        <v>1366278</v>
      </c>
      <c r="B441" t="s">
        <v>1944</v>
      </c>
      <c r="C441" t="s">
        <v>1945</v>
      </c>
      <c r="D441" s="1">
        <v>1</v>
      </c>
      <c r="E441" s="1">
        <v>1365954</v>
      </c>
      <c r="F441" s="1">
        <v>1</v>
      </c>
      <c r="G441" t="s">
        <v>769</v>
      </c>
    </row>
    <row r="442" spans="1:7">
      <c r="A442" s="1">
        <v>1366279</v>
      </c>
      <c r="B442" t="s">
        <v>1946</v>
      </c>
      <c r="C442" t="s">
        <v>1947</v>
      </c>
      <c r="D442" s="1">
        <v>1</v>
      </c>
      <c r="E442" s="1">
        <v>1365954</v>
      </c>
      <c r="F442" s="1">
        <v>1</v>
      </c>
      <c r="G442" t="s">
        <v>769</v>
      </c>
    </row>
    <row r="443" spans="1:7">
      <c r="A443" s="1">
        <v>1366280</v>
      </c>
      <c r="B443" t="s">
        <v>1948</v>
      </c>
      <c r="C443" t="s">
        <v>1949</v>
      </c>
      <c r="D443" s="1">
        <v>1</v>
      </c>
      <c r="E443" s="1">
        <v>1365954</v>
      </c>
      <c r="F443" s="1">
        <v>1</v>
      </c>
      <c r="G443" t="s">
        <v>769</v>
      </c>
    </row>
    <row r="444" spans="1:7">
      <c r="A444" s="1">
        <v>1366281</v>
      </c>
      <c r="B444" t="s">
        <v>1950</v>
      </c>
      <c r="C444" t="s">
        <v>1951</v>
      </c>
      <c r="D444" s="1">
        <v>1</v>
      </c>
      <c r="E444" s="1">
        <v>1365954</v>
      </c>
      <c r="F444" s="1">
        <v>1</v>
      </c>
      <c r="G444" t="s">
        <v>769</v>
      </c>
    </row>
    <row r="445" spans="1:7">
      <c r="A445" s="1">
        <v>1366282</v>
      </c>
      <c r="B445" t="s">
        <v>1952</v>
      </c>
      <c r="C445" t="s">
        <v>1953</v>
      </c>
      <c r="D445" s="1">
        <v>1</v>
      </c>
      <c r="E445" s="1">
        <v>1365954</v>
      </c>
      <c r="F445" s="1">
        <v>1</v>
      </c>
      <c r="G445" t="s">
        <v>769</v>
      </c>
    </row>
    <row r="446" spans="1:7">
      <c r="A446" s="1">
        <v>1366283</v>
      </c>
      <c r="B446" t="s">
        <v>1954</v>
      </c>
      <c r="C446" t="s">
        <v>1955</v>
      </c>
      <c r="D446" s="1">
        <v>1</v>
      </c>
      <c r="E446" s="1">
        <v>1365954</v>
      </c>
      <c r="F446" s="1">
        <v>1</v>
      </c>
      <c r="G446" t="s">
        <v>769</v>
      </c>
    </row>
    <row r="447" spans="1:7">
      <c r="A447" s="1">
        <v>1366674</v>
      </c>
      <c r="B447" t="s">
        <v>1580</v>
      </c>
      <c r="C447" t="s">
        <v>1581</v>
      </c>
      <c r="D447" s="1">
        <v>1</v>
      </c>
      <c r="E447" s="1">
        <v>1366666</v>
      </c>
      <c r="F447" s="1">
        <v>0</v>
      </c>
      <c r="G447" t="s">
        <v>776</v>
      </c>
    </row>
    <row r="448" spans="1:7">
      <c r="A448" s="1">
        <v>1366284</v>
      </c>
      <c r="B448" t="s">
        <v>1956</v>
      </c>
      <c r="C448" t="s">
        <v>1957</v>
      </c>
      <c r="D448" s="1">
        <v>1</v>
      </c>
      <c r="E448" s="1">
        <v>1365954</v>
      </c>
      <c r="F448" s="1">
        <v>1</v>
      </c>
      <c r="G448" t="s">
        <v>769</v>
      </c>
    </row>
    <row r="449" spans="1:7">
      <c r="A449" s="1">
        <v>1366285</v>
      </c>
      <c r="B449" t="s">
        <v>1958</v>
      </c>
      <c r="C449" t="s">
        <v>1959</v>
      </c>
      <c r="D449" s="1">
        <v>1</v>
      </c>
      <c r="E449" s="1">
        <v>1365954</v>
      </c>
      <c r="F449" s="1">
        <v>1</v>
      </c>
      <c r="G449" t="s">
        <v>769</v>
      </c>
    </row>
    <row r="450" spans="1:7">
      <c r="A450" s="1">
        <v>1366286</v>
      </c>
      <c r="B450" t="s">
        <v>1960</v>
      </c>
      <c r="C450" t="s">
        <v>1961</v>
      </c>
      <c r="D450" s="1">
        <v>1</v>
      </c>
      <c r="E450" s="1">
        <v>1365954</v>
      </c>
      <c r="F450" s="1">
        <v>1</v>
      </c>
      <c r="G450" t="s">
        <v>769</v>
      </c>
    </row>
    <row r="451" spans="1:7">
      <c r="A451" s="1">
        <v>1366678</v>
      </c>
      <c r="B451" t="s">
        <v>1585</v>
      </c>
      <c r="C451" t="s">
        <v>1586</v>
      </c>
      <c r="D451" s="1">
        <v>1</v>
      </c>
      <c r="E451" s="1">
        <v>1366666</v>
      </c>
      <c r="F451" s="1">
        <v>0</v>
      </c>
      <c r="G451" t="s">
        <v>776</v>
      </c>
    </row>
    <row r="452" spans="1:7">
      <c r="A452" s="1">
        <v>1366679</v>
      </c>
      <c r="B452" t="s">
        <v>1587</v>
      </c>
      <c r="C452" t="s">
        <v>1588</v>
      </c>
      <c r="D452" s="1">
        <v>1</v>
      </c>
      <c r="E452" s="1">
        <v>1366666</v>
      </c>
      <c r="F452" s="1">
        <v>0</v>
      </c>
      <c r="G452" t="s">
        <v>776</v>
      </c>
    </row>
    <row r="453" spans="1:7">
      <c r="A453" s="1">
        <v>1366287</v>
      </c>
      <c r="B453" t="s">
        <v>1962</v>
      </c>
      <c r="C453" t="s">
        <v>1963</v>
      </c>
      <c r="D453" s="1">
        <v>1</v>
      </c>
      <c r="E453" s="1">
        <v>1365954</v>
      </c>
      <c r="F453" s="1">
        <v>1</v>
      </c>
      <c r="G453" t="s">
        <v>769</v>
      </c>
    </row>
    <row r="454" spans="1:7">
      <c r="A454" s="1">
        <v>1366288</v>
      </c>
      <c r="B454" t="s">
        <v>1964</v>
      </c>
      <c r="C454" t="s">
        <v>1965</v>
      </c>
      <c r="D454" s="1">
        <v>1</v>
      </c>
      <c r="E454" s="1">
        <v>1365954</v>
      </c>
      <c r="F454" s="1">
        <v>1</v>
      </c>
      <c r="G454" t="s">
        <v>769</v>
      </c>
    </row>
    <row r="455" spans="1:7">
      <c r="A455" s="1">
        <v>1366289</v>
      </c>
      <c r="B455" t="s">
        <v>1966</v>
      </c>
      <c r="C455" t="s">
        <v>1967</v>
      </c>
      <c r="D455" s="1">
        <v>1</v>
      </c>
      <c r="E455" s="1">
        <v>1365954</v>
      </c>
      <c r="F455" s="1">
        <v>1</v>
      </c>
      <c r="G455" t="s">
        <v>769</v>
      </c>
    </row>
    <row r="456" spans="1:7">
      <c r="A456" s="1">
        <v>1366290</v>
      </c>
      <c r="B456" t="s">
        <v>1968</v>
      </c>
      <c r="C456" t="s">
        <v>1969</v>
      </c>
      <c r="D456" s="1">
        <v>1</v>
      </c>
      <c r="E456" s="1">
        <v>1365954</v>
      </c>
      <c r="F456" s="1">
        <v>1</v>
      </c>
      <c r="G456" t="s">
        <v>769</v>
      </c>
    </row>
    <row r="457" spans="1:7">
      <c r="A457" s="1">
        <v>1366291</v>
      </c>
      <c r="B457" t="s">
        <v>1970</v>
      </c>
      <c r="C457" t="s">
        <v>1971</v>
      </c>
      <c r="D457" s="1">
        <v>1</v>
      </c>
      <c r="E457" s="1">
        <v>1365954</v>
      </c>
      <c r="F457" s="1">
        <v>1</v>
      </c>
      <c r="G457" t="s">
        <v>769</v>
      </c>
    </row>
    <row r="458" spans="1:7">
      <c r="A458" s="1">
        <v>1366292</v>
      </c>
      <c r="B458" t="s">
        <v>1972</v>
      </c>
      <c r="C458" t="s">
        <v>1973</v>
      </c>
      <c r="D458" s="1">
        <v>1</v>
      </c>
      <c r="E458" s="1">
        <v>1365954</v>
      </c>
      <c r="F458" s="1">
        <v>1</v>
      </c>
      <c r="G458" t="s">
        <v>769</v>
      </c>
    </row>
    <row r="459" spans="1:7">
      <c r="A459" s="1">
        <v>1366293</v>
      </c>
      <c r="B459" t="s">
        <v>1974</v>
      </c>
      <c r="C459" t="s">
        <v>1975</v>
      </c>
      <c r="D459" s="1">
        <v>1</v>
      </c>
      <c r="E459" s="1">
        <v>1365954</v>
      </c>
      <c r="F459" s="1">
        <v>1</v>
      </c>
      <c r="G459" t="s">
        <v>769</v>
      </c>
    </row>
    <row r="460" spans="1:7">
      <c r="A460" s="1">
        <v>1366294</v>
      </c>
      <c r="B460" t="s">
        <v>1976</v>
      </c>
      <c r="C460" t="s">
        <v>1977</v>
      </c>
      <c r="D460" s="1">
        <v>1</v>
      </c>
      <c r="E460" s="1">
        <v>1365954</v>
      </c>
      <c r="F460" s="1">
        <v>1</v>
      </c>
      <c r="G460" t="s">
        <v>769</v>
      </c>
    </row>
    <row r="461" spans="1:7">
      <c r="A461" s="1">
        <v>1366295</v>
      </c>
      <c r="B461" t="s">
        <v>1978</v>
      </c>
      <c r="C461" t="s">
        <v>1979</v>
      </c>
      <c r="D461" s="1">
        <v>1</v>
      </c>
      <c r="E461" s="1">
        <v>1365954</v>
      </c>
      <c r="F461" s="1">
        <v>1</v>
      </c>
      <c r="G461" t="s">
        <v>769</v>
      </c>
    </row>
    <row r="462" spans="1:7">
      <c r="A462" s="1">
        <v>1366296</v>
      </c>
      <c r="B462" t="s">
        <v>1980</v>
      </c>
      <c r="C462" t="s">
        <v>4251</v>
      </c>
      <c r="D462" s="1">
        <v>1</v>
      </c>
      <c r="E462" s="1">
        <v>1365954</v>
      </c>
      <c r="F462" s="1">
        <v>1</v>
      </c>
      <c r="G462" t="s">
        <v>769</v>
      </c>
    </row>
    <row r="463" spans="1:7">
      <c r="A463" s="1">
        <v>1366297</v>
      </c>
      <c r="B463" t="s">
        <v>1981</v>
      </c>
      <c r="C463" t="s">
        <v>4252</v>
      </c>
      <c r="D463" s="1">
        <v>1</v>
      </c>
      <c r="E463" s="1">
        <v>1365954</v>
      </c>
      <c r="F463" s="1">
        <v>1</v>
      </c>
      <c r="G463" t="s">
        <v>769</v>
      </c>
    </row>
    <row r="464" spans="1:7">
      <c r="A464" s="1">
        <v>1366298</v>
      </c>
      <c r="B464" t="s">
        <v>1982</v>
      </c>
      <c r="C464" t="s">
        <v>4253</v>
      </c>
      <c r="D464" s="1">
        <v>1</v>
      </c>
      <c r="E464" s="1">
        <v>1365954</v>
      </c>
      <c r="F464" s="1">
        <v>1</v>
      </c>
      <c r="G464" t="s">
        <v>769</v>
      </c>
    </row>
    <row r="465" spans="1:7">
      <c r="A465" s="1">
        <v>1366299</v>
      </c>
      <c r="B465" t="s">
        <v>1983</v>
      </c>
      <c r="C465" t="s">
        <v>4254</v>
      </c>
      <c r="D465" s="1">
        <v>1</v>
      </c>
      <c r="E465" s="1">
        <v>1365954</v>
      </c>
      <c r="F465" s="1">
        <v>1</v>
      </c>
      <c r="G465" t="s">
        <v>769</v>
      </c>
    </row>
    <row r="466" spans="1:7">
      <c r="A466" s="1">
        <v>1366300</v>
      </c>
      <c r="B466" t="s">
        <v>1984</v>
      </c>
      <c r="C466" t="s">
        <v>1985</v>
      </c>
      <c r="D466" s="1">
        <v>1</v>
      </c>
      <c r="E466" s="1">
        <v>1365954</v>
      </c>
      <c r="F466" s="1">
        <v>1</v>
      </c>
      <c r="G466" t="s">
        <v>769</v>
      </c>
    </row>
    <row r="467" spans="1:7">
      <c r="A467" s="1">
        <v>1366301</v>
      </c>
      <c r="B467" t="s">
        <v>1986</v>
      </c>
      <c r="C467" t="s">
        <v>1987</v>
      </c>
      <c r="D467" s="1">
        <v>1</v>
      </c>
      <c r="E467" s="1">
        <v>1365954</v>
      </c>
      <c r="F467" s="1">
        <v>1</v>
      </c>
      <c r="G467" t="s">
        <v>769</v>
      </c>
    </row>
    <row r="468" spans="1:7">
      <c r="A468" s="1">
        <v>1366302</v>
      </c>
      <c r="B468" t="s">
        <v>1988</v>
      </c>
      <c r="C468" t="s">
        <v>1989</v>
      </c>
      <c r="D468" s="1">
        <v>1</v>
      </c>
      <c r="E468" s="1">
        <v>1365954</v>
      </c>
      <c r="F468" s="1">
        <v>1</v>
      </c>
      <c r="G468" t="s">
        <v>769</v>
      </c>
    </row>
    <row r="469" spans="1:7">
      <c r="A469" s="1">
        <v>1366303</v>
      </c>
      <c r="B469" t="s">
        <v>1990</v>
      </c>
      <c r="C469" t="s">
        <v>1991</v>
      </c>
      <c r="D469" s="1">
        <v>1</v>
      </c>
      <c r="E469" s="1">
        <v>1365954</v>
      </c>
      <c r="F469" s="1">
        <v>1</v>
      </c>
      <c r="G469" t="s">
        <v>769</v>
      </c>
    </row>
    <row r="470" spans="1:7">
      <c r="A470" s="1">
        <v>1366304</v>
      </c>
      <c r="B470" t="s">
        <v>1992</v>
      </c>
      <c r="C470" t="s">
        <v>1993</v>
      </c>
      <c r="D470" s="1">
        <v>1</v>
      </c>
      <c r="E470" s="1">
        <v>1365954</v>
      </c>
      <c r="F470" s="1">
        <v>1</v>
      </c>
      <c r="G470" t="s">
        <v>769</v>
      </c>
    </row>
    <row r="471" spans="1:7">
      <c r="A471" s="1">
        <v>1366305</v>
      </c>
      <c r="B471" t="s">
        <v>1994</v>
      </c>
      <c r="C471" t="s">
        <v>1995</v>
      </c>
      <c r="D471" s="1">
        <v>1</v>
      </c>
      <c r="E471" s="1">
        <v>1365954</v>
      </c>
      <c r="F471" s="1">
        <v>1</v>
      </c>
      <c r="G471" t="s">
        <v>769</v>
      </c>
    </row>
    <row r="472" spans="1:7">
      <c r="A472" s="1">
        <v>1366306</v>
      </c>
      <c r="B472" t="s">
        <v>1996</v>
      </c>
      <c r="C472" t="s">
        <v>1997</v>
      </c>
      <c r="D472" s="1">
        <v>1</v>
      </c>
      <c r="E472" s="1">
        <v>1365954</v>
      </c>
      <c r="F472" s="1">
        <v>1</v>
      </c>
      <c r="G472" t="s">
        <v>769</v>
      </c>
    </row>
    <row r="473" spans="1:7">
      <c r="A473" s="1">
        <v>1366307</v>
      </c>
      <c r="B473" t="s">
        <v>1998</v>
      </c>
      <c r="C473" t="s">
        <v>1999</v>
      </c>
      <c r="D473" s="1">
        <v>1</v>
      </c>
      <c r="E473" s="1">
        <v>1365954</v>
      </c>
      <c r="F473" s="1">
        <v>1</v>
      </c>
      <c r="G473" t="s">
        <v>769</v>
      </c>
    </row>
    <row r="474" spans="1:7">
      <c r="A474" s="1">
        <v>1366701</v>
      </c>
      <c r="B474" t="s">
        <v>1625</v>
      </c>
      <c r="C474" t="s">
        <v>1626</v>
      </c>
      <c r="D474" s="1">
        <v>1</v>
      </c>
      <c r="E474" s="1">
        <v>1366690</v>
      </c>
      <c r="F474" s="1">
        <v>0</v>
      </c>
      <c r="G474" t="s">
        <v>776</v>
      </c>
    </row>
    <row r="475" spans="1:7">
      <c r="A475" s="1">
        <v>1366308</v>
      </c>
      <c r="B475" t="s">
        <v>2000</v>
      </c>
      <c r="C475" t="s">
        <v>2001</v>
      </c>
      <c r="D475" s="1">
        <v>1</v>
      </c>
      <c r="E475" s="1">
        <v>1365954</v>
      </c>
      <c r="F475" s="1">
        <v>1</v>
      </c>
      <c r="G475" t="s">
        <v>769</v>
      </c>
    </row>
    <row r="476" spans="1:7">
      <c r="A476" s="1">
        <v>1366309</v>
      </c>
      <c r="B476" t="s">
        <v>2002</v>
      </c>
      <c r="C476" t="s">
        <v>2003</v>
      </c>
      <c r="D476" s="1">
        <v>1</v>
      </c>
      <c r="E476" s="1">
        <v>1365954</v>
      </c>
      <c r="F476" s="1">
        <v>1</v>
      </c>
      <c r="G476" t="s">
        <v>769</v>
      </c>
    </row>
    <row r="477" spans="1:7">
      <c r="A477" s="1">
        <v>1366310</v>
      </c>
      <c r="B477" t="s">
        <v>2004</v>
      </c>
      <c r="C477" t="s">
        <v>2005</v>
      </c>
      <c r="D477" s="1">
        <v>1</v>
      </c>
      <c r="E477" s="1">
        <v>1365954</v>
      </c>
      <c r="F477" s="1">
        <v>1</v>
      </c>
      <c r="G477" t="s">
        <v>769</v>
      </c>
    </row>
    <row r="478" spans="1:7">
      <c r="A478" s="1">
        <v>1366705</v>
      </c>
      <c r="B478" t="s">
        <v>1632</v>
      </c>
      <c r="C478" t="s">
        <v>1633</v>
      </c>
      <c r="D478" s="1">
        <v>1</v>
      </c>
      <c r="E478" s="1">
        <v>1365826</v>
      </c>
      <c r="F478" s="1">
        <v>0</v>
      </c>
      <c r="G478" t="s">
        <v>776</v>
      </c>
    </row>
    <row r="479" spans="1:7">
      <c r="A479" s="1">
        <v>1366706</v>
      </c>
      <c r="B479" t="s">
        <v>1634</v>
      </c>
      <c r="C479" t="s">
        <v>1635</v>
      </c>
      <c r="D479" s="1">
        <v>1</v>
      </c>
      <c r="E479" s="1">
        <v>1366705</v>
      </c>
      <c r="F479" s="1">
        <v>0</v>
      </c>
      <c r="G479" t="s">
        <v>776</v>
      </c>
    </row>
    <row r="480" spans="1:7">
      <c r="A480" s="1">
        <v>1366311</v>
      </c>
      <c r="B480" t="s">
        <v>2006</v>
      </c>
      <c r="C480" t="s">
        <v>2007</v>
      </c>
      <c r="D480" s="1">
        <v>1</v>
      </c>
      <c r="E480" s="1">
        <v>1365954</v>
      </c>
      <c r="F480" s="1">
        <v>1</v>
      </c>
      <c r="G480" t="s">
        <v>769</v>
      </c>
    </row>
    <row r="481" spans="1:7">
      <c r="A481" s="1">
        <v>1366312</v>
      </c>
      <c r="B481" t="s">
        <v>2008</v>
      </c>
      <c r="C481" t="s">
        <v>2009</v>
      </c>
      <c r="D481" s="1">
        <v>1</v>
      </c>
      <c r="E481" s="1">
        <v>1365954</v>
      </c>
      <c r="F481" s="1">
        <v>1</v>
      </c>
      <c r="G481" t="s">
        <v>769</v>
      </c>
    </row>
    <row r="482" spans="1:7">
      <c r="A482" s="1">
        <v>1366313</v>
      </c>
      <c r="B482" t="s">
        <v>2010</v>
      </c>
      <c r="C482" t="s">
        <v>2011</v>
      </c>
      <c r="D482" s="1">
        <v>1</v>
      </c>
      <c r="E482" s="1">
        <v>1365954</v>
      </c>
      <c r="F482" s="1">
        <v>1</v>
      </c>
      <c r="G482" t="s">
        <v>769</v>
      </c>
    </row>
    <row r="483" spans="1:7">
      <c r="A483" s="1">
        <v>1366710</v>
      </c>
      <c r="B483" t="s">
        <v>1640</v>
      </c>
      <c r="C483" t="s">
        <v>1641</v>
      </c>
      <c r="D483" s="1">
        <v>1</v>
      </c>
      <c r="E483" s="1">
        <v>1366705</v>
      </c>
      <c r="F483" s="1">
        <v>0</v>
      </c>
      <c r="G483" t="s">
        <v>776</v>
      </c>
    </row>
    <row r="484" spans="1:7">
      <c r="A484" s="1">
        <v>1366314</v>
      </c>
      <c r="B484" t="s">
        <v>2012</v>
      </c>
      <c r="C484" t="s">
        <v>2013</v>
      </c>
      <c r="D484" s="1">
        <v>1</v>
      </c>
      <c r="E484" s="1">
        <v>1365954</v>
      </c>
      <c r="F484" s="1">
        <v>1</v>
      </c>
      <c r="G484" t="s">
        <v>769</v>
      </c>
    </row>
    <row r="485" spans="1:7">
      <c r="A485" s="1">
        <v>1366315</v>
      </c>
      <c r="B485" t="s">
        <v>2014</v>
      </c>
      <c r="C485" t="s">
        <v>2015</v>
      </c>
      <c r="D485" s="1">
        <v>1</v>
      </c>
      <c r="E485" s="1">
        <v>1365954</v>
      </c>
      <c r="F485" s="1">
        <v>1</v>
      </c>
      <c r="G485" t="s">
        <v>769</v>
      </c>
    </row>
    <row r="486" spans="1:7">
      <c r="A486" s="1">
        <v>1366713</v>
      </c>
      <c r="B486" t="s">
        <v>1646</v>
      </c>
      <c r="C486" t="s">
        <v>1647</v>
      </c>
      <c r="D486" s="1">
        <v>1</v>
      </c>
      <c r="E486" s="1">
        <v>1366705</v>
      </c>
      <c r="F486" s="1">
        <v>0</v>
      </c>
      <c r="G486" t="s">
        <v>776</v>
      </c>
    </row>
    <row r="487" spans="1:7">
      <c r="A487" s="1">
        <v>1366316</v>
      </c>
      <c r="B487" t="s">
        <v>2016</v>
      </c>
      <c r="C487" t="s">
        <v>2017</v>
      </c>
      <c r="D487" s="1">
        <v>1</v>
      </c>
      <c r="E487" s="1">
        <v>1365954</v>
      </c>
      <c r="F487" s="1">
        <v>1</v>
      </c>
      <c r="G487" t="s">
        <v>769</v>
      </c>
    </row>
    <row r="488" spans="1:7">
      <c r="A488" s="1">
        <v>1366317</v>
      </c>
      <c r="B488" t="s">
        <v>2018</v>
      </c>
      <c r="C488" t="s">
        <v>4255</v>
      </c>
      <c r="D488" s="1">
        <v>1</v>
      </c>
      <c r="E488" s="1">
        <v>1365954</v>
      </c>
      <c r="F488" s="1">
        <v>1</v>
      </c>
      <c r="G488" t="s">
        <v>769</v>
      </c>
    </row>
    <row r="489" spans="1:7">
      <c r="A489" s="1">
        <v>1366716</v>
      </c>
      <c r="B489" t="s">
        <v>1651</v>
      </c>
      <c r="C489" t="s">
        <v>1652</v>
      </c>
      <c r="D489" s="1">
        <v>1</v>
      </c>
      <c r="E489" s="1">
        <v>1366705</v>
      </c>
      <c r="F489" s="1">
        <v>0</v>
      </c>
      <c r="G489" t="s">
        <v>776</v>
      </c>
    </row>
    <row r="490" spans="1:7">
      <c r="A490" s="1">
        <v>1366318</v>
      </c>
      <c r="B490" t="s">
        <v>2019</v>
      </c>
      <c r="C490" t="s">
        <v>4256</v>
      </c>
      <c r="D490" s="1">
        <v>1</v>
      </c>
      <c r="E490" s="1">
        <v>1365954</v>
      </c>
      <c r="F490" s="1">
        <v>1</v>
      </c>
      <c r="G490" t="s">
        <v>769</v>
      </c>
    </row>
    <row r="491" spans="1:7">
      <c r="A491" s="1">
        <v>1366319</v>
      </c>
      <c r="B491" t="s">
        <v>2020</v>
      </c>
      <c r="C491" t="s">
        <v>2021</v>
      </c>
      <c r="D491" s="1">
        <v>1</v>
      </c>
      <c r="E491" s="1">
        <v>1365954</v>
      </c>
      <c r="F491" s="1">
        <v>1</v>
      </c>
      <c r="G491" t="s">
        <v>769</v>
      </c>
    </row>
    <row r="492" spans="1:7">
      <c r="A492" s="1">
        <v>1366320</v>
      </c>
      <c r="B492" t="s">
        <v>2022</v>
      </c>
      <c r="C492" t="s">
        <v>2023</v>
      </c>
      <c r="D492" s="1">
        <v>1</v>
      </c>
      <c r="E492" s="1">
        <v>1365954</v>
      </c>
      <c r="F492" s="1">
        <v>1</v>
      </c>
      <c r="G492" t="s">
        <v>769</v>
      </c>
    </row>
    <row r="493" spans="1:7">
      <c r="A493" s="1">
        <v>1366321</v>
      </c>
      <c r="B493" t="s">
        <v>2024</v>
      </c>
      <c r="C493" t="s">
        <v>2025</v>
      </c>
      <c r="D493" s="1">
        <v>1</v>
      </c>
      <c r="E493" s="1">
        <v>1365954</v>
      </c>
      <c r="F493" s="1">
        <v>1</v>
      </c>
      <c r="G493" t="s">
        <v>769</v>
      </c>
    </row>
    <row r="494" spans="1:7">
      <c r="A494" s="1">
        <v>1366322</v>
      </c>
      <c r="B494" t="s">
        <v>2026</v>
      </c>
      <c r="C494" t="s">
        <v>2027</v>
      </c>
      <c r="D494" s="1">
        <v>1</v>
      </c>
      <c r="E494" s="1">
        <v>1365954</v>
      </c>
      <c r="F494" s="1">
        <v>1</v>
      </c>
      <c r="G494" t="s">
        <v>769</v>
      </c>
    </row>
    <row r="495" spans="1:7">
      <c r="A495" s="1">
        <v>1366323</v>
      </c>
      <c r="B495" t="s">
        <v>2028</v>
      </c>
      <c r="C495" t="s">
        <v>2029</v>
      </c>
      <c r="D495" s="1">
        <v>1</v>
      </c>
      <c r="E495" s="1">
        <v>1365954</v>
      </c>
      <c r="F495" s="1">
        <v>1</v>
      </c>
      <c r="G495" t="s">
        <v>769</v>
      </c>
    </row>
    <row r="496" spans="1:7">
      <c r="A496" s="1">
        <v>1366324</v>
      </c>
      <c r="B496" t="s">
        <v>2030</v>
      </c>
      <c r="C496" t="s">
        <v>2031</v>
      </c>
      <c r="D496" s="1">
        <v>1</v>
      </c>
      <c r="E496" s="1">
        <v>1365954</v>
      </c>
      <c r="F496" s="1">
        <v>1</v>
      </c>
      <c r="G496" t="s">
        <v>769</v>
      </c>
    </row>
    <row r="497" spans="1:7">
      <c r="A497" s="1">
        <v>1366325</v>
      </c>
      <c r="B497" t="s">
        <v>2032</v>
      </c>
      <c r="C497" t="s">
        <v>2033</v>
      </c>
      <c r="D497" s="1">
        <v>1</v>
      </c>
      <c r="E497" s="1">
        <v>1365954</v>
      </c>
      <c r="F497" s="1">
        <v>1</v>
      </c>
      <c r="G497" t="s">
        <v>769</v>
      </c>
    </row>
    <row r="498" spans="1:7">
      <c r="A498" s="1">
        <v>1366326</v>
      </c>
      <c r="B498" t="s">
        <v>2034</v>
      </c>
      <c r="C498" t="s">
        <v>2035</v>
      </c>
      <c r="D498" s="1">
        <v>1</v>
      </c>
      <c r="E498" s="1">
        <v>1365954</v>
      </c>
      <c r="F498" s="1">
        <v>1</v>
      </c>
      <c r="G498" t="s">
        <v>769</v>
      </c>
    </row>
    <row r="499" spans="1:7">
      <c r="A499" s="1">
        <v>1366726</v>
      </c>
      <c r="B499" t="s">
        <v>1669</v>
      </c>
      <c r="C499" t="s">
        <v>1670</v>
      </c>
      <c r="D499" s="1">
        <v>1</v>
      </c>
      <c r="E499" s="1">
        <v>1366705</v>
      </c>
      <c r="F499" s="1">
        <v>0</v>
      </c>
      <c r="G499" t="s">
        <v>776</v>
      </c>
    </row>
    <row r="500" spans="1:7">
      <c r="A500" s="1">
        <v>1366327</v>
      </c>
      <c r="B500" t="s">
        <v>2036</v>
      </c>
      <c r="C500" t="s">
        <v>4257</v>
      </c>
      <c r="D500" s="1">
        <v>1</v>
      </c>
      <c r="E500" s="1">
        <v>1365954</v>
      </c>
      <c r="F500" s="1">
        <v>1</v>
      </c>
      <c r="G500" t="s">
        <v>769</v>
      </c>
    </row>
    <row r="501" spans="1:7">
      <c r="A501" s="1">
        <v>1366728</v>
      </c>
      <c r="B501" t="s">
        <v>1672</v>
      </c>
      <c r="C501" t="s">
        <v>1673</v>
      </c>
      <c r="D501" s="1">
        <v>1</v>
      </c>
      <c r="E501" s="1">
        <v>1365826</v>
      </c>
      <c r="F501" s="1">
        <v>0</v>
      </c>
      <c r="G501" t="s">
        <v>776</v>
      </c>
    </row>
    <row r="502" spans="1:7">
      <c r="A502" s="1">
        <v>1366328</v>
      </c>
      <c r="B502" t="s">
        <v>2037</v>
      </c>
      <c r="C502" t="s">
        <v>4258</v>
      </c>
      <c r="D502" s="1">
        <v>1</v>
      </c>
      <c r="E502" s="1">
        <v>1365954</v>
      </c>
      <c r="F502" s="1">
        <v>1</v>
      </c>
      <c r="G502" t="s">
        <v>769</v>
      </c>
    </row>
    <row r="503" spans="1:7">
      <c r="A503" s="1">
        <v>1366329</v>
      </c>
      <c r="B503" t="s">
        <v>2038</v>
      </c>
      <c r="C503" t="s">
        <v>4259</v>
      </c>
      <c r="D503" s="1">
        <v>1</v>
      </c>
      <c r="E503" s="1">
        <v>1365954</v>
      </c>
      <c r="F503" s="1">
        <v>1</v>
      </c>
      <c r="G503" t="s">
        <v>769</v>
      </c>
    </row>
    <row r="504" spans="1:7">
      <c r="A504" s="1">
        <v>1366330</v>
      </c>
      <c r="B504" t="s">
        <v>2039</v>
      </c>
      <c r="C504" t="s">
        <v>2040</v>
      </c>
      <c r="D504" s="1">
        <v>1</v>
      </c>
      <c r="E504" s="1">
        <v>1365954</v>
      </c>
      <c r="F504" s="1">
        <v>1</v>
      </c>
      <c r="G504" t="s">
        <v>769</v>
      </c>
    </row>
    <row r="505" spans="1:7">
      <c r="A505" s="1">
        <v>1366331</v>
      </c>
      <c r="B505" t="s">
        <v>2041</v>
      </c>
      <c r="C505" t="s">
        <v>2042</v>
      </c>
      <c r="D505" s="1">
        <v>1</v>
      </c>
      <c r="E505" s="1">
        <v>1365954</v>
      </c>
      <c r="F505" s="1">
        <v>1</v>
      </c>
      <c r="G505" t="s">
        <v>769</v>
      </c>
    </row>
    <row r="506" spans="1:7">
      <c r="A506" s="1">
        <v>1366332</v>
      </c>
      <c r="B506" t="s">
        <v>2043</v>
      </c>
      <c r="C506" t="s">
        <v>2044</v>
      </c>
      <c r="D506" s="1">
        <v>1</v>
      </c>
      <c r="E506" s="1">
        <v>1365954</v>
      </c>
      <c r="F506" s="1">
        <v>1</v>
      </c>
      <c r="G506" t="s">
        <v>769</v>
      </c>
    </row>
    <row r="507" spans="1:7">
      <c r="A507" s="1">
        <v>1366333</v>
      </c>
      <c r="B507" t="s">
        <v>2045</v>
      </c>
      <c r="C507" t="s">
        <v>2046</v>
      </c>
      <c r="D507" s="1">
        <v>1</v>
      </c>
      <c r="E507" s="1">
        <v>1365954</v>
      </c>
      <c r="F507" s="1">
        <v>1</v>
      </c>
      <c r="G507" t="s">
        <v>769</v>
      </c>
    </row>
    <row r="508" spans="1:7">
      <c r="A508" s="1">
        <v>1366735</v>
      </c>
      <c r="B508" t="s">
        <v>1683</v>
      </c>
      <c r="C508" t="s">
        <v>1684</v>
      </c>
      <c r="D508" s="1">
        <v>1</v>
      </c>
      <c r="E508" s="1">
        <v>1366728</v>
      </c>
      <c r="F508" s="1">
        <v>0</v>
      </c>
      <c r="G508" t="s">
        <v>776</v>
      </c>
    </row>
    <row r="509" spans="1:7">
      <c r="A509" s="1">
        <v>1366736</v>
      </c>
      <c r="B509" t="s">
        <v>1685</v>
      </c>
      <c r="C509" t="s">
        <v>1686</v>
      </c>
      <c r="D509" s="1">
        <v>1</v>
      </c>
      <c r="E509" t="s">
        <v>21</v>
      </c>
      <c r="F509" s="1">
        <v>0</v>
      </c>
      <c r="G509" t="s">
        <v>776</v>
      </c>
    </row>
    <row r="510" spans="1:7">
      <c r="A510" s="1">
        <v>1366737</v>
      </c>
      <c r="B510" t="s">
        <v>1687</v>
      </c>
      <c r="C510" t="s">
        <v>1688</v>
      </c>
      <c r="D510" s="1">
        <v>1</v>
      </c>
      <c r="E510" t="s">
        <v>21</v>
      </c>
      <c r="F510" s="1">
        <v>0</v>
      </c>
      <c r="G510" t="s">
        <v>776</v>
      </c>
    </row>
    <row r="511" spans="1:7">
      <c r="A511" s="1">
        <v>1366738</v>
      </c>
      <c r="B511" t="s">
        <v>1689</v>
      </c>
      <c r="C511" t="s">
        <v>1690</v>
      </c>
      <c r="D511" s="1">
        <v>1</v>
      </c>
      <c r="E511" t="s">
        <v>21</v>
      </c>
      <c r="F511" s="1">
        <v>0</v>
      </c>
      <c r="G511" t="s">
        <v>776</v>
      </c>
    </row>
    <row r="512" spans="1:7">
      <c r="A512" s="1">
        <v>1366739</v>
      </c>
      <c r="B512" t="s">
        <v>1691</v>
      </c>
      <c r="C512" t="s">
        <v>1692</v>
      </c>
      <c r="D512" s="1">
        <v>1</v>
      </c>
      <c r="E512" t="s">
        <v>21</v>
      </c>
      <c r="F512" s="1">
        <v>0</v>
      </c>
      <c r="G512" t="s">
        <v>776</v>
      </c>
    </row>
    <row r="513" spans="1:7">
      <c r="A513" s="1">
        <v>1366334</v>
      </c>
      <c r="B513" t="s">
        <v>2047</v>
      </c>
      <c r="C513" t="s">
        <v>2048</v>
      </c>
      <c r="D513" s="1">
        <v>1</v>
      </c>
      <c r="E513" s="1">
        <v>1365954</v>
      </c>
      <c r="F513" s="1">
        <v>1</v>
      </c>
      <c r="G513" t="s">
        <v>769</v>
      </c>
    </row>
    <row r="514" spans="1:7">
      <c r="A514" s="1">
        <v>1366335</v>
      </c>
      <c r="B514" t="s">
        <v>2049</v>
      </c>
      <c r="C514" t="s">
        <v>2050</v>
      </c>
      <c r="D514" s="1">
        <v>1</v>
      </c>
      <c r="E514" s="1">
        <v>1365954</v>
      </c>
      <c r="F514" s="1">
        <v>1</v>
      </c>
      <c r="G514" t="s">
        <v>769</v>
      </c>
    </row>
    <row r="515" spans="1:7">
      <c r="A515" s="1">
        <v>1366742</v>
      </c>
      <c r="B515" t="s">
        <v>1697</v>
      </c>
      <c r="C515" t="s">
        <v>1698</v>
      </c>
      <c r="D515" s="1">
        <v>1</v>
      </c>
      <c r="E515" s="1">
        <v>1366728</v>
      </c>
      <c r="F515" s="1">
        <v>0</v>
      </c>
      <c r="G515" t="s">
        <v>776</v>
      </c>
    </row>
    <row r="516" spans="1:7">
      <c r="A516" s="1">
        <v>1366743</v>
      </c>
      <c r="B516" t="s">
        <v>1699</v>
      </c>
      <c r="C516" t="s">
        <v>1700</v>
      </c>
      <c r="D516" s="1">
        <v>1</v>
      </c>
      <c r="E516" t="s">
        <v>21</v>
      </c>
      <c r="F516" s="1">
        <v>0</v>
      </c>
      <c r="G516" t="s">
        <v>776</v>
      </c>
    </row>
    <row r="517" spans="1:7">
      <c r="A517" s="1">
        <v>1366744</v>
      </c>
      <c r="B517" t="s">
        <v>1701</v>
      </c>
      <c r="C517" t="s">
        <v>1702</v>
      </c>
      <c r="D517" s="1">
        <v>1</v>
      </c>
      <c r="E517" t="s">
        <v>21</v>
      </c>
      <c r="F517" s="1">
        <v>0</v>
      </c>
      <c r="G517" t="s">
        <v>776</v>
      </c>
    </row>
    <row r="518" spans="1:7">
      <c r="A518" s="1">
        <v>1366745</v>
      </c>
      <c r="B518" t="s">
        <v>1703</v>
      </c>
      <c r="C518" t="s">
        <v>1704</v>
      </c>
      <c r="D518" s="1">
        <v>1</v>
      </c>
      <c r="E518" t="s">
        <v>21</v>
      </c>
      <c r="F518" s="1">
        <v>0</v>
      </c>
      <c r="G518" t="s">
        <v>776</v>
      </c>
    </row>
    <row r="519" spans="1:7">
      <c r="A519" s="1">
        <v>1366746</v>
      </c>
      <c r="B519" t="s">
        <v>1705</v>
      </c>
      <c r="C519" t="s">
        <v>1706</v>
      </c>
      <c r="D519" s="1">
        <v>1</v>
      </c>
      <c r="E519" s="1">
        <v>1366728</v>
      </c>
      <c r="F519" s="1">
        <v>0</v>
      </c>
      <c r="G519" t="s">
        <v>776</v>
      </c>
    </row>
    <row r="520" spans="1:7">
      <c r="A520" s="1">
        <v>1366336</v>
      </c>
      <c r="B520" t="s">
        <v>2051</v>
      </c>
      <c r="C520" t="s">
        <v>2052</v>
      </c>
      <c r="D520" s="1">
        <v>1</v>
      </c>
      <c r="E520" s="1">
        <v>1365954</v>
      </c>
      <c r="F520" s="1">
        <v>1</v>
      </c>
      <c r="G520" t="s">
        <v>769</v>
      </c>
    </row>
    <row r="521" spans="1:7">
      <c r="A521" s="1">
        <v>1366337</v>
      </c>
      <c r="B521" t="s">
        <v>2053</v>
      </c>
      <c r="C521" t="s">
        <v>2054</v>
      </c>
      <c r="D521" s="1">
        <v>1</v>
      </c>
      <c r="E521" s="1">
        <v>1365954</v>
      </c>
      <c r="F521" s="1">
        <v>1</v>
      </c>
      <c r="G521" t="s">
        <v>769</v>
      </c>
    </row>
    <row r="522" spans="1:7">
      <c r="A522" s="1">
        <v>1366338</v>
      </c>
      <c r="B522" t="s">
        <v>2055</v>
      </c>
      <c r="C522" t="s">
        <v>2056</v>
      </c>
      <c r="D522" s="1">
        <v>1</v>
      </c>
      <c r="E522" s="1">
        <v>1365954</v>
      </c>
      <c r="F522" s="1">
        <v>1</v>
      </c>
      <c r="G522" t="s">
        <v>769</v>
      </c>
    </row>
    <row r="523" spans="1:7">
      <c r="A523" s="1">
        <v>1366339</v>
      </c>
      <c r="B523" t="s">
        <v>2057</v>
      </c>
      <c r="C523" t="s">
        <v>2058</v>
      </c>
      <c r="D523" s="1">
        <v>1</v>
      </c>
      <c r="E523" s="1">
        <v>1365954</v>
      </c>
      <c r="F523" s="1">
        <v>1</v>
      </c>
      <c r="G523" t="s">
        <v>769</v>
      </c>
    </row>
    <row r="524" spans="1:7">
      <c r="A524" s="1">
        <v>1366340</v>
      </c>
      <c r="B524" t="s">
        <v>2059</v>
      </c>
      <c r="C524" t="s">
        <v>2060</v>
      </c>
      <c r="D524" s="1">
        <v>1</v>
      </c>
      <c r="E524" s="1">
        <v>1365954</v>
      </c>
      <c r="F524" s="1">
        <v>1</v>
      </c>
      <c r="G524" t="s">
        <v>769</v>
      </c>
    </row>
    <row r="525" spans="1:7">
      <c r="A525" s="1">
        <v>1366752</v>
      </c>
      <c r="B525" t="s">
        <v>1715</v>
      </c>
      <c r="C525" t="s">
        <v>1716</v>
      </c>
      <c r="D525" s="1">
        <v>1</v>
      </c>
      <c r="E525" s="1">
        <v>1366748</v>
      </c>
      <c r="F525" s="1">
        <v>0</v>
      </c>
      <c r="G525" t="s">
        <v>776</v>
      </c>
    </row>
    <row r="526" spans="1:7">
      <c r="A526" s="1">
        <v>1366753</v>
      </c>
      <c r="B526" t="s">
        <v>1717</v>
      </c>
      <c r="C526" t="s">
        <v>1718</v>
      </c>
      <c r="D526" s="1">
        <v>1</v>
      </c>
      <c r="E526" s="1">
        <v>1366748</v>
      </c>
      <c r="F526" s="1">
        <v>0</v>
      </c>
      <c r="G526" t="s">
        <v>776</v>
      </c>
    </row>
    <row r="527" spans="1:7">
      <c r="A527" s="1">
        <v>1366754</v>
      </c>
      <c r="B527" t="s">
        <v>1719</v>
      </c>
      <c r="C527" t="s">
        <v>1720</v>
      </c>
      <c r="D527" s="1">
        <v>1</v>
      </c>
      <c r="E527" s="1">
        <v>1366748</v>
      </c>
      <c r="F527" s="1">
        <v>0</v>
      </c>
      <c r="G527" t="s">
        <v>776</v>
      </c>
    </row>
    <row r="528" spans="1:7">
      <c r="A528" s="1">
        <v>1366755</v>
      </c>
      <c r="B528" t="s">
        <v>1721</v>
      </c>
      <c r="C528" t="s">
        <v>1722</v>
      </c>
      <c r="D528" s="1">
        <v>1</v>
      </c>
      <c r="E528" t="s">
        <v>21</v>
      </c>
      <c r="F528" s="1">
        <v>0</v>
      </c>
      <c r="G528" t="s">
        <v>776</v>
      </c>
    </row>
    <row r="529" spans="1:7">
      <c r="A529" s="1">
        <v>1366756</v>
      </c>
      <c r="B529" t="s">
        <v>1723</v>
      </c>
      <c r="C529" t="s">
        <v>1724</v>
      </c>
      <c r="D529" s="1">
        <v>1</v>
      </c>
      <c r="E529" s="1">
        <v>1366748</v>
      </c>
      <c r="F529" s="1">
        <v>0</v>
      </c>
      <c r="G529" t="s">
        <v>776</v>
      </c>
    </row>
    <row r="530" spans="1:7">
      <c r="A530" s="1">
        <v>1366757</v>
      </c>
      <c r="B530" t="s">
        <v>1725</v>
      </c>
      <c r="C530" t="s">
        <v>1726</v>
      </c>
      <c r="D530" s="1">
        <v>1</v>
      </c>
      <c r="E530" s="1">
        <v>1366748</v>
      </c>
      <c r="F530" s="1">
        <v>0</v>
      </c>
      <c r="G530" t="s">
        <v>776</v>
      </c>
    </row>
    <row r="531" spans="1:7">
      <c r="A531" s="1">
        <v>1366341</v>
      </c>
      <c r="B531" t="s">
        <v>2061</v>
      </c>
      <c r="C531" t="s">
        <v>2062</v>
      </c>
      <c r="D531" s="1">
        <v>1</v>
      </c>
      <c r="E531" s="1">
        <v>1365954</v>
      </c>
      <c r="F531" s="1">
        <v>1</v>
      </c>
      <c r="G531" t="s">
        <v>769</v>
      </c>
    </row>
    <row r="532" spans="1:7">
      <c r="A532" s="1">
        <v>1366342</v>
      </c>
      <c r="B532" t="s">
        <v>2063</v>
      </c>
      <c r="C532" t="s">
        <v>2064</v>
      </c>
      <c r="D532" s="1">
        <v>1</v>
      </c>
      <c r="E532" s="1">
        <v>1365954</v>
      </c>
      <c r="F532" s="1">
        <v>1</v>
      </c>
      <c r="G532" t="s">
        <v>769</v>
      </c>
    </row>
    <row r="533" spans="1:7">
      <c r="A533" s="1">
        <v>1366343</v>
      </c>
      <c r="B533" t="s">
        <v>2065</v>
      </c>
      <c r="C533" t="s">
        <v>2066</v>
      </c>
      <c r="D533" s="1">
        <v>1</v>
      </c>
      <c r="E533" s="1">
        <v>1365954</v>
      </c>
      <c r="F533" s="1">
        <v>1</v>
      </c>
      <c r="G533" t="s">
        <v>769</v>
      </c>
    </row>
    <row r="534" spans="1:7">
      <c r="A534" s="1">
        <v>1366761</v>
      </c>
      <c r="B534" t="s">
        <v>1733</v>
      </c>
      <c r="C534" t="s">
        <v>1734</v>
      </c>
      <c r="D534" s="1">
        <v>1</v>
      </c>
      <c r="E534" s="1">
        <v>1366748</v>
      </c>
      <c r="F534" s="1">
        <v>0</v>
      </c>
      <c r="G534" t="s">
        <v>776</v>
      </c>
    </row>
    <row r="535" spans="1:7">
      <c r="A535" s="1">
        <v>1366762</v>
      </c>
      <c r="B535" t="s">
        <v>1735</v>
      </c>
      <c r="C535" t="s">
        <v>1736</v>
      </c>
      <c r="D535" s="1">
        <v>1</v>
      </c>
      <c r="E535" s="1">
        <v>1366748</v>
      </c>
      <c r="F535" s="1">
        <v>0</v>
      </c>
      <c r="G535" t="s">
        <v>776</v>
      </c>
    </row>
    <row r="536" spans="1:7">
      <c r="A536" s="1">
        <v>1366763</v>
      </c>
      <c r="B536" t="s">
        <v>1737</v>
      </c>
      <c r="C536" t="s">
        <v>1738</v>
      </c>
      <c r="D536" s="1">
        <v>1</v>
      </c>
      <c r="E536" s="1">
        <v>1366748</v>
      </c>
      <c r="F536" s="1">
        <v>0</v>
      </c>
      <c r="G536" t="s">
        <v>776</v>
      </c>
    </row>
    <row r="537" spans="1:7">
      <c r="A537" s="1">
        <v>1366764</v>
      </c>
      <c r="B537" t="s">
        <v>1739</v>
      </c>
      <c r="C537" t="s">
        <v>1740</v>
      </c>
      <c r="D537" s="1">
        <v>1</v>
      </c>
      <c r="E537" s="1">
        <v>1366748</v>
      </c>
      <c r="F537" s="1">
        <v>0</v>
      </c>
      <c r="G537" t="s">
        <v>776</v>
      </c>
    </row>
    <row r="538" spans="1:7">
      <c r="A538" s="1">
        <v>1366344</v>
      </c>
      <c r="B538" t="s">
        <v>2067</v>
      </c>
      <c r="C538" t="s">
        <v>2068</v>
      </c>
      <c r="D538" s="1">
        <v>1</v>
      </c>
      <c r="E538" s="1">
        <v>1365954</v>
      </c>
      <c r="F538" s="1">
        <v>1</v>
      </c>
      <c r="G538" t="s">
        <v>769</v>
      </c>
    </row>
    <row r="539" spans="1:7">
      <c r="A539" s="1">
        <v>1366345</v>
      </c>
      <c r="B539" t="s">
        <v>2069</v>
      </c>
      <c r="C539" t="s">
        <v>2070</v>
      </c>
      <c r="D539" s="1">
        <v>1</v>
      </c>
      <c r="E539" s="1">
        <v>1365954</v>
      </c>
      <c r="F539" s="1">
        <v>1</v>
      </c>
      <c r="G539" t="s">
        <v>769</v>
      </c>
    </row>
    <row r="540" spans="1:7">
      <c r="A540" s="1">
        <v>1366767</v>
      </c>
      <c r="B540" t="s">
        <v>1745</v>
      </c>
      <c r="C540" t="s">
        <v>1746</v>
      </c>
      <c r="D540" s="1">
        <v>1</v>
      </c>
      <c r="E540" s="1">
        <v>1366748</v>
      </c>
      <c r="F540" s="1">
        <v>0</v>
      </c>
      <c r="G540" t="s">
        <v>776</v>
      </c>
    </row>
    <row r="541" spans="1:7">
      <c r="A541" s="1">
        <v>1366768</v>
      </c>
      <c r="B541" t="s">
        <v>1747</v>
      </c>
      <c r="C541" t="s">
        <v>1748</v>
      </c>
      <c r="D541" s="1">
        <v>1</v>
      </c>
      <c r="E541" t="s">
        <v>21</v>
      </c>
      <c r="F541" s="1">
        <v>0</v>
      </c>
      <c r="G541" t="s">
        <v>776</v>
      </c>
    </row>
    <row r="542" spans="1:7">
      <c r="A542" s="1">
        <v>1366769</v>
      </c>
      <c r="B542" t="s">
        <v>1749</v>
      </c>
      <c r="C542" t="s">
        <v>1750</v>
      </c>
      <c r="D542" s="1">
        <v>1</v>
      </c>
      <c r="E542" t="s">
        <v>21</v>
      </c>
      <c r="F542" s="1">
        <v>0</v>
      </c>
      <c r="G542" t="s">
        <v>776</v>
      </c>
    </row>
    <row r="543" spans="1:7">
      <c r="A543" s="1">
        <v>1366770</v>
      </c>
      <c r="B543" t="s">
        <v>1751</v>
      </c>
      <c r="C543" t="s">
        <v>1752</v>
      </c>
      <c r="D543" s="1">
        <v>1</v>
      </c>
      <c r="E543" s="1">
        <v>1366748</v>
      </c>
      <c r="F543" s="1">
        <v>0</v>
      </c>
      <c r="G543" t="s">
        <v>776</v>
      </c>
    </row>
    <row r="544" spans="1:7">
      <c r="A544" s="1">
        <v>1366771</v>
      </c>
      <c r="B544" t="s">
        <v>1753</v>
      </c>
      <c r="C544" t="s">
        <v>1754</v>
      </c>
      <c r="D544" s="1">
        <v>1</v>
      </c>
      <c r="E544" s="1">
        <v>1366748</v>
      </c>
      <c r="F544" s="1">
        <v>0</v>
      </c>
      <c r="G544" t="s">
        <v>776</v>
      </c>
    </row>
    <row r="545" spans="1:7">
      <c r="A545" s="1">
        <v>1366772</v>
      </c>
      <c r="B545" t="s">
        <v>1755</v>
      </c>
      <c r="C545" t="s">
        <v>1756</v>
      </c>
      <c r="D545" s="1">
        <v>1</v>
      </c>
      <c r="E545" s="1">
        <v>1366748</v>
      </c>
      <c r="F545" s="1">
        <v>0</v>
      </c>
      <c r="G545" t="s">
        <v>776</v>
      </c>
    </row>
    <row r="546" spans="1:7">
      <c r="A546" s="1">
        <v>1366773</v>
      </c>
      <c r="B546" t="s">
        <v>1757</v>
      </c>
      <c r="C546" t="s">
        <v>1758</v>
      </c>
      <c r="D546" s="1">
        <v>1</v>
      </c>
      <c r="E546" s="1">
        <v>1366748</v>
      </c>
      <c r="F546" s="1">
        <v>0</v>
      </c>
      <c r="G546" t="s">
        <v>776</v>
      </c>
    </row>
    <row r="547" spans="1:7">
      <c r="A547" s="1">
        <v>1366774</v>
      </c>
      <c r="B547" t="s">
        <v>1759</v>
      </c>
      <c r="C547" t="s">
        <v>1760</v>
      </c>
      <c r="D547" s="1">
        <v>1</v>
      </c>
      <c r="E547" s="1">
        <v>1366748</v>
      </c>
      <c r="F547" s="1">
        <v>0</v>
      </c>
      <c r="G547" t="s">
        <v>776</v>
      </c>
    </row>
    <row r="548" spans="1:7">
      <c r="A548" s="1">
        <v>1366775</v>
      </c>
      <c r="B548" t="s">
        <v>1761</v>
      </c>
      <c r="C548" t="s">
        <v>1762</v>
      </c>
      <c r="D548" s="1">
        <v>1</v>
      </c>
      <c r="E548" s="1">
        <v>1366748</v>
      </c>
      <c r="F548" s="1">
        <v>0</v>
      </c>
      <c r="G548" t="s">
        <v>776</v>
      </c>
    </row>
    <row r="549" spans="1:7">
      <c r="A549" s="1">
        <v>1366776</v>
      </c>
      <c r="B549" t="s">
        <v>1763</v>
      </c>
      <c r="C549" t="s">
        <v>1764</v>
      </c>
      <c r="D549" s="1">
        <v>1</v>
      </c>
      <c r="E549" s="1">
        <v>1366748</v>
      </c>
      <c r="F549" s="1">
        <v>0</v>
      </c>
      <c r="G549" t="s">
        <v>776</v>
      </c>
    </row>
    <row r="550" spans="1:7">
      <c r="A550" s="1">
        <v>1366777</v>
      </c>
      <c r="B550" t="s">
        <v>1765</v>
      </c>
      <c r="C550" t="s">
        <v>1766</v>
      </c>
      <c r="D550" s="1">
        <v>1</v>
      </c>
      <c r="E550" s="1">
        <v>1366748</v>
      </c>
      <c r="F550" s="1">
        <v>0</v>
      </c>
      <c r="G550" t="s">
        <v>776</v>
      </c>
    </row>
    <row r="551" spans="1:7">
      <c r="A551" s="1">
        <v>1366778</v>
      </c>
      <c r="B551" t="s">
        <v>1767</v>
      </c>
      <c r="C551" t="s">
        <v>1768</v>
      </c>
      <c r="D551" s="1">
        <v>1</v>
      </c>
      <c r="E551" s="1">
        <v>1366748</v>
      </c>
      <c r="F551" s="1">
        <v>0</v>
      </c>
      <c r="G551" t="s">
        <v>776</v>
      </c>
    </row>
    <row r="552" spans="1:7">
      <c r="A552" s="1">
        <v>1366779</v>
      </c>
      <c r="B552" t="s">
        <v>1769</v>
      </c>
      <c r="C552" t="s">
        <v>1770</v>
      </c>
      <c r="D552" s="1">
        <v>1</v>
      </c>
      <c r="E552" s="1">
        <v>1366748</v>
      </c>
      <c r="F552" s="1">
        <v>0</v>
      </c>
      <c r="G552" t="s">
        <v>776</v>
      </c>
    </row>
    <row r="553" spans="1:7">
      <c r="A553" s="1">
        <v>1366346</v>
      </c>
      <c r="B553" t="s">
        <v>2071</v>
      </c>
      <c r="C553" t="s">
        <v>2072</v>
      </c>
      <c r="D553" s="1">
        <v>1</v>
      </c>
      <c r="E553" s="1">
        <v>1365954</v>
      </c>
      <c r="F553" s="1">
        <v>1</v>
      </c>
      <c r="G553" t="s">
        <v>769</v>
      </c>
    </row>
    <row r="554" spans="1:7">
      <c r="A554" s="1">
        <v>1366347</v>
      </c>
      <c r="B554" t="s">
        <v>2073</v>
      </c>
      <c r="C554" t="s">
        <v>2074</v>
      </c>
      <c r="D554" s="1">
        <v>1</v>
      </c>
      <c r="E554" s="1">
        <v>1365954</v>
      </c>
      <c r="F554" s="1">
        <v>1</v>
      </c>
      <c r="G554" t="s">
        <v>769</v>
      </c>
    </row>
    <row r="555" spans="1:7">
      <c r="A555" s="1">
        <v>1366348</v>
      </c>
      <c r="B555" t="s">
        <v>2075</v>
      </c>
      <c r="C555" t="s">
        <v>2076</v>
      </c>
      <c r="D555" s="1">
        <v>1</v>
      </c>
      <c r="E555" s="1">
        <v>1365954</v>
      </c>
      <c r="F555" s="1">
        <v>1</v>
      </c>
      <c r="G555" t="s">
        <v>769</v>
      </c>
    </row>
    <row r="556" spans="1:7">
      <c r="A556" s="1">
        <v>1366349</v>
      </c>
      <c r="B556" t="s">
        <v>2077</v>
      </c>
      <c r="C556" t="s">
        <v>4260</v>
      </c>
      <c r="D556" s="1">
        <v>1</v>
      </c>
      <c r="E556" s="1">
        <v>1365954</v>
      </c>
      <c r="F556" s="1">
        <v>1</v>
      </c>
      <c r="G556" t="s">
        <v>769</v>
      </c>
    </row>
    <row r="557" spans="1:7">
      <c r="A557" s="1">
        <v>1366350</v>
      </c>
      <c r="B557" t="s">
        <v>2078</v>
      </c>
      <c r="C557" t="s">
        <v>2079</v>
      </c>
      <c r="D557" s="1">
        <v>1</v>
      </c>
      <c r="E557" s="1">
        <v>1365954</v>
      </c>
      <c r="F557" s="1">
        <v>1</v>
      </c>
      <c r="G557" t="s">
        <v>769</v>
      </c>
    </row>
    <row r="558" spans="1:7">
      <c r="A558" s="1">
        <v>1366351</v>
      </c>
      <c r="B558" t="s">
        <v>2080</v>
      </c>
      <c r="C558" t="s">
        <v>2081</v>
      </c>
      <c r="D558" s="1">
        <v>1</v>
      </c>
      <c r="E558" s="1">
        <v>1365954</v>
      </c>
      <c r="F558" s="1">
        <v>1</v>
      </c>
      <c r="G558" t="s">
        <v>769</v>
      </c>
    </row>
    <row r="559" spans="1:7">
      <c r="A559" s="1">
        <v>1366352</v>
      </c>
      <c r="B559" t="s">
        <v>2082</v>
      </c>
      <c r="C559" t="s">
        <v>2083</v>
      </c>
      <c r="D559" s="1">
        <v>1</v>
      </c>
      <c r="E559" s="1">
        <v>1365954</v>
      </c>
      <c r="F559" s="1">
        <v>1</v>
      </c>
      <c r="G559" t="s">
        <v>769</v>
      </c>
    </row>
    <row r="560" spans="1:7">
      <c r="A560" s="1">
        <v>1366353</v>
      </c>
      <c r="B560" t="s">
        <v>2084</v>
      </c>
      <c r="C560" t="s">
        <v>2085</v>
      </c>
      <c r="D560" s="1">
        <v>1</v>
      </c>
      <c r="E560" s="1">
        <v>1365954</v>
      </c>
      <c r="F560" s="1">
        <v>1</v>
      </c>
      <c r="G560" t="s">
        <v>769</v>
      </c>
    </row>
    <row r="561" spans="1:7">
      <c r="A561" s="1">
        <v>1366354</v>
      </c>
      <c r="B561" t="s">
        <v>2086</v>
      </c>
      <c r="C561" t="s">
        <v>2087</v>
      </c>
      <c r="D561" s="1">
        <v>1</v>
      </c>
      <c r="E561" s="1">
        <v>1365954</v>
      </c>
      <c r="F561" s="1">
        <v>1</v>
      </c>
      <c r="G561" t="s">
        <v>769</v>
      </c>
    </row>
    <row r="562" spans="1:7">
      <c r="A562" s="1">
        <v>1366355</v>
      </c>
      <c r="B562" t="s">
        <v>2088</v>
      </c>
      <c r="C562" t="s">
        <v>2089</v>
      </c>
      <c r="D562" s="1">
        <v>1</v>
      </c>
      <c r="E562" s="1">
        <v>1365954</v>
      </c>
      <c r="F562" s="1">
        <v>1</v>
      </c>
      <c r="G562" t="s">
        <v>769</v>
      </c>
    </row>
    <row r="563" spans="1:7">
      <c r="A563" s="1">
        <v>1366356</v>
      </c>
      <c r="B563" t="s">
        <v>2090</v>
      </c>
      <c r="C563" t="s">
        <v>2091</v>
      </c>
      <c r="D563" s="1">
        <v>1</v>
      </c>
      <c r="E563" s="1">
        <v>1365954</v>
      </c>
      <c r="F563" s="1">
        <v>1</v>
      </c>
      <c r="G563" t="s">
        <v>769</v>
      </c>
    </row>
    <row r="564" spans="1:7">
      <c r="A564" s="1">
        <v>1366357</v>
      </c>
      <c r="B564" t="s">
        <v>2092</v>
      </c>
      <c r="C564" t="s">
        <v>2093</v>
      </c>
      <c r="D564" s="1">
        <v>1</v>
      </c>
      <c r="E564" s="1">
        <v>1365954</v>
      </c>
      <c r="F564" s="1">
        <v>1</v>
      </c>
      <c r="G564" t="s">
        <v>769</v>
      </c>
    </row>
    <row r="565" spans="1:7">
      <c r="A565" s="1">
        <v>1366358</v>
      </c>
      <c r="B565" t="s">
        <v>2094</v>
      </c>
      <c r="C565" t="s">
        <v>4261</v>
      </c>
      <c r="D565" s="1">
        <v>1</v>
      </c>
      <c r="E565" s="1">
        <v>1365954</v>
      </c>
      <c r="F565" s="1">
        <v>1</v>
      </c>
      <c r="G565" t="s">
        <v>769</v>
      </c>
    </row>
    <row r="566" spans="1:7">
      <c r="A566" s="1">
        <v>1366359</v>
      </c>
      <c r="B566" t="s">
        <v>2095</v>
      </c>
      <c r="C566" t="s">
        <v>4262</v>
      </c>
      <c r="D566" s="1">
        <v>1</v>
      </c>
      <c r="E566" s="1">
        <v>1365954</v>
      </c>
      <c r="F566" s="1">
        <v>1</v>
      </c>
      <c r="G566" t="s">
        <v>769</v>
      </c>
    </row>
    <row r="567" spans="1:7">
      <c r="A567" s="1">
        <v>1366360</v>
      </c>
      <c r="B567" t="s">
        <v>2096</v>
      </c>
      <c r="C567" t="s">
        <v>2097</v>
      </c>
      <c r="D567" s="1">
        <v>1</v>
      </c>
      <c r="E567" s="1">
        <v>1365954</v>
      </c>
      <c r="F567" s="1">
        <v>1</v>
      </c>
      <c r="G567" t="s">
        <v>769</v>
      </c>
    </row>
    <row r="568" spans="1:7">
      <c r="A568" s="1">
        <v>1366361</v>
      </c>
      <c r="B568" t="s">
        <v>2098</v>
      </c>
      <c r="C568" t="s">
        <v>2099</v>
      </c>
      <c r="D568" s="1">
        <v>1</v>
      </c>
      <c r="E568" s="1">
        <v>1365954</v>
      </c>
      <c r="F568" s="1">
        <v>1</v>
      </c>
      <c r="G568" t="s">
        <v>769</v>
      </c>
    </row>
    <row r="569" spans="1:7">
      <c r="A569" s="1">
        <v>1366362</v>
      </c>
      <c r="B569" t="s">
        <v>2100</v>
      </c>
      <c r="C569" t="s">
        <v>2101</v>
      </c>
      <c r="D569" s="1">
        <v>1</v>
      </c>
      <c r="E569" s="1">
        <v>1365954</v>
      </c>
      <c r="F569" s="1">
        <v>1</v>
      </c>
      <c r="G569" t="s">
        <v>769</v>
      </c>
    </row>
    <row r="570" spans="1:7">
      <c r="A570" s="1">
        <v>1366363</v>
      </c>
      <c r="B570" t="s">
        <v>2102</v>
      </c>
      <c r="C570" t="s">
        <v>4263</v>
      </c>
      <c r="D570" s="1">
        <v>1</v>
      </c>
      <c r="E570" s="1">
        <v>1365954</v>
      </c>
      <c r="F570" s="1">
        <v>1</v>
      </c>
      <c r="G570" t="s">
        <v>769</v>
      </c>
    </row>
    <row r="571" spans="1:7">
      <c r="A571" s="1">
        <v>1366364</v>
      </c>
      <c r="B571" t="s">
        <v>2103</v>
      </c>
      <c r="C571" t="s">
        <v>4264</v>
      </c>
      <c r="D571" s="1">
        <v>1</v>
      </c>
      <c r="E571" s="1">
        <v>1365954</v>
      </c>
      <c r="F571" s="1">
        <v>1</v>
      </c>
      <c r="G571" t="s">
        <v>769</v>
      </c>
    </row>
    <row r="572" spans="1:7">
      <c r="A572" s="1">
        <v>1366365</v>
      </c>
      <c r="B572" t="s">
        <v>2104</v>
      </c>
      <c r="C572" t="s">
        <v>2105</v>
      </c>
      <c r="D572" s="1">
        <v>1</v>
      </c>
      <c r="E572" s="1">
        <v>1365954</v>
      </c>
      <c r="F572" s="1">
        <v>1</v>
      </c>
      <c r="G572" t="s">
        <v>769</v>
      </c>
    </row>
    <row r="573" spans="1:7">
      <c r="A573" s="1">
        <v>1366366</v>
      </c>
      <c r="B573" t="s">
        <v>2106</v>
      </c>
      <c r="C573" t="s">
        <v>2107</v>
      </c>
      <c r="D573" s="1">
        <v>1</v>
      </c>
      <c r="E573" s="1">
        <v>1365954</v>
      </c>
      <c r="F573" s="1">
        <v>1</v>
      </c>
      <c r="G573" t="s">
        <v>769</v>
      </c>
    </row>
    <row r="574" spans="1:7">
      <c r="A574" s="1">
        <v>1366367</v>
      </c>
      <c r="B574" t="s">
        <v>2108</v>
      </c>
      <c r="C574" t="s">
        <v>2109</v>
      </c>
      <c r="D574" s="1">
        <v>1</v>
      </c>
      <c r="E574" s="1">
        <v>1365954</v>
      </c>
      <c r="F574" s="1">
        <v>1</v>
      </c>
      <c r="G574" t="s">
        <v>769</v>
      </c>
    </row>
    <row r="575" spans="1:7">
      <c r="A575" s="1">
        <v>1366368</v>
      </c>
      <c r="B575" t="s">
        <v>2110</v>
      </c>
      <c r="C575" t="s">
        <v>2111</v>
      </c>
      <c r="D575" s="1">
        <v>1</v>
      </c>
      <c r="E575" s="1">
        <v>1365954</v>
      </c>
      <c r="F575" s="1">
        <v>1</v>
      </c>
      <c r="G575" t="s">
        <v>769</v>
      </c>
    </row>
    <row r="576" spans="1:7">
      <c r="A576" s="1">
        <v>1366369</v>
      </c>
      <c r="B576" t="s">
        <v>2112</v>
      </c>
      <c r="C576" t="s">
        <v>2113</v>
      </c>
      <c r="D576" s="1">
        <v>1</v>
      </c>
      <c r="E576" s="1">
        <v>1365954</v>
      </c>
      <c r="F576" s="1">
        <v>1</v>
      </c>
      <c r="G576" t="s">
        <v>769</v>
      </c>
    </row>
    <row r="577" spans="1:7">
      <c r="A577" s="1">
        <v>1366370</v>
      </c>
      <c r="B577" t="s">
        <v>2114</v>
      </c>
      <c r="C577" t="s">
        <v>2115</v>
      </c>
      <c r="D577" s="1">
        <v>1</v>
      </c>
      <c r="E577" s="1">
        <v>1365954</v>
      </c>
      <c r="F577" s="1">
        <v>1</v>
      </c>
      <c r="G577" t="s">
        <v>769</v>
      </c>
    </row>
    <row r="578" spans="1:7">
      <c r="A578" s="1">
        <v>1366371</v>
      </c>
      <c r="B578" t="s">
        <v>2116</v>
      </c>
      <c r="C578" t="s">
        <v>2117</v>
      </c>
      <c r="D578" s="1">
        <v>1</v>
      </c>
      <c r="E578" s="1">
        <v>1365954</v>
      </c>
      <c r="F578" s="1">
        <v>1</v>
      </c>
      <c r="G578" t="s">
        <v>769</v>
      </c>
    </row>
    <row r="579" spans="1:7">
      <c r="A579" s="1">
        <v>1366372</v>
      </c>
      <c r="B579" t="s">
        <v>2118</v>
      </c>
      <c r="C579" t="s">
        <v>2119</v>
      </c>
      <c r="D579" s="1">
        <v>1</v>
      </c>
      <c r="E579" s="1">
        <v>1365954</v>
      </c>
      <c r="F579" s="1">
        <v>1</v>
      </c>
      <c r="G579" t="s">
        <v>769</v>
      </c>
    </row>
    <row r="580" spans="1:7">
      <c r="A580" s="1">
        <v>1366373</v>
      </c>
      <c r="B580" t="s">
        <v>2120</v>
      </c>
      <c r="C580" t="s">
        <v>2121</v>
      </c>
      <c r="D580" s="1">
        <v>1</v>
      </c>
      <c r="E580" s="1">
        <v>1365954</v>
      </c>
      <c r="F580" s="1">
        <v>1</v>
      </c>
      <c r="G580" t="s">
        <v>769</v>
      </c>
    </row>
    <row r="581" spans="1:7">
      <c r="A581" s="1">
        <v>1366374</v>
      </c>
      <c r="B581" t="s">
        <v>2122</v>
      </c>
      <c r="C581" t="s">
        <v>2123</v>
      </c>
      <c r="D581" s="1">
        <v>1</v>
      </c>
      <c r="E581" s="1">
        <v>1365954</v>
      </c>
      <c r="F581" s="1">
        <v>1</v>
      </c>
      <c r="G581" t="s">
        <v>769</v>
      </c>
    </row>
    <row r="582" spans="1:7">
      <c r="A582" s="1">
        <v>1366375</v>
      </c>
      <c r="B582" t="s">
        <v>2124</v>
      </c>
      <c r="C582" t="s">
        <v>2125</v>
      </c>
      <c r="D582" s="1">
        <v>1</v>
      </c>
      <c r="E582" s="1">
        <v>1365954</v>
      </c>
      <c r="F582" s="1">
        <v>1</v>
      </c>
      <c r="G582" t="s">
        <v>769</v>
      </c>
    </row>
    <row r="583" spans="1:7">
      <c r="A583" s="1">
        <v>1366376</v>
      </c>
      <c r="B583" t="s">
        <v>2126</v>
      </c>
      <c r="C583" t="s">
        <v>4265</v>
      </c>
      <c r="D583" s="1">
        <v>1</v>
      </c>
      <c r="E583" s="1">
        <v>1365954</v>
      </c>
      <c r="F583" s="1">
        <v>1</v>
      </c>
      <c r="G583" t="s">
        <v>769</v>
      </c>
    </row>
    <row r="584" spans="1:7">
      <c r="A584" s="1">
        <v>1366377</v>
      </c>
      <c r="B584" t="s">
        <v>2127</v>
      </c>
      <c r="C584" t="s">
        <v>4266</v>
      </c>
      <c r="D584" s="1">
        <v>1</v>
      </c>
      <c r="E584" s="1">
        <v>1365954</v>
      </c>
      <c r="F584" s="1">
        <v>1</v>
      </c>
      <c r="G584" t="s">
        <v>769</v>
      </c>
    </row>
    <row r="585" spans="1:7">
      <c r="A585" s="1">
        <v>1366378</v>
      </c>
      <c r="B585" t="s">
        <v>2128</v>
      </c>
      <c r="C585" t="s">
        <v>4267</v>
      </c>
      <c r="D585" s="1">
        <v>1</v>
      </c>
      <c r="E585" s="1">
        <v>1365954</v>
      </c>
      <c r="F585" s="1">
        <v>1</v>
      </c>
      <c r="G585" t="s">
        <v>769</v>
      </c>
    </row>
    <row r="586" spans="1:7">
      <c r="A586" s="1">
        <v>1366379</v>
      </c>
      <c r="B586" t="s">
        <v>2129</v>
      </c>
      <c r="C586" t="s">
        <v>2130</v>
      </c>
      <c r="D586" s="1">
        <v>1</v>
      </c>
      <c r="E586" s="1">
        <v>1365954</v>
      </c>
      <c r="F586" s="1">
        <v>1</v>
      </c>
      <c r="G586" t="s">
        <v>769</v>
      </c>
    </row>
    <row r="587" spans="1:7">
      <c r="A587" s="1">
        <v>1366380</v>
      </c>
      <c r="B587" t="s">
        <v>2131</v>
      </c>
      <c r="C587" t="s">
        <v>2132</v>
      </c>
      <c r="D587" s="1">
        <v>1</v>
      </c>
      <c r="E587" s="1">
        <v>1365954</v>
      </c>
      <c r="F587" s="1">
        <v>1</v>
      </c>
      <c r="G587" t="s">
        <v>769</v>
      </c>
    </row>
    <row r="588" spans="1:7">
      <c r="A588" s="1">
        <v>1366381</v>
      </c>
      <c r="B588" t="s">
        <v>2133</v>
      </c>
      <c r="C588" t="s">
        <v>2134</v>
      </c>
      <c r="D588" s="1">
        <v>1</v>
      </c>
      <c r="E588" s="1">
        <v>1365954</v>
      </c>
      <c r="F588" s="1">
        <v>1</v>
      </c>
      <c r="G588" t="s">
        <v>769</v>
      </c>
    </row>
    <row r="589" spans="1:7">
      <c r="A589" s="1">
        <v>1366382</v>
      </c>
      <c r="B589" t="s">
        <v>2135</v>
      </c>
      <c r="C589" t="s">
        <v>2136</v>
      </c>
      <c r="D589" s="1">
        <v>1</v>
      </c>
      <c r="E589" s="1">
        <v>1365954</v>
      </c>
      <c r="F589" s="1">
        <v>1</v>
      </c>
      <c r="G589" t="s">
        <v>769</v>
      </c>
    </row>
    <row r="590" spans="1:7">
      <c r="A590" s="1">
        <v>1366383</v>
      </c>
      <c r="B590" t="s">
        <v>2137</v>
      </c>
      <c r="C590" t="s">
        <v>2138</v>
      </c>
      <c r="D590" s="1">
        <v>1</v>
      </c>
      <c r="E590" s="1">
        <v>1365954</v>
      </c>
      <c r="F590" s="1">
        <v>1</v>
      </c>
      <c r="G590" t="s">
        <v>769</v>
      </c>
    </row>
    <row r="591" spans="1:7">
      <c r="A591" s="1">
        <v>1366384</v>
      </c>
      <c r="B591" t="s">
        <v>2139</v>
      </c>
      <c r="C591" t="s">
        <v>2140</v>
      </c>
      <c r="D591" s="1">
        <v>1</v>
      </c>
      <c r="E591" s="1">
        <v>1365954</v>
      </c>
      <c r="F591" s="1">
        <v>1</v>
      </c>
      <c r="G591" t="s">
        <v>769</v>
      </c>
    </row>
    <row r="592" spans="1:7">
      <c r="A592" s="1">
        <v>1366385</v>
      </c>
      <c r="B592" t="s">
        <v>2141</v>
      </c>
      <c r="C592" t="s">
        <v>2142</v>
      </c>
      <c r="D592" s="1">
        <v>1</v>
      </c>
      <c r="E592" s="1">
        <v>1365954</v>
      </c>
      <c r="F592" s="1">
        <v>1</v>
      </c>
      <c r="G592" t="s">
        <v>769</v>
      </c>
    </row>
    <row r="593" spans="1:7">
      <c r="A593" s="1">
        <v>1366386</v>
      </c>
      <c r="B593" t="s">
        <v>2143</v>
      </c>
      <c r="C593" t="s">
        <v>2144</v>
      </c>
      <c r="D593" s="1">
        <v>1</v>
      </c>
      <c r="E593" s="1">
        <v>1365954</v>
      </c>
      <c r="F593" s="1">
        <v>1</v>
      </c>
      <c r="G593" t="s">
        <v>769</v>
      </c>
    </row>
    <row r="594" spans="1:7">
      <c r="A594" s="1">
        <v>1366387</v>
      </c>
      <c r="B594" t="s">
        <v>2145</v>
      </c>
      <c r="C594" t="s">
        <v>2146</v>
      </c>
      <c r="D594" s="1">
        <v>1</v>
      </c>
      <c r="E594" s="1">
        <v>1365954</v>
      </c>
      <c r="F594" s="1">
        <v>1</v>
      </c>
      <c r="G594" t="s">
        <v>769</v>
      </c>
    </row>
    <row r="595" spans="1:7">
      <c r="A595" s="1">
        <v>1366388</v>
      </c>
      <c r="B595" t="s">
        <v>2147</v>
      </c>
      <c r="C595" t="s">
        <v>2148</v>
      </c>
      <c r="D595" s="1">
        <v>1</v>
      </c>
      <c r="E595" s="1">
        <v>1365954</v>
      </c>
      <c r="F595" s="1">
        <v>1</v>
      </c>
      <c r="G595" t="s">
        <v>769</v>
      </c>
    </row>
    <row r="596" spans="1:7">
      <c r="A596" s="1">
        <v>1366389</v>
      </c>
      <c r="B596" t="s">
        <v>2149</v>
      </c>
      <c r="C596" t="s">
        <v>2150</v>
      </c>
      <c r="D596" s="1">
        <v>1</v>
      </c>
      <c r="E596" s="1">
        <v>1365954</v>
      </c>
      <c r="F596" s="1">
        <v>1</v>
      </c>
      <c r="G596" t="s">
        <v>769</v>
      </c>
    </row>
    <row r="597" spans="1:7">
      <c r="A597" s="1">
        <v>1366390</v>
      </c>
      <c r="B597" t="s">
        <v>2151</v>
      </c>
      <c r="C597" t="s">
        <v>2152</v>
      </c>
      <c r="D597" s="1">
        <v>1</v>
      </c>
      <c r="E597" s="1">
        <v>1365954</v>
      </c>
      <c r="F597" s="1">
        <v>1</v>
      </c>
      <c r="G597" t="s">
        <v>769</v>
      </c>
    </row>
    <row r="598" spans="1:7">
      <c r="A598" s="1">
        <v>1366391</v>
      </c>
      <c r="B598" t="s">
        <v>2153</v>
      </c>
      <c r="C598" t="s">
        <v>4268</v>
      </c>
      <c r="D598" s="1">
        <v>1</v>
      </c>
      <c r="E598" s="1">
        <v>1365954</v>
      </c>
      <c r="F598" s="1">
        <v>1</v>
      </c>
      <c r="G598" t="s">
        <v>769</v>
      </c>
    </row>
    <row r="599" spans="1:7">
      <c r="A599" s="1">
        <v>1366392</v>
      </c>
      <c r="B599" t="s">
        <v>2154</v>
      </c>
      <c r="C599" t="s">
        <v>2155</v>
      </c>
      <c r="D599" s="1">
        <v>1</v>
      </c>
      <c r="E599" s="1">
        <v>1365954</v>
      </c>
      <c r="F599" s="1">
        <v>1</v>
      </c>
      <c r="G599" t="s">
        <v>769</v>
      </c>
    </row>
    <row r="600" spans="1:7">
      <c r="A600" s="1">
        <v>1366393</v>
      </c>
      <c r="B600" t="s">
        <v>2156</v>
      </c>
      <c r="C600" t="s">
        <v>2157</v>
      </c>
      <c r="D600" s="1">
        <v>1</v>
      </c>
      <c r="E600" s="1">
        <v>1365954</v>
      </c>
      <c r="F600" s="1">
        <v>1</v>
      </c>
      <c r="G600" t="s">
        <v>769</v>
      </c>
    </row>
    <row r="601" spans="1:7">
      <c r="A601" s="1">
        <v>1366394</v>
      </c>
      <c r="B601" t="s">
        <v>2158</v>
      </c>
      <c r="C601" t="s">
        <v>2159</v>
      </c>
      <c r="D601" s="1">
        <v>1</v>
      </c>
      <c r="E601" s="1">
        <v>1365954</v>
      </c>
      <c r="F601" s="1">
        <v>1</v>
      </c>
      <c r="G601" t="s">
        <v>769</v>
      </c>
    </row>
    <row r="602" spans="1:7">
      <c r="A602" s="1">
        <v>1366395</v>
      </c>
      <c r="B602" t="s">
        <v>2160</v>
      </c>
      <c r="C602" t="s">
        <v>2161</v>
      </c>
      <c r="D602" s="1">
        <v>1</v>
      </c>
      <c r="E602" s="1">
        <v>1365954</v>
      </c>
      <c r="F602" s="1">
        <v>1</v>
      </c>
      <c r="G602" t="s">
        <v>769</v>
      </c>
    </row>
    <row r="603" spans="1:7">
      <c r="A603" s="1">
        <v>1366396</v>
      </c>
      <c r="B603" t="s">
        <v>2162</v>
      </c>
      <c r="C603" t="s">
        <v>2163</v>
      </c>
      <c r="D603" s="1">
        <v>1</v>
      </c>
      <c r="E603" s="1">
        <v>1365954</v>
      </c>
      <c r="F603" s="1">
        <v>1</v>
      </c>
      <c r="G603" t="s">
        <v>769</v>
      </c>
    </row>
    <row r="604" spans="1:7">
      <c r="A604" s="1">
        <v>1366397</v>
      </c>
      <c r="B604" t="s">
        <v>2164</v>
      </c>
      <c r="C604" t="s">
        <v>4269</v>
      </c>
      <c r="D604" s="1">
        <v>1</v>
      </c>
      <c r="E604" s="1">
        <v>1365954</v>
      </c>
      <c r="F604" s="1">
        <v>1</v>
      </c>
      <c r="G604" t="s">
        <v>769</v>
      </c>
    </row>
    <row r="605" spans="1:7">
      <c r="A605" s="1">
        <v>1366398</v>
      </c>
      <c r="B605" t="s">
        <v>2165</v>
      </c>
      <c r="C605" t="s">
        <v>2166</v>
      </c>
      <c r="D605" s="1">
        <v>1</v>
      </c>
      <c r="E605" s="1">
        <v>1365954</v>
      </c>
      <c r="F605" s="1">
        <v>1</v>
      </c>
      <c r="G605" t="s">
        <v>769</v>
      </c>
    </row>
    <row r="606" spans="1:7">
      <c r="A606" s="1">
        <v>1366399</v>
      </c>
      <c r="B606" t="s">
        <v>2167</v>
      </c>
      <c r="C606" t="s">
        <v>2168</v>
      </c>
      <c r="D606" s="1">
        <v>1</v>
      </c>
      <c r="E606" s="1">
        <v>1365954</v>
      </c>
      <c r="F606" s="1">
        <v>1</v>
      </c>
      <c r="G606" t="s">
        <v>769</v>
      </c>
    </row>
    <row r="607" spans="1:7">
      <c r="A607" s="1">
        <v>1366400</v>
      </c>
      <c r="B607" t="s">
        <v>2169</v>
      </c>
      <c r="C607" t="s">
        <v>2170</v>
      </c>
      <c r="D607" s="1">
        <v>1</v>
      </c>
      <c r="E607" s="1">
        <v>1365954</v>
      </c>
      <c r="F607" s="1">
        <v>1</v>
      </c>
      <c r="G607" t="s">
        <v>769</v>
      </c>
    </row>
    <row r="608" spans="1:7">
      <c r="A608" s="1">
        <v>1366401</v>
      </c>
      <c r="B608" t="s">
        <v>2171</v>
      </c>
      <c r="C608" t="s">
        <v>4270</v>
      </c>
      <c r="D608" s="1">
        <v>1</v>
      </c>
      <c r="E608" s="1">
        <v>1365954</v>
      </c>
      <c r="F608" s="1">
        <v>1</v>
      </c>
      <c r="G608" t="s">
        <v>769</v>
      </c>
    </row>
    <row r="609" spans="1:7">
      <c r="A609" s="1">
        <v>1366402</v>
      </c>
      <c r="B609" t="s">
        <v>2172</v>
      </c>
      <c r="C609" t="s">
        <v>2173</v>
      </c>
      <c r="D609" s="1">
        <v>1</v>
      </c>
      <c r="E609" s="1">
        <v>1365954</v>
      </c>
      <c r="F609" s="1">
        <v>1</v>
      </c>
      <c r="G609" t="s">
        <v>769</v>
      </c>
    </row>
    <row r="610" spans="1:7">
      <c r="A610" s="1">
        <v>1366403</v>
      </c>
      <c r="B610" t="s">
        <v>2174</v>
      </c>
      <c r="C610" t="s">
        <v>2175</v>
      </c>
      <c r="D610" s="1">
        <v>1</v>
      </c>
      <c r="E610" s="1">
        <v>1365954</v>
      </c>
      <c r="F610" s="1">
        <v>1</v>
      </c>
      <c r="G610" t="s">
        <v>769</v>
      </c>
    </row>
    <row r="611" spans="1:7">
      <c r="A611" s="1">
        <v>1366404</v>
      </c>
      <c r="B611" t="s">
        <v>2176</v>
      </c>
      <c r="C611" t="s">
        <v>2177</v>
      </c>
      <c r="D611" s="1">
        <v>1</v>
      </c>
      <c r="E611" s="1">
        <v>1365954</v>
      </c>
      <c r="F611" s="1">
        <v>1</v>
      </c>
      <c r="G611" t="s">
        <v>769</v>
      </c>
    </row>
    <row r="612" spans="1:7">
      <c r="A612" s="1">
        <v>1366405</v>
      </c>
      <c r="B612" t="s">
        <v>2178</v>
      </c>
      <c r="C612" t="s">
        <v>2179</v>
      </c>
      <c r="D612" s="1">
        <v>1</v>
      </c>
      <c r="E612" s="1">
        <v>1365954</v>
      </c>
      <c r="F612" s="1">
        <v>1</v>
      </c>
      <c r="G612" t="s">
        <v>769</v>
      </c>
    </row>
    <row r="613" spans="1:7">
      <c r="A613" s="1">
        <v>1366406</v>
      </c>
      <c r="B613" t="s">
        <v>2180</v>
      </c>
      <c r="C613" t="s">
        <v>4271</v>
      </c>
      <c r="D613" s="1">
        <v>1</v>
      </c>
      <c r="E613" s="1">
        <v>1365954</v>
      </c>
      <c r="F613" s="1">
        <v>1</v>
      </c>
      <c r="G613" t="s">
        <v>769</v>
      </c>
    </row>
    <row r="614" spans="1:7">
      <c r="A614" s="1">
        <v>1366407</v>
      </c>
      <c r="B614" t="s">
        <v>2181</v>
      </c>
      <c r="C614" t="s">
        <v>4272</v>
      </c>
      <c r="D614" s="1">
        <v>1</v>
      </c>
      <c r="E614" s="1">
        <v>1365954</v>
      </c>
      <c r="F614" s="1">
        <v>1</v>
      </c>
      <c r="G614" t="s">
        <v>769</v>
      </c>
    </row>
    <row r="615" spans="1:7">
      <c r="A615" s="1">
        <v>1366408</v>
      </c>
      <c r="B615" t="s">
        <v>2182</v>
      </c>
      <c r="C615" t="s">
        <v>4273</v>
      </c>
      <c r="D615" s="1">
        <v>1</v>
      </c>
      <c r="E615" s="1">
        <v>1365954</v>
      </c>
      <c r="F615" s="1">
        <v>1</v>
      </c>
      <c r="G615" t="s">
        <v>769</v>
      </c>
    </row>
    <row r="616" spans="1:7">
      <c r="A616" s="1">
        <v>1366409</v>
      </c>
      <c r="B616" t="s">
        <v>2183</v>
      </c>
      <c r="C616" t="s">
        <v>2184</v>
      </c>
      <c r="D616" s="1">
        <v>1</v>
      </c>
      <c r="E616" s="1">
        <v>1365954</v>
      </c>
      <c r="F616" s="1">
        <v>1</v>
      </c>
      <c r="G616" t="s">
        <v>769</v>
      </c>
    </row>
    <row r="617" spans="1:7">
      <c r="A617" s="1">
        <v>1366410</v>
      </c>
      <c r="B617" t="s">
        <v>2185</v>
      </c>
      <c r="C617" t="s">
        <v>2186</v>
      </c>
      <c r="D617" s="1">
        <v>1</v>
      </c>
      <c r="E617" s="1">
        <v>1365954</v>
      </c>
      <c r="F617" s="1">
        <v>1</v>
      </c>
      <c r="G617" t="s">
        <v>769</v>
      </c>
    </row>
    <row r="618" spans="1:7">
      <c r="A618" s="1">
        <v>1366411</v>
      </c>
      <c r="B618" t="s">
        <v>2187</v>
      </c>
      <c r="C618" t="s">
        <v>2188</v>
      </c>
      <c r="D618" s="1">
        <v>1</v>
      </c>
      <c r="E618" s="1">
        <v>1365954</v>
      </c>
      <c r="F618" s="1">
        <v>1</v>
      </c>
      <c r="G618" t="s">
        <v>769</v>
      </c>
    </row>
    <row r="619" spans="1:7">
      <c r="A619" s="1">
        <v>1366412</v>
      </c>
      <c r="B619" t="s">
        <v>2189</v>
      </c>
      <c r="C619" t="s">
        <v>2190</v>
      </c>
      <c r="D619" s="1">
        <v>1</v>
      </c>
      <c r="E619" s="1">
        <v>1365954</v>
      </c>
      <c r="F619" s="1">
        <v>1</v>
      </c>
      <c r="G619" t="s">
        <v>769</v>
      </c>
    </row>
    <row r="620" spans="1:7">
      <c r="A620" s="1">
        <v>1366413</v>
      </c>
      <c r="B620" t="s">
        <v>2191</v>
      </c>
      <c r="C620" t="s">
        <v>2192</v>
      </c>
      <c r="D620" s="1">
        <v>1</v>
      </c>
      <c r="E620" s="1">
        <v>1365954</v>
      </c>
      <c r="F620" s="1">
        <v>1</v>
      </c>
      <c r="G620" t="s">
        <v>769</v>
      </c>
    </row>
    <row r="621" spans="1:7">
      <c r="A621" s="1">
        <v>1366414</v>
      </c>
      <c r="B621" t="s">
        <v>2193</v>
      </c>
      <c r="C621" t="s">
        <v>2194</v>
      </c>
      <c r="D621" s="1">
        <v>1</v>
      </c>
      <c r="E621" s="1">
        <v>1365954</v>
      </c>
      <c r="F621" s="1">
        <v>1</v>
      </c>
      <c r="G621" t="s">
        <v>769</v>
      </c>
    </row>
    <row r="622" spans="1:7">
      <c r="A622" s="1">
        <v>1366415</v>
      </c>
      <c r="B622" t="s">
        <v>2195</v>
      </c>
      <c r="C622" t="s">
        <v>2196</v>
      </c>
      <c r="D622" s="1">
        <v>1</v>
      </c>
      <c r="E622" s="1">
        <v>1365954</v>
      </c>
      <c r="F622" s="1">
        <v>1</v>
      </c>
      <c r="G622" t="s">
        <v>769</v>
      </c>
    </row>
    <row r="623" spans="1:7">
      <c r="A623" s="1">
        <v>1366416</v>
      </c>
      <c r="B623" t="s">
        <v>2197</v>
      </c>
      <c r="C623" t="s">
        <v>2198</v>
      </c>
      <c r="D623" s="1">
        <v>1</v>
      </c>
      <c r="E623" s="1">
        <v>1365954</v>
      </c>
      <c r="F623" s="1">
        <v>1</v>
      </c>
      <c r="G623" t="s">
        <v>769</v>
      </c>
    </row>
    <row r="624" spans="1:7">
      <c r="A624" s="1">
        <v>1366417</v>
      </c>
      <c r="B624" t="s">
        <v>2199</v>
      </c>
      <c r="C624" t="s">
        <v>2200</v>
      </c>
      <c r="D624" s="1">
        <v>1</v>
      </c>
      <c r="E624" s="1">
        <v>1365954</v>
      </c>
      <c r="F624" s="1">
        <v>1</v>
      </c>
      <c r="G624" t="s">
        <v>769</v>
      </c>
    </row>
    <row r="625" spans="1:7">
      <c r="A625" s="1">
        <v>1366418</v>
      </c>
      <c r="B625" t="s">
        <v>2201</v>
      </c>
      <c r="C625" t="s">
        <v>2202</v>
      </c>
      <c r="D625" s="1">
        <v>1</v>
      </c>
      <c r="E625" s="1">
        <v>1365954</v>
      </c>
      <c r="F625" s="1">
        <v>1</v>
      </c>
      <c r="G625" t="s">
        <v>769</v>
      </c>
    </row>
    <row r="626" spans="1:7">
      <c r="A626" s="1">
        <v>1366419</v>
      </c>
      <c r="B626" t="s">
        <v>2203</v>
      </c>
      <c r="C626" t="s">
        <v>2204</v>
      </c>
      <c r="D626" s="1">
        <v>1</v>
      </c>
      <c r="E626" s="1">
        <v>1365954</v>
      </c>
      <c r="F626" s="1">
        <v>1</v>
      </c>
      <c r="G626" t="s">
        <v>769</v>
      </c>
    </row>
    <row r="627" spans="1:7">
      <c r="A627" s="1">
        <v>1366420</v>
      </c>
      <c r="B627" t="s">
        <v>2205</v>
      </c>
      <c r="C627" t="s">
        <v>2206</v>
      </c>
      <c r="D627" s="1">
        <v>1</v>
      </c>
      <c r="E627" s="1">
        <v>1365954</v>
      </c>
      <c r="F627" s="1">
        <v>1</v>
      </c>
      <c r="G627" t="s">
        <v>769</v>
      </c>
    </row>
    <row r="628" spans="1:7">
      <c r="A628" s="1">
        <v>1366421</v>
      </c>
      <c r="B628" t="s">
        <v>2207</v>
      </c>
      <c r="C628" t="s">
        <v>2208</v>
      </c>
      <c r="D628" s="1">
        <v>1</v>
      </c>
      <c r="E628" s="1">
        <v>1365954</v>
      </c>
      <c r="F628" s="1">
        <v>1</v>
      </c>
      <c r="G628" t="s">
        <v>769</v>
      </c>
    </row>
    <row r="629" spans="1:7">
      <c r="A629" s="1">
        <v>1366422</v>
      </c>
      <c r="B629" t="s">
        <v>2209</v>
      </c>
      <c r="C629" t="s">
        <v>4274</v>
      </c>
      <c r="D629" s="1">
        <v>1</v>
      </c>
      <c r="E629" s="1">
        <v>1365954</v>
      </c>
      <c r="F629" s="1">
        <v>1</v>
      </c>
      <c r="G629" t="s">
        <v>769</v>
      </c>
    </row>
    <row r="630" spans="1:7">
      <c r="A630" s="1">
        <v>1366423</v>
      </c>
      <c r="B630" t="s">
        <v>2210</v>
      </c>
      <c r="C630" t="s">
        <v>2211</v>
      </c>
      <c r="D630" s="1">
        <v>1</v>
      </c>
      <c r="E630" s="1">
        <v>1365954</v>
      </c>
      <c r="F630" s="1">
        <v>1</v>
      </c>
      <c r="G630" t="s">
        <v>769</v>
      </c>
    </row>
    <row r="631" spans="1:7">
      <c r="A631" s="1">
        <v>1366424</v>
      </c>
      <c r="B631" t="s">
        <v>2212</v>
      </c>
      <c r="C631" t="s">
        <v>2213</v>
      </c>
      <c r="D631" s="1">
        <v>1</v>
      </c>
      <c r="E631" s="1">
        <v>1365954</v>
      </c>
      <c r="F631" s="1">
        <v>1</v>
      </c>
      <c r="G631" t="s">
        <v>769</v>
      </c>
    </row>
    <row r="632" spans="1:7">
      <c r="A632" s="1">
        <v>1366425</v>
      </c>
      <c r="B632" t="s">
        <v>2214</v>
      </c>
      <c r="C632" t="s">
        <v>2215</v>
      </c>
      <c r="D632" s="1">
        <v>1</v>
      </c>
      <c r="E632" s="1">
        <v>1365954</v>
      </c>
      <c r="F632" s="1">
        <v>1</v>
      </c>
      <c r="G632" t="s">
        <v>769</v>
      </c>
    </row>
    <row r="633" spans="1:7">
      <c r="A633" s="1">
        <v>1366426</v>
      </c>
      <c r="B633" t="s">
        <v>2216</v>
      </c>
      <c r="C633" t="s">
        <v>2217</v>
      </c>
      <c r="D633" s="1">
        <v>1</v>
      </c>
      <c r="E633" s="1">
        <v>1365954</v>
      </c>
      <c r="F633" s="1">
        <v>1</v>
      </c>
      <c r="G633" t="s">
        <v>769</v>
      </c>
    </row>
    <row r="634" spans="1:7">
      <c r="A634" s="1">
        <v>1366427</v>
      </c>
      <c r="B634" t="s">
        <v>2218</v>
      </c>
      <c r="C634" t="s">
        <v>2219</v>
      </c>
      <c r="D634" s="1">
        <v>1</v>
      </c>
      <c r="E634" s="1">
        <v>1365954</v>
      </c>
      <c r="F634" s="1">
        <v>1</v>
      </c>
      <c r="G634" t="s">
        <v>769</v>
      </c>
    </row>
    <row r="635" spans="1:7">
      <c r="A635" s="1">
        <v>1366428</v>
      </c>
      <c r="B635" t="s">
        <v>2220</v>
      </c>
      <c r="C635" t="s">
        <v>2221</v>
      </c>
      <c r="D635" s="1">
        <v>1</v>
      </c>
      <c r="E635" s="1">
        <v>1365954</v>
      </c>
      <c r="F635" s="1">
        <v>1</v>
      </c>
      <c r="G635" t="s">
        <v>769</v>
      </c>
    </row>
    <row r="636" spans="1:7">
      <c r="A636" s="1">
        <v>1366429</v>
      </c>
      <c r="B636" t="s">
        <v>2222</v>
      </c>
      <c r="C636" t="s">
        <v>2223</v>
      </c>
      <c r="D636" s="1">
        <v>1</v>
      </c>
      <c r="E636" s="1">
        <v>1365954</v>
      </c>
      <c r="F636" s="1">
        <v>1</v>
      </c>
      <c r="G636" t="s">
        <v>769</v>
      </c>
    </row>
    <row r="637" spans="1:7">
      <c r="A637" s="1">
        <v>1366430</v>
      </c>
      <c r="B637" t="s">
        <v>2224</v>
      </c>
      <c r="C637" t="s">
        <v>2225</v>
      </c>
      <c r="D637" s="1">
        <v>1</v>
      </c>
      <c r="E637" s="1">
        <v>1365954</v>
      </c>
      <c r="F637" s="1">
        <v>1</v>
      </c>
      <c r="G637" t="s">
        <v>769</v>
      </c>
    </row>
    <row r="638" spans="1:7">
      <c r="A638" s="1">
        <v>1366431</v>
      </c>
      <c r="B638" t="s">
        <v>2226</v>
      </c>
      <c r="C638" t="s">
        <v>2227</v>
      </c>
      <c r="D638" s="1">
        <v>1</v>
      </c>
      <c r="E638" s="1">
        <v>1365954</v>
      </c>
      <c r="F638" s="1">
        <v>1</v>
      </c>
      <c r="G638" t="s">
        <v>769</v>
      </c>
    </row>
    <row r="639" spans="1:7">
      <c r="A639" s="1">
        <v>1366432</v>
      </c>
      <c r="B639" t="s">
        <v>2228</v>
      </c>
      <c r="C639" t="s">
        <v>2229</v>
      </c>
      <c r="D639" s="1">
        <v>1</v>
      </c>
      <c r="E639" s="1">
        <v>1365954</v>
      </c>
      <c r="F639" s="1">
        <v>1</v>
      </c>
      <c r="G639" t="s">
        <v>769</v>
      </c>
    </row>
    <row r="640" spans="1:7">
      <c r="A640" s="1">
        <v>1366433</v>
      </c>
      <c r="B640" t="s">
        <v>2230</v>
      </c>
      <c r="C640" t="s">
        <v>2231</v>
      </c>
      <c r="D640" s="1">
        <v>1</v>
      </c>
      <c r="E640" s="1">
        <v>1365954</v>
      </c>
      <c r="F640" s="1">
        <v>1</v>
      </c>
      <c r="G640" t="s">
        <v>769</v>
      </c>
    </row>
    <row r="641" spans="1:7">
      <c r="A641" s="1">
        <v>1366434</v>
      </c>
      <c r="B641" t="s">
        <v>2232</v>
      </c>
      <c r="C641" t="s">
        <v>4275</v>
      </c>
      <c r="D641" s="1">
        <v>1</v>
      </c>
      <c r="E641" s="1">
        <v>1365954</v>
      </c>
      <c r="F641" s="1">
        <v>1</v>
      </c>
      <c r="G641" t="s">
        <v>769</v>
      </c>
    </row>
    <row r="642" spans="1:7">
      <c r="A642" s="1">
        <v>1366435</v>
      </c>
      <c r="B642" t="s">
        <v>2233</v>
      </c>
      <c r="C642" t="s">
        <v>2234</v>
      </c>
      <c r="D642" s="1">
        <v>1</v>
      </c>
      <c r="E642" s="1">
        <v>1365954</v>
      </c>
      <c r="F642" s="1">
        <v>1</v>
      </c>
      <c r="G642" t="s">
        <v>769</v>
      </c>
    </row>
    <row r="643" spans="1:7">
      <c r="A643" s="1">
        <v>1366436</v>
      </c>
      <c r="B643" t="s">
        <v>2235</v>
      </c>
      <c r="C643" t="s">
        <v>2236</v>
      </c>
      <c r="D643" s="1">
        <v>1</v>
      </c>
      <c r="E643" s="1">
        <v>1365954</v>
      </c>
      <c r="F643" s="1">
        <v>1</v>
      </c>
      <c r="G643" t="s">
        <v>769</v>
      </c>
    </row>
    <row r="644" spans="1:7">
      <c r="A644" s="1">
        <v>1366437</v>
      </c>
      <c r="B644" t="s">
        <v>2237</v>
      </c>
      <c r="C644" t="s">
        <v>2238</v>
      </c>
      <c r="D644" s="1">
        <v>1</v>
      </c>
      <c r="E644" s="1">
        <v>1365954</v>
      </c>
      <c r="F644" s="1">
        <v>1</v>
      </c>
      <c r="G644" t="s">
        <v>769</v>
      </c>
    </row>
    <row r="645" spans="1:7">
      <c r="A645" s="1">
        <v>1366438</v>
      </c>
      <c r="B645" t="s">
        <v>2239</v>
      </c>
      <c r="C645" t="s">
        <v>2240</v>
      </c>
      <c r="D645" s="1">
        <v>1</v>
      </c>
      <c r="E645" s="1">
        <v>1365954</v>
      </c>
      <c r="F645" s="1">
        <v>1</v>
      </c>
      <c r="G645" t="s">
        <v>769</v>
      </c>
    </row>
    <row r="646" spans="1:7">
      <c r="A646" s="1">
        <v>1366439</v>
      </c>
      <c r="B646" t="s">
        <v>2241</v>
      </c>
      <c r="C646" t="s">
        <v>2242</v>
      </c>
      <c r="D646" s="1">
        <v>1</v>
      </c>
      <c r="E646" s="1">
        <v>1365954</v>
      </c>
      <c r="F646" s="1">
        <v>1</v>
      </c>
      <c r="G646" t="s">
        <v>769</v>
      </c>
    </row>
    <row r="647" spans="1:7">
      <c r="A647" s="1">
        <v>1366440</v>
      </c>
      <c r="B647" t="s">
        <v>2243</v>
      </c>
      <c r="C647" t="s">
        <v>2244</v>
      </c>
      <c r="D647" s="1">
        <v>1</v>
      </c>
      <c r="E647" s="1">
        <v>1365954</v>
      </c>
      <c r="F647" s="1">
        <v>1</v>
      </c>
      <c r="G647" t="s">
        <v>769</v>
      </c>
    </row>
    <row r="648" spans="1:7">
      <c r="A648" s="1">
        <v>1366441</v>
      </c>
      <c r="B648" t="s">
        <v>2245</v>
      </c>
      <c r="C648" t="s">
        <v>2246</v>
      </c>
      <c r="D648" s="1">
        <v>1</v>
      </c>
      <c r="E648" s="1">
        <v>1365954</v>
      </c>
      <c r="F648" s="1">
        <v>1</v>
      </c>
      <c r="G648" t="s">
        <v>769</v>
      </c>
    </row>
    <row r="649" spans="1:7">
      <c r="A649" s="1">
        <v>1366442</v>
      </c>
      <c r="B649" t="s">
        <v>2247</v>
      </c>
      <c r="C649" t="s">
        <v>2248</v>
      </c>
      <c r="D649" s="1">
        <v>1</v>
      </c>
      <c r="E649" s="1">
        <v>1365954</v>
      </c>
      <c r="F649" s="1">
        <v>1</v>
      </c>
      <c r="G649" t="s">
        <v>769</v>
      </c>
    </row>
    <row r="650" spans="1:7">
      <c r="A650" s="1">
        <v>1366443</v>
      </c>
      <c r="B650" t="s">
        <v>2249</v>
      </c>
      <c r="C650" t="s">
        <v>2250</v>
      </c>
      <c r="D650" s="1">
        <v>1</v>
      </c>
      <c r="E650" s="1">
        <v>1365954</v>
      </c>
      <c r="F650" s="1">
        <v>1</v>
      </c>
      <c r="G650" t="s">
        <v>769</v>
      </c>
    </row>
    <row r="651" spans="1:7">
      <c r="A651" s="1">
        <v>1366444</v>
      </c>
      <c r="B651" t="s">
        <v>2251</v>
      </c>
      <c r="C651" t="s">
        <v>2252</v>
      </c>
      <c r="D651" s="1">
        <v>1</v>
      </c>
      <c r="E651" s="1">
        <v>1365954</v>
      </c>
      <c r="F651" s="1">
        <v>1</v>
      </c>
      <c r="G651" t="s">
        <v>769</v>
      </c>
    </row>
    <row r="652" spans="1:7">
      <c r="A652" s="1">
        <v>1366445</v>
      </c>
      <c r="B652" t="s">
        <v>2253</v>
      </c>
      <c r="C652" t="s">
        <v>2254</v>
      </c>
      <c r="D652" s="1">
        <v>1</v>
      </c>
      <c r="E652" s="1">
        <v>1365954</v>
      </c>
      <c r="F652" s="1">
        <v>1</v>
      </c>
      <c r="G652" t="s">
        <v>769</v>
      </c>
    </row>
    <row r="653" spans="1:7">
      <c r="A653" s="1">
        <v>1366446</v>
      </c>
      <c r="B653" t="s">
        <v>2255</v>
      </c>
      <c r="C653" t="s">
        <v>2256</v>
      </c>
      <c r="D653" s="1">
        <v>1</v>
      </c>
      <c r="E653" s="1">
        <v>1365954</v>
      </c>
      <c r="F653" s="1">
        <v>1</v>
      </c>
      <c r="G653" t="s">
        <v>769</v>
      </c>
    </row>
    <row r="654" spans="1:7">
      <c r="A654" s="1">
        <v>1366447</v>
      </c>
      <c r="B654" t="s">
        <v>2257</v>
      </c>
      <c r="C654" t="s">
        <v>2258</v>
      </c>
      <c r="D654" s="1">
        <v>1</v>
      </c>
      <c r="E654" s="1">
        <v>1365954</v>
      </c>
      <c r="F654" s="1">
        <v>1</v>
      </c>
      <c r="G654" t="s">
        <v>769</v>
      </c>
    </row>
    <row r="655" spans="1:7">
      <c r="A655" s="1">
        <v>1366448</v>
      </c>
      <c r="B655" t="s">
        <v>2259</v>
      </c>
      <c r="C655" t="s">
        <v>2260</v>
      </c>
      <c r="D655" s="1">
        <v>1</v>
      </c>
      <c r="E655" s="1">
        <v>1365954</v>
      </c>
      <c r="F655" s="1">
        <v>1</v>
      </c>
      <c r="G655" t="s">
        <v>769</v>
      </c>
    </row>
    <row r="656" spans="1:7">
      <c r="A656" s="1">
        <v>1366449</v>
      </c>
      <c r="B656" t="s">
        <v>2261</v>
      </c>
      <c r="C656" t="s">
        <v>2262</v>
      </c>
      <c r="D656" s="1">
        <v>1</v>
      </c>
      <c r="E656" s="1">
        <v>1365954</v>
      </c>
      <c r="F656" s="1">
        <v>1</v>
      </c>
      <c r="G656" t="s">
        <v>769</v>
      </c>
    </row>
    <row r="657" spans="1:7">
      <c r="A657" s="1">
        <v>1366450</v>
      </c>
      <c r="B657" t="s">
        <v>2263</v>
      </c>
      <c r="C657" t="s">
        <v>2264</v>
      </c>
      <c r="D657" s="1">
        <v>1</v>
      </c>
      <c r="E657" s="1">
        <v>1365954</v>
      </c>
      <c r="F657" s="1">
        <v>1</v>
      </c>
      <c r="G657" t="s">
        <v>769</v>
      </c>
    </row>
    <row r="658" spans="1:7">
      <c r="A658" s="1">
        <v>1366451</v>
      </c>
      <c r="B658" t="s">
        <v>2265</v>
      </c>
      <c r="C658" t="s">
        <v>2266</v>
      </c>
      <c r="D658" s="1">
        <v>1</v>
      </c>
      <c r="E658" s="1">
        <v>1365954</v>
      </c>
      <c r="F658" s="1">
        <v>1</v>
      </c>
      <c r="G658" t="s">
        <v>769</v>
      </c>
    </row>
    <row r="659" spans="1:7">
      <c r="A659" s="1">
        <v>1366452</v>
      </c>
      <c r="B659" t="s">
        <v>2267</v>
      </c>
      <c r="C659" t="s">
        <v>2268</v>
      </c>
      <c r="D659" s="1">
        <v>1</v>
      </c>
      <c r="E659" s="1">
        <v>1365954</v>
      </c>
      <c r="F659" s="1">
        <v>1</v>
      </c>
      <c r="G659" t="s">
        <v>769</v>
      </c>
    </row>
    <row r="660" spans="1:7">
      <c r="A660" s="1">
        <v>1366453</v>
      </c>
      <c r="B660" t="s">
        <v>2269</v>
      </c>
      <c r="C660" t="s">
        <v>2270</v>
      </c>
      <c r="D660" s="1">
        <v>1</v>
      </c>
      <c r="E660" s="1">
        <v>1365954</v>
      </c>
      <c r="F660" s="1">
        <v>1</v>
      </c>
      <c r="G660" t="s">
        <v>769</v>
      </c>
    </row>
    <row r="661" spans="1:7">
      <c r="A661" s="1">
        <v>1366454</v>
      </c>
      <c r="B661" t="s">
        <v>2271</v>
      </c>
      <c r="C661" t="s">
        <v>2272</v>
      </c>
      <c r="D661" s="1">
        <v>1</v>
      </c>
      <c r="E661" s="1">
        <v>1365954</v>
      </c>
      <c r="F661" s="1">
        <v>1</v>
      </c>
      <c r="G661" t="s">
        <v>769</v>
      </c>
    </row>
    <row r="662" spans="1:7">
      <c r="A662" s="1">
        <v>1366455</v>
      </c>
      <c r="B662" t="s">
        <v>2273</v>
      </c>
      <c r="C662" t="s">
        <v>2274</v>
      </c>
      <c r="D662" s="1">
        <v>1</v>
      </c>
      <c r="E662" s="1">
        <v>1365954</v>
      </c>
      <c r="F662" s="1">
        <v>1</v>
      </c>
      <c r="G662" t="s">
        <v>769</v>
      </c>
    </row>
    <row r="663" spans="1:7">
      <c r="A663" s="1">
        <v>1366456</v>
      </c>
      <c r="B663" t="s">
        <v>2275</v>
      </c>
      <c r="C663" t="s">
        <v>2276</v>
      </c>
      <c r="D663" s="1">
        <v>1</v>
      </c>
      <c r="E663" s="1">
        <v>1365954</v>
      </c>
      <c r="F663" s="1">
        <v>1</v>
      </c>
      <c r="G663" t="s">
        <v>769</v>
      </c>
    </row>
    <row r="664" spans="1:7">
      <c r="A664" s="1">
        <v>1366457</v>
      </c>
      <c r="B664" t="s">
        <v>2277</v>
      </c>
      <c r="C664" t="s">
        <v>2278</v>
      </c>
      <c r="D664" s="1">
        <v>1</v>
      </c>
      <c r="E664" s="1">
        <v>1365954</v>
      </c>
      <c r="F664" s="1">
        <v>1</v>
      </c>
      <c r="G664" t="s">
        <v>769</v>
      </c>
    </row>
    <row r="665" spans="1:7">
      <c r="A665" s="1">
        <v>1366458</v>
      </c>
      <c r="B665" t="s">
        <v>2279</v>
      </c>
      <c r="C665" t="s">
        <v>2280</v>
      </c>
      <c r="D665" s="1">
        <v>1</v>
      </c>
      <c r="E665" s="1">
        <v>1365954</v>
      </c>
      <c r="F665" s="1">
        <v>1</v>
      </c>
      <c r="G665" t="s">
        <v>769</v>
      </c>
    </row>
    <row r="666" spans="1:7">
      <c r="A666" s="1">
        <v>1366459</v>
      </c>
      <c r="B666" t="s">
        <v>2281</v>
      </c>
      <c r="C666" t="s">
        <v>2282</v>
      </c>
      <c r="D666" s="1">
        <v>1</v>
      </c>
      <c r="E666" s="1">
        <v>1365954</v>
      </c>
      <c r="F666" s="1">
        <v>1</v>
      </c>
      <c r="G666" t="s">
        <v>769</v>
      </c>
    </row>
    <row r="667" spans="1:7">
      <c r="A667" s="1">
        <v>1366460</v>
      </c>
      <c r="B667" t="s">
        <v>2283</v>
      </c>
      <c r="C667" t="s">
        <v>2284</v>
      </c>
      <c r="D667" s="1">
        <v>1</v>
      </c>
      <c r="E667" s="1">
        <v>1365954</v>
      </c>
      <c r="F667" s="1">
        <v>1</v>
      </c>
      <c r="G667" t="s">
        <v>769</v>
      </c>
    </row>
    <row r="668" spans="1:7">
      <c r="A668" s="1">
        <v>1366461</v>
      </c>
      <c r="B668" t="s">
        <v>2285</v>
      </c>
      <c r="C668" t="s">
        <v>2286</v>
      </c>
      <c r="D668" s="1">
        <v>1</v>
      </c>
      <c r="E668" s="1">
        <v>1365954</v>
      </c>
      <c r="F668" s="1">
        <v>1</v>
      </c>
      <c r="G668" t="s">
        <v>769</v>
      </c>
    </row>
    <row r="669" spans="1:7">
      <c r="A669" s="1">
        <v>1366462</v>
      </c>
      <c r="B669" t="s">
        <v>2287</v>
      </c>
      <c r="C669" t="s">
        <v>2288</v>
      </c>
      <c r="D669" s="1">
        <v>1</v>
      </c>
      <c r="E669" s="1">
        <v>1365954</v>
      </c>
      <c r="F669" s="1">
        <v>1</v>
      </c>
      <c r="G669" t="s">
        <v>769</v>
      </c>
    </row>
    <row r="670" spans="1:7">
      <c r="A670" s="1">
        <v>1366463</v>
      </c>
      <c r="B670" t="s">
        <v>2289</v>
      </c>
      <c r="C670" t="s">
        <v>4276</v>
      </c>
      <c r="D670" s="1">
        <v>1</v>
      </c>
      <c r="E670" s="1">
        <v>1365954</v>
      </c>
      <c r="F670" s="1">
        <v>1</v>
      </c>
      <c r="G670" t="s">
        <v>769</v>
      </c>
    </row>
    <row r="671" spans="1:7">
      <c r="A671" s="1">
        <v>1366464</v>
      </c>
      <c r="B671" t="s">
        <v>2290</v>
      </c>
      <c r="C671" t="s">
        <v>2291</v>
      </c>
      <c r="D671" s="1">
        <v>1</v>
      </c>
      <c r="E671" s="1">
        <v>1365954</v>
      </c>
      <c r="F671" s="1">
        <v>1</v>
      </c>
      <c r="G671" t="s">
        <v>769</v>
      </c>
    </row>
    <row r="672" spans="1:7">
      <c r="A672" s="1">
        <v>1366465</v>
      </c>
      <c r="B672" t="s">
        <v>2292</v>
      </c>
      <c r="C672" t="s">
        <v>2293</v>
      </c>
      <c r="D672" s="1">
        <v>1</v>
      </c>
      <c r="E672" s="1">
        <v>1365954</v>
      </c>
      <c r="F672" s="1">
        <v>1</v>
      </c>
      <c r="G672" t="s">
        <v>769</v>
      </c>
    </row>
    <row r="673" spans="1:7">
      <c r="A673" s="1">
        <v>1366466</v>
      </c>
      <c r="B673" t="s">
        <v>2294</v>
      </c>
      <c r="C673" t="s">
        <v>2295</v>
      </c>
      <c r="D673" s="1">
        <v>1</v>
      </c>
      <c r="E673" s="1">
        <v>1365954</v>
      </c>
      <c r="F673" s="1">
        <v>1</v>
      </c>
      <c r="G673" t="s">
        <v>769</v>
      </c>
    </row>
    <row r="674" spans="1:7">
      <c r="A674" s="1">
        <v>1366467</v>
      </c>
      <c r="B674" t="s">
        <v>2296</v>
      </c>
      <c r="C674" t="s">
        <v>2297</v>
      </c>
      <c r="D674" s="1">
        <v>1</v>
      </c>
      <c r="E674" s="1">
        <v>1365954</v>
      </c>
      <c r="F674" s="1">
        <v>1</v>
      </c>
      <c r="G674" t="s">
        <v>769</v>
      </c>
    </row>
    <row r="675" spans="1:7">
      <c r="A675" s="1">
        <v>1366468</v>
      </c>
      <c r="B675" t="s">
        <v>2298</v>
      </c>
      <c r="C675" t="s">
        <v>2299</v>
      </c>
      <c r="D675" s="1">
        <v>1</v>
      </c>
      <c r="E675" s="1">
        <v>1365954</v>
      </c>
      <c r="F675" s="1">
        <v>1</v>
      </c>
      <c r="G675" t="s">
        <v>769</v>
      </c>
    </row>
    <row r="676" spans="1:7">
      <c r="A676" s="1">
        <v>1366469</v>
      </c>
      <c r="B676" t="s">
        <v>2300</v>
      </c>
      <c r="C676" t="s">
        <v>2301</v>
      </c>
      <c r="D676" s="1">
        <v>1</v>
      </c>
      <c r="E676" s="1">
        <v>1365954</v>
      </c>
      <c r="F676" s="1">
        <v>1</v>
      </c>
      <c r="G676" t="s">
        <v>769</v>
      </c>
    </row>
    <row r="677" spans="1:7">
      <c r="A677" s="1">
        <v>1366470</v>
      </c>
      <c r="B677" t="s">
        <v>2302</v>
      </c>
      <c r="C677" t="s">
        <v>2303</v>
      </c>
      <c r="D677" s="1">
        <v>1</v>
      </c>
      <c r="E677" s="1">
        <v>1365954</v>
      </c>
      <c r="F677" s="1">
        <v>1</v>
      </c>
      <c r="G677" t="s">
        <v>769</v>
      </c>
    </row>
    <row r="678" spans="1:7">
      <c r="A678" s="1">
        <v>1366471</v>
      </c>
      <c r="B678" t="s">
        <v>2304</v>
      </c>
      <c r="C678" t="s">
        <v>2305</v>
      </c>
      <c r="D678" s="1">
        <v>1</v>
      </c>
      <c r="E678" s="1">
        <v>1365954</v>
      </c>
      <c r="F678" s="1">
        <v>1</v>
      </c>
      <c r="G678" t="s">
        <v>769</v>
      </c>
    </row>
    <row r="679" spans="1:7">
      <c r="A679" s="1">
        <v>1366472</v>
      </c>
      <c r="B679" t="s">
        <v>2306</v>
      </c>
      <c r="C679" t="s">
        <v>2307</v>
      </c>
      <c r="D679" s="1">
        <v>1</v>
      </c>
      <c r="E679" s="1">
        <v>1365954</v>
      </c>
      <c r="F679" s="1">
        <v>1</v>
      </c>
      <c r="G679" t="s">
        <v>769</v>
      </c>
    </row>
    <row r="680" spans="1:7">
      <c r="A680" s="1">
        <v>1366473</v>
      </c>
      <c r="B680" t="s">
        <v>2308</v>
      </c>
      <c r="C680" t="s">
        <v>2309</v>
      </c>
      <c r="D680" s="1">
        <v>1</v>
      </c>
      <c r="E680" s="1">
        <v>1365954</v>
      </c>
      <c r="F680" s="1">
        <v>1</v>
      </c>
      <c r="G680" t="s">
        <v>769</v>
      </c>
    </row>
    <row r="681" spans="1:7">
      <c r="A681" s="1">
        <v>1366474</v>
      </c>
      <c r="B681" t="s">
        <v>2310</v>
      </c>
      <c r="C681" t="s">
        <v>2311</v>
      </c>
      <c r="D681" s="1">
        <v>1</v>
      </c>
      <c r="E681" s="1">
        <v>1365954</v>
      </c>
      <c r="F681" s="1">
        <v>1</v>
      </c>
      <c r="G681" t="s">
        <v>769</v>
      </c>
    </row>
    <row r="682" spans="1:7">
      <c r="A682" s="1">
        <v>1366475</v>
      </c>
      <c r="B682" t="s">
        <v>2312</v>
      </c>
      <c r="C682" t="s">
        <v>2313</v>
      </c>
      <c r="D682" s="1">
        <v>1</v>
      </c>
      <c r="E682" s="1">
        <v>1365954</v>
      </c>
      <c r="F682" s="1">
        <v>1</v>
      </c>
      <c r="G682" t="s">
        <v>769</v>
      </c>
    </row>
    <row r="683" spans="1:7">
      <c r="A683" s="1">
        <v>1366476</v>
      </c>
      <c r="B683" t="s">
        <v>2314</v>
      </c>
      <c r="C683" t="s">
        <v>2315</v>
      </c>
      <c r="D683" s="1">
        <v>1</v>
      </c>
      <c r="E683" s="1">
        <v>1365954</v>
      </c>
      <c r="F683" s="1">
        <v>1</v>
      </c>
      <c r="G683" t="s">
        <v>769</v>
      </c>
    </row>
    <row r="684" spans="1:7">
      <c r="A684" s="1">
        <v>1366477</v>
      </c>
      <c r="B684" t="s">
        <v>2316</v>
      </c>
      <c r="C684" t="s">
        <v>2317</v>
      </c>
      <c r="D684" s="1">
        <v>1</v>
      </c>
      <c r="E684" s="1">
        <v>1365954</v>
      </c>
      <c r="F684" s="1">
        <v>1</v>
      </c>
      <c r="G684" t="s">
        <v>769</v>
      </c>
    </row>
    <row r="685" spans="1:7">
      <c r="A685" s="1">
        <v>1366478</v>
      </c>
      <c r="B685" t="s">
        <v>2318</v>
      </c>
      <c r="C685" t="s">
        <v>2319</v>
      </c>
      <c r="D685" s="1">
        <v>1</v>
      </c>
      <c r="E685" s="1">
        <v>1365954</v>
      </c>
      <c r="F685" s="1">
        <v>1</v>
      </c>
      <c r="G685" t="s">
        <v>769</v>
      </c>
    </row>
    <row r="686" spans="1:7">
      <c r="A686" s="1">
        <v>1366479</v>
      </c>
      <c r="B686" t="s">
        <v>2320</v>
      </c>
      <c r="C686" t="s">
        <v>2321</v>
      </c>
      <c r="D686" s="1">
        <v>1</v>
      </c>
      <c r="E686" s="1">
        <v>1365954</v>
      </c>
      <c r="F686" s="1">
        <v>1</v>
      </c>
      <c r="G686" t="s">
        <v>769</v>
      </c>
    </row>
    <row r="687" spans="1:7">
      <c r="A687" s="1">
        <v>1366480</v>
      </c>
      <c r="B687" t="s">
        <v>2322</v>
      </c>
      <c r="C687" t="s">
        <v>2323</v>
      </c>
      <c r="D687" s="1">
        <v>1</v>
      </c>
      <c r="E687" s="1">
        <v>1365954</v>
      </c>
      <c r="F687" s="1">
        <v>1</v>
      </c>
      <c r="G687" t="s">
        <v>769</v>
      </c>
    </row>
    <row r="688" spans="1:7">
      <c r="A688" s="1">
        <v>1366481</v>
      </c>
      <c r="B688" t="s">
        <v>2324</v>
      </c>
      <c r="C688" t="s">
        <v>2325</v>
      </c>
      <c r="D688" s="1">
        <v>1</v>
      </c>
      <c r="E688" s="1">
        <v>1365954</v>
      </c>
      <c r="F688" s="1">
        <v>1</v>
      </c>
      <c r="G688" t="s">
        <v>769</v>
      </c>
    </row>
    <row r="689" spans="1:7">
      <c r="A689" s="1">
        <v>1366482</v>
      </c>
      <c r="B689" t="s">
        <v>2326</v>
      </c>
      <c r="C689" t="s">
        <v>2327</v>
      </c>
      <c r="D689" s="1">
        <v>1</v>
      </c>
      <c r="E689" s="1">
        <v>1365954</v>
      </c>
      <c r="F689" s="1">
        <v>1</v>
      </c>
      <c r="G689" t="s">
        <v>769</v>
      </c>
    </row>
    <row r="690" spans="1:7">
      <c r="A690" s="1">
        <v>1366483</v>
      </c>
      <c r="B690" t="s">
        <v>2328</v>
      </c>
      <c r="C690" t="s">
        <v>4277</v>
      </c>
      <c r="D690" s="1">
        <v>1</v>
      </c>
      <c r="E690" s="1">
        <v>1365954</v>
      </c>
      <c r="F690" s="1">
        <v>1</v>
      </c>
      <c r="G690" t="s">
        <v>769</v>
      </c>
    </row>
    <row r="691" spans="1:7">
      <c r="A691" s="1">
        <v>1366484</v>
      </c>
      <c r="B691" t="s">
        <v>2329</v>
      </c>
      <c r="C691" t="s">
        <v>2330</v>
      </c>
      <c r="D691" s="1">
        <v>1</v>
      </c>
      <c r="E691" s="1">
        <v>1365954</v>
      </c>
      <c r="F691" s="1">
        <v>1</v>
      </c>
      <c r="G691" t="s">
        <v>769</v>
      </c>
    </row>
    <row r="692" spans="1:7">
      <c r="A692" s="1">
        <v>1366485</v>
      </c>
      <c r="B692" t="s">
        <v>2331</v>
      </c>
      <c r="C692" t="s">
        <v>2332</v>
      </c>
      <c r="D692" s="1">
        <v>1</v>
      </c>
      <c r="E692" s="1">
        <v>1365954</v>
      </c>
      <c r="F692" s="1">
        <v>1</v>
      </c>
      <c r="G692" t="s">
        <v>769</v>
      </c>
    </row>
    <row r="693" spans="1:7">
      <c r="A693" s="1">
        <v>1366486</v>
      </c>
      <c r="B693" t="s">
        <v>2333</v>
      </c>
      <c r="C693" t="s">
        <v>2334</v>
      </c>
      <c r="D693" s="1">
        <v>1</v>
      </c>
      <c r="E693" s="1">
        <v>1365954</v>
      </c>
      <c r="F693" s="1">
        <v>1</v>
      </c>
      <c r="G693" t="s">
        <v>769</v>
      </c>
    </row>
    <row r="694" spans="1:7">
      <c r="A694" s="1">
        <v>1366487</v>
      </c>
      <c r="B694" t="s">
        <v>2335</v>
      </c>
      <c r="C694" t="s">
        <v>2336</v>
      </c>
      <c r="D694" s="1">
        <v>1</v>
      </c>
      <c r="E694" s="1">
        <v>1365954</v>
      </c>
      <c r="F694" s="1">
        <v>1</v>
      </c>
      <c r="G694" t="s">
        <v>769</v>
      </c>
    </row>
    <row r="695" spans="1:7">
      <c r="A695" s="1">
        <v>1366488</v>
      </c>
      <c r="B695" t="s">
        <v>2337</v>
      </c>
      <c r="C695" t="s">
        <v>2338</v>
      </c>
      <c r="D695" s="1">
        <v>1</v>
      </c>
      <c r="E695" s="1">
        <v>1365954</v>
      </c>
      <c r="F695" s="1">
        <v>1</v>
      </c>
      <c r="G695" t="s">
        <v>769</v>
      </c>
    </row>
    <row r="696" spans="1:7">
      <c r="A696" s="1">
        <v>1366489</v>
      </c>
      <c r="B696" t="s">
        <v>2339</v>
      </c>
      <c r="C696" t="s">
        <v>2340</v>
      </c>
      <c r="D696" s="1">
        <v>1</v>
      </c>
      <c r="E696" s="1">
        <v>1365954</v>
      </c>
      <c r="F696" s="1">
        <v>1</v>
      </c>
      <c r="G696" t="s">
        <v>769</v>
      </c>
    </row>
    <row r="697" spans="1:7">
      <c r="A697" s="1">
        <v>1366490</v>
      </c>
      <c r="B697" t="s">
        <v>2341</v>
      </c>
      <c r="C697" t="s">
        <v>2342</v>
      </c>
      <c r="D697" s="1">
        <v>1</v>
      </c>
      <c r="E697" s="1">
        <v>1365954</v>
      </c>
      <c r="F697" s="1">
        <v>1</v>
      </c>
      <c r="G697" t="s">
        <v>769</v>
      </c>
    </row>
    <row r="698" spans="1:7">
      <c r="A698" s="1">
        <v>1366491</v>
      </c>
      <c r="B698" t="s">
        <v>2343</v>
      </c>
      <c r="C698" t="s">
        <v>2344</v>
      </c>
      <c r="D698" s="1">
        <v>1</v>
      </c>
      <c r="E698" s="1">
        <v>1365954</v>
      </c>
      <c r="F698" s="1">
        <v>1</v>
      </c>
      <c r="G698" t="s">
        <v>769</v>
      </c>
    </row>
    <row r="699" spans="1:7">
      <c r="A699" s="1">
        <v>1366492</v>
      </c>
      <c r="B699" t="s">
        <v>2345</v>
      </c>
      <c r="C699" t="s">
        <v>2346</v>
      </c>
      <c r="D699" s="1">
        <v>1</v>
      </c>
      <c r="E699" s="1">
        <v>1365954</v>
      </c>
      <c r="F699" s="1">
        <v>1</v>
      </c>
      <c r="G699" t="s">
        <v>769</v>
      </c>
    </row>
    <row r="700" spans="1:7">
      <c r="A700" s="1">
        <v>1366493</v>
      </c>
      <c r="B700" t="s">
        <v>2347</v>
      </c>
      <c r="C700" t="s">
        <v>2348</v>
      </c>
      <c r="D700" s="1">
        <v>1</v>
      </c>
      <c r="E700" s="1">
        <v>1365954</v>
      </c>
      <c r="F700" s="1">
        <v>1</v>
      </c>
      <c r="G700" t="s">
        <v>769</v>
      </c>
    </row>
    <row r="701" spans="1:7">
      <c r="A701" s="1">
        <v>1366494</v>
      </c>
      <c r="B701" t="s">
        <v>2349</v>
      </c>
      <c r="C701" t="s">
        <v>2350</v>
      </c>
      <c r="D701" s="1">
        <v>1</v>
      </c>
      <c r="E701" s="1">
        <v>1365954</v>
      </c>
      <c r="F701" s="1">
        <v>1</v>
      </c>
      <c r="G701" t="s">
        <v>769</v>
      </c>
    </row>
    <row r="702" spans="1:7">
      <c r="A702" s="1">
        <v>1366495</v>
      </c>
      <c r="B702" t="s">
        <v>2351</v>
      </c>
      <c r="C702" t="s">
        <v>2352</v>
      </c>
      <c r="D702" s="1">
        <v>1</v>
      </c>
      <c r="E702" s="1">
        <v>1365954</v>
      </c>
      <c r="F702" s="1">
        <v>1</v>
      </c>
      <c r="G702" t="s">
        <v>769</v>
      </c>
    </row>
    <row r="703" spans="1:7">
      <c r="A703" s="1">
        <v>1366496</v>
      </c>
      <c r="B703" t="s">
        <v>2353</v>
      </c>
      <c r="C703" t="s">
        <v>2354</v>
      </c>
      <c r="D703" s="1">
        <v>1</v>
      </c>
      <c r="E703" s="1">
        <v>1365954</v>
      </c>
      <c r="F703" s="1">
        <v>1</v>
      </c>
      <c r="G703" t="s">
        <v>769</v>
      </c>
    </row>
    <row r="704" spans="1:7">
      <c r="A704" s="1">
        <v>1366497</v>
      </c>
      <c r="B704" t="s">
        <v>2355</v>
      </c>
      <c r="C704" t="s">
        <v>2356</v>
      </c>
      <c r="D704" s="1">
        <v>1</v>
      </c>
      <c r="E704" s="1">
        <v>1365954</v>
      </c>
      <c r="F704" s="1">
        <v>1</v>
      </c>
      <c r="G704" t="s">
        <v>769</v>
      </c>
    </row>
    <row r="705" spans="1:7">
      <c r="A705" s="1">
        <v>1366498</v>
      </c>
      <c r="B705" t="s">
        <v>2357</v>
      </c>
      <c r="C705" t="s">
        <v>2358</v>
      </c>
      <c r="D705" s="1">
        <v>1</v>
      </c>
      <c r="E705" s="1">
        <v>1365954</v>
      </c>
      <c r="F705" s="1">
        <v>1</v>
      </c>
      <c r="G705" t="s">
        <v>769</v>
      </c>
    </row>
    <row r="706" spans="1:7">
      <c r="A706" s="1">
        <v>1366499</v>
      </c>
      <c r="B706" t="s">
        <v>2359</v>
      </c>
      <c r="C706" t="s">
        <v>2360</v>
      </c>
      <c r="D706" s="1">
        <v>1</v>
      </c>
      <c r="E706" s="1">
        <v>1365954</v>
      </c>
      <c r="F706" s="1">
        <v>1</v>
      </c>
      <c r="G706" t="s">
        <v>769</v>
      </c>
    </row>
    <row r="707" spans="1:7">
      <c r="A707" s="1">
        <v>1366500</v>
      </c>
      <c r="B707" t="s">
        <v>2361</v>
      </c>
      <c r="C707" t="s">
        <v>2362</v>
      </c>
      <c r="D707" s="1">
        <v>1</v>
      </c>
      <c r="E707" s="1">
        <v>1365954</v>
      </c>
      <c r="F707" s="1">
        <v>1</v>
      </c>
      <c r="G707" t="s">
        <v>769</v>
      </c>
    </row>
    <row r="708" spans="1:7">
      <c r="A708" s="1">
        <v>1366501</v>
      </c>
      <c r="B708" t="s">
        <v>2363</v>
      </c>
      <c r="C708" t="s">
        <v>4278</v>
      </c>
      <c r="D708" s="1">
        <v>1</v>
      </c>
      <c r="E708" s="1">
        <v>1365954</v>
      </c>
      <c r="F708" s="1">
        <v>1</v>
      </c>
      <c r="G708" t="s">
        <v>769</v>
      </c>
    </row>
    <row r="709" spans="1:7">
      <c r="A709" s="1">
        <v>1366502</v>
      </c>
      <c r="B709" t="s">
        <v>2364</v>
      </c>
      <c r="C709" t="s">
        <v>2365</v>
      </c>
      <c r="D709" s="1">
        <v>1</v>
      </c>
      <c r="E709" s="1">
        <v>1365954</v>
      </c>
      <c r="F709" s="1">
        <v>1</v>
      </c>
      <c r="G709" t="s">
        <v>769</v>
      </c>
    </row>
    <row r="710" spans="1:7">
      <c r="A710" s="1">
        <v>1366503</v>
      </c>
      <c r="B710" t="s">
        <v>2366</v>
      </c>
      <c r="C710" t="s">
        <v>2367</v>
      </c>
      <c r="D710" s="1">
        <v>1</v>
      </c>
      <c r="E710" s="1">
        <v>1365954</v>
      </c>
      <c r="F710" s="1">
        <v>1</v>
      </c>
      <c r="G710" t="s">
        <v>769</v>
      </c>
    </row>
    <row r="711" spans="1:7">
      <c r="A711" s="1">
        <v>1366504</v>
      </c>
      <c r="B711" t="s">
        <v>2368</v>
      </c>
      <c r="C711" t="s">
        <v>2369</v>
      </c>
      <c r="D711" s="1">
        <v>1</v>
      </c>
      <c r="E711" s="1">
        <v>1365954</v>
      </c>
      <c r="F711" s="1">
        <v>1</v>
      </c>
      <c r="G711" t="s">
        <v>769</v>
      </c>
    </row>
    <row r="712" spans="1:7">
      <c r="A712" s="1">
        <v>1366505</v>
      </c>
      <c r="B712" t="s">
        <v>2370</v>
      </c>
      <c r="C712" t="s">
        <v>2371</v>
      </c>
      <c r="D712" s="1">
        <v>1</v>
      </c>
      <c r="E712" s="1">
        <v>1365954</v>
      </c>
      <c r="F712" s="1">
        <v>1</v>
      </c>
      <c r="G712" t="s">
        <v>769</v>
      </c>
    </row>
    <row r="713" spans="1:7">
      <c r="A713" s="1">
        <v>1366506</v>
      </c>
      <c r="B713" t="s">
        <v>2372</v>
      </c>
      <c r="C713" t="s">
        <v>2373</v>
      </c>
      <c r="D713" s="1">
        <v>1</v>
      </c>
      <c r="E713" s="1">
        <v>1365954</v>
      </c>
      <c r="F713" s="1">
        <v>1</v>
      </c>
      <c r="G713" t="s">
        <v>769</v>
      </c>
    </row>
    <row r="714" spans="1:7">
      <c r="A714" s="1">
        <v>1366507</v>
      </c>
      <c r="B714" t="s">
        <v>2374</v>
      </c>
      <c r="C714" t="s">
        <v>4279</v>
      </c>
      <c r="D714" s="1">
        <v>1</v>
      </c>
      <c r="E714" s="1">
        <v>1365954</v>
      </c>
      <c r="F714" s="1">
        <v>1</v>
      </c>
      <c r="G714" t="s">
        <v>769</v>
      </c>
    </row>
    <row r="715" spans="1:7">
      <c r="A715" s="1">
        <v>1366508</v>
      </c>
      <c r="B715" t="s">
        <v>2375</v>
      </c>
      <c r="C715" t="s">
        <v>4280</v>
      </c>
      <c r="D715" s="1">
        <v>1</v>
      </c>
      <c r="E715" s="1">
        <v>1365954</v>
      </c>
      <c r="F715" s="1">
        <v>1</v>
      </c>
      <c r="G715" t="s">
        <v>769</v>
      </c>
    </row>
    <row r="716" spans="1:7">
      <c r="A716" s="1">
        <v>1366509</v>
      </c>
      <c r="B716" t="s">
        <v>2376</v>
      </c>
      <c r="C716" t="s">
        <v>2377</v>
      </c>
      <c r="D716" s="1">
        <v>1</v>
      </c>
      <c r="E716" s="1">
        <v>1365954</v>
      </c>
      <c r="F716" s="1">
        <v>1</v>
      </c>
      <c r="G716" t="s">
        <v>769</v>
      </c>
    </row>
    <row r="717" spans="1:7">
      <c r="A717" s="1">
        <v>1366510</v>
      </c>
      <c r="B717" t="s">
        <v>2378</v>
      </c>
      <c r="C717" t="s">
        <v>2379</v>
      </c>
      <c r="D717" s="1">
        <v>1</v>
      </c>
      <c r="E717" s="1">
        <v>1365954</v>
      </c>
      <c r="F717" s="1">
        <v>1</v>
      </c>
      <c r="G717" t="s">
        <v>769</v>
      </c>
    </row>
    <row r="718" spans="1:7">
      <c r="A718" s="1">
        <v>1366511</v>
      </c>
      <c r="B718" t="s">
        <v>2380</v>
      </c>
      <c r="C718" t="s">
        <v>2381</v>
      </c>
      <c r="D718" s="1">
        <v>1</v>
      </c>
      <c r="E718" s="1">
        <v>1365954</v>
      </c>
      <c r="F718" s="1">
        <v>1</v>
      </c>
      <c r="G718" t="s">
        <v>769</v>
      </c>
    </row>
    <row r="719" spans="1:7">
      <c r="A719" s="1">
        <v>1366512</v>
      </c>
      <c r="B719" t="s">
        <v>2382</v>
      </c>
      <c r="C719" t="s">
        <v>2383</v>
      </c>
      <c r="D719" s="1">
        <v>1</v>
      </c>
      <c r="E719" s="1">
        <v>1365954</v>
      </c>
      <c r="F719" s="1">
        <v>1</v>
      </c>
      <c r="G719" t="s">
        <v>769</v>
      </c>
    </row>
    <row r="720" spans="1:7">
      <c r="A720" s="1">
        <v>1366513</v>
      </c>
      <c r="B720" t="s">
        <v>2384</v>
      </c>
      <c r="C720" t="s">
        <v>2385</v>
      </c>
      <c r="D720" s="1">
        <v>1</v>
      </c>
      <c r="E720" s="1">
        <v>1365954</v>
      </c>
      <c r="F720" s="1">
        <v>1</v>
      </c>
      <c r="G720" t="s">
        <v>769</v>
      </c>
    </row>
    <row r="721" spans="1:7">
      <c r="A721" s="1">
        <v>1366514</v>
      </c>
      <c r="B721" t="s">
        <v>2386</v>
      </c>
      <c r="C721" t="s">
        <v>2387</v>
      </c>
      <c r="D721" s="1">
        <v>1</v>
      </c>
      <c r="E721" s="1">
        <v>1365954</v>
      </c>
      <c r="F721" s="1">
        <v>1</v>
      </c>
      <c r="G721" t="s">
        <v>769</v>
      </c>
    </row>
    <row r="722" spans="1:7">
      <c r="A722" s="1">
        <v>1366515</v>
      </c>
      <c r="B722" t="s">
        <v>2388</v>
      </c>
      <c r="C722" t="s">
        <v>2389</v>
      </c>
      <c r="D722" s="1">
        <v>1</v>
      </c>
      <c r="E722" s="1">
        <v>1365954</v>
      </c>
      <c r="F722" s="1">
        <v>1</v>
      </c>
      <c r="G722" t="s">
        <v>769</v>
      </c>
    </row>
    <row r="723" spans="1:7">
      <c r="A723" s="1">
        <v>1366516</v>
      </c>
      <c r="B723" t="s">
        <v>2390</v>
      </c>
      <c r="C723" t="s">
        <v>2391</v>
      </c>
      <c r="D723" s="1">
        <v>1</v>
      </c>
      <c r="E723" s="1">
        <v>1365954</v>
      </c>
      <c r="F723" s="1">
        <v>1</v>
      </c>
      <c r="G723" t="s">
        <v>769</v>
      </c>
    </row>
    <row r="724" spans="1:7">
      <c r="A724" s="1">
        <v>1366517</v>
      </c>
      <c r="B724" t="s">
        <v>2392</v>
      </c>
      <c r="C724" t="s">
        <v>2393</v>
      </c>
      <c r="D724" s="1">
        <v>1</v>
      </c>
      <c r="E724" s="1">
        <v>1365954</v>
      </c>
      <c r="F724" s="1">
        <v>1</v>
      </c>
      <c r="G724" t="s">
        <v>769</v>
      </c>
    </row>
    <row r="725" spans="1:7">
      <c r="A725" s="1">
        <v>1366518</v>
      </c>
      <c r="B725" t="s">
        <v>2394</v>
      </c>
      <c r="C725" t="s">
        <v>2395</v>
      </c>
      <c r="D725" s="1">
        <v>1</v>
      </c>
      <c r="E725" s="1">
        <v>1365954</v>
      </c>
      <c r="F725" s="1">
        <v>1</v>
      </c>
      <c r="G725" t="s">
        <v>769</v>
      </c>
    </row>
    <row r="726" spans="1:7">
      <c r="A726" s="1">
        <v>1366519</v>
      </c>
      <c r="B726" t="s">
        <v>2396</v>
      </c>
      <c r="C726" t="s">
        <v>2397</v>
      </c>
      <c r="D726" s="1">
        <v>1</v>
      </c>
      <c r="E726" s="1">
        <v>1365954</v>
      </c>
      <c r="F726" s="1">
        <v>1</v>
      </c>
      <c r="G726" t="s">
        <v>769</v>
      </c>
    </row>
    <row r="727" spans="1:7">
      <c r="A727" s="1">
        <v>1366520</v>
      </c>
      <c r="B727" t="s">
        <v>2398</v>
      </c>
      <c r="C727" t="s">
        <v>2399</v>
      </c>
      <c r="D727" s="1">
        <v>1</v>
      </c>
      <c r="E727" s="1">
        <v>1365954</v>
      </c>
      <c r="F727" s="1">
        <v>1</v>
      </c>
      <c r="G727" t="s">
        <v>769</v>
      </c>
    </row>
    <row r="728" spans="1:7">
      <c r="A728" s="1">
        <v>1366521</v>
      </c>
      <c r="B728" t="s">
        <v>2400</v>
      </c>
      <c r="C728" t="s">
        <v>2401</v>
      </c>
      <c r="D728" s="1">
        <v>1</v>
      </c>
      <c r="E728" s="1">
        <v>1365954</v>
      </c>
      <c r="F728" s="1">
        <v>1</v>
      </c>
      <c r="G728" t="s">
        <v>769</v>
      </c>
    </row>
    <row r="729" spans="1:7">
      <c r="A729" s="1">
        <v>1366522</v>
      </c>
      <c r="B729" t="s">
        <v>2402</v>
      </c>
      <c r="C729" t="s">
        <v>2403</v>
      </c>
      <c r="D729" s="1">
        <v>1</v>
      </c>
      <c r="E729" s="1">
        <v>1365954</v>
      </c>
      <c r="F729" s="1">
        <v>1</v>
      </c>
      <c r="G729" t="s">
        <v>769</v>
      </c>
    </row>
    <row r="730" spans="1:7">
      <c r="A730" s="1">
        <v>1366523</v>
      </c>
      <c r="B730" t="s">
        <v>2404</v>
      </c>
      <c r="C730" t="s">
        <v>2405</v>
      </c>
      <c r="D730" s="1">
        <v>1</v>
      </c>
      <c r="E730" s="1">
        <v>1365954</v>
      </c>
      <c r="F730" s="1">
        <v>1</v>
      </c>
      <c r="G730" t="s">
        <v>769</v>
      </c>
    </row>
    <row r="731" spans="1:7">
      <c r="A731" s="1">
        <v>1366524</v>
      </c>
      <c r="B731" t="s">
        <v>2406</v>
      </c>
      <c r="C731" t="s">
        <v>2407</v>
      </c>
      <c r="D731" s="1">
        <v>1</v>
      </c>
      <c r="E731" s="1">
        <v>1365954</v>
      </c>
      <c r="F731" s="1">
        <v>1</v>
      </c>
      <c r="G731" t="s">
        <v>769</v>
      </c>
    </row>
    <row r="732" spans="1:7">
      <c r="A732" s="1">
        <v>1366525</v>
      </c>
      <c r="B732" t="s">
        <v>2408</v>
      </c>
      <c r="C732" t="s">
        <v>2409</v>
      </c>
      <c r="D732" s="1">
        <v>1</v>
      </c>
      <c r="E732" s="1">
        <v>1365954</v>
      </c>
      <c r="F732" s="1">
        <v>1</v>
      </c>
      <c r="G732" t="s">
        <v>769</v>
      </c>
    </row>
    <row r="733" spans="1:7">
      <c r="A733" s="1">
        <v>1366526</v>
      </c>
      <c r="B733" t="s">
        <v>2410</v>
      </c>
      <c r="C733" t="s">
        <v>2411</v>
      </c>
      <c r="D733" s="1">
        <v>1</v>
      </c>
      <c r="E733" s="1">
        <v>1365954</v>
      </c>
      <c r="F733" s="1">
        <v>1</v>
      </c>
      <c r="G733" t="s">
        <v>769</v>
      </c>
    </row>
    <row r="734" spans="1:7">
      <c r="A734" s="1">
        <v>1366527</v>
      </c>
      <c r="B734" t="s">
        <v>2412</v>
      </c>
      <c r="C734" t="s">
        <v>2413</v>
      </c>
      <c r="D734" s="1">
        <v>1</v>
      </c>
      <c r="E734" s="1">
        <v>1365954</v>
      </c>
      <c r="F734" s="1">
        <v>1</v>
      </c>
      <c r="G734" t="s">
        <v>769</v>
      </c>
    </row>
    <row r="735" spans="1:7">
      <c r="A735" s="1">
        <v>1366528</v>
      </c>
      <c r="B735" t="s">
        <v>2414</v>
      </c>
      <c r="C735" t="s">
        <v>2415</v>
      </c>
      <c r="D735" s="1">
        <v>1</v>
      </c>
      <c r="E735" s="1">
        <v>1365954</v>
      </c>
      <c r="F735" s="1">
        <v>1</v>
      </c>
      <c r="G735" t="s">
        <v>769</v>
      </c>
    </row>
    <row r="736" spans="1:7">
      <c r="A736" s="1">
        <v>1366529</v>
      </c>
      <c r="B736" t="s">
        <v>2416</v>
      </c>
      <c r="C736" t="s">
        <v>4281</v>
      </c>
      <c r="D736" s="1">
        <v>1</v>
      </c>
      <c r="E736" s="1">
        <v>1365954</v>
      </c>
      <c r="F736" s="1">
        <v>1</v>
      </c>
      <c r="G736" t="s">
        <v>769</v>
      </c>
    </row>
    <row r="737" spans="1:7">
      <c r="A737" s="1">
        <v>1366530</v>
      </c>
      <c r="B737" t="s">
        <v>2417</v>
      </c>
      <c r="C737" t="s">
        <v>4282</v>
      </c>
      <c r="D737" s="1">
        <v>1</v>
      </c>
      <c r="E737" s="1">
        <v>1365954</v>
      </c>
      <c r="F737" s="1">
        <v>1</v>
      </c>
      <c r="G737" t="s">
        <v>769</v>
      </c>
    </row>
    <row r="738" spans="1:7">
      <c r="A738" s="1">
        <v>1366531</v>
      </c>
      <c r="B738" t="s">
        <v>2418</v>
      </c>
      <c r="C738" t="s">
        <v>4283</v>
      </c>
      <c r="D738" s="1">
        <v>1</v>
      </c>
      <c r="E738" s="1">
        <v>1365954</v>
      </c>
      <c r="F738" s="1">
        <v>1</v>
      </c>
      <c r="G738" t="s">
        <v>769</v>
      </c>
    </row>
    <row r="739" spans="1:7">
      <c r="A739" s="1">
        <v>1366532</v>
      </c>
      <c r="B739" t="s">
        <v>2419</v>
      </c>
      <c r="C739" t="s">
        <v>4284</v>
      </c>
      <c r="D739" s="1">
        <v>1</v>
      </c>
      <c r="E739" s="1">
        <v>1365954</v>
      </c>
      <c r="F739" s="1">
        <v>1</v>
      </c>
      <c r="G739" t="s">
        <v>769</v>
      </c>
    </row>
    <row r="740" spans="1:7">
      <c r="A740" s="1">
        <v>1366533</v>
      </c>
      <c r="B740" t="s">
        <v>2420</v>
      </c>
      <c r="C740" t="s">
        <v>4285</v>
      </c>
      <c r="D740" s="1">
        <v>1</v>
      </c>
      <c r="E740" s="1">
        <v>1365954</v>
      </c>
      <c r="F740" s="1">
        <v>1</v>
      </c>
      <c r="G740" t="s">
        <v>769</v>
      </c>
    </row>
    <row r="741" spans="1:7">
      <c r="A741" s="1">
        <v>1366534</v>
      </c>
      <c r="B741" t="s">
        <v>2421</v>
      </c>
      <c r="C741" t="s">
        <v>4286</v>
      </c>
      <c r="D741" s="1">
        <v>1</v>
      </c>
      <c r="E741" s="1">
        <v>1365954</v>
      </c>
      <c r="F741" s="1">
        <v>1</v>
      </c>
      <c r="G741" t="s">
        <v>769</v>
      </c>
    </row>
    <row r="742" spans="1:7">
      <c r="A742" s="1">
        <v>1366535</v>
      </c>
      <c r="B742" t="s">
        <v>2422</v>
      </c>
      <c r="C742" t="s">
        <v>4287</v>
      </c>
      <c r="D742" s="1">
        <v>1</v>
      </c>
      <c r="E742" s="1">
        <v>1365954</v>
      </c>
      <c r="F742" s="1">
        <v>1</v>
      </c>
      <c r="G742" t="s">
        <v>769</v>
      </c>
    </row>
    <row r="743" spans="1:7">
      <c r="A743" s="1">
        <v>1366536</v>
      </c>
      <c r="B743" t="s">
        <v>2423</v>
      </c>
      <c r="C743" t="s">
        <v>4288</v>
      </c>
      <c r="D743" s="1">
        <v>1</v>
      </c>
      <c r="E743" s="1">
        <v>1365954</v>
      </c>
      <c r="F743" s="1">
        <v>1</v>
      </c>
      <c r="G743" t="s">
        <v>769</v>
      </c>
    </row>
    <row r="744" spans="1:7">
      <c r="A744" s="1">
        <v>1366537</v>
      </c>
      <c r="B744" t="s">
        <v>2424</v>
      </c>
      <c r="C744" t="s">
        <v>2425</v>
      </c>
      <c r="D744" s="1">
        <v>1</v>
      </c>
      <c r="E744" s="1">
        <v>1365954</v>
      </c>
      <c r="F744" s="1">
        <v>1</v>
      </c>
      <c r="G744" t="s">
        <v>769</v>
      </c>
    </row>
    <row r="745" spans="1:7">
      <c r="A745" s="1">
        <v>1366538</v>
      </c>
      <c r="B745" t="s">
        <v>2426</v>
      </c>
      <c r="C745" t="s">
        <v>2427</v>
      </c>
      <c r="D745" s="1">
        <v>1</v>
      </c>
      <c r="E745" s="1">
        <v>1365954</v>
      </c>
      <c r="F745" s="1">
        <v>1</v>
      </c>
      <c r="G745" t="s">
        <v>769</v>
      </c>
    </row>
    <row r="746" spans="1:7">
      <c r="A746" s="1">
        <v>1366539</v>
      </c>
      <c r="B746" t="s">
        <v>2428</v>
      </c>
      <c r="C746" t="s">
        <v>2429</v>
      </c>
      <c r="D746" s="1">
        <v>1</v>
      </c>
      <c r="E746" s="1">
        <v>1365954</v>
      </c>
      <c r="F746" s="1">
        <v>1</v>
      </c>
      <c r="G746" t="s">
        <v>769</v>
      </c>
    </row>
    <row r="747" spans="1:7">
      <c r="A747" s="1">
        <v>1366540</v>
      </c>
      <c r="B747" t="s">
        <v>2430</v>
      </c>
      <c r="C747" t="s">
        <v>2431</v>
      </c>
      <c r="D747" s="1">
        <v>1</v>
      </c>
      <c r="E747" s="1">
        <v>1365954</v>
      </c>
      <c r="F747" s="1">
        <v>1</v>
      </c>
      <c r="G747" t="s">
        <v>769</v>
      </c>
    </row>
    <row r="748" spans="1:7">
      <c r="A748" s="1">
        <v>1366541</v>
      </c>
      <c r="B748" t="s">
        <v>2432</v>
      </c>
      <c r="C748" t="s">
        <v>2433</v>
      </c>
      <c r="D748" s="1">
        <v>1</v>
      </c>
      <c r="E748" s="1">
        <v>1365954</v>
      </c>
      <c r="F748" s="1">
        <v>1</v>
      </c>
      <c r="G748" t="s">
        <v>769</v>
      </c>
    </row>
    <row r="749" spans="1:7">
      <c r="A749" s="1">
        <v>1366542</v>
      </c>
      <c r="B749" t="s">
        <v>2434</v>
      </c>
      <c r="C749" t="s">
        <v>2435</v>
      </c>
      <c r="D749" s="1">
        <v>1</v>
      </c>
      <c r="E749" s="1">
        <v>1365954</v>
      </c>
      <c r="F749" s="1">
        <v>1</v>
      </c>
      <c r="G749" t="s">
        <v>769</v>
      </c>
    </row>
    <row r="750" spans="1:7">
      <c r="A750" s="1">
        <v>1366543</v>
      </c>
      <c r="B750" t="s">
        <v>2436</v>
      </c>
      <c r="C750" t="s">
        <v>2437</v>
      </c>
      <c r="D750" s="1">
        <v>1</v>
      </c>
      <c r="E750" s="1">
        <v>1365954</v>
      </c>
      <c r="F750" s="1">
        <v>1</v>
      </c>
      <c r="G750" t="s">
        <v>769</v>
      </c>
    </row>
    <row r="751" spans="1:7">
      <c r="A751" s="1">
        <v>1366544</v>
      </c>
      <c r="B751" t="s">
        <v>2438</v>
      </c>
      <c r="C751" t="s">
        <v>2439</v>
      </c>
      <c r="D751" s="1">
        <v>1</v>
      </c>
      <c r="E751" s="1">
        <v>1365954</v>
      </c>
      <c r="F751" s="1">
        <v>1</v>
      </c>
      <c r="G751" t="s">
        <v>769</v>
      </c>
    </row>
    <row r="752" spans="1:7">
      <c r="A752" s="1">
        <v>1366545</v>
      </c>
      <c r="B752" t="s">
        <v>2440</v>
      </c>
      <c r="C752" t="s">
        <v>2441</v>
      </c>
      <c r="D752" s="1">
        <v>1</v>
      </c>
      <c r="E752" s="1">
        <v>1365954</v>
      </c>
      <c r="F752" s="1">
        <v>1</v>
      </c>
      <c r="G752" t="s">
        <v>769</v>
      </c>
    </row>
    <row r="753" spans="1:7">
      <c r="A753" s="1">
        <v>1366546</v>
      </c>
      <c r="B753" t="s">
        <v>2442</v>
      </c>
      <c r="C753" t="s">
        <v>4289</v>
      </c>
      <c r="D753" s="1">
        <v>1</v>
      </c>
      <c r="E753" s="1">
        <v>1365954</v>
      </c>
      <c r="F753" s="1">
        <v>1</v>
      </c>
      <c r="G753" t="s">
        <v>769</v>
      </c>
    </row>
    <row r="754" spans="1:7">
      <c r="A754" s="1">
        <v>1366547</v>
      </c>
      <c r="B754" t="s">
        <v>2443</v>
      </c>
      <c r="C754" t="s">
        <v>2444</v>
      </c>
      <c r="D754" s="1">
        <v>1</v>
      </c>
      <c r="E754" s="1">
        <v>1365954</v>
      </c>
      <c r="F754" s="1">
        <v>1</v>
      </c>
      <c r="G754" t="s">
        <v>769</v>
      </c>
    </row>
    <row r="755" spans="1:7">
      <c r="A755" s="1">
        <v>1366548</v>
      </c>
      <c r="B755" t="s">
        <v>2445</v>
      </c>
      <c r="C755" t="s">
        <v>2446</v>
      </c>
      <c r="D755" s="1">
        <v>1</v>
      </c>
      <c r="E755" s="1">
        <v>1365954</v>
      </c>
      <c r="F755" s="1">
        <v>1</v>
      </c>
      <c r="G755" t="s">
        <v>769</v>
      </c>
    </row>
    <row r="756" spans="1:7">
      <c r="A756" s="1">
        <v>1366549</v>
      </c>
      <c r="B756" t="s">
        <v>2447</v>
      </c>
      <c r="C756" t="s">
        <v>2448</v>
      </c>
      <c r="D756" s="1">
        <v>1</v>
      </c>
      <c r="E756" s="1">
        <v>1365954</v>
      </c>
      <c r="F756" s="1">
        <v>1</v>
      </c>
      <c r="G756" t="s">
        <v>769</v>
      </c>
    </row>
    <row r="757" spans="1:7">
      <c r="A757" s="1">
        <v>1366550</v>
      </c>
      <c r="B757" t="s">
        <v>2449</v>
      </c>
      <c r="C757" t="s">
        <v>2450</v>
      </c>
      <c r="D757" s="1">
        <v>1</v>
      </c>
      <c r="E757" s="1">
        <v>1365954</v>
      </c>
      <c r="F757" s="1">
        <v>1</v>
      </c>
      <c r="G757" t="s">
        <v>769</v>
      </c>
    </row>
    <row r="758" spans="1:7">
      <c r="A758" s="1">
        <v>1366551</v>
      </c>
      <c r="B758" t="s">
        <v>2451</v>
      </c>
      <c r="C758" t="s">
        <v>2452</v>
      </c>
      <c r="D758" s="1">
        <v>1</v>
      </c>
      <c r="E758" s="1">
        <v>1365954</v>
      </c>
      <c r="F758" s="1">
        <v>1</v>
      </c>
      <c r="G758" t="s">
        <v>769</v>
      </c>
    </row>
    <row r="759" spans="1:7">
      <c r="A759" s="1">
        <v>1366552</v>
      </c>
      <c r="B759" t="s">
        <v>2453</v>
      </c>
      <c r="C759" t="s">
        <v>2454</v>
      </c>
      <c r="D759" s="1">
        <v>1</v>
      </c>
      <c r="E759" s="1">
        <v>1365954</v>
      </c>
      <c r="F759" s="1">
        <v>1</v>
      </c>
      <c r="G759" t="s">
        <v>769</v>
      </c>
    </row>
    <row r="760" spans="1:7">
      <c r="A760" s="1">
        <v>1366553</v>
      </c>
      <c r="B760" t="s">
        <v>2455</v>
      </c>
      <c r="C760" t="s">
        <v>2456</v>
      </c>
      <c r="D760" s="1">
        <v>1</v>
      </c>
      <c r="E760" s="1">
        <v>1365954</v>
      </c>
      <c r="F760" s="1">
        <v>1</v>
      </c>
      <c r="G760" t="s">
        <v>769</v>
      </c>
    </row>
    <row r="761" spans="1:7">
      <c r="A761" s="1">
        <v>1366554</v>
      </c>
      <c r="B761" t="s">
        <v>2457</v>
      </c>
      <c r="C761" t="s">
        <v>2458</v>
      </c>
      <c r="D761" s="1">
        <v>1</v>
      </c>
      <c r="E761" s="1">
        <v>1365954</v>
      </c>
      <c r="F761" s="1">
        <v>1</v>
      </c>
      <c r="G761" t="s">
        <v>769</v>
      </c>
    </row>
    <row r="762" spans="1:7">
      <c r="A762" s="1">
        <v>1366555</v>
      </c>
      <c r="B762" t="s">
        <v>2459</v>
      </c>
      <c r="C762" t="s">
        <v>2460</v>
      </c>
      <c r="D762" s="1">
        <v>1</v>
      </c>
      <c r="E762" s="1">
        <v>1365954</v>
      </c>
      <c r="F762" s="1">
        <v>1</v>
      </c>
      <c r="G762" t="s">
        <v>769</v>
      </c>
    </row>
    <row r="763" spans="1:7">
      <c r="A763" s="1">
        <v>1366556</v>
      </c>
      <c r="B763" t="s">
        <v>2461</v>
      </c>
      <c r="C763" t="s">
        <v>2462</v>
      </c>
      <c r="D763" s="1">
        <v>1</v>
      </c>
      <c r="E763" s="1">
        <v>1365954</v>
      </c>
      <c r="F763" s="1">
        <v>1</v>
      </c>
      <c r="G763" t="s">
        <v>769</v>
      </c>
    </row>
    <row r="764" spans="1:7">
      <c r="A764" s="1">
        <v>1366557</v>
      </c>
      <c r="B764" t="s">
        <v>2463</v>
      </c>
      <c r="C764" t="s">
        <v>2464</v>
      </c>
      <c r="D764" s="1">
        <v>1</v>
      </c>
      <c r="E764" s="1">
        <v>1365954</v>
      </c>
      <c r="F764" s="1">
        <v>1</v>
      </c>
      <c r="G764" t="s">
        <v>769</v>
      </c>
    </row>
    <row r="765" spans="1:7">
      <c r="A765" s="1">
        <v>1366558</v>
      </c>
      <c r="B765" t="s">
        <v>2465</v>
      </c>
      <c r="C765" t="s">
        <v>2466</v>
      </c>
      <c r="D765" s="1">
        <v>1</v>
      </c>
      <c r="E765" s="1">
        <v>1365954</v>
      </c>
      <c r="F765" s="1">
        <v>1</v>
      </c>
      <c r="G765" t="s">
        <v>769</v>
      </c>
    </row>
    <row r="766" spans="1:7">
      <c r="A766" s="1">
        <v>1366559</v>
      </c>
      <c r="B766" t="s">
        <v>2467</v>
      </c>
      <c r="C766" t="s">
        <v>2468</v>
      </c>
      <c r="D766" s="1">
        <v>1</v>
      </c>
      <c r="E766" s="1">
        <v>1365954</v>
      </c>
      <c r="F766" s="1">
        <v>1</v>
      </c>
      <c r="G766" t="s">
        <v>769</v>
      </c>
    </row>
    <row r="767" spans="1:7">
      <c r="A767" s="1">
        <v>1366560</v>
      </c>
      <c r="B767" t="s">
        <v>2469</v>
      </c>
      <c r="C767" t="s">
        <v>2470</v>
      </c>
      <c r="D767" s="1">
        <v>1</v>
      </c>
      <c r="E767" s="1">
        <v>1365954</v>
      </c>
      <c r="F767" s="1">
        <v>1</v>
      </c>
      <c r="G767" t="s">
        <v>769</v>
      </c>
    </row>
    <row r="768" spans="1:7">
      <c r="A768" s="1">
        <v>1366561</v>
      </c>
      <c r="B768" t="s">
        <v>2471</v>
      </c>
      <c r="C768" t="s">
        <v>2472</v>
      </c>
      <c r="D768" s="1">
        <v>1</v>
      </c>
      <c r="E768" s="1">
        <v>1365954</v>
      </c>
      <c r="F768" s="1">
        <v>1</v>
      </c>
      <c r="G768" t="s">
        <v>769</v>
      </c>
    </row>
    <row r="769" spans="1:7">
      <c r="A769" s="1">
        <v>1366562</v>
      </c>
      <c r="B769" t="s">
        <v>2473</v>
      </c>
      <c r="C769" t="s">
        <v>2474</v>
      </c>
      <c r="D769" s="1">
        <v>1</v>
      </c>
      <c r="E769" s="1">
        <v>1365954</v>
      </c>
      <c r="F769" s="1">
        <v>1</v>
      </c>
      <c r="G769" t="s">
        <v>769</v>
      </c>
    </row>
    <row r="770" spans="1:7">
      <c r="A770" s="1">
        <v>1366563</v>
      </c>
      <c r="B770" t="s">
        <v>2475</v>
      </c>
      <c r="C770" t="s">
        <v>2476</v>
      </c>
      <c r="D770" s="1">
        <v>1</v>
      </c>
      <c r="E770" s="1">
        <v>1365954</v>
      </c>
      <c r="F770" s="1">
        <v>1</v>
      </c>
      <c r="G770" t="s">
        <v>769</v>
      </c>
    </row>
    <row r="771" spans="1:7">
      <c r="A771" s="1">
        <v>1366564</v>
      </c>
      <c r="B771" t="s">
        <v>2477</v>
      </c>
      <c r="C771" t="s">
        <v>2478</v>
      </c>
      <c r="D771" s="1">
        <v>1</v>
      </c>
      <c r="E771" s="1">
        <v>1365954</v>
      </c>
      <c r="F771" s="1">
        <v>1</v>
      </c>
      <c r="G771" t="s">
        <v>769</v>
      </c>
    </row>
    <row r="772" spans="1:7">
      <c r="A772" s="1">
        <v>1366565</v>
      </c>
      <c r="B772" t="s">
        <v>2479</v>
      </c>
      <c r="C772" t="s">
        <v>2480</v>
      </c>
      <c r="D772" s="1">
        <v>1</v>
      </c>
      <c r="E772" s="1">
        <v>1365954</v>
      </c>
      <c r="F772" s="1">
        <v>1</v>
      </c>
      <c r="G772" t="s">
        <v>769</v>
      </c>
    </row>
    <row r="773" spans="1:7">
      <c r="A773" s="1">
        <v>1366566</v>
      </c>
      <c r="B773" t="s">
        <v>2481</v>
      </c>
      <c r="C773" t="s">
        <v>2482</v>
      </c>
      <c r="D773" s="1">
        <v>1</v>
      </c>
      <c r="E773" s="1">
        <v>1365954</v>
      </c>
      <c r="F773" s="1">
        <v>1</v>
      </c>
      <c r="G773" t="s">
        <v>769</v>
      </c>
    </row>
    <row r="774" spans="1:7">
      <c r="A774" s="1">
        <v>1366567</v>
      </c>
      <c r="B774" t="s">
        <v>2483</v>
      </c>
      <c r="C774" t="s">
        <v>2484</v>
      </c>
      <c r="D774" s="1">
        <v>1</v>
      </c>
      <c r="E774" s="1">
        <v>1365954</v>
      </c>
      <c r="F774" s="1">
        <v>1</v>
      </c>
      <c r="G774" t="s">
        <v>769</v>
      </c>
    </row>
    <row r="775" spans="1:7">
      <c r="A775" s="1">
        <v>1366568</v>
      </c>
      <c r="B775" t="s">
        <v>2485</v>
      </c>
      <c r="C775" t="s">
        <v>2486</v>
      </c>
      <c r="D775" s="1">
        <v>1</v>
      </c>
      <c r="E775" s="1">
        <v>1365954</v>
      </c>
      <c r="F775" s="1">
        <v>1</v>
      </c>
      <c r="G775" t="s">
        <v>769</v>
      </c>
    </row>
    <row r="776" spans="1:7">
      <c r="A776" s="1">
        <v>1366569</v>
      </c>
      <c r="B776" t="s">
        <v>2487</v>
      </c>
      <c r="C776" t="s">
        <v>2488</v>
      </c>
      <c r="D776" s="1">
        <v>1</v>
      </c>
      <c r="E776" s="1">
        <v>1365954</v>
      </c>
      <c r="F776" s="1">
        <v>1</v>
      </c>
      <c r="G776" t="s">
        <v>769</v>
      </c>
    </row>
    <row r="777" spans="1:7">
      <c r="A777" s="1">
        <v>1366570</v>
      </c>
      <c r="B777" t="s">
        <v>2489</v>
      </c>
      <c r="C777" t="s">
        <v>2490</v>
      </c>
      <c r="D777" s="1">
        <v>1</v>
      </c>
      <c r="E777" s="1">
        <v>1365954</v>
      </c>
      <c r="F777" s="1">
        <v>1</v>
      </c>
      <c r="G777" t="s">
        <v>769</v>
      </c>
    </row>
    <row r="778" spans="1:7">
      <c r="A778" s="1">
        <v>1366571</v>
      </c>
      <c r="B778" t="s">
        <v>2491</v>
      </c>
      <c r="C778" t="s">
        <v>2492</v>
      </c>
      <c r="D778" s="1">
        <v>1</v>
      </c>
      <c r="E778" s="1">
        <v>1365954</v>
      </c>
      <c r="F778" s="1">
        <v>1</v>
      </c>
      <c r="G778" t="s">
        <v>769</v>
      </c>
    </row>
    <row r="779" spans="1:7">
      <c r="A779" s="1">
        <v>1366572</v>
      </c>
      <c r="B779" t="s">
        <v>2493</v>
      </c>
      <c r="C779" t="s">
        <v>2494</v>
      </c>
      <c r="D779" s="1">
        <v>1</v>
      </c>
      <c r="E779" s="1">
        <v>1365954</v>
      </c>
      <c r="F779" s="1">
        <v>1</v>
      </c>
      <c r="G779" t="s">
        <v>769</v>
      </c>
    </row>
    <row r="780" spans="1:7">
      <c r="A780" s="1">
        <v>1366573</v>
      </c>
      <c r="B780" t="s">
        <v>2495</v>
      </c>
      <c r="C780" t="s">
        <v>2496</v>
      </c>
      <c r="D780" s="1">
        <v>1</v>
      </c>
      <c r="E780" s="1">
        <v>1365954</v>
      </c>
      <c r="F780" s="1">
        <v>1</v>
      </c>
      <c r="G780" t="s">
        <v>769</v>
      </c>
    </row>
    <row r="781" spans="1:7">
      <c r="A781" s="1">
        <v>1366574</v>
      </c>
      <c r="B781" t="s">
        <v>2497</v>
      </c>
      <c r="C781" t="s">
        <v>2498</v>
      </c>
      <c r="D781" s="1">
        <v>1</v>
      </c>
      <c r="E781" s="1">
        <v>1365954</v>
      </c>
      <c r="F781" s="1">
        <v>1</v>
      </c>
      <c r="G781" t="s">
        <v>769</v>
      </c>
    </row>
    <row r="782" spans="1:7">
      <c r="A782" s="1">
        <v>1366575</v>
      </c>
      <c r="B782" t="s">
        <v>2499</v>
      </c>
      <c r="C782" t="s">
        <v>2500</v>
      </c>
      <c r="D782" s="1">
        <v>1</v>
      </c>
      <c r="E782" s="1">
        <v>1365954</v>
      </c>
      <c r="F782" s="1">
        <v>1</v>
      </c>
      <c r="G782" t="s">
        <v>769</v>
      </c>
    </row>
    <row r="783" spans="1:7">
      <c r="A783" s="1">
        <v>1366576</v>
      </c>
      <c r="B783" t="s">
        <v>2501</v>
      </c>
      <c r="C783" t="s">
        <v>2502</v>
      </c>
      <c r="D783" s="1">
        <v>1</v>
      </c>
      <c r="E783" s="1">
        <v>1365954</v>
      </c>
      <c r="F783" s="1">
        <v>1</v>
      </c>
      <c r="G783" t="s">
        <v>769</v>
      </c>
    </row>
    <row r="784" spans="1:7">
      <c r="A784" s="1">
        <v>1366577</v>
      </c>
      <c r="B784" t="s">
        <v>2503</v>
      </c>
      <c r="C784" t="s">
        <v>2504</v>
      </c>
      <c r="D784" s="1">
        <v>1</v>
      </c>
      <c r="E784" s="1">
        <v>1365954</v>
      </c>
      <c r="F784" s="1">
        <v>1</v>
      </c>
      <c r="G784" t="s">
        <v>769</v>
      </c>
    </row>
    <row r="785" spans="1:7">
      <c r="A785" s="1">
        <v>1366578</v>
      </c>
      <c r="B785" t="s">
        <v>2505</v>
      </c>
      <c r="C785" t="s">
        <v>2506</v>
      </c>
      <c r="D785" s="1">
        <v>1</v>
      </c>
      <c r="E785" s="1">
        <v>1365954</v>
      </c>
      <c r="F785" s="1">
        <v>1</v>
      </c>
      <c r="G785" t="s">
        <v>769</v>
      </c>
    </row>
    <row r="786" spans="1:7">
      <c r="A786" s="1">
        <v>1366579</v>
      </c>
      <c r="B786" t="s">
        <v>2507</v>
      </c>
      <c r="C786" t="s">
        <v>2508</v>
      </c>
      <c r="D786" s="1">
        <v>1</v>
      </c>
      <c r="E786" s="1">
        <v>1365954</v>
      </c>
      <c r="F786" s="1">
        <v>1</v>
      </c>
      <c r="G786" t="s">
        <v>769</v>
      </c>
    </row>
    <row r="787" spans="1:7">
      <c r="A787" s="1">
        <v>1366580</v>
      </c>
      <c r="B787" t="s">
        <v>2509</v>
      </c>
      <c r="C787" t="s">
        <v>2510</v>
      </c>
      <c r="D787" s="1">
        <v>1</v>
      </c>
      <c r="E787" s="1">
        <v>1365954</v>
      </c>
      <c r="F787" s="1">
        <v>1</v>
      </c>
      <c r="G787" t="s">
        <v>769</v>
      </c>
    </row>
    <row r="788" spans="1:7">
      <c r="A788" s="1">
        <v>1366581</v>
      </c>
      <c r="B788" t="s">
        <v>2511</v>
      </c>
      <c r="C788" t="s">
        <v>2512</v>
      </c>
      <c r="D788" s="1">
        <v>1</v>
      </c>
      <c r="E788" s="1">
        <v>1365954</v>
      </c>
      <c r="F788" s="1">
        <v>1</v>
      </c>
      <c r="G788" t="s">
        <v>769</v>
      </c>
    </row>
    <row r="789" spans="1:7">
      <c r="A789" s="1">
        <v>1366582</v>
      </c>
      <c r="B789" t="s">
        <v>2513</v>
      </c>
      <c r="C789" t="s">
        <v>2514</v>
      </c>
      <c r="D789" s="1">
        <v>1</v>
      </c>
      <c r="E789" s="1">
        <v>1365954</v>
      </c>
      <c r="F789" s="1">
        <v>1</v>
      </c>
      <c r="G789" t="s">
        <v>769</v>
      </c>
    </row>
    <row r="790" spans="1:7">
      <c r="A790" s="1">
        <v>1366583</v>
      </c>
      <c r="B790" t="s">
        <v>2515</v>
      </c>
      <c r="C790" t="s">
        <v>2516</v>
      </c>
      <c r="D790" s="1">
        <v>1</v>
      </c>
      <c r="E790" s="1">
        <v>1365954</v>
      </c>
      <c r="F790" s="1">
        <v>1</v>
      </c>
      <c r="G790" t="s">
        <v>769</v>
      </c>
    </row>
    <row r="791" spans="1:7">
      <c r="A791" s="1">
        <v>1366584</v>
      </c>
      <c r="B791" t="s">
        <v>2517</v>
      </c>
      <c r="C791" t="s">
        <v>2518</v>
      </c>
      <c r="D791" s="1">
        <v>1</v>
      </c>
      <c r="E791" s="1">
        <v>1365954</v>
      </c>
      <c r="F791" s="1">
        <v>1</v>
      </c>
      <c r="G791" t="s">
        <v>769</v>
      </c>
    </row>
    <row r="792" spans="1:7">
      <c r="A792" s="1">
        <v>1366585</v>
      </c>
      <c r="B792" t="s">
        <v>2519</v>
      </c>
      <c r="C792" t="s">
        <v>4290</v>
      </c>
      <c r="D792" s="1">
        <v>1</v>
      </c>
      <c r="E792" s="1">
        <v>1365954</v>
      </c>
      <c r="F792" s="1">
        <v>1</v>
      </c>
      <c r="G792" t="s">
        <v>769</v>
      </c>
    </row>
    <row r="793" spans="1:7">
      <c r="A793" s="1">
        <v>1366586</v>
      </c>
      <c r="B793" t="s">
        <v>2520</v>
      </c>
      <c r="C793" t="s">
        <v>2521</v>
      </c>
      <c r="D793" s="1">
        <v>1</v>
      </c>
      <c r="E793" s="1">
        <v>1365954</v>
      </c>
      <c r="F793" s="1">
        <v>1</v>
      </c>
      <c r="G793" t="s">
        <v>769</v>
      </c>
    </row>
    <row r="794" spans="1:7">
      <c r="A794" s="1">
        <v>1366587</v>
      </c>
      <c r="B794" t="s">
        <v>2522</v>
      </c>
      <c r="C794" t="s">
        <v>2523</v>
      </c>
      <c r="D794" s="1">
        <v>1</v>
      </c>
      <c r="E794" s="1">
        <v>1365954</v>
      </c>
      <c r="F794" s="1">
        <v>1</v>
      </c>
      <c r="G794" t="s">
        <v>769</v>
      </c>
    </row>
    <row r="795" spans="1:7">
      <c r="A795" s="1">
        <v>1366588</v>
      </c>
      <c r="B795" t="s">
        <v>2524</v>
      </c>
      <c r="C795" t="s">
        <v>2525</v>
      </c>
      <c r="D795" s="1">
        <v>1</v>
      </c>
      <c r="E795" s="1">
        <v>1365954</v>
      </c>
      <c r="F795" s="1">
        <v>1</v>
      </c>
      <c r="G795" t="s">
        <v>769</v>
      </c>
    </row>
    <row r="796" spans="1:7">
      <c r="A796" s="1">
        <v>1366589</v>
      </c>
      <c r="B796" t="s">
        <v>2526</v>
      </c>
      <c r="C796" t="s">
        <v>2527</v>
      </c>
      <c r="D796" s="1">
        <v>1</v>
      </c>
      <c r="E796" s="1">
        <v>1365954</v>
      </c>
      <c r="F796" s="1">
        <v>1</v>
      </c>
      <c r="G796" t="s">
        <v>769</v>
      </c>
    </row>
    <row r="797" spans="1:7">
      <c r="A797" s="1">
        <v>1366590</v>
      </c>
      <c r="B797" t="s">
        <v>2528</v>
      </c>
      <c r="C797" t="s">
        <v>2529</v>
      </c>
      <c r="D797" s="1">
        <v>1</v>
      </c>
      <c r="E797" s="1">
        <v>1365954</v>
      </c>
      <c r="F797" s="1">
        <v>1</v>
      </c>
      <c r="G797" t="s">
        <v>769</v>
      </c>
    </row>
    <row r="798" spans="1:7">
      <c r="A798" s="1">
        <v>1366591</v>
      </c>
      <c r="B798" t="s">
        <v>1442</v>
      </c>
      <c r="C798" t="s">
        <v>1443</v>
      </c>
      <c r="D798" s="1">
        <v>1</v>
      </c>
      <c r="E798" s="1">
        <v>1365954</v>
      </c>
      <c r="F798" s="1">
        <v>1</v>
      </c>
      <c r="G798" t="s">
        <v>769</v>
      </c>
    </row>
    <row r="799" spans="1:7">
      <c r="A799" s="1">
        <v>1366592</v>
      </c>
      <c r="B799" t="s">
        <v>1444</v>
      </c>
      <c r="C799" t="s">
        <v>1445</v>
      </c>
      <c r="D799" s="1">
        <v>1</v>
      </c>
      <c r="E799" s="1">
        <v>1365954</v>
      </c>
      <c r="F799" s="1">
        <v>1</v>
      </c>
      <c r="G799" t="s">
        <v>769</v>
      </c>
    </row>
    <row r="800" spans="1:7">
      <c r="A800" s="1">
        <v>1366593</v>
      </c>
      <c r="B800" t="s">
        <v>1446</v>
      </c>
      <c r="C800" t="s">
        <v>1447</v>
      </c>
      <c r="D800" s="1">
        <v>1</v>
      </c>
      <c r="E800" s="1">
        <v>1365954</v>
      </c>
      <c r="F800" s="1">
        <v>1</v>
      </c>
      <c r="G800" t="s">
        <v>769</v>
      </c>
    </row>
    <row r="801" spans="1:7">
      <c r="A801" s="1">
        <v>1366594</v>
      </c>
      <c r="B801" t="s">
        <v>1448</v>
      </c>
      <c r="C801" t="s">
        <v>1449</v>
      </c>
      <c r="D801" s="1">
        <v>1</v>
      </c>
      <c r="E801" s="1">
        <v>1365954</v>
      </c>
      <c r="F801" s="1">
        <v>1</v>
      </c>
      <c r="G801" t="s">
        <v>769</v>
      </c>
    </row>
    <row r="802" spans="1:7">
      <c r="A802" s="1">
        <v>1366595</v>
      </c>
      <c r="B802" t="s">
        <v>1450</v>
      </c>
      <c r="C802" t="s">
        <v>1451</v>
      </c>
      <c r="D802" s="1">
        <v>1</v>
      </c>
      <c r="E802" s="1">
        <v>1365954</v>
      </c>
      <c r="F802" s="1">
        <v>1</v>
      </c>
      <c r="G802" t="s">
        <v>769</v>
      </c>
    </row>
    <row r="803" spans="1:7">
      <c r="A803" s="1">
        <v>1366596</v>
      </c>
      <c r="B803" t="s">
        <v>1452</v>
      </c>
      <c r="C803" t="s">
        <v>1453</v>
      </c>
      <c r="D803" s="1">
        <v>1</v>
      </c>
      <c r="E803" s="1">
        <v>1365954</v>
      </c>
      <c r="F803" s="1">
        <v>1</v>
      </c>
      <c r="G803" t="s">
        <v>769</v>
      </c>
    </row>
    <row r="804" spans="1:7">
      <c r="A804" s="1">
        <v>1366597</v>
      </c>
      <c r="B804" t="s">
        <v>1454</v>
      </c>
      <c r="C804" t="s">
        <v>1455</v>
      </c>
      <c r="D804" s="1">
        <v>1</v>
      </c>
      <c r="E804" s="1">
        <v>1365954</v>
      </c>
      <c r="F804" s="1">
        <v>1</v>
      </c>
      <c r="G804" t="s">
        <v>769</v>
      </c>
    </row>
    <row r="805" spans="1:7">
      <c r="A805" s="1">
        <v>1366598</v>
      </c>
      <c r="B805" t="s">
        <v>1456</v>
      </c>
      <c r="C805" t="s">
        <v>4197</v>
      </c>
      <c r="D805" s="1">
        <v>1</v>
      </c>
      <c r="E805" s="1">
        <v>1365954</v>
      </c>
      <c r="F805" s="1">
        <v>1</v>
      </c>
      <c r="G805" t="s">
        <v>769</v>
      </c>
    </row>
    <row r="806" spans="1:7">
      <c r="A806" s="1">
        <v>1366599</v>
      </c>
      <c r="B806" t="s">
        <v>1457</v>
      </c>
      <c r="C806" t="s">
        <v>1458</v>
      </c>
      <c r="D806" s="1">
        <v>1</v>
      </c>
      <c r="E806" s="1">
        <v>1365954</v>
      </c>
      <c r="F806" s="1">
        <v>1</v>
      </c>
      <c r="G806" t="s">
        <v>769</v>
      </c>
    </row>
    <row r="807" spans="1:7">
      <c r="A807" s="1">
        <v>1366600</v>
      </c>
      <c r="B807" t="s">
        <v>1459</v>
      </c>
      <c r="C807" t="s">
        <v>4198</v>
      </c>
      <c r="D807" s="1">
        <v>1</v>
      </c>
      <c r="E807" s="1">
        <v>1365954</v>
      </c>
      <c r="F807" s="1">
        <v>1</v>
      </c>
      <c r="G807" t="s">
        <v>769</v>
      </c>
    </row>
    <row r="808" spans="1:7">
      <c r="A808" s="1">
        <v>1366601</v>
      </c>
      <c r="B808" t="s">
        <v>1460</v>
      </c>
      <c r="C808" t="s">
        <v>1461</v>
      </c>
      <c r="D808" s="1">
        <v>1</v>
      </c>
      <c r="E808" s="1">
        <v>1365954</v>
      </c>
      <c r="F808" s="1">
        <v>1</v>
      </c>
      <c r="G808" t="s">
        <v>769</v>
      </c>
    </row>
    <row r="809" spans="1:7">
      <c r="A809" s="1">
        <v>1366602</v>
      </c>
      <c r="B809" t="s">
        <v>1462</v>
      </c>
      <c r="C809" t="s">
        <v>1463</v>
      </c>
      <c r="D809" s="1">
        <v>1</v>
      </c>
      <c r="E809" s="1">
        <v>1365954</v>
      </c>
      <c r="F809" s="1">
        <v>1</v>
      </c>
      <c r="G809" t="s">
        <v>769</v>
      </c>
    </row>
    <row r="810" spans="1:7">
      <c r="A810" s="1">
        <v>1366603</v>
      </c>
      <c r="B810" t="s">
        <v>1464</v>
      </c>
      <c r="C810" t="s">
        <v>1465</v>
      </c>
      <c r="D810" s="1">
        <v>1</v>
      </c>
      <c r="E810" s="1">
        <v>1365954</v>
      </c>
      <c r="F810" s="1">
        <v>1</v>
      </c>
      <c r="G810" t="s">
        <v>769</v>
      </c>
    </row>
    <row r="811" spans="1:7">
      <c r="A811" s="1">
        <v>1366604</v>
      </c>
      <c r="B811" t="s">
        <v>1466</v>
      </c>
      <c r="C811" t="s">
        <v>1467</v>
      </c>
      <c r="D811" s="1">
        <v>1</v>
      </c>
      <c r="E811" s="1">
        <v>1365954</v>
      </c>
      <c r="F811" s="1">
        <v>1</v>
      </c>
      <c r="G811" t="s">
        <v>769</v>
      </c>
    </row>
    <row r="812" spans="1:7">
      <c r="A812" s="1">
        <v>1366605</v>
      </c>
      <c r="B812" t="s">
        <v>1468</v>
      </c>
      <c r="C812" t="s">
        <v>1469</v>
      </c>
      <c r="D812" s="1">
        <v>1</v>
      </c>
      <c r="E812" s="1">
        <v>1365954</v>
      </c>
      <c r="F812" s="1">
        <v>1</v>
      </c>
      <c r="G812" t="s">
        <v>769</v>
      </c>
    </row>
    <row r="813" spans="1:7">
      <c r="A813" s="1">
        <v>1366606</v>
      </c>
      <c r="B813" t="s">
        <v>1470</v>
      </c>
      <c r="C813" t="s">
        <v>1471</v>
      </c>
      <c r="D813" s="1">
        <v>1</v>
      </c>
      <c r="E813" s="1">
        <v>1365954</v>
      </c>
      <c r="F813" s="1">
        <v>1</v>
      </c>
      <c r="G813" t="s">
        <v>769</v>
      </c>
    </row>
    <row r="814" spans="1:7">
      <c r="A814" s="1">
        <v>1365827</v>
      </c>
      <c r="B814" t="s">
        <v>770</v>
      </c>
      <c r="C814" t="s">
        <v>771</v>
      </c>
      <c r="D814" s="1">
        <v>1</v>
      </c>
      <c r="E814" s="1">
        <v>1365826</v>
      </c>
      <c r="F814" s="1">
        <v>1</v>
      </c>
      <c r="G814" t="s">
        <v>769</v>
      </c>
    </row>
    <row r="815" spans="1:7">
      <c r="A815" s="1">
        <v>1365846</v>
      </c>
      <c r="B815" t="s">
        <v>807</v>
      </c>
      <c r="C815" t="s">
        <v>4142</v>
      </c>
      <c r="D815" s="1">
        <v>1</v>
      </c>
      <c r="E815" s="1">
        <v>1365845</v>
      </c>
      <c r="F815" s="1">
        <v>1</v>
      </c>
      <c r="G815" t="s">
        <v>769</v>
      </c>
    </row>
    <row r="816" spans="1:7">
      <c r="A816" s="1">
        <v>1365847</v>
      </c>
      <c r="B816" t="s">
        <v>808</v>
      </c>
      <c r="C816" t="s">
        <v>4143</v>
      </c>
      <c r="D816" s="1">
        <v>1</v>
      </c>
      <c r="E816" s="1">
        <v>1365845</v>
      </c>
      <c r="F816" s="1">
        <v>1</v>
      </c>
      <c r="G816" t="s">
        <v>769</v>
      </c>
    </row>
    <row r="817" spans="1:7">
      <c r="A817" s="1">
        <v>1365848</v>
      </c>
      <c r="B817" t="s">
        <v>809</v>
      </c>
      <c r="C817" t="s">
        <v>810</v>
      </c>
      <c r="D817" s="1">
        <v>1</v>
      </c>
      <c r="E817" s="1">
        <v>1365845</v>
      </c>
      <c r="F817" s="1">
        <v>1</v>
      </c>
      <c r="G817" t="s">
        <v>769</v>
      </c>
    </row>
    <row r="818" spans="1:7">
      <c r="A818" s="1">
        <v>1365849</v>
      </c>
      <c r="B818" t="s">
        <v>811</v>
      </c>
      <c r="C818" t="s">
        <v>812</v>
      </c>
      <c r="D818" s="1">
        <v>1</v>
      </c>
      <c r="E818" s="1">
        <v>1365845</v>
      </c>
      <c r="F818" s="1">
        <v>1</v>
      </c>
      <c r="G818" t="s">
        <v>769</v>
      </c>
    </row>
    <row r="819" spans="1:7">
      <c r="A819" s="1">
        <v>1365850</v>
      </c>
      <c r="B819" t="s">
        <v>813</v>
      </c>
      <c r="C819" t="s">
        <v>4144</v>
      </c>
      <c r="D819" s="1">
        <v>1</v>
      </c>
      <c r="E819" s="1">
        <v>1365845</v>
      </c>
      <c r="F819" s="1">
        <v>1</v>
      </c>
      <c r="G819" t="s">
        <v>769</v>
      </c>
    </row>
    <row r="820" spans="1:7">
      <c r="A820" s="1">
        <v>1365851</v>
      </c>
      <c r="B820" t="s">
        <v>814</v>
      </c>
      <c r="C820" t="s">
        <v>4145</v>
      </c>
      <c r="D820" s="1">
        <v>1</v>
      </c>
      <c r="E820" s="1">
        <v>1365845</v>
      </c>
      <c r="F820" s="1">
        <v>1</v>
      </c>
      <c r="G820" t="s">
        <v>769</v>
      </c>
    </row>
    <row r="821" spans="1:7">
      <c r="A821" s="1">
        <v>1365852</v>
      </c>
      <c r="B821" t="s">
        <v>815</v>
      </c>
      <c r="C821" t="s">
        <v>4146</v>
      </c>
      <c r="D821" s="1">
        <v>1</v>
      </c>
      <c r="E821" s="1">
        <v>1365845</v>
      </c>
      <c r="F821" s="1">
        <v>1</v>
      </c>
      <c r="G821" t="s">
        <v>769</v>
      </c>
    </row>
    <row r="822" spans="1:7">
      <c r="A822" s="1">
        <v>1365853</v>
      </c>
      <c r="B822" t="s">
        <v>816</v>
      </c>
      <c r="C822" t="s">
        <v>4147</v>
      </c>
      <c r="D822" s="1">
        <v>1</v>
      </c>
      <c r="E822" s="1">
        <v>1365845</v>
      </c>
      <c r="F822" s="1">
        <v>1</v>
      </c>
      <c r="G822" t="s">
        <v>769</v>
      </c>
    </row>
    <row r="823" spans="1:7">
      <c r="A823" s="1">
        <v>1366640</v>
      </c>
      <c r="B823" t="s">
        <v>1527</v>
      </c>
      <c r="C823" t="s">
        <v>4210</v>
      </c>
      <c r="D823" s="1">
        <v>1</v>
      </c>
      <c r="E823" s="1">
        <v>1366639</v>
      </c>
      <c r="F823" s="1">
        <v>1</v>
      </c>
      <c r="G823" t="s">
        <v>769</v>
      </c>
    </row>
    <row r="824" spans="1:7">
      <c r="A824" s="1">
        <v>1366633</v>
      </c>
      <c r="B824" t="s">
        <v>1516</v>
      </c>
      <c r="C824" t="s">
        <v>4207</v>
      </c>
      <c r="D824" s="1">
        <v>1</v>
      </c>
      <c r="E824" s="1">
        <v>1365946</v>
      </c>
      <c r="F824" s="1">
        <v>1</v>
      </c>
      <c r="G824" t="s">
        <v>769</v>
      </c>
    </row>
    <row r="825" spans="1:7">
      <c r="A825" s="1">
        <v>1366607</v>
      </c>
      <c r="B825" t="s">
        <v>1472</v>
      </c>
      <c r="C825" t="s">
        <v>1473</v>
      </c>
      <c r="D825" s="1">
        <v>1</v>
      </c>
      <c r="E825" s="1">
        <v>1365954</v>
      </c>
      <c r="F825" s="1">
        <v>1</v>
      </c>
      <c r="G825" t="s">
        <v>769</v>
      </c>
    </row>
    <row r="826" spans="1:7">
      <c r="A826" s="1">
        <v>1366608</v>
      </c>
      <c r="B826" t="s">
        <v>1474</v>
      </c>
      <c r="C826" t="s">
        <v>1475</v>
      </c>
      <c r="D826" s="1">
        <v>1</v>
      </c>
      <c r="E826" s="1">
        <v>1365954</v>
      </c>
      <c r="F826" s="1">
        <v>1</v>
      </c>
      <c r="G826" t="s">
        <v>769</v>
      </c>
    </row>
    <row r="827" spans="1:7">
      <c r="A827" s="1">
        <v>1366634</v>
      </c>
      <c r="B827" t="s">
        <v>1517</v>
      </c>
      <c r="C827" t="s">
        <v>4208</v>
      </c>
      <c r="D827" s="1">
        <v>1</v>
      </c>
      <c r="E827" s="1">
        <v>1365946</v>
      </c>
      <c r="F827" s="1">
        <v>1</v>
      </c>
      <c r="G827" t="s">
        <v>769</v>
      </c>
    </row>
    <row r="828" spans="1:7">
      <c r="A828" s="1">
        <v>1366635</v>
      </c>
      <c r="B828" t="s">
        <v>1518</v>
      </c>
      <c r="C828" t="s">
        <v>4209</v>
      </c>
      <c r="D828" s="1">
        <v>1</v>
      </c>
      <c r="E828" s="1">
        <v>1365946</v>
      </c>
      <c r="F828" s="1">
        <v>1</v>
      </c>
      <c r="G828" t="s">
        <v>769</v>
      </c>
    </row>
    <row r="829" spans="1:7">
      <c r="A829" s="1">
        <v>1366636</v>
      </c>
      <c r="B829" t="s">
        <v>1519</v>
      </c>
      <c r="C829" t="s">
        <v>1520</v>
      </c>
      <c r="D829" s="1">
        <v>1</v>
      </c>
      <c r="E829" s="1">
        <v>1365946</v>
      </c>
      <c r="F829" s="1">
        <v>1</v>
      </c>
      <c r="G829" t="s">
        <v>769</v>
      </c>
    </row>
    <row r="830" spans="1:7">
      <c r="A830" s="1">
        <v>1366610</v>
      </c>
      <c r="B830" t="s">
        <v>1478</v>
      </c>
      <c r="C830" t="s">
        <v>1479</v>
      </c>
      <c r="D830" s="1">
        <v>1</v>
      </c>
      <c r="E830" s="1">
        <v>1365954</v>
      </c>
      <c r="F830" s="1">
        <v>1</v>
      </c>
      <c r="G830" t="s">
        <v>769</v>
      </c>
    </row>
    <row r="831" spans="1:7">
      <c r="A831" s="1">
        <v>1366638</v>
      </c>
      <c r="B831" t="s">
        <v>1523</v>
      </c>
      <c r="C831" t="s">
        <v>1524</v>
      </c>
      <c r="D831" s="1">
        <v>1</v>
      </c>
      <c r="E831" s="1">
        <v>1366637</v>
      </c>
      <c r="F831" s="1">
        <v>1</v>
      </c>
      <c r="G831" t="s">
        <v>769</v>
      </c>
    </row>
    <row r="832" spans="1:7">
      <c r="A832" s="1">
        <v>1366731</v>
      </c>
      <c r="B832" t="s">
        <v>1675</v>
      </c>
      <c r="C832" t="s">
        <v>1676</v>
      </c>
      <c r="D832" s="1">
        <v>1</v>
      </c>
      <c r="E832" s="1">
        <v>1366730</v>
      </c>
      <c r="F832" s="1">
        <v>1</v>
      </c>
      <c r="G832" t="s">
        <v>769</v>
      </c>
    </row>
    <row r="833" spans="1:7">
      <c r="A833" s="1">
        <v>1366732</v>
      </c>
      <c r="B833" t="s">
        <v>1677</v>
      </c>
      <c r="C833" t="s">
        <v>1678</v>
      </c>
      <c r="D833" s="1">
        <v>1</v>
      </c>
      <c r="E833" s="1">
        <v>1366730</v>
      </c>
      <c r="F833" s="1">
        <v>1</v>
      </c>
      <c r="G833" t="s">
        <v>769</v>
      </c>
    </row>
    <row r="834" spans="1:7">
      <c r="A834" s="1">
        <v>1366733</v>
      </c>
      <c r="B834" t="s">
        <v>1679</v>
      </c>
      <c r="C834" t="s">
        <v>1680</v>
      </c>
      <c r="D834" s="1">
        <v>1</v>
      </c>
      <c r="E834" s="1">
        <v>1366730</v>
      </c>
      <c r="F834" s="1">
        <v>1</v>
      </c>
      <c r="G834" t="s">
        <v>769</v>
      </c>
    </row>
    <row r="835" spans="1:7">
      <c r="A835" s="1">
        <v>1366734</v>
      </c>
      <c r="B835" t="s">
        <v>1681</v>
      </c>
      <c r="C835" t="s">
        <v>1682</v>
      </c>
      <c r="D835" s="1">
        <v>1</v>
      </c>
      <c r="E835" s="1">
        <v>1366730</v>
      </c>
      <c r="F835" s="1">
        <v>1</v>
      </c>
      <c r="G835" t="s">
        <v>769</v>
      </c>
    </row>
    <row r="836" spans="1:7">
      <c r="A836" s="1">
        <v>1366740</v>
      </c>
      <c r="B836" t="s">
        <v>1693</v>
      </c>
      <c r="C836" t="s">
        <v>1694</v>
      </c>
      <c r="D836" s="1">
        <v>1</v>
      </c>
      <c r="E836" s="1">
        <v>5889663</v>
      </c>
      <c r="F836" s="1">
        <v>1</v>
      </c>
      <c r="G836" t="s">
        <v>769</v>
      </c>
    </row>
    <row r="837" spans="1:7">
      <c r="A837" s="1">
        <v>1365893</v>
      </c>
      <c r="B837" t="s">
        <v>1345</v>
      </c>
      <c r="C837" t="s">
        <v>4173</v>
      </c>
      <c r="D837" s="1">
        <v>1</v>
      </c>
      <c r="E837" s="1">
        <v>1365892</v>
      </c>
      <c r="F837" s="1">
        <v>1</v>
      </c>
      <c r="G837" t="s">
        <v>769</v>
      </c>
    </row>
    <row r="838" spans="1:7">
      <c r="A838" s="1">
        <v>4185920</v>
      </c>
      <c r="B838" t="s">
        <v>1345</v>
      </c>
      <c r="C838" t="s">
        <v>3660</v>
      </c>
      <c r="D838" s="1">
        <v>761208</v>
      </c>
      <c r="E838" s="1">
        <v>4185919</v>
      </c>
      <c r="F838" s="1">
        <v>1</v>
      </c>
      <c r="G838" t="s">
        <v>769</v>
      </c>
    </row>
    <row r="839" spans="1:7">
      <c r="A839" s="1">
        <v>1365894</v>
      </c>
      <c r="B839" t="s">
        <v>1346</v>
      </c>
      <c r="C839" t="s">
        <v>4174</v>
      </c>
      <c r="D839" s="1">
        <v>1</v>
      </c>
      <c r="E839" s="1">
        <v>1365893</v>
      </c>
      <c r="F839" s="1">
        <v>1</v>
      </c>
      <c r="G839" t="s">
        <v>769</v>
      </c>
    </row>
    <row r="840" spans="1:7">
      <c r="A840" s="1">
        <v>4185921</v>
      </c>
      <c r="B840" t="s">
        <v>1346</v>
      </c>
      <c r="C840" t="s">
        <v>3661</v>
      </c>
      <c r="D840" s="1">
        <v>761208</v>
      </c>
      <c r="E840" s="1">
        <v>4185920</v>
      </c>
      <c r="F840" s="1">
        <v>1</v>
      </c>
      <c r="G840" t="s">
        <v>769</v>
      </c>
    </row>
    <row r="841" spans="1:7">
      <c r="A841" s="1">
        <v>1365895</v>
      </c>
      <c r="B841" t="s">
        <v>1347</v>
      </c>
      <c r="C841" t="s">
        <v>1348</v>
      </c>
      <c r="D841" s="1">
        <v>1</v>
      </c>
      <c r="E841" s="1">
        <v>1365893</v>
      </c>
      <c r="F841" s="1">
        <v>1</v>
      </c>
      <c r="G841" t="s">
        <v>769</v>
      </c>
    </row>
    <row r="842" spans="1:7">
      <c r="A842" s="1">
        <v>4185922</v>
      </c>
      <c r="B842" t="s">
        <v>1347</v>
      </c>
      <c r="C842" t="s">
        <v>3662</v>
      </c>
      <c r="D842" s="1">
        <v>761208</v>
      </c>
      <c r="E842" s="1">
        <v>4185920</v>
      </c>
      <c r="F842" s="1">
        <v>1</v>
      </c>
      <c r="G842" t="s">
        <v>769</v>
      </c>
    </row>
    <row r="843" spans="1:7">
      <c r="A843" s="1">
        <v>1365896</v>
      </c>
      <c r="B843" t="s">
        <v>1349</v>
      </c>
      <c r="C843" t="s">
        <v>4175</v>
      </c>
      <c r="D843" s="1">
        <v>1</v>
      </c>
      <c r="E843" s="1">
        <v>1365893</v>
      </c>
      <c r="F843" s="1">
        <v>1</v>
      </c>
      <c r="G843" t="s">
        <v>769</v>
      </c>
    </row>
    <row r="844" spans="1:7">
      <c r="A844" s="1">
        <v>4185923</v>
      </c>
      <c r="B844" t="s">
        <v>1349</v>
      </c>
      <c r="C844" t="s">
        <v>3663</v>
      </c>
      <c r="D844" s="1">
        <v>761208</v>
      </c>
      <c r="E844" s="1">
        <v>4185920</v>
      </c>
      <c r="F844" s="1">
        <v>1</v>
      </c>
      <c r="G844" t="s">
        <v>769</v>
      </c>
    </row>
    <row r="845" spans="1:7">
      <c r="A845" s="1">
        <v>1365897</v>
      </c>
      <c r="B845" t="s">
        <v>1350</v>
      </c>
      <c r="C845" t="s">
        <v>1351</v>
      </c>
      <c r="D845" s="1">
        <v>1</v>
      </c>
      <c r="E845" s="1">
        <v>1365893</v>
      </c>
      <c r="F845" s="1">
        <v>1</v>
      </c>
      <c r="G845" t="s">
        <v>769</v>
      </c>
    </row>
    <row r="846" spans="1:7">
      <c r="A846" s="1">
        <v>4185924</v>
      </c>
      <c r="B846" t="s">
        <v>1350</v>
      </c>
      <c r="C846" t="s">
        <v>3664</v>
      </c>
      <c r="D846" s="1">
        <v>761208</v>
      </c>
      <c r="E846" s="1">
        <v>4185920</v>
      </c>
      <c r="F846" s="1">
        <v>1</v>
      </c>
      <c r="G846" t="s">
        <v>769</v>
      </c>
    </row>
    <row r="847" spans="1:7">
      <c r="A847" s="1">
        <v>1365898</v>
      </c>
      <c r="B847" t="s">
        <v>1352</v>
      </c>
      <c r="C847" t="s">
        <v>1353</v>
      </c>
      <c r="D847" s="1">
        <v>1</v>
      </c>
      <c r="E847" s="1">
        <v>1365893</v>
      </c>
      <c r="F847" s="1">
        <v>1</v>
      </c>
      <c r="G847" t="s">
        <v>769</v>
      </c>
    </row>
    <row r="848" spans="1:7">
      <c r="A848" s="1">
        <v>4185925</v>
      </c>
      <c r="B848" t="s">
        <v>1352</v>
      </c>
      <c r="C848" t="s">
        <v>3665</v>
      </c>
      <c r="D848" s="1">
        <v>761208</v>
      </c>
      <c r="E848" s="1">
        <v>4185920</v>
      </c>
      <c r="F848" s="1">
        <v>1</v>
      </c>
      <c r="G848" t="s">
        <v>769</v>
      </c>
    </row>
    <row r="849" spans="1:7">
      <c r="A849" s="1">
        <v>1365899</v>
      </c>
      <c r="B849" t="s">
        <v>1354</v>
      </c>
      <c r="C849" t="s">
        <v>1355</v>
      </c>
      <c r="D849" s="1">
        <v>1</v>
      </c>
      <c r="E849" s="1">
        <v>1365893</v>
      </c>
      <c r="F849" s="1">
        <v>1</v>
      </c>
      <c r="G849" t="s">
        <v>769</v>
      </c>
    </row>
    <row r="850" spans="1:7">
      <c r="A850" s="1">
        <v>4185926</v>
      </c>
      <c r="B850" t="s">
        <v>1354</v>
      </c>
      <c r="C850" t="s">
        <v>3666</v>
      </c>
      <c r="D850" s="1">
        <v>761208</v>
      </c>
      <c r="E850" s="1">
        <v>4185920</v>
      </c>
      <c r="F850" s="1">
        <v>1</v>
      </c>
      <c r="G850" t="s">
        <v>769</v>
      </c>
    </row>
    <row r="851" spans="1:7">
      <c r="A851" s="1">
        <v>1365900</v>
      </c>
      <c r="B851" t="s">
        <v>1356</v>
      </c>
      <c r="C851" t="s">
        <v>1357</v>
      </c>
      <c r="D851" s="1">
        <v>1</v>
      </c>
      <c r="E851" s="1">
        <v>1365893</v>
      </c>
      <c r="F851" s="1">
        <v>1</v>
      </c>
      <c r="G851" t="s">
        <v>769</v>
      </c>
    </row>
    <row r="852" spans="1:7">
      <c r="A852" s="1">
        <v>4185927</v>
      </c>
      <c r="B852" t="s">
        <v>1356</v>
      </c>
      <c r="C852" t="s">
        <v>3667</v>
      </c>
      <c r="D852" s="1">
        <v>761208</v>
      </c>
      <c r="E852" s="1">
        <v>4185920</v>
      </c>
      <c r="F852" s="1">
        <v>1</v>
      </c>
      <c r="G852" t="s">
        <v>769</v>
      </c>
    </row>
    <row r="853" spans="1:7">
      <c r="A853" s="1">
        <v>1365878</v>
      </c>
      <c r="B853" t="s">
        <v>860</v>
      </c>
      <c r="C853" t="s">
        <v>861</v>
      </c>
      <c r="D853" s="1">
        <v>1</v>
      </c>
      <c r="E853" s="1">
        <v>1365877</v>
      </c>
      <c r="F853" s="1">
        <v>1</v>
      </c>
      <c r="G853" t="s">
        <v>769</v>
      </c>
    </row>
    <row r="854" spans="1:7">
      <c r="A854" s="1">
        <v>1365879</v>
      </c>
      <c r="B854" t="s">
        <v>862</v>
      </c>
      <c r="C854" t="s">
        <v>863</v>
      </c>
      <c r="D854" s="1">
        <v>1</v>
      </c>
      <c r="E854" s="1">
        <v>1365877</v>
      </c>
      <c r="F854" s="1">
        <v>1</v>
      </c>
      <c r="G854" t="s">
        <v>769</v>
      </c>
    </row>
    <row r="855" spans="1:7">
      <c r="A855" s="1">
        <v>1366611</v>
      </c>
      <c r="B855" t="s">
        <v>1480</v>
      </c>
      <c r="C855" t="s">
        <v>1481</v>
      </c>
      <c r="D855" s="1">
        <v>1</v>
      </c>
      <c r="E855" s="1">
        <v>1365954</v>
      </c>
      <c r="F855" s="1">
        <v>1</v>
      </c>
      <c r="G855" t="s">
        <v>769</v>
      </c>
    </row>
    <row r="856" spans="1:7">
      <c r="A856" s="1">
        <v>1366612</v>
      </c>
      <c r="B856" t="s">
        <v>1482</v>
      </c>
      <c r="C856" t="s">
        <v>4199</v>
      </c>
      <c r="D856" s="1">
        <v>1</v>
      </c>
      <c r="E856" s="1">
        <v>1365954</v>
      </c>
      <c r="F856" s="1">
        <v>1</v>
      </c>
      <c r="G856" t="s">
        <v>769</v>
      </c>
    </row>
    <row r="857" spans="1:7">
      <c r="A857" s="1">
        <v>1366613</v>
      </c>
      <c r="B857" t="s">
        <v>1483</v>
      </c>
      <c r="C857" t="s">
        <v>1484</v>
      </c>
      <c r="D857" s="1">
        <v>1</v>
      </c>
      <c r="E857" s="1">
        <v>1365954</v>
      </c>
      <c r="F857" s="1">
        <v>1</v>
      </c>
      <c r="G857" t="s">
        <v>769</v>
      </c>
    </row>
    <row r="858" spans="1:7">
      <c r="A858" s="1">
        <v>1366714</v>
      </c>
      <c r="B858" t="s">
        <v>1648</v>
      </c>
      <c r="C858" t="s">
        <v>1649</v>
      </c>
      <c r="D858" s="1">
        <v>1</v>
      </c>
      <c r="E858" s="1">
        <v>5889663</v>
      </c>
      <c r="F858" s="1">
        <v>1</v>
      </c>
      <c r="G858" t="s">
        <v>769</v>
      </c>
    </row>
    <row r="859" spans="1:7">
      <c r="A859" s="1">
        <v>1366700</v>
      </c>
      <c r="B859" t="s">
        <v>1623</v>
      </c>
      <c r="C859" t="s">
        <v>1624</v>
      </c>
      <c r="D859" s="1">
        <v>1</v>
      </c>
      <c r="E859" s="1">
        <v>1366666</v>
      </c>
      <c r="F859" s="1">
        <v>1</v>
      </c>
      <c r="G859" t="s">
        <v>769</v>
      </c>
    </row>
    <row r="860" spans="1:7">
      <c r="A860" s="1">
        <v>1365938</v>
      </c>
      <c r="B860" t="s">
        <v>1417</v>
      </c>
      <c r="C860" t="s">
        <v>1418</v>
      </c>
      <c r="D860" s="1">
        <v>1</v>
      </c>
      <c r="E860" s="1">
        <v>1365880</v>
      </c>
      <c r="F860" s="1">
        <v>1</v>
      </c>
      <c r="G860" t="s">
        <v>769</v>
      </c>
    </row>
    <row r="861" spans="1:7">
      <c r="A861" s="1">
        <v>4185965</v>
      </c>
      <c r="B861" t="s">
        <v>1417</v>
      </c>
      <c r="C861" t="s">
        <v>3881</v>
      </c>
      <c r="D861" s="1">
        <v>761208</v>
      </c>
      <c r="E861" s="1">
        <v>4185907</v>
      </c>
      <c r="F861" s="1">
        <v>1</v>
      </c>
      <c r="G861" t="s">
        <v>769</v>
      </c>
    </row>
    <row r="862" spans="1:7">
      <c r="A862" s="1">
        <v>1366614</v>
      </c>
      <c r="B862" t="s">
        <v>1485</v>
      </c>
      <c r="C862" t="s">
        <v>4200</v>
      </c>
      <c r="D862" s="1">
        <v>1</v>
      </c>
      <c r="E862" s="1">
        <v>1365954</v>
      </c>
      <c r="F862" s="1">
        <v>1</v>
      </c>
      <c r="G862" t="s">
        <v>769</v>
      </c>
    </row>
    <row r="863" spans="1:7">
      <c r="A863" s="1">
        <v>1365854</v>
      </c>
      <c r="B863" t="s">
        <v>817</v>
      </c>
      <c r="C863" t="s">
        <v>818</v>
      </c>
      <c r="D863" s="1">
        <v>1</v>
      </c>
      <c r="E863" s="1">
        <v>1365845</v>
      </c>
      <c r="F863" s="1">
        <v>1</v>
      </c>
      <c r="G863" t="s">
        <v>769</v>
      </c>
    </row>
    <row r="864" spans="1:7">
      <c r="A864" s="1">
        <v>1365855</v>
      </c>
      <c r="B864" t="s">
        <v>819</v>
      </c>
      <c r="C864" t="s">
        <v>820</v>
      </c>
      <c r="D864" s="1">
        <v>1</v>
      </c>
      <c r="E864" s="1">
        <v>1365845</v>
      </c>
      <c r="F864" s="1">
        <v>1</v>
      </c>
      <c r="G864" t="s">
        <v>769</v>
      </c>
    </row>
    <row r="865" spans="1:7">
      <c r="A865" s="1">
        <v>1365856</v>
      </c>
      <c r="B865" t="s">
        <v>821</v>
      </c>
      <c r="C865" t="s">
        <v>4148</v>
      </c>
      <c r="D865" s="1">
        <v>1</v>
      </c>
      <c r="E865" s="1">
        <v>1365845</v>
      </c>
      <c r="F865" s="1">
        <v>1</v>
      </c>
      <c r="G865" t="s">
        <v>769</v>
      </c>
    </row>
    <row r="866" spans="1:7">
      <c r="A866" s="1">
        <v>1365857</v>
      </c>
      <c r="B866" t="s">
        <v>822</v>
      </c>
      <c r="C866" t="s">
        <v>823</v>
      </c>
      <c r="D866" s="1">
        <v>1</v>
      </c>
      <c r="E866" s="1">
        <v>1365845</v>
      </c>
      <c r="F866" s="1">
        <v>1</v>
      </c>
      <c r="G866" t="s">
        <v>769</v>
      </c>
    </row>
    <row r="867" spans="1:7">
      <c r="A867" s="1">
        <v>1365858</v>
      </c>
      <c r="B867" t="s">
        <v>824</v>
      </c>
      <c r="C867" t="s">
        <v>825</v>
      </c>
      <c r="D867" s="1">
        <v>1</v>
      </c>
      <c r="E867" s="1">
        <v>1365845</v>
      </c>
      <c r="F867" s="1">
        <v>1</v>
      </c>
      <c r="G867" t="s">
        <v>769</v>
      </c>
    </row>
    <row r="868" spans="1:7">
      <c r="A868" s="1">
        <v>1365859</v>
      </c>
      <c r="B868" t="s">
        <v>826</v>
      </c>
      <c r="C868" t="s">
        <v>4149</v>
      </c>
      <c r="D868" s="1">
        <v>1</v>
      </c>
      <c r="E868" s="1">
        <v>1365845</v>
      </c>
      <c r="F868" s="1">
        <v>1</v>
      </c>
      <c r="G868" t="s">
        <v>769</v>
      </c>
    </row>
    <row r="869" spans="1:7">
      <c r="A869" s="1">
        <v>1365860</v>
      </c>
      <c r="B869" t="s">
        <v>827</v>
      </c>
      <c r="C869" t="s">
        <v>4150</v>
      </c>
      <c r="D869" s="1">
        <v>1</v>
      </c>
      <c r="E869" s="1">
        <v>1365845</v>
      </c>
      <c r="F869" s="1">
        <v>1</v>
      </c>
      <c r="G869" t="s">
        <v>769</v>
      </c>
    </row>
    <row r="870" spans="1:7">
      <c r="A870" s="1">
        <v>1365861</v>
      </c>
      <c r="B870" t="s">
        <v>828</v>
      </c>
      <c r="C870" t="s">
        <v>829</v>
      </c>
      <c r="D870" s="1">
        <v>1</v>
      </c>
      <c r="E870" s="1">
        <v>1365845</v>
      </c>
      <c r="F870" s="1">
        <v>1</v>
      </c>
      <c r="G870" t="s">
        <v>769</v>
      </c>
    </row>
    <row r="871" spans="1:7">
      <c r="A871" s="1">
        <v>1365901</v>
      </c>
      <c r="B871" t="s">
        <v>1358</v>
      </c>
      <c r="C871" t="s">
        <v>1359</v>
      </c>
      <c r="D871" s="1">
        <v>1</v>
      </c>
      <c r="E871" s="1">
        <v>1365893</v>
      </c>
      <c r="F871" s="1">
        <v>1</v>
      </c>
      <c r="G871" t="s">
        <v>769</v>
      </c>
    </row>
    <row r="872" spans="1:7">
      <c r="A872" s="1">
        <v>4185928</v>
      </c>
      <c r="B872" t="s">
        <v>1358</v>
      </c>
      <c r="C872" t="s">
        <v>3668</v>
      </c>
      <c r="D872" s="1">
        <v>761208</v>
      </c>
      <c r="E872" s="1">
        <v>4185920</v>
      </c>
      <c r="F872" s="1">
        <v>1</v>
      </c>
      <c r="G872" t="s">
        <v>769</v>
      </c>
    </row>
    <row r="873" spans="1:7">
      <c r="A873" s="1">
        <v>1365828</v>
      </c>
      <c r="B873" t="s">
        <v>772</v>
      </c>
      <c r="C873" t="s">
        <v>773</v>
      </c>
      <c r="D873" s="1">
        <v>1</v>
      </c>
      <c r="E873" s="1">
        <v>1365826</v>
      </c>
      <c r="F873" s="1">
        <v>1</v>
      </c>
      <c r="G873" t="s">
        <v>769</v>
      </c>
    </row>
    <row r="874" spans="1:7">
      <c r="A874" s="1">
        <v>1365844</v>
      </c>
      <c r="B874" t="s">
        <v>804</v>
      </c>
      <c r="C874" t="s">
        <v>4141</v>
      </c>
      <c r="D874" s="1">
        <v>1</v>
      </c>
      <c r="E874" s="1">
        <v>1365826</v>
      </c>
      <c r="F874" s="1">
        <v>1</v>
      </c>
      <c r="G874" t="s">
        <v>769</v>
      </c>
    </row>
    <row r="875" spans="1:7">
      <c r="A875" s="1">
        <v>1365876</v>
      </c>
      <c r="B875" t="s">
        <v>856</v>
      </c>
      <c r="C875" t="s">
        <v>857</v>
      </c>
      <c r="D875" s="1">
        <v>1</v>
      </c>
      <c r="E875" s="1">
        <v>1365826</v>
      </c>
      <c r="F875" s="1">
        <v>1</v>
      </c>
      <c r="G875" t="s">
        <v>769</v>
      </c>
    </row>
    <row r="876" spans="1:7">
      <c r="A876" s="1">
        <v>1365944</v>
      </c>
      <c r="B876" t="s">
        <v>1428</v>
      </c>
      <c r="C876" t="s">
        <v>1429</v>
      </c>
      <c r="D876" s="1">
        <v>1</v>
      </c>
      <c r="E876" s="1">
        <v>1365876</v>
      </c>
      <c r="F876" s="1">
        <v>1</v>
      </c>
      <c r="G876" t="s">
        <v>769</v>
      </c>
    </row>
    <row r="877" spans="1:7">
      <c r="A877" s="1">
        <v>1365945</v>
      </c>
      <c r="B877" t="s">
        <v>1430</v>
      </c>
      <c r="C877" t="s">
        <v>1431</v>
      </c>
      <c r="D877" s="1">
        <v>1</v>
      </c>
      <c r="E877" s="1">
        <v>1365876</v>
      </c>
      <c r="F877" s="1">
        <v>1</v>
      </c>
      <c r="G877" t="s">
        <v>769</v>
      </c>
    </row>
    <row r="878" spans="1:7">
      <c r="A878" s="1">
        <v>1365946</v>
      </c>
      <c r="B878" t="s">
        <v>1432</v>
      </c>
      <c r="C878" t="s">
        <v>4194</v>
      </c>
      <c r="D878" s="1">
        <v>1</v>
      </c>
      <c r="E878" s="1">
        <v>1365826</v>
      </c>
      <c r="F878" s="1">
        <v>1</v>
      </c>
      <c r="G878" t="s">
        <v>769</v>
      </c>
    </row>
    <row r="879" spans="1:7">
      <c r="A879" s="1">
        <v>1366637</v>
      </c>
      <c r="B879" t="s">
        <v>1521</v>
      </c>
      <c r="C879" t="s">
        <v>1522</v>
      </c>
      <c r="D879" s="1">
        <v>1</v>
      </c>
      <c r="E879" s="1">
        <v>1365946</v>
      </c>
      <c r="F879" s="1">
        <v>1</v>
      </c>
      <c r="G879" t="s">
        <v>769</v>
      </c>
    </row>
    <row r="880" spans="1:7">
      <c r="A880" s="1">
        <v>1366639</v>
      </c>
      <c r="B880" t="s">
        <v>1525</v>
      </c>
      <c r="C880" t="s">
        <v>1526</v>
      </c>
      <c r="D880" s="1">
        <v>1</v>
      </c>
      <c r="E880" s="1">
        <v>1365946</v>
      </c>
      <c r="F880" s="1">
        <v>1</v>
      </c>
      <c r="G880" t="s">
        <v>769</v>
      </c>
    </row>
    <row r="881" spans="1:7">
      <c r="A881" s="1">
        <v>1366647</v>
      </c>
      <c r="B881" t="s">
        <v>1538</v>
      </c>
      <c r="C881" t="s">
        <v>1539</v>
      </c>
      <c r="D881" s="1">
        <v>1</v>
      </c>
      <c r="E881" s="1">
        <v>1365826</v>
      </c>
      <c r="F881" s="1">
        <v>1</v>
      </c>
      <c r="G881" t="s">
        <v>769</v>
      </c>
    </row>
    <row r="882" spans="1:7">
      <c r="A882" s="1">
        <v>1366656</v>
      </c>
      <c r="B882" t="s">
        <v>1552</v>
      </c>
      <c r="C882" t="s">
        <v>4218</v>
      </c>
      <c r="D882" s="1">
        <v>1</v>
      </c>
      <c r="E882" s="1">
        <v>1366647</v>
      </c>
      <c r="F882" s="1">
        <v>1</v>
      </c>
      <c r="G882" t="s">
        <v>769</v>
      </c>
    </row>
    <row r="883" spans="1:7">
      <c r="A883" s="1">
        <v>1366660</v>
      </c>
      <c r="B883" t="s">
        <v>1559</v>
      </c>
      <c r="C883" t="s">
        <v>4220</v>
      </c>
      <c r="D883" s="1">
        <v>1</v>
      </c>
      <c r="E883" s="1">
        <v>1366647</v>
      </c>
      <c r="F883" s="1">
        <v>1</v>
      </c>
      <c r="G883" t="s">
        <v>769</v>
      </c>
    </row>
    <row r="884" spans="1:7">
      <c r="A884" s="1">
        <v>1366661</v>
      </c>
      <c r="B884" t="s">
        <v>1561</v>
      </c>
      <c r="C884" t="s">
        <v>4221</v>
      </c>
      <c r="D884" s="1">
        <v>1</v>
      </c>
      <c r="E884" s="1">
        <v>5889677</v>
      </c>
      <c r="F884" s="1">
        <v>1</v>
      </c>
      <c r="G884" t="s">
        <v>769</v>
      </c>
    </row>
    <row r="885" spans="1:7">
      <c r="A885" s="1">
        <v>1366666</v>
      </c>
      <c r="B885" t="s">
        <v>1569</v>
      </c>
      <c r="C885" t="s">
        <v>4223</v>
      </c>
      <c r="D885" s="1">
        <v>1</v>
      </c>
      <c r="E885" s="1">
        <v>1365826</v>
      </c>
      <c r="F885" s="1">
        <v>1</v>
      </c>
      <c r="G885" t="s">
        <v>769</v>
      </c>
    </row>
    <row r="886" spans="1:7">
      <c r="A886" s="1">
        <v>1366680</v>
      </c>
      <c r="B886" t="s">
        <v>1589</v>
      </c>
      <c r="C886" t="s">
        <v>1590</v>
      </c>
      <c r="D886" s="1">
        <v>1</v>
      </c>
      <c r="E886" s="1">
        <v>1366690</v>
      </c>
      <c r="F886" s="1">
        <v>1</v>
      </c>
      <c r="G886" t="s">
        <v>769</v>
      </c>
    </row>
    <row r="887" spans="1:7">
      <c r="A887" s="1">
        <v>1366681</v>
      </c>
      <c r="B887" t="s">
        <v>1591</v>
      </c>
      <c r="C887" t="s">
        <v>1592</v>
      </c>
      <c r="D887" s="1">
        <v>1</v>
      </c>
      <c r="E887" s="1">
        <v>1366666</v>
      </c>
      <c r="F887" s="1">
        <v>1</v>
      </c>
      <c r="G887" t="s">
        <v>769</v>
      </c>
    </row>
    <row r="888" spans="1:7">
      <c r="A888" s="1">
        <v>1366683</v>
      </c>
      <c r="B888" t="s">
        <v>1594</v>
      </c>
      <c r="C888" t="s">
        <v>4227</v>
      </c>
      <c r="D888" s="1">
        <v>1</v>
      </c>
      <c r="E888" s="1">
        <v>1365826</v>
      </c>
      <c r="F888" s="1">
        <v>1</v>
      </c>
      <c r="G888" t="s">
        <v>769</v>
      </c>
    </row>
    <row r="889" spans="1:7">
      <c r="A889" s="1">
        <v>1366684</v>
      </c>
      <c r="B889" t="s">
        <v>1596</v>
      </c>
      <c r="C889" t="s">
        <v>1597</v>
      </c>
      <c r="D889" s="1">
        <v>1</v>
      </c>
      <c r="E889" s="1">
        <v>1366683</v>
      </c>
      <c r="F889" s="1">
        <v>1</v>
      </c>
      <c r="G889" t="s">
        <v>769</v>
      </c>
    </row>
    <row r="890" spans="1:7">
      <c r="A890" s="1">
        <v>1366685</v>
      </c>
      <c r="B890" t="s">
        <v>1598</v>
      </c>
      <c r="C890" t="s">
        <v>1599</v>
      </c>
      <c r="D890" s="1">
        <v>1</v>
      </c>
      <c r="E890" s="1">
        <v>1366683</v>
      </c>
      <c r="F890" s="1">
        <v>1</v>
      </c>
      <c r="G890" t="s">
        <v>769</v>
      </c>
    </row>
    <row r="891" spans="1:7">
      <c r="A891" s="1">
        <v>1366690</v>
      </c>
      <c r="B891" t="s">
        <v>1605</v>
      </c>
      <c r="C891" t="s">
        <v>4230</v>
      </c>
      <c r="D891" s="1">
        <v>1</v>
      </c>
      <c r="E891" s="1">
        <v>1365826</v>
      </c>
      <c r="F891" s="1">
        <v>1</v>
      </c>
      <c r="G891" t="s">
        <v>769</v>
      </c>
    </row>
    <row r="892" spans="1:7">
      <c r="A892" s="1">
        <v>1366686</v>
      </c>
      <c r="B892" t="s">
        <v>481</v>
      </c>
      <c r="C892" t="s">
        <v>703</v>
      </c>
      <c r="D892" s="1">
        <v>1</v>
      </c>
      <c r="E892" s="1">
        <v>1366683</v>
      </c>
      <c r="F892" s="1">
        <v>1</v>
      </c>
      <c r="G892" t="s">
        <v>769</v>
      </c>
    </row>
    <row r="893" spans="1:7">
      <c r="A893" s="1">
        <v>1458449</v>
      </c>
      <c r="B893" t="s">
        <v>481</v>
      </c>
      <c r="C893" t="s">
        <v>2715</v>
      </c>
      <c r="D893" s="1">
        <v>32233</v>
      </c>
      <c r="E893" t="s">
        <v>21</v>
      </c>
      <c r="F893" s="1">
        <v>1</v>
      </c>
      <c r="G893" t="s">
        <v>769</v>
      </c>
    </row>
    <row r="894" spans="1:7">
      <c r="A894" s="1">
        <v>1366687</v>
      </c>
      <c r="B894" t="s">
        <v>35</v>
      </c>
      <c r="C894" t="s">
        <v>1600</v>
      </c>
      <c r="D894" s="1">
        <v>1</v>
      </c>
      <c r="E894" s="1">
        <v>1366683</v>
      </c>
      <c r="F894" s="1">
        <v>1</v>
      </c>
      <c r="G894" t="s">
        <v>769</v>
      </c>
    </row>
    <row r="895" spans="1:7">
      <c r="A895" s="1">
        <v>1366702</v>
      </c>
      <c r="B895" t="s">
        <v>1627</v>
      </c>
      <c r="C895" t="s">
        <v>1628</v>
      </c>
      <c r="D895" s="1">
        <v>1</v>
      </c>
      <c r="E895" s="1">
        <v>1366666</v>
      </c>
      <c r="F895" s="1">
        <v>1</v>
      </c>
      <c r="G895" t="s">
        <v>769</v>
      </c>
    </row>
    <row r="896" spans="1:7">
      <c r="A896" s="1">
        <v>1366715</v>
      </c>
      <c r="B896" t="s">
        <v>1650</v>
      </c>
      <c r="C896" t="s">
        <v>4236</v>
      </c>
      <c r="D896" s="1">
        <v>1</v>
      </c>
      <c r="E896" s="1">
        <v>1365844</v>
      </c>
      <c r="F896" s="1">
        <v>1</v>
      </c>
      <c r="G896" t="s">
        <v>769</v>
      </c>
    </row>
    <row r="897" spans="1:7">
      <c r="A897" s="1">
        <v>1366717</v>
      </c>
      <c r="B897" t="s">
        <v>1653</v>
      </c>
      <c r="C897" t="s">
        <v>1654</v>
      </c>
      <c r="D897" s="1">
        <v>1</v>
      </c>
      <c r="E897" s="1">
        <v>5889663</v>
      </c>
      <c r="F897" s="1">
        <v>1</v>
      </c>
      <c r="G897" t="s">
        <v>769</v>
      </c>
    </row>
    <row r="898" spans="1:7">
      <c r="A898" s="1">
        <v>1366718</v>
      </c>
      <c r="B898" t="s">
        <v>1655</v>
      </c>
      <c r="C898" t="s">
        <v>1656</v>
      </c>
      <c r="D898" s="1">
        <v>1</v>
      </c>
      <c r="E898" s="1">
        <v>1366717</v>
      </c>
      <c r="F898" s="1">
        <v>1</v>
      </c>
      <c r="G898" t="s">
        <v>769</v>
      </c>
    </row>
    <row r="899" spans="1:7">
      <c r="A899" s="1">
        <v>1366741</v>
      </c>
      <c r="B899" t="s">
        <v>1695</v>
      </c>
      <c r="C899" t="s">
        <v>4243</v>
      </c>
      <c r="D899" s="1">
        <v>1</v>
      </c>
      <c r="E899" s="1">
        <v>1365844</v>
      </c>
      <c r="F899" s="1">
        <v>1</v>
      </c>
      <c r="G899" t="s">
        <v>769</v>
      </c>
    </row>
    <row r="900" spans="1:7">
      <c r="A900" s="1">
        <v>1365868</v>
      </c>
      <c r="B900" t="s">
        <v>841</v>
      </c>
      <c r="C900" t="s">
        <v>842</v>
      </c>
      <c r="D900" s="1">
        <v>1</v>
      </c>
      <c r="E900" s="1">
        <v>1366748</v>
      </c>
      <c r="F900" s="1">
        <v>1</v>
      </c>
      <c r="G900" t="s">
        <v>769</v>
      </c>
    </row>
    <row r="901" spans="1:7">
      <c r="A901" s="1">
        <v>1365838</v>
      </c>
      <c r="B901" t="s">
        <v>793</v>
      </c>
      <c r="C901" t="s">
        <v>794</v>
      </c>
      <c r="D901" s="1">
        <v>1</v>
      </c>
      <c r="E901" s="1">
        <v>1365844</v>
      </c>
      <c r="F901" s="1">
        <v>1</v>
      </c>
      <c r="G901" t="s">
        <v>769</v>
      </c>
    </row>
    <row r="902" spans="1:7">
      <c r="A902" s="1">
        <v>1366688</v>
      </c>
      <c r="B902" t="s">
        <v>1601</v>
      </c>
      <c r="C902" t="s">
        <v>4228</v>
      </c>
      <c r="D902" s="1">
        <v>1</v>
      </c>
      <c r="E902" s="1">
        <v>1366683</v>
      </c>
      <c r="F902" s="1">
        <v>1</v>
      </c>
      <c r="G902" t="s">
        <v>769</v>
      </c>
    </row>
    <row r="903" spans="1:7">
      <c r="A903" s="1">
        <v>1366748</v>
      </c>
      <c r="B903" t="s">
        <v>1708</v>
      </c>
      <c r="C903" t="s">
        <v>1709</v>
      </c>
      <c r="D903" s="1">
        <v>1</v>
      </c>
      <c r="E903" s="1">
        <v>1365826</v>
      </c>
      <c r="F903" s="1">
        <v>1</v>
      </c>
      <c r="G903" t="s">
        <v>769</v>
      </c>
    </row>
    <row r="904" spans="1:7">
      <c r="A904" s="1">
        <v>1366749</v>
      </c>
      <c r="B904" t="s">
        <v>1710</v>
      </c>
      <c r="C904" t="s">
        <v>1711</v>
      </c>
      <c r="D904" s="1">
        <v>1</v>
      </c>
      <c r="E904" s="1">
        <v>1366748</v>
      </c>
      <c r="F904" s="1">
        <v>1</v>
      </c>
      <c r="G904" t="s">
        <v>769</v>
      </c>
    </row>
    <row r="905" spans="1:7">
      <c r="A905" s="1">
        <v>1366750</v>
      </c>
      <c r="B905" t="s">
        <v>1712</v>
      </c>
      <c r="C905" t="s">
        <v>4245</v>
      </c>
      <c r="D905" s="1">
        <v>1</v>
      </c>
      <c r="E905" s="1">
        <v>1366748</v>
      </c>
      <c r="F905" s="1">
        <v>1</v>
      </c>
      <c r="G905" t="s">
        <v>769</v>
      </c>
    </row>
    <row r="906" spans="1:7">
      <c r="A906" s="1">
        <v>1366751</v>
      </c>
      <c r="B906" t="s">
        <v>1713</v>
      </c>
      <c r="C906" t="s">
        <v>1714</v>
      </c>
      <c r="D906" s="1">
        <v>1</v>
      </c>
      <c r="E906" s="1">
        <v>1366748</v>
      </c>
      <c r="F906" s="1">
        <v>1</v>
      </c>
      <c r="G906" t="s">
        <v>769</v>
      </c>
    </row>
    <row r="907" spans="1:7">
      <c r="A907" s="1">
        <v>1366758</v>
      </c>
      <c r="B907" t="s">
        <v>1727</v>
      </c>
      <c r="C907" t="s">
        <v>1728</v>
      </c>
      <c r="D907" s="1">
        <v>1</v>
      </c>
      <c r="E907" s="1">
        <v>1366748</v>
      </c>
      <c r="F907" s="1">
        <v>1</v>
      </c>
      <c r="G907" t="s">
        <v>769</v>
      </c>
    </row>
    <row r="908" spans="1:7">
      <c r="A908" s="1">
        <v>1366759</v>
      </c>
      <c r="B908" t="s">
        <v>1729</v>
      </c>
      <c r="C908" t="s">
        <v>1730</v>
      </c>
      <c r="D908" s="1">
        <v>1</v>
      </c>
      <c r="E908" s="1">
        <v>1366748</v>
      </c>
      <c r="F908" s="1">
        <v>1</v>
      </c>
      <c r="G908" t="s">
        <v>769</v>
      </c>
    </row>
    <row r="909" spans="1:7">
      <c r="A909" s="1">
        <v>1366760</v>
      </c>
      <c r="B909" t="s">
        <v>1731</v>
      </c>
      <c r="C909" t="s">
        <v>1732</v>
      </c>
      <c r="D909" s="1">
        <v>1</v>
      </c>
      <c r="E909" s="1">
        <v>1366759</v>
      </c>
      <c r="F909" s="1">
        <v>1</v>
      </c>
      <c r="G909" t="s">
        <v>769</v>
      </c>
    </row>
    <row r="910" spans="1:7">
      <c r="A910" s="1">
        <v>1366765</v>
      </c>
      <c r="B910" t="s">
        <v>1741</v>
      </c>
      <c r="C910" t="s">
        <v>1742</v>
      </c>
      <c r="D910" s="1">
        <v>1</v>
      </c>
      <c r="E910" s="1">
        <v>1366748</v>
      </c>
      <c r="F910" s="1">
        <v>1</v>
      </c>
      <c r="G910" t="s">
        <v>769</v>
      </c>
    </row>
    <row r="911" spans="1:7">
      <c r="A911" s="1">
        <v>1366766</v>
      </c>
      <c r="B911" t="s">
        <v>1743</v>
      </c>
      <c r="C911" t="s">
        <v>1744</v>
      </c>
      <c r="D911" s="1">
        <v>1</v>
      </c>
      <c r="E911" s="1">
        <v>1366748</v>
      </c>
      <c r="F911" s="1">
        <v>1</v>
      </c>
      <c r="G911" t="s">
        <v>769</v>
      </c>
    </row>
    <row r="912" spans="1:7">
      <c r="A912" s="1">
        <v>1366781</v>
      </c>
      <c r="B912" t="s">
        <v>3116</v>
      </c>
      <c r="C912" t="s">
        <v>3117</v>
      </c>
      <c r="D912" s="1">
        <v>1</v>
      </c>
      <c r="E912" s="1">
        <v>1366748</v>
      </c>
      <c r="F912" s="1">
        <v>1</v>
      </c>
      <c r="G912" t="s">
        <v>769</v>
      </c>
    </row>
    <row r="913" spans="1:7">
      <c r="A913" s="1">
        <v>1366782</v>
      </c>
      <c r="B913" t="s">
        <v>3118</v>
      </c>
      <c r="C913" t="s">
        <v>3119</v>
      </c>
      <c r="D913" s="1">
        <v>1</v>
      </c>
      <c r="E913" s="1">
        <v>1366748</v>
      </c>
      <c r="F913" s="1">
        <v>1</v>
      </c>
      <c r="G913" t="s">
        <v>769</v>
      </c>
    </row>
    <row r="914" spans="1:7">
      <c r="A914" s="1">
        <v>1365841</v>
      </c>
      <c r="B914" t="s">
        <v>799</v>
      </c>
      <c r="C914" t="s">
        <v>800</v>
      </c>
      <c r="D914" s="1">
        <v>1</v>
      </c>
      <c r="E914" s="1">
        <v>1365844</v>
      </c>
      <c r="F914" s="1">
        <v>1</v>
      </c>
      <c r="G914" t="s">
        <v>769</v>
      </c>
    </row>
    <row r="915" spans="1:7">
      <c r="A915" s="1">
        <v>1365842</v>
      </c>
      <c r="B915" t="s">
        <v>801</v>
      </c>
      <c r="C915" t="s">
        <v>4140</v>
      </c>
      <c r="D915" s="1">
        <v>1</v>
      </c>
      <c r="E915" s="1">
        <v>1365844</v>
      </c>
      <c r="F915" s="1">
        <v>1</v>
      </c>
      <c r="G915" t="s">
        <v>769</v>
      </c>
    </row>
    <row r="916" spans="1:7">
      <c r="A916" s="1">
        <v>1366689</v>
      </c>
      <c r="B916" t="s">
        <v>1603</v>
      </c>
      <c r="C916" t="s">
        <v>4229</v>
      </c>
      <c r="D916" s="1">
        <v>1</v>
      </c>
      <c r="E916" s="1">
        <v>1366683</v>
      </c>
      <c r="F916" s="1">
        <v>1</v>
      </c>
      <c r="G916" t="s">
        <v>769</v>
      </c>
    </row>
    <row r="917" spans="1:7">
      <c r="A917" s="1">
        <v>1366663</v>
      </c>
      <c r="B917" t="s">
        <v>138</v>
      </c>
      <c r="C917" t="s">
        <v>1565</v>
      </c>
      <c r="D917" s="1">
        <v>1</v>
      </c>
      <c r="E917" s="1">
        <v>1366647</v>
      </c>
      <c r="F917" s="1">
        <v>1</v>
      </c>
      <c r="G917" t="s">
        <v>769</v>
      </c>
    </row>
    <row r="918" spans="1:7">
      <c r="A918" s="1">
        <v>1369374</v>
      </c>
      <c r="B918" t="s">
        <v>138</v>
      </c>
      <c r="C918" t="s">
        <v>3121</v>
      </c>
      <c r="D918" s="1">
        <v>264594</v>
      </c>
      <c r="E918" t="s">
        <v>21</v>
      </c>
      <c r="F918" s="1">
        <v>1</v>
      </c>
      <c r="G918" t="s">
        <v>769</v>
      </c>
    </row>
    <row r="919" spans="1:7">
      <c r="A919" s="1">
        <v>1366665</v>
      </c>
      <c r="B919" t="s">
        <v>1568</v>
      </c>
      <c r="C919" t="s">
        <v>4222</v>
      </c>
      <c r="D919" s="1">
        <v>1</v>
      </c>
      <c r="E919" s="1">
        <v>1365828</v>
      </c>
      <c r="F919" s="1">
        <v>1</v>
      </c>
      <c r="G919" t="s">
        <v>769</v>
      </c>
    </row>
    <row r="920" spans="1:7">
      <c r="A920" s="1">
        <v>1366703</v>
      </c>
      <c r="B920" t="s">
        <v>1629</v>
      </c>
      <c r="C920" t="s">
        <v>1630</v>
      </c>
      <c r="D920" s="1">
        <v>1</v>
      </c>
      <c r="E920" s="1">
        <v>1366666</v>
      </c>
      <c r="F920" s="1">
        <v>1</v>
      </c>
      <c r="G920" t="s">
        <v>769</v>
      </c>
    </row>
    <row r="921" spans="1:7">
      <c r="A921" s="1">
        <v>1366704</v>
      </c>
      <c r="B921" t="s">
        <v>1631</v>
      </c>
      <c r="C921" t="s">
        <v>4233</v>
      </c>
      <c r="D921" s="1">
        <v>1</v>
      </c>
      <c r="E921" s="1">
        <v>1366666</v>
      </c>
      <c r="F921" s="1">
        <v>1</v>
      </c>
      <c r="G921" t="s">
        <v>769</v>
      </c>
    </row>
    <row r="922" spans="1:7">
      <c r="A922" s="1">
        <v>1366719</v>
      </c>
      <c r="B922" t="s">
        <v>1657</v>
      </c>
      <c r="C922" t="s">
        <v>4237</v>
      </c>
      <c r="D922" s="1">
        <v>1</v>
      </c>
      <c r="E922" s="1">
        <v>5889663</v>
      </c>
      <c r="F922" s="1">
        <v>1</v>
      </c>
      <c r="G922" t="s">
        <v>769</v>
      </c>
    </row>
    <row r="923" spans="1:7">
      <c r="A923" s="1">
        <v>1366721</v>
      </c>
      <c r="B923" t="s">
        <v>1661</v>
      </c>
      <c r="C923" t="s">
        <v>4238</v>
      </c>
      <c r="D923" s="1">
        <v>1</v>
      </c>
      <c r="E923" s="1">
        <v>1365844</v>
      </c>
      <c r="F923" s="1">
        <v>1</v>
      </c>
      <c r="G923" t="s">
        <v>769</v>
      </c>
    </row>
    <row r="924" spans="1:7">
      <c r="A924" s="1">
        <v>1366722</v>
      </c>
      <c r="B924" t="s">
        <v>1662</v>
      </c>
      <c r="C924" t="s">
        <v>1663</v>
      </c>
      <c r="D924" s="1">
        <v>1</v>
      </c>
      <c r="E924" s="1">
        <v>5889663</v>
      </c>
      <c r="F924" s="1">
        <v>1</v>
      </c>
      <c r="G924" t="s">
        <v>769</v>
      </c>
    </row>
    <row r="925" spans="1:7">
      <c r="A925" s="1">
        <v>1365869</v>
      </c>
      <c r="B925" t="s">
        <v>843</v>
      </c>
      <c r="C925" t="s">
        <v>4152</v>
      </c>
      <c r="D925" s="1">
        <v>1</v>
      </c>
      <c r="E925" s="1">
        <v>1365844</v>
      </c>
      <c r="F925" s="1">
        <v>1</v>
      </c>
      <c r="G925" t="s">
        <v>769</v>
      </c>
    </row>
    <row r="926" spans="1:7">
      <c r="A926" s="1">
        <v>1366725</v>
      </c>
      <c r="B926" t="s">
        <v>1668</v>
      </c>
      <c r="C926" t="s">
        <v>4239</v>
      </c>
      <c r="D926" s="1">
        <v>1</v>
      </c>
      <c r="E926" s="1">
        <v>1366715</v>
      </c>
      <c r="F926" s="1">
        <v>1</v>
      </c>
      <c r="G926" t="s">
        <v>769</v>
      </c>
    </row>
    <row r="927" spans="1:7">
      <c r="A927" s="1">
        <v>1365870</v>
      </c>
      <c r="B927" t="s">
        <v>844</v>
      </c>
      <c r="C927" t="s">
        <v>4153</v>
      </c>
      <c r="D927" s="1">
        <v>1</v>
      </c>
      <c r="E927" s="1">
        <v>1365844</v>
      </c>
      <c r="F927" s="1">
        <v>1</v>
      </c>
      <c r="G927" t="s">
        <v>769</v>
      </c>
    </row>
    <row r="928" spans="1:7">
      <c r="A928" s="1">
        <v>1366644</v>
      </c>
      <c r="B928" t="s">
        <v>1534</v>
      </c>
      <c r="C928" t="s">
        <v>4211</v>
      </c>
      <c r="D928" s="1">
        <v>1</v>
      </c>
      <c r="E928" s="1">
        <v>1365946</v>
      </c>
      <c r="F928" s="1">
        <v>1</v>
      </c>
      <c r="G928" t="s">
        <v>769</v>
      </c>
    </row>
    <row r="929" spans="1:7">
      <c r="A929" s="1">
        <v>1366645</v>
      </c>
      <c r="B929" t="s">
        <v>1535</v>
      </c>
      <c r="C929" t="s">
        <v>4212</v>
      </c>
      <c r="D929" s="1">
        <v>1</v>
      </c>
      <c r="E929" s="1">
        <v>1365946</v>
      </c>
      <c r="F929" s="1">
        <v>1</v>
      </c>
      <c r="G929" t="s">
        <v>769</v>
      </c>
    </row>
    <row r="930" spans="1:7">
      <c r="A930" s="1">
        <v>1366646</v>
      </c>
      <c r="B930" t="s">
        <v>1537</v>
      </c>
      <c r="C930" t="s">
        <v>4213</v>
      </c>
      <c r="D930" s="1">
        <v>1</v>
      </c>
      <c r="E930" s="1">
        <v>1365946</v>
      </c>
      <c r="F930" s="1">
        <v>1</v>
      </c>
      <c r="G930" t="s">
        <v>769</v>
      </c>
    </row>
    <row r="931" spans="1:7">
      <c r="A931" s="1">
        <v>1366682</v>
      </c>
      <c r="B931" t="s">
        <v>1593</v>
      </c>
      <c r="C931" t="s">
        <v>4226</v>
      </c>
      <c r="D931" s="1">
        <v>1</v>
      </c>
      <c r="E931" s="1">
        <v>1366666</v>
      </c>
      <c r="F931" s="1">
        <v>1</v>
      </c>
      <c r="G931" t="s">
        <v>769</v>
      </c>
    </row>
    <row r="932" spans="1:7">
      <c r="A932" s="1">
        <v>1366747</v>
      </c>
      <c r="B932" t="s">
        <v>1707</v>
      </c>
      <c r="C932" t="s">
        <v>4244</v>
      </c>
      <c r="D932" s="1">
        <v>1</v>
      </c>
      <c r="E932" s="1">
        <v>5889663</v>
      </c>
      <c r="F932" s="1">
        <v>1</v>
      </c>
      <c r="G932" t="s">
        <v>769</v>
      </c>
    </row>
    <row r="933" spans="1:7">
      <c r="A933" s="1">
        <v>1366723</v>
      </c>
      <c r="B933" t="s">
        <v>1664</v>
      </c>
      <c r="C933" t="s">
        <v>1665</v>
      </c>
      <c r="D933" s="1">
        <v>1</v>
      </c>
      <c r="E933" s="1">
        <v>1366722</v>
      </c>
      <c r="F933" s="1">
        <v>1</v>
      </c>
      <c r="G933" t="s">
        <v>769</v>
      </c>
    </row>
    <row r="934" spans="1:7">
      <c r="A934" s="1">
        <v>1366724</v>
      </c>
      <c r="B934" t="s">
        <v>1666</v>
      </c>
      <c r="C934" t="s">
        <v>1667</v>
      </c>
      <c r="D934" s="1">
        <v>1</v>
      </c>
      <c r="E934" s="1">
        <v>1366722</v>
      </c>
      <c r="F934" s="1">
        <v>1</v>
      </c>
      <c r="G934" t="s">
        <v>769</v>
      </c>
    </row>
    <row r="935" spans="1:7">
      <c r="A935" s="1">
        <v>1365874</v>
      </c>
      <c r="B935" t="s">
        <v>852</v>
      </c>
      <c r="C935" t="s">
        <v>853</v>
      </c>
      <c r="D935" s="1">
        <v>1</v>
      </c>
      <c r="E935" s="1">
        <v>1365844</v>
      </c>
      <c r="F935" s="1">
        <v>1</v>
      </c>
      <c r="G935" t="s">
        <v>769</v>
      </c>
    </row>
    <row r="936" spans="1:7">
      <c r="A936" s="1">
        <v>1366727</v>
      </c>
      <c r="B936" t="s">
        <v>1671</v>
      </c>
      <c r="C936" t="s">
        <v>4240</v>
      </c>
      <c r="D936" s="1">
        <v>1</v>
      </c>
      <c r="E936" s="1">
        <v>5889663</v>
      </c>
      <c r="F936" s="1">
        <v>1</v>
      </c>
      <c r="G936" t="s">
        <v>769</v>
      </c>
    </row>
    <row r="937" spans="1:7">
      <c r="A937" s="1">
        <v>1365862</v>
      </c>
      <c r="B937" t="s">
        <v>830</v>
      </c>
      <c r="C937" t="s">
        <v>831</v>
      </c>
      <c r="D937" s="1">
        <v>1</v>
      </c>
      <c r="E937" s="1">
        <v>1365845</v>
      </c>
      <c r="F937" s="1">
        <v>1</v>
      </c>
      <c r="G937" t="s">
        <v>769</v>
      </c>
    </row>
    <row r="938" spans="1:7">
      <c r="A938" s="1">
        <v>1365902</v>
      </c>
      <c r="B938" t="s">
        <v>1360</v>
      </c>
      <c r="C938" t="s">
        <v>1361</v>
      </c>
      <c r="D938" s="1">
        <v>1</v>
      </c>
      <c r="E938" s="1">
        <v>1365893</v>
      </c>
      <c r="F938" s="1">
        <v>1</v>
      </c>
      <c r="G938" t="s">
        <v>769</v>
      </c>
    </row>
    <row r="939" spans="1:7">
      <c r="A939" s="1">
        <v>4185929</v>
      </c>
      <c r="B939" t="s">
        <v>1360</v>
      </c>
      <c r="C939" t="s">
        <v>3669</v>
      </c>
      <c r="D939" s="1">
        <v>761208</v>
      </c>
      <c r="E939" s="1">
        <v>4185920</v>
      </c>
      <c r="F939" s="1">
        <v>1</v>
      </c>
      <c r="G939" t="s">
        <v>769</v>
      </c>
    </row>
    <row r="940" spans="1:7">
      <c r="A940" s="1">
        <v>1365907</v>
      </c>
      <c r="B940" t="s">
        <v>1367</v>
      </c>
      <c r="C940" t="s">
        <v>1368</v>
      </c>
      <c r="D940" s="1">
        <v>1</v>
      </c>
      <c r="E940" s="1">
        <v>1365892</v>
      </c>
      <c r="F940" s="1">
        <v>1</v>
      </c>
      <c r="G940" t="s">
        <v>769</v>
      </c>
    </row>
    <row r="941" spans="1:7">
      <c r="A941" s="1">
        <v>4185934</v>
      </c>
      <c r="B941" t="s">
        <v>1367</v>
      </c>
      <c r="C941" t="s">
        <v>3795</v>
      </c>
      <c r="D941" s="1">
        <v>761208</v>
      </c>
      <c r="E941" s="1">
        <v>4185919</v>
      </c>
      <c r="F941" s="1">
        <v>1</v>
      </c>
      <c r="G941" t="s">
        <v>769</v>
      </c>
    </row>
    <row r="942" spans="1:7">
      <c r="A942" s="1">
        <v>1365908</v>
      </c>
      <c r="B942" t="s">
        <v>1369</v>
      </c>
      <c r="C942" t="s">
        <v>4180</v>
      </c>
      <c r="D942" s="1">
        <v>1</v>
      </c>
      <c r="E942" s="1">
        <v>1365907</v>
      </c>
      <c r="F942" s="1">
        <v>1</v>
      </c>
      <c r="G942" t="s">
        <v>769</v>
      </c>
    </row>
    <row r="943" spans="1:7">
      <c r="A943" s="1">
        <v>4185935</v>
      </c>
      <c r="B943" t="s">
        <v>1369</v>
      </c>
      <c r="C943" t="s">
        <v>3796</v>
      </c>
      <c r="D943" s="1">
        <v>761208</v>
      </c>
      <c r="E943" s="1">
        <v>4185934</v>
      </c>
      <c r="F943" s="1">
        <v>1</v>
      </c>
      <c r="G943" t="s">
        <v>769</v>
      </c>
    </row>
    <row r="944" spans="1:7">
      <c r="A944" s="1">
        <v>1365909</v>
      </c>
      <c r="B944" t="s">
        <v>1370</v>
      </c>
      <c r="C944" t="s">
        <v>4181</v>
      </c>
      <c r="D944" s="1">
        <v>1</v>
      </c>
      <c r="E944" s="1">
        <v>1365908</v>
      </c>
      <c r="F944" s="1">
        <v>1</v>
      </c>
      <c r="G944" t="s">
        <v>769</v>
      </c>
    </row>
    <row r="945" spans="1:7">
      <c r="A945" s="1">
        <v>4185936</v>
      </c>
      <c r="B945" t="s">
        <v>1370</v>
      </c>
      <c r="C945" t="s">
        <v>3797</v>
      </c>
      <c r="D945" s="1">
        <v>761208</v>
      </c>
      <c r="E945" s="1">
        <v>4185935</v>
      </c>
      <c r="F945" s="1">
        <v>1</v>
      </c>
      <c r="G945" t="s">
        <v>769</v>
      </c>
    </row>
    <row r="946" spans="1:7">
      <c r="A946" s="1">
        <v>1365910</v>
      </c>
      <c r="B946" t="s">
        <v>1372</v>
      </c>
      <c r="C946" t="s">
        <v>1373</v>
      </c>
      <c r="D946" s="1">
        <v>1</v>
      </c>
      <c r="E946" s="1">
        <v>1365908</v>
      </c>
      <c r="F946" s="1">
        <v>1</v>
      </c>
      <c r="G946" t="s">
        <v>769</v>
      </c>
    </row>
    <row r="947" spans="1:7">
      <c r="A947" s="1">
        <v>4185937</v>
      </c>
      <c r="B947" t="s">
        <v>1372</v>
      </c>
      <c r="C947" t="s">
        <v>3853</v>
      </c>
      <c r="D947" s="1">
        <v>761208</v>
      </c>
      <c r="E947" s="1">
        <v>4185935</v>
      </c>
      <c r="F947" s="1">
        <v>1</v>
      </c>
      <c r="G947" t="s">
        <v>769</v>
      </c>
    </row>
    <row r="948" spans="1:7">
      <c r="A948" s="1">
        <v>1365911</v>
      </c>
      <c r="B948" t="s">
        <v>1374</v>
      </c>
      <c r="C948" t="s">
        <v>4182</v>
      </c>
      <c r="D948" s="1">
        <v>1</v>
      </c>
      <c r="E948" s="1">
        <v>1365910</v>
      </c>
      <c r="F948" s="1">
        <v>1</v>
      </c>
      <c r="G948" t="s">
        <v>769</v>
      </c>
    </row>
    <row r="949" spans="1:7">
      <c r="A949" s="1">
        <v>4185938</v>
      </c>
      <c r="B949" t="s">
        <v>1374</v>
      </c>
      <c r="C949" t="s">
        <v>3854</v>
      </c>
      <c r="D949" s="1">
        <v>761208</v>
      </c>
      <c r="E949" s="1">
        <v>4185937</v>
      </c>
      <c r="F949" s="1">
        <v>1</v>
      </c>
      <c r="G949" t="s">
        <v>769</v>
      </c>
    </row>
    <row r="950" spans="1:7">
      <c r="A950" s="1">
        <v>1365912</v>
      </c>
      <c r="B950" t="s">
        <v>1375</v>
      </c>
      <c r="C950" t="s">
        <v>4183</v>
      </c>
      <c r="D950" s="1">
        <v>1</v>
      </c>
      <c r="E950" s="1">
        <v>1365910</v>
      </c>
      <c r="F950" s="1">
        <v>1</v>
      </c>
      <c r="G950" t="s">
        <v>769</v>
      </c>
    </row>
    <row r="951" spans="1:7">
      <c r="A951" s="1">
        <v>4185939</v>
      </c>
      <c r="B951" t="s">
        <v>1375</v>
      </c>
      <c r="C951" t="s">
        <v>3855</v>
      </c>
      <c r="D951" s="1">
        <v>761208</v>
      </c>
      <c r="E951" s="1">
        <v>4185937</v>
      </c>
      <c r="F951" s="1">
        <v>1</v>
      </c>
      <c r="G951" t="s">
        <v>769</v>
      </c>
    </row>
    <row r="952" spans="1:7">
      <c r="A952" s="1">
        <v>1365918</v>
      </c>
      <c r="B952" t="s">
        <v>1386</v>
      </c>
      <c r="C952" t="s">
        <v>4185</v>
      </c>
      <c r="D952" s="1">
        <v>1</v>
      </c>
      <c r="E952" s="1">
        <v>1365907</v>
      </c>
      <c r="F952" s="1">
        <v>1</v>
      </c>
      <c r="G952" t="s">
        <v>769</v>
      </c>
    </row>
    <row r="953" spans="1:7">
      <c r="A953" s="1">
        <v>4185945</v>
      </c>
      <c r="B953" t="s">
        <v>1386</v>
      </c>
      <c r="C953" t="s">
        <v>3861</v>
      </c>
      <c r="D953" s="1">
        <v>761208</v>
      </c>
      <c r="E953" s="1">
        <v>4185934</v>
      </c>
      <c r="F953" s="1">
        <v>1</v>
      </c>
      <c r="G953" t="s">
        <v>769</v>
      </c>
    </row>
    <row r="954" spans="1:7">
      <c r="A954" s="1">
        <v>1365919</v>
      </c>
      <c r="B954" t="s">
        <v>1387</v>
      </c>
      <c r="C954" t="s">
        <v>1388</v>
      </c>
      <c r="D954" s="1">
        <v>1</v>
      </c>
      <c r="E954" s="1">
        <v>1365918</v>
      </c>
      <c r="F954" s="1">
        <v>1</v>
      </c>
      <c r="G954" t="s">
        <v>769</v>
      </c>
    </row>
    <row r="955" spans="1:7">
      <c r="A955" s="1">
        <v>4185946</v>
      </c>
      <c r="B955" t="s">
        <v>1387</v>
      </c>
      <c r="C955" t="s">
        <v>1388</v>
      </c>
      <c r="D955" s="1">
        <v>761208</v>
      </c>
      <c r="E955" s="1">
        <v>4185945</v>
      </c>
      <c r="F955" s="1">
        <v>1</v>
      </c>
      <c r="G955" t="s">
        <v>769</v>
      </c>
    </row>
    <row r="956" spans="1:7">
      <c r="A956" s="1">
        <v>1365920</v>
      </c>
      <c r="B956" t="s">
        <v>1389</v>
      </c>
      <c r="C956" t="s">
        <v>4186</v>
      </c>
      <c r="D956" s="1">
        <v>1</v>
      </c>
      <c r="E956" s="1">
        <v>1365919</v>
      </c>
      <c r="F956" s="1">
        <v>1</v>
      </c>
      <c r="G956" t="s">
        <v>769</v>
      </c>
    </row>
    <row r="957" spans="1:7">
      <c r="A957" s="1">
        <v>4185947</v>
      </c>
      <c r="B957" t="s">
        <v>1389</v>
      </c>
      <c r="C957" t="s">
        <v>3862</v>
      </c>
      <c r="D957" s="1">
        <v>761208</v>
      </c>
      <c r="E957" s="1">
        <v>4185946</v>
      </c>
      <c r="F957" s="1">
        <v>1</v>
      </c>
      <c r="G957" t="s">
        <v>769</v>
      </c>
    </row>
    <row r="958" spans="1:7">
      <c r="A958" s="1">
        <v>1365921</v>
      </c>
      <c r="B958" t="s">
        <v>1390</v>
      </c>
      <c r="C958" t="s">
        <v>1391</v>
      </c>
      <c r="D958" s="1">
        <v>1</v>
      </c>
      <c r="E958" s="1">
        <v>1365919</v>
      </c>
      <c r="F958" s="1">
        <v>1</v>
      </c>
      <c r="G958" t="s">
        <v>769</v>
      </c>
    </row>
    <row r="959" spans="1:7">
      <c r="A959" s="1">
        <v>4185948</v>
      </c>
      <c r="B959" t="s">
        <v>1390</v>
      </c>
      <c r="C959" t="s">
        <v>3863</v>
      </c>
      <c r="D959" s="1">
        <v>761208</v>
      </c>
      <c r="E959" s="1">
        <v>4185946</v>
      </c>
      <c r="F959" s="1">
        <v>1</v>
      </c>
      <c r="G959" t="s">
        <v>769</v>
      </c>
    </row>
    <row r="960" spans="1:7">
      <c r="A960" s="1">
        <v>1365922</v>
      </c>
      <c r="B960" t="s">
        <v>1392</v>
      </c>
      <c r="C960" t="s">
        <v>4187</v>
      </c>
      <c r="D960" s="1">
        <v>1</v>
      </c>
      <c r="E960" s="1">
        <v>1365918</v>
      </c>
      <c r="F960" s="1">
        <v>1</v>
      </c>
      <c r="G960" t="s">
        <v>769</v>
      </c>
    </row>
    <row r="961" spans="1:7">
      <c r="A961" s="1">
        <v>4185949</v>
      </c>
      <c r="B961" t="s">
        <v>1392</v>
      </c>
      <c r="C961" t="s">
        <v>3864</v>
      </c>
      <c r="D961" s="1">
        <v>761208</v>
      </c>
      <c r="E961" s="1">
        <v>4185945</v>
      </c>
      <c r="F961" s="1">
        <v>1</v>
      </c>
      <c r="G961" t="s">
        <v>769</v>
      </c>
    </row>
    <row r="962" spans="1:7">
      <c r="A962" s="1">
        <v>1365923</v>
      </c>
      <c r="B962" t="s">
        <v>1393</v>
      </c>
      <c r="C962" t="s">
        <v>1394</v>
      </c>
      <c r="D962" s="1">
        <v>1</v>
      </c>
      <c r="E962" s="1">
        <v>1365922</v>
      </c>
      <c r="F962" s="1">
        <v>1</v>
      </c>
      <c r="G962" t="s">
        <v>769</v>
      </c>
    </row>
    <row r="963" spans="1:7">
      <c r="A963" s="1">
        <v>4185950</v>
      </c>
      <c r="B963" t="s">
        <v>1393</v>
      </c>
      <c r="C963" t="s">
        <v>3865</v>
      </c>
      <c r="D963" s="1">
        <v>761208</v>
      </c>
      <c r="E963" s="1">
        <v>4185949</v>
      </c>
      <c r="F963" s="1">
        <v>1</v>
      </c>
      <c r="G963" t="s">
        <v>769</v>
      </c>
    </row>
    <row r="964" spans="1:7">
      <c r="A964" s="1">
        <v>1365916</v>
      </c>
      <c r="B964" t="s">
        <v>1382</v>
      </c>
      <c r="C964" t="s">
        <v>1383</v>
      </c>
      <c r="D964" s="1">
        <v>1</v>
      </c>
      <c r="E964" s="1">
        <v>1365908</v>
      </c>
      <c r="F964" s="1">
        <v>1</v>
      </c>
      <c r="G964" t="s">
        <v>769</v>
      </c>
    </row>
    <row r="965" spans="1:7">
      <c r="A965" s="1">
        <v>4185943</v>
      </c>
      <c r="B965" t="s">
        <v>1382</v>
      </c>
      <c r="C965" t="s">
        <v>3859</v>
      </c>
      <c r="D965" s="1">
        <v>761208</v>
      </c>
      <c r="E965" s="1">
        <v>4185935</v>
      </c>
      <c r="F965" s="1">
        <v>1</v>
      </c>
      <c r="G965" t="s">
        <v>769</v>
      </c>
    </row>
    <row r="966" spans="1:7">
      <c r="A966" s="1">
        <v>1365903</v>
      </c>
      <c r="B966" t="s">
        <v>1362</v>
      </c>
      <c r="C966" t="s">
        <v>4176</v>
      </c>
      <c r="D966" s="1">
        <v>1</v>
      </c>
      <c r="E966" s="1">
        <v>1365893</v>
      </c>
      <c r="F966" s="1">
        <v>1</v>
      </c>
      <c r="G966" t="s">
        <v>769</v>
      </c>
    </row>
    <row r="967" spans="1:7">
      <c r="A967" s="1">
        <v>4185930</v>
      </c>
      <c r="B967" t="s">
        <v>1362</v>
      </c>
      <c r="C967" t="s">
        <v>3670</v>
      </c>
      <c r="D967" s="1">
        <v>761208</v>
      </c>
      <c r="E967" s="1">
        <v>4185920</v>
      </c>
      <c r="F967" s="1">
        <v>1</v>
      </c>
      <c r="G967" t="s">
        <v>769</v>
      </c>
    </row>
    <row r="968" spans="1:7">
      <c r="A968" s="1">
        <v>1365904</v>
      </c>
      <c r="B968" t="s">
        <v>1363</v>
      </c>
      <c r="C968" t="s">
        <v>4177</v>
      </c>
      <c r="D968" s="1">
        <v>1</v>
      </c>
      <c r="E968" s="1">
        <v>1365903</v>
      </c>
      <c r="F968" s="1">
        <v>1</v>
      </c>
      <c r="G968" t="s">
        <v>769</v>
      </c>
    </row>
    <row r="969" spans="1:7">
      <c r="A969" s="1">
        <v>4185931</v>
      </c>
      <c r="B969" t="s">
        <v>1363</v>
      </c>
      <c r="C969" t="s">
        <v>3671</v>
      </c>
      <c r="D969" s="1">
        <v>761208</v>
      </c>
      <c r="E969" s="1">
        <v>4185930</v>
      </c>
      <c r="F969" s="1">
        <v>1</v>
      </c>
      <c r="G969" t="s">
        <v>769</v>
      </c>
    </row>
    <row r="970" spans="1:7">
      <c r="A970" s="1">
        <v>1365905</v>
      </c>
      <c r="B970" t="s">
        <v>1365</v>
      </c>
      <c r="C970" t="s">
        <v>4178</v>
      </c>
      <c r="D970" s="1">
        <v>1</v>
      </c>
      <c r="E970" s="1">
        <v>1365903</v>
      </c>
      <c r="F970" s="1">
        <v>1</v>
      </c>
      <c r="G970" t="s">
        <v>769</v>
      </c>
    </row>
    <row r="971" spans="1:7">
      <c r="A971" s="1">
        <v>4185932</v>
      </c>
      <c r="B971" t="s">
        <v>1365</v>
      </c>
      <c r="C971" t="s">
        <v>3672</v>
      </c>
      <c r="D971" s="1">
        <v>761208</v>
      </c>
      <c r="E971" s="1">
        <v>4185930</v>
      </c>
      <c r="F971" s="1">
        <v>1</v>
      </c>
      <c r="G971" t="s">
        <v>769</v>
      </c>
    </row>
    <row r="972" spans="1:7">
      <c r="A972" s="1">
        <v>1365930</v>
      </c>
      <c r="B972" t="s">
        <v>1404</v>
      </c>
      <c r="C972" t="s">
        <v>1405</v>
      </c>
      <c r="D972" s="1">
        <v>1</v>
      </c>
      <c r="E972" s="1">
        <v>1365907</v>
      </c>
      <c r="F972" s="1">
        <v>1</v>
      </c>
      <c r="G972" t="s">
        <v>769</v>
      </c>
    </row>
    <row r="973" spans="1:7">
      <c r="A973" s="1">
        <v>4185957</v>
      </c>
      <c r="B973" t="s">
        <v>1404</v>
      </c>
      <c r="C973" t="s">
        <v>3875</v>
      </c>
      <c r="D973" s="1">
        <v>761208</v>
      </c>
      <c r="E973" s="1">
        <v>4185934</v>
      </c>
      <c r="F973" s="1">
        <v>1</v>
      </c>
      <c r="G973" t="s">
        <v>769</v>
      </c>
    </row>
    <row r="974" spans="1:7">
      <c r="A974" s="1">
        <v>1365931</v>
      </c>
      <c r="B974" t="s">
        <v>1406</v>
      </c>
      <c r="C974" t="s">
        <v>4191</v>
      </c>
      <c r="D974" s="1">
        <v>1</v>
      </c>
      <c r="E974" s="1">
        <v>1365930</v>
      </c>
      <c r="F974" s="1">
        <v>1</v>
      </c>
      <c r="G974" t="s">
        <v>769</v>
      </c>
    </row>
    <row r="975" spans="1:7">
      <c r="A975" s="1">
        <v>4185958</v>
      </c>
      <c r="B975" t="s">
        <v>1406</v>
      </c>
      <c r="C975" t="s">
        <v>3876</v>
      </c>
      <c r="D975" s="1">
        <v>761208</v>
      </c>
      <c r="E975" s="1">
        <v>4185957</v>
      </c>
      <c r="F975" s="1">
        <v>1</v>
      </c>
      <c r="G975" t="s">
        <v>769</v>
      </c>
    </row>
    <row r="976" spans="1:7">
      <c r="A976" s="1">
        <v>1365932</v>
      </c>
      <c r="B976" t="s">
        <v>1407</v>
      </c>
      <c r="C976" t="s">
        <v>1408</v>
      </c>
      <c r="D976" s="1">
        <v>1</v>
      </c>
      <c r="E976" s="1">
        <v>1365907</v>
      </c>
      <c r="F976" s="1">
        <v>1</v>
      </c>
      <c r="G976" t="s">
        <v>769</v>
      </c>
    </row>
    <row r="977" spans="1:7">
      <c r="A977" s="1">
        <v>4185959</v>
      </c>
      <c r="B977" t="s">
        <v>1407</v>
      </c>
      <c r="C977" t="s">
        <v>3877</v>
      </c>
      <c r="D977" s="1">
        <v>761208</v>
      </c>
      <c r="E977" s="1">
        <v>4185934</v>
      </c>
      <c r="F977" s="1">
        <v>1</v>
      </c>
      <c r="G977" t="s">
        <v>769</v>
      </c>
    </row>
    <row r="978" spans="1:7">
      <c r="A978" s="1">
        <v>1365933</v>
      </c>
      <c r="B978" t="s">
        <v>1409</v>
      </c>
      <c r="C978" t="s">
        <v>4192</v>
      </c>
      <c r="D978" s="1">
        <v>1</v>
      </c>
      <c r="E978" s="1">
        <v>1365932</v>
      </c>
      <c r="F978" s="1">
        <v>1</v>
      </c>
      <c r="G978" t="s">
        <v>769</v>
      </c>
    </row>
    <row r="979" spans="1:7">
      <c r="A979" s="1">
        <v>4185960</v>
      </c>
      <c r="B979" t="s">
        <v>1409</v>
      </c>
      <c r="C979" t="s">
        <v>3878</v>
      </c>
      <c r="D979" s="1">
        <v>761208</v>
      </c>
      <c r="E979" s="1">
        <v>4185959</v>
      </c>
      <c r="F979" s="1">
        <v>1</v>
      </c>
      <c r="G979" t="s">
        <v>769</v>
      </c>
    </row>
    <row r="980" spans="1:7">
      <c r="A980" s="1">
        <v>1365934</v>
      </c>
      <c r="B980" t="s">
        <v>1410</v>
      </c>
      <c r="C980" t="s">
        <v>4193</v>
      </c>
      <c r="D980" s="1">
        <v>1</v>
      </c>
      <c r="E980" s="1">
        <v>1365932</v>
      </c>
      <c r="F980" s="1">
        <v>1</v>
      </c>
      <c r="G980" t="s">
        <v>769</v>
      </c>
    </row>
    <row r="981" spans="1:7">
      <c r="A981" s="1">
        <v>4185961</v>
      </c>
      <c r="B981" t="s">
        <v>1410</v>
      </c>
      <c r="C981" t="s">
        <v>3879</v>
      </c>
      <c r="D981" s="1">
        <v>761208</v>
      </c>
      <c r="E981" s="1">
        <v>4185959</v>
      </c>
      <c r="F981" s="1">
        <v>1</v>
      </c>
      <c r="G981" t="s">
        <v>769</v>
      </c>
    </row>
    <row r="982" spans="1:7">
      <c r="A982" s="1">
        <v>1365924</v>
      </c>
      <c r="B982" t="s">
        <v>1395</v>
      </c>
      <c r="C982" t="s">
        <v>4188</v>
      </c>
      <c r="D982" s="1">
        <v>1</v>
      </c>
      <c r="E982" s="1">
        <v>1365918</v>
      </c>
      <c r="F982" s="1">
        <v>1</v>
      </c>
      <c r="G982" t="s">
        <v>769</v>
      </c>
    </row>
    <row r="983" spans="1:7">
      <c r="A983" s="1">
        <v>4185951</v>
      </c>
      <c r="B983" t="s">
        <v>1395</v>
      </c>
      <c r="C983" t="s">
        <v>3866</v>
      </c>
      <c r="D983" s="1">
        <v>761208</v>
      </c>
      <c r="E983" s="1">
        <v>4185945</v>
      </c>
      <c r="F983" s="1">
        <v>1</v>
      </c>
      <c r="G983" t="s">
        <v>769</v>
      </c>
    </row>
    <row r="984" spans="1:7">
      <c r="A984" s="1">
        <v>1365925</v>
      </c>
      <c r="B984" t="s">
        <v>1396</v>
      </c>
      <c r="C984" t="s">
        <v>4189</v>
      </c>
      <c r="D984" s="1">
        <v>1</v>
      </c>
      <c r="E984" s="1">
        <v>1365918</v>
      </c>
      <c r="F984" s="1">
        <v>1</v>
      </c>
      <c r="G984" t="s">
        <v>769</v>
      </c>
    </row>
    <row r="985" spans="1:7">
      <c r="A985" s="1">
        <v>4185952</v>
      </c>
      <c r="B985" t="s">
        <v>1396</v>
      </c>
      <c r="C985" t="s">
        <v>3867</v>
      </c>
      <c r="D985" s="1">
        <v>761208</v>
      </c>
      <c r="E985" s="1">
        <v>4185945</v>
      </c>
      <c r="F985" s="1">
        <v>1</v>
      </c>
      <c r="G985" t="s">
        <v>769</v>
      </c>
    </row>
    <row r="986" spans="1:7">
      <c r="A986" s="1">
        <v>1365926</v>
      </c>
      <c r="B986" t="s">
        <v>1397</v>
      </c>
      <c r="C986" t="s">
        <v>1398</v>
      </c>
      <c r="D986" s="1">
        <v>1</v>
      </c>
      <c r="E986" s="1">
        <v>1365918</v>
      </c>
      <c r="F986" s="1">
        <v>1</v>
      </c>
      <c r="G986" t="s">
        <v>769</v>
      </c>
    </row>
    <row r="987" spans="1:7">
      <c r="A987" s="1">
        <v>4185953</v>
      </c>
      <c r="B987" t="s">
        <v>1397</v>
      </c>
      <c r="C987" t="s">
        <v>3868</v>
      </c>
      <c r="D987" s="1">
        <v>761208</v>
      </c>
      <c r="E987" s="1">
        <v>4185945</v>
      </c>
      <c r="F987" s="1">
        <v>1</v>
      </c>
      <c r="G987" t="s">
        <v>769</v>
      </c>
    </row>
    <row r="988" spans="1:7">
      <c r="A988" s="1">
        <v>1365927</v>
      </c>
      <c r="B988" t="s">
        <v>1399</v>
      </c>
      <c r="C988" t="s">
        <v>1400</v>
      </c>
      <c r="D988" s="1">
        <v>1</v>
      </c>
      <c r="E988" s="1">
        <v>1365918</v>
      </c>
      <c r="F988" s="1">
        <v>1</v>
      </c>
      <c r="G988" t="s">
        <v>769</v>
      </c>
    </row>
    <row r="989" spans="1:7">
      <c r="A989" s="1">
        <v>4185954</v>
      </c>
      <c r="B989" t="s">
        <v>1399</v>
      </c>
      <c r="C989" t="s">
        <v>3034</v>
      </c>
      <c r="D989" s="1">
        <v>761208</v>
      </c>
      <c r="E989" s="1">
        <v>4185945</v>
      </c>
      <c r="F989" s="1">
        <v>1</v>
      </c>
      <c r="G989" t="s">
        <v>769</v>
      </c>
    </row>
    <row r="990" spans="1:7">
      <c r="A990" s="1">
        <v>1365928</v>
      </c>
      <c r="B990" t="s">
        <v>1401</v>
      </c>
      <c r="C990" t="s">
        <v>4190</v>
      </c>
      <c r="D990" s="1">
        <v>1</v>
      </c>
      <c r="E990" s="1">
        <v>1365918</v>
      </c>
      <c r="F990" s="1">
        <v>1</v>
      </c>
      <c r="G990" t="s">
        <v>769</v>
      </c>
    </row>
    <row r="991" spans="1:7">
      <c r="A991" s="1">
        <v>4185955</v>
      </c>
      <c r="B991" t="s">
        <v>1401</v>
      </c>
      <c r="C991" t="s">
        <v>3873</v>
      </c>
      <c r="D991" s="1">
        <v>761208</v>
      </c>
      <c r="E991" s="1">
        <v>4185945</v>
      </c>
      <c r="F991" s="1">
        <v>1</v>
      </c>
      <c r="G991" t="s">
        <v>769</v>
      </c>
    </row>
    <row r="992" spans="1:7">
      <c r="A992" s="1">
        <v>1365929</v>
      </c>
      <c r="B992" t="s">
        <v>1402</v>
      </c>
      <c r="C992" t="s">
        <v>1403</v>
      </c>
      <c r="D992" s="1">
        <v>1</v>
      </c>
      <c r="E992" s="1">
        <v>1365918</v>
      </c>
      <c r="F992" s="1">
        <v>1</v>
      </c>
      <c r="G992" t="s">
        <v>769</v>
      </c>
    </row>
    <row r="993" spans="1:7">
      <c r="A993" s="1">
        <v>4185956</v>
      </c>
      <c r="B993" t="s">
        <v>1402</v>
      </c>
      <c r="C993" t="s">
        <v>3874</v>
      </c>
      <c r="D993" s="1">
        <v>761208</v>
      </c>
      <c r="E993" s="1">
        <v>4185945</v>
      </c>
      <c r="F993" s="1">
        <v>1</v>
      </c>
      <c r="G993" t="s">
        <v>769</v>
      </c>
    </row>
    <row r="994" spans="1:7">
      <c r="A994" s="1">
        <v>1365913</v>
      </c>
      <c r="B994" t="s">
        <v>1376</v>
      </c>
      <c r="C994" t="s">
        <v>4184</v>
      </c>
      <c r="D994" s="1">
        <v>1</v>
      </c>
      <c r="E994" s="1">
        <v>1365910</v>
      </c>
      <c r="F994" s="1">
        <v>1</v>
      </c>
      <c r="G994" t="s">
        <v>769</v>
      </c>
    </row>
    <row r="995" spans="1:7">
      <c r="A995" s="1">
        <v>4185940</v>
      </c>
      <c r="B995" t="s">
        <v>1376</v>
      </c>
      <c r="C995" t="s">
        <v>3856</v>
      </c>
      <c r="D995" s="1">
        <v>761208</v>
      </c>
      <c r="E995" s="1">
        <v>4185937</v>
      </c>
      <c r="F995" s="1">
        <v>1</v>
      </c>
      <c r="G995" t="s">
        <v>769</v>
      </c>
    </row>
    <row r="996" spans="1:7">
      <c r="A996" s="1">
        <v>1365914</v>
      </c>
      <c r="B996" t="s">
        <v>1378</v>
      </c>
      <c r="C996" t="s">
        <v>1379</v>
      </c>
      <c r="D996" s="1">
        <v>1</v>
      </c>
      <c r="E996" s="1">
        <v>1365910</v>
      </c>
      <c r="F996" s="1">
        <v>1</v>
      </c>
      <c r="G996" t="s">
        <v>769</v>
      </c>
    </row>
    <row r="997" spans="1:7">
      <c r="A997" s="1">
        <v>4185941</v>
      </c>
      <c r="B997" t="s">
        <v>1378</v>
      </c>
      <c r="C997" t="s">
        <v>3857</v>
      </c>
      <c r="D997" s="1">
        <v>761208</v>
      </c>
      <c r="E997" s="1">
        <v>4185937</v>
      </c>
      <c r="F997" s="1">
        <v>1</v>
      </c>
      <c r="G997" t="s">
        <v>769</v>
      </c>
    </row>
    <row r="998" spans="1:7">
      <c r="A998" s="1">
        <v>1365915</v>
      </c>
      <c r="B998" t="s">
        <v>1380</v>
      </c>
      <c r="C998" t="s">
        <v>1381</v>
      </c>
      <c r="D998" s="1">
        <v>1</v>
      </c>
      <c r="E998" s="1">
        <v>1365910</v>
      </c>
      <c r="F998" s="1">
        <v>1</v>
      </c>
      <c r="G998" t="s">
        <v>769</v>
      </c>
    </row>
    <row r="999" spans="1:7">
      <c r="A999" s="1">
        <v>4185942</v>
      </c>
      <c r="B999" t="s">
        <v>1380</v>
      </c>
      <c r="C999" t="s">
        <v>3858</v>
      </c>
      <c r="D999" s="1">
        <v>761208</v>
      </c>
      <c r="E999" s="1">
        <v>4185937</v>
      </c>
      <c r="F999" s="1">
        <v>1</v>
      </c>
      <c r="G999" t="s">
        <v>769</v>
      </c>
    </row>
    <row r="1000" spans="1:7">
      <c r="A1000" s="1">
        <v>1365917</v>
      </c>
      <c r="B1000" t="s">
        <v>1384</v>
      </c>
      <c r="C1000" t="s">
        <v>1385</v>
      </c>
      <c r="D1000" s="1">
        <v>1</v>
      </c>
      <c r="E1000" s="1">
        <v>1365908</v>
      </c>
      <c r="F1000" s="1">
        <v>1</v>
      </c>
      <c r="G1000" t="s">
        <v>769</v>
      </c>
    </row>
    <row r="1001" spans="1:7">
      <c r="A1001" s="1">
        <v>4185944</v>
      </c>
      <c r="B1001" t="s">
        <v>1384</v>
      </c>
      <c r="C1001" t="s">
        <v>3860</v>
      </c>
      <c r="D1001" s="1">
        <v>761208</v>
      </c>
      <c r="E1001" s="1">
        <v>4185935</v>
      </c>
      <c r="F1001" s="1">
        <v>1</v>
      </c>
      <c r="G1001" t="s">
        <v>769</v>
      </c>
    </row>
    <row r="1002" spans="1:7">
      <c r="A1002" s="1">
        <v>1366616</v>
      </c>
      <c r="B1002" t="s">
        <v>1488</v>
      </c>
      <c r="C1002" t="s">
        <v>1489</v>
      </c>
      <c r="D1002" s="1">
        <v>1</v>
      </c>
      <c r="E1002" s="1">
        <v>1365954</v>
      </c>
      <c r="F1002" s="1">
        <v>1</v>
      </c>
      <c r="G1002" t="s">
        <v>769</v>
      </c>
    </row>
    <row r="1003" spans="1:7">
      <c r="A1003" s="1">
        <v>1365906</v>
      </c>
      <c r="B1003" t="s">
        <v>1366</v>
      </c>
      <c r="C1003" t="s">
        <v>4179</v>
      </c>
      <c r="D1003" s="1">
        <v>1</v>
      </c>
      <c r="E1003" s="1">
        <v>1365893</v>
      </c>
      <c r="F1003" s="1">
        <v>1</v>
      </c>
      <c r="G1003" t="s">
        <v>769</v>
      </c>
    </row>
    <row r="1004" spans="1:7">
      <c r="A1004" s="1">
        <v>4185933</v>
      </c>
      <c r="B1004" t="s">
        <v>1366</v>
      </c>
      <c r="C1004" t="s">
        <v>3794</v>
      </c>
      <c r="D1004" s="1">
        <v>761208</v>
      </c>
      <c r="E1004" s="1">
        <v>4185920</v>
      </c>
      <c r="F1004" s="1">
        <v>1</v>
      </c>
      <c r="G1004" t="s">
        <v>769</v>
      </c>
    </row>
    <row r="1005" spans="1:7">
      <c r="A1005" s="1">
        <v>1366617</v>
      </c>
      <c r="B1005" t="s">
        <v>1490</v>
      </c>
      <c r="C1005" t="s">
        <v>1491</v>
      </c>
      <c r="D1005" s="1">
        <v>1</v>
      </c>
      <c r="E1005" s="1">
        <v>1365954</v>
      </c>
      <c r="F1005" s="1">
        <v>1</v>
      </c>
      <c r="G1005" t="s">
        <v>769</v>
      </c>
    </row>
    <row r="1006" spans="1:7">
      <c r="A1006" s="1">
        <v>1366618</v>
      </c>
      <c r="B1006" t="s">
        <v>1492</v>
      </c>
      <c r="C1006" t="s">
        <v>1493</v>
      </c>
      <c r="D1006" s="1">
        <v>1</v>
      </c>
      <c r="E1006" s="1">
        <v>1365954</v>
      </c>
      <c r="F1006" s="1">
        <v>1</v>
      </c>
      <c r="G1006" t="s">
        <v>769</v>
      </c>
    </row>
    <row r="1007" spans="1:7">
      <c r="A1007" s="1">
        <v>1366619</v>
      </c>
      <c r="B1007" t="s">
        <v>1494</v>
      </c>
      <c r="C1007" t="s">
        <v>1495</v>
      </c>
      <c r="D1007" s="1">
        <v>1</v>
      </c>
      <c r="E1007" s="1">
        <v>1365954</v>
      </c>
      <c r="F1007" s="1">
        <v>1</v>
      </c>
      <c r="G1007" t="s">
        <v>769</v>
      </c>
    </row>
    <row r="1008" spans="1:7">
      <c r="A1008" s="1">
        <v>1366620</v>
      </c>
      <c r="B1008" t="s">
        <v>1496</v>
      </c>
      <c r="C1008" t="s">
        <v>1497</v>
      </c>
      <c r="D1008" s="1">
        <v>1</v>
      </c>
      <c r="E1008" s="1">
        <v>1365954</v>
      </c>
      <c r="F1008" s="1">
        <v>1</v>
      </c>
      <c r="G1008" t="s">
        <v>769</v>
      </c>
    </row>
    <row r="1009" spans="1:7">
      <c r="A1009" s="1">
        <v>1366720</v>
      </c>
      <c r="B1009" t="s">
        <v>1659</v>
      </c>
      <c r="C1009" t="s">
        <v>1660</v>
      </c>
      <c r="D1009" s="1">
        <v>1</v>
      </c>
      <c r="E1009" s="1">
        <v>1366719</v>
      </c>
      <c r="F1009" s="1">
        <v>1</v>
      </c>
      <c r="G1009" t="s">
        <v>769</v>
      </c>
    </row>
    <row r="1010" spans="1:7">
      <c r="A1010" s="1">
        <v>1366658</v>
      </c>
      <c r="B1010" t="s">
        <v>1556</v>
      </c>
      <c r="C1010" t="s">
        <v>4219</v>
      </c>
      <c r="D1010" s="1">
        <v>1</v>
      </c>
      <c r="E1010" s="1">
        <v>5889665</v>
      </c>
      <c r="F1010" s="1">
        <v>1</v>
      </c>
      <c r="G1010" t="s">
        <v>769</v>
      </c>
    </row>
    <row r="1011" spans="1:7">
      <c r="A1011" s="1">
        <v>1366621</v>
      </c>
      <c r="B1011" t="s">
        <v>1498</v>
      </c>
      <c r="C1011" t="s">
        <v>4201</v>
      </c>
      <c r="D1011" s="1">
        <v>1</v>
      </c>
      <c r="E1011" s="1">
        <v>1365954</v>
      </c>
      <c r="F1011" s="1">
        <v>1</v>
      </c>
      <c r="G1011" t="s">
        <v>769</v>
      </c>
    </row>
    <row r="1012" spans="1:7">
      <c r="A1012" s="1">
        <v>1366622</v>
      </c>
      <c r="B1012" t="s">
        <v>1499</v>
      </c>
      <c r="C1012" t="s">
        <v>4202</v>
      </c>
      <c r="D1012" s="1">
        <v>1</v>
      </c>
      <c r="E1012" s="1">
        <v>1365954</v>
      </c>
      <c r="F1012" s="1">
        <v>1</v>
      </c>
      <c r="G1012" t="s">
        <v>769</v>
      </c>
    </row>
    <row r="1013" spans="1:7">
      <c r="A1013" s="1">
        <v>1366623</v>
      </c>
      <c r="B1013" t="s">
        <v>1500</v>
      </c>
      <c r="C1013" t="s">
        <v>4203</v>
      </c>
      <c r="D1013" s="1">
        <v>1</v>
      </c>
      <c r="E1013" s="1">
        <v>1365954</v>
      </c>
      <c r="F1013" s="1">
        <v>1</v>
      </c>
      <c r="G1013" t="s">
        <v>769</v>
      </c>
    </row>
    <row r="1014" spans="1:7">
      <c r="A1014" s="1">
        <v>1366624</v>
      </c>
      <c r="B1014" t="s">
        <v>1501</v>
      </c>
      <c r="C1014" t="s">
        <v>4204</v>
      </c>
      <c r="D1014" s="1">
        <v>1</v>
      </c>
      <c r="E1014" s="1">
        <v>1365954</v>
      </c>
      <c r="F1014" s="1">
        <v>1</v>
      </c>
      <c r="G1014" t="s">
        <v>769</v>
      </c>
    </row>
    <row r="1015" spans="1:7">
      <c r="A1015" s="1">
        <v>1366625</v>
      </c>
      <c r="B1015" t="s">
        <v>1502</v>
      </c>
      <c r="C1015" t="s">
        <v>4205</v>
      </c>
      <c r="D1015" s="1">
        <v>1</v>
      </c>
      <c r="E1015" s="1">
        <v>1365954</v>
      </c>
      <c r="F1015" s="1">
        <v>1</v>
      </c>
      <c r="G1015" t="s">
        <v>769</v>
      </c>
    </row>
    <row r="1016" spans="1:7">
      <c r="A1016" s="1">
        <v>1366626</v>
      </c>
      <c r="B1016" t="s">
        <v>1503</v>
      </c>
      <c r="C1016" t="s">
        <v>1504</v>
      </c>
      <c r="D1016" s="1">
        <v>1</v>
      </c>
      <c r="E1016" s="1">
        <v>1365954</v>
      </c>
      <c r="F1016" s="1">
        <v>1</v>
      </c>
      <c r="G1016" t="s">
        <v>769</v>
      </c>
    </row>
    <row r="1017" spans="1:7">
      <c r="A1017" s="1">
        <v>1366627</v>
      </c>
      <c r="B1017" t="s">
        <v>1505</v>
      </c>
      <c r="C1017" t="s">
        <v>4206</v>
      </c>
      <c r="D1017" s="1">
        <v>1</v>
      </c>
      <c r="E1017" s="1">
        <v>1365954</v>
      </c>
      <c r="F1017" s="1">
        <v>1</v>
      </c>
      <c r="G1017" t="s">
        <v>769</v>
      </c>
    </row>
    <row r="1018" spans="1:7">
      <c r="A1018" s="1">
        <v>1366628</v>
      </c>
      <c r="B1018" t="s">
        <v>1506</v>
      </c>
      <c r="C1018" t="s">
        <v>1507</v>
      </c>
      <c r="D1018" s="1">
        <v>1</v>
      </c>
      <c r="E1018" s="1">
        <v>1365954</v>
      </c>
      <c r="F1018" s="1">
        <v>1</v>
      </c>
      <c r="G1018" t="s">
        <v>769</v>
      </c>
    </row>
    <row r="1019" spans="1:7">
      <c r="A1019" s="1">
        <v>1366630</v>
      </c>
      <c r="B1019" t="s">
        <v>1510</v>
      </c>
      <c r="C1019" t="s">
        <v>1511</v>
      </c>
      <c r="D1019" s="1">
        <v>1</v>
      </c>
      <c r="E1019" s="1">
        <v>1365954</v>
      </c>
      <c r="F1019" s="1">
        <v>1</v>
      </c>
      <c r="G1019" t="s">
        <v>769</v>
      </c>
    </row>
    <row r="1020" spans="1:7">
      <c r="A1020" s="1">
        <v>1366631</v>
      </c>
      <c r="B1020" t="s">
        <v>1512</v>
      </c>
      <c r="C1020" t="s">
        <v>1513</v>
      </c>
      <c r="D1020" s="1">
        <v>1</v>
      </c>
      <c r="E1020" s="1">
        <v>1365954</v>
      </c>
      <c r="F1020" s="1">
        <v>1</v>
      </c>
      <c r="G1020" t="s">
        <v>769</v>
      </c>
    </row>
    <row r="1021" spans="1:7">
      <c r="A1021" s="1">
        <v>1366662</v>
      </c>
      <c r="B1021" t="s">
        <v>1563</v>
      </c>
      <c r="C1021" t="s">
        <v>1564</v>
      </c>
      <c r="D1021" s="1">
        <v>1</v>
      </c>
      <c r="E1021" s="1">
        <v>1366661</v>
      </c>
      <c r="F1021" s="1">
        <v>1</v>
      </c>
      <c r="G1021" t="s">
        <v>769</v>
      </c>
    </row>
    <row r="1022" spans="1:7">
      <c r="A1022" s="1">
        <v>1598107</v>
      </c>
      <c r="B1022" t="s">
        <v>2762</v>
      </c>
      <c r="C1022" t="s">
        <v>2763</v>
      </c>
      <c r="D1022" s="1">
        <v>1</v>
      </c>
      <c r="E1022" s="1">
        <v>5889671</v>
      </c>
      <c r="F1022" s="1">
        <v>1</v>
      </c>
      <c r="G1022" t="s">
        <v>769</v>
      </c>
    </row>
    <row r="1023" spans="1:7">
      <c r="A1023" s="1">
        <v>1416621</v>
      </c>
      <c r="B1023" t="s">
        <v>439</v>
      </c>
      <c r="C1023" t="s">
        <v>2664</v>
      </c>
      <c r="D1023" s="1">
        <v>478</v>
      </c>
      <c r="E1023" t="s">
        <v>21</v>
      </c>
      <c r="F1023" s="1">
        <v>0</v>
      </c>
      <c r="G1023" t="s">
        <v>776</v>
      </c>
    </row>
    <row r="1024" spans="1:7">
      <c r="A1024" s="1">
        <v>1416622</v>
      </c>
      <c r="B1024" t="s">
        <v>2665</v>
      </c>
      <c r="C1024" t="s">
        <v>2666</v>
      </c>
      <c r="D1024" s="1">
        <v>478</v>
      </c>
      <c r="E1024" s="1">
        <v>1416621</v>
      </c>
      <c r="F1024" s="1">
        <v>0</v>
      </c>
      <c r="G1024" t="s">
        <v>776</v>
      </c>
    </row>
    <row r="1025" spans="1:7">
      <c r="A1025" s="1">
        <v>1416623</v>
      </c>
      <c r="B1025" t="s">
        <v>2667</v>
      </c>
      <c r="C1025" t="s">
        <v>2668</v>
      </c>
      <c r="D1025" s="1">
        <v>478</v>
      </c>
      <c r="E1025" s="1">
        <v>1416621</v>
      </c>
      <c r="F1025" s="1">
        <v>0</v>
      </c>
      <c r="G1025" t="s">
        <v>776</v>
      </c>
    </row>
    <row r="1026" spans="1:7">
      <c r="A1026" s="1">
        <v>1416624</v>
      </c>
      <c r="B1026" t="s">
        <v>2669</v>
      </c>
      <c r="C1026" t="s">
        <v>2670</v>
      </c>
      <c r="D1026" s="1">
        <v>478</v>
      </c>
      <c r="E1026" s="1">
        <v>1416621</v>
      </c>
      <c r="F1026" s="1">
        <v>0</v>
      </c>
      <c r="G1026" t="s">
        <v>776</v>
      </c>
    </row>
    <row r="1027" spans="1:7">
      <c r="A1027" s="1">
        <v>1416625</v>
      </c>
      <c r="B1027" t="s">
        <v>2671</v>
      </c>
      <c r="C1027" t="s">
        <v>4291</v>
      </c>
      <c r="D1027" s="1">
        <v>478</v>
      </c>
      <c r="E1027" s="1">
        <v>1416621</v>
      </c>
      <c r="F1027" s="1">
        <v>0</v>
      </c>
      <c r="G1027" t="s">
        <v>776</v>
      </c>
    </row>
    <row r="1028" spans="1:7">
      <c r="A1028" s="1">
        <v>1416626</v>
      </c>
      <c r="B1028" t="s">
        <v>2672</v>
      </c>
      <c r="C1028" t="s">
        <v>2673</v>
      </c>
      <c r="D1028" s="1">
        <v>478</v>
      </c>
      <c r="E1028" s="1">
        <v>1416621</v>
      </c>
      <c r="F1028" s="1">
        <v>0</v>
      </c>
      <c r="G1028" t="s">
        <v>776</v>
      </c>
    </row>
    <row r="1029" spans="1:7">
      <c r="A1029" s="1">
        <v>1598108</v>
      </c>
      <c r="B1029" t="s">
        <v>2764</v>
      </c>
      <c r="C1029" t="s">
        <v>2765</v>
      </c>
      <c r="D1029" s="1">
        <v>1</v>
      </c>
      <c r="E1029" s="1">
        <v>5889671</v>
      </c>
      <c r="F1029" s="1">
        <v>1</v>
      </c>
      <c r="G1029" t="s">
        <v>769</v>
      </c>
    </row>
    <row r="1030" spans="1:7">
      <c r="A1030" s="1">
        <v>1598109</v>
      </c>
      <c r="B1030" t="s">
        <v>2766</v>
      </c>
      <c r="C1030" t="s">
        <v>2767</v>
      </c>
      <c r="D1030" s="1">
        <v>1</v>
      </c>
      <c r="E1030" s="1">
        <v>5889671</v>
      </c>
      <c r="F1030" s="1">
        <v>1</v>
      </c>
      <c r="G1030" t="s">
        <v>769</v>
      </c>
    </row>
    <row r="1031" spans="1:7">
      <c r="A1031" s="1">
        <v>1430456</v>
      </c>
      <c r="B1031" t="s">
        <v>121</v>
      </c>
      <c r="C1031" t="s">
        <v>2676</v>
      </c>
      <c r="D1031" s="1">
        <v>1352993</v>
      </c>
      <c r="E1031" t="s">
        <v>21</v>
      </c>
      <c r="F1031" s="1">
        <v>0</v>
      </c>
      <c r="G1031" t="s">
        <v>776</v>
      </c>
    </row>
    <row r="1032" spans="1:7">
      <c r="A1032" s="1">
        <v>1598116</v>
      </c>
      <c r="B1032" t="s">
        <v>2775</v>
      </c>
      <c r="C1032" t="s">
        <v>2776</v>
      </c>
      <c r="D1032" s="1">
        <v>1</v>
      </c>
      <c r="E1032" s="1">
        <v>1366748</v>
      </c>
      <c r="F1032" s="1">
        <v>1</v>
      </c>
      <c r="G1032" t="s">
        <v>769</v>
      </c>
    </row>
    <row r="1033" spans="1:7">
      <c r="A1033" s="1">
        <v>1598117</v>
      </c>
      <c r="B1033" t="s">
        <v>2777</v>
      </c>
      <c r="C1033" t="s">
        <v>4295</v>
      </c>
      <c r="D1033" s="1">
        <v>1</v>
      </c>
      <c r="E1033" s="1">
        <v>1598116</v>
      </c>
      <c r="F1033" s="1">
        <v>1</v>
      </c>
      <c r="G1033" t="s">
        <v>769</v>
      </c>
    </row>
    <row r="1034" spans="1:7">
      <c r="A1034" s="1">
        <v>1598100</v>
      </c>
      <c r="B1034" t="s">
        <v>2750</v>
      </c>
      <c r="C1034" t="s">
        <v>2751</v>
      </c>
      <c r="D1034" s="1">
        <v>1</v>
      </c>
      <c r="E1034" s="1">
        <v>1365870</v>
      </c>
      <c r="F1034" s="1">
        <v>1</v>
      </c>
      <c r="G1034" t="s">
        <v>769</v>
      </c>
    </row>
    <row r="1035" spans="1:7">
      <c r="A1035" s="1">
        <v>1598102</v>
      </c>
      <c r="B1035" t="s">
        <v>2752</v>
      </c>
      <c r="C1035" t="s">
        <v>4294</v>
      </c>
      <c r="D1035" s="1">
        <v>1</v>
      </c>
      <c r="E1035" s="1">
        <v>1366666</v>
      </c>
      <c r="F1035" s="1">
        <v>1</v>
      </c>
      <c r="G1035" t="s">
        <v>769</v>
      </c>
    </row>
    <row r="1036" spans="1:7">
      <c r="A1036" s="1">
        <v>1598076</v>
      </c>
      <c r="B1036" t="s">
        <v>2718</v>
      </c>
      <c r="C1036" t="s">
        <v>2719</v>
      </c>
      <c r="D1036" s="1">
        <v>1</v>
      </c>
      <c r="E1036" s="1">
        <v>1365838</v>
      </c>
      <c r="F1036" s="1">
        <v>1</v>
      </c>
      <c r="G1036" t="s">
        <v>769</v>
      </c>
    </row>
    <row r="1037" spans="1:7">
      <c r="A1037" s="1">
        <v>1598077</v>
      </c>
      <c r="B1037" t="s">
        <v>2720</v>
      </c>
      <c r="C1037" t="s">
        <v>2721</v>
      </c>
      <c r="D1037" s="1">
        <v>1</v>
      </c>
      <c r="E1037" s="1">
        <v>1598075</v>
      </c>
      <c r="F1037" s="1">
        <v>1</v>
      </c>
      <c r="G1037" t="s">
        <v>769</v>
      </c>
    </row>
    <row r="1038" spans="1:7">
      <c r="A1038" s="1">
        <v>1598075</v>
      </c>
      <c r="B1038" t="s">
        <v>2716</v>
      </c>
      <c r="C1038" t="s">
        <v>2717</v>
      </c>
      <c r="D1038" s="1">
        <v>1</v>
      </c>
      <c r="E1038" s="1">
        <v>5889677</v>
      </c>
      <c r="F1038" s="1">
        <v>1</v>
      </c>
      <c r="G1038" t="s">
        <v>769</v>
      </c>
    </row>
    <row r="1039" spans="1:7">
      <c r="A1039" s="1">
        <v>1598078</v>
      </c>
      <c r="B1039" t="s">
        <v>2722</v>
      </c>
      <c r="C1039" t="s">
        <v>2723</v>
      </c>
      <c r="D1039" s="1">
        <v>1</v>
      </c>
      <c r="E1039" s="1">
        <v>1366748</v>
      </c>
      <c r="F1039" s="1">
        <v>1</v>
      </c>
      <c r="G1039" t="s">
        <v>769</v>
      </c>
    </row>
    <row r="1040" spans="1:7">
      <c r="A1040" s="1">
        <v>1598120</v>
      </c>
      <c r="B1040" t="s">
        <v>2781</v>
      </c>
      <c r="C1040" t="s">
        <v>4296</v>
      </c>
      <c r="D1040" s="1">
        <v>1</v>
      </c>
      <c r="E1040" s="1">
        <v>1366748</v>
      </c>
      <c r="F1040" s="1">
        <v>1</v>
      </c>
      <c r="G1040" t="s">
        <v>769</v>
      </c>
    </row>
    <row r="1041" spans="1:7">
      <c r="A1041" s="1">
        <v>1598079</v>
      </c>
      <c r="B1041" t="s">
        <v>2724</v>
      </c>
      <c r="C1041" t="s">
        <v>2725</v>
      </c>
      <c r="D1041" s="1">
        <v>1</v>
      </c>
      <c r="E1041" s="1">
        <v>1365844</v>
      </c>
      <c r="F1041" s="1">
        <v>1</v>
      </c>
      <c r="G1041" t="s">
        <v>769</v>
      </c>
    </row>
    <row r="1042" spans="1:7">
      <c r="A1042" s="1">
        <v>1598121</v>
      </c>
      <c r="B1042" t="s">
        <v>2782</v>
      </c>
      <c r="C1042" t="s">
        <v>4297</v>
      </c>
      <c r="D1042" s="1">
        <v>1</v>
      </c>
      <c r="E1042" s="1">
        <v>1366748</v>
      </c>
      <c r="F1042" s="1">
        <v>1</v>
      </c>
      <c r="G1042" t="s">
        <v>769</v>
      </c>
    </row>
    <row r="1043" spans="1:7">
      <c r="A1043" s="1">
        <v>1598122</v>
      </c>
      <c r="B1043" t="s">
        <v>2784</v>
      </c>
      <c r="C1043" t="s">
        <v>4298</v>
      </c>
      <c r="D1043" s="1">
        <v>1</v>
      </c>
      <c r="E1043" s="1">
        <v>1598121</v>
      </c>
      <c r="F1043" s="1">
        <v>1</v>
      </c>
      <c r="G1043" t="s">
        <v>769</v>
      </c>
    </row>
    <row r="1044" spans="1:7">
      <c r="A1044" s="1">
        <v>1598123</v>
      </c>
      <c r="B1044" t="s">
        <v>2786</v>
      </c>
      <c r="C1044" t="s">
        <v>699</v>
      </c>
      <c r="D1044" s="1">
        <v>1</v>
      </c>
      <c r="E1044" s="1">
        <v>1366748</v>
      </c>
      <c r="F1044" s="1">
        <v>1</v>
      </c>
      <c r="G1044" t="s">
        <v>769</v>
      </c>
    </row>
    <row r="1045" spans="1:7">
      <c r="A1045" s="1">
        <v>1598124</v>
      </c>
      <c r="B1045" t="s">
        <v>2787</v>
      </c>
      <c r="C1045" t="s">
        <v>4299</v>
      </c>
      <c r="D1045" s="1">
        <v>1</v>
      </c>
      <c r="E1045" s="1">
        <v>1366748</v>
      </c>
      <c r="F1045" s="1">
        <v>1</v>
      </c>
      <c r="G1045" t="s">
        <v>769</v>
      </c>
    </row>
    <row r="1046" spans="1:7">
      <c r="A1046" s="1">
        <v>1598084</v>
      </c>
      <c r="B1046" t="s">
        <v>98</v>
      </c>
      <c r="C1046" t="s">
        <v>4292</v>
      </c>
      <c r="D1046" s="1">
        <v>1</v>
      </c>
      <c r="E1046" s="1">
        <v>1365828</v>
      </c>
      <c r="F1046" s="1">
        <v>1</v>
      </c>
      <c r="G1046" t="s">
        <v>769</v>
      </c>
    </row>
    <row r="1047" spans="1:7">
      <c r="A1047" s="1">
        <v>4426577</v>
      </c>
      <c r="B1047" t="s">
        <v>98</v>
      </c>
      <c r="C1047" t="s">
        <v>3115</v>
      </c>
      <c r="D1047" s="1">
        <v>4426110</v>
      </c>
      <c r="E1047" t="s">
        <v>21</v>
      </c>
      <c r="F1047" s="1">
        <v>1</v>
      </c>
      <c r="G1047" t="s">
        <v>769</v>
      </c>
    </row>
    <row r="1048" spans="1:7">
      <c r="A1048" s="1">
        <v>5530811</v>
      </c>
      <c r="B1048" t="s">
        <v>75</v>
      </c>
      <c r="C1048" t="s">
        <v>4337</v>
      </c>
      <c r="D1048" s="1">
        <v>72784</v>
      </c>
      <c r="E1048" t="s">
        <v>21</v>
      </c>
      <c r="F1048" s="1">
        <v>1</v>
      </c>
      <c r="G1048" t="s">
        <v>769</v>
      </c>
    </row>
    <row r="1049" spans="1:7">
      <c r="A1049" s="1">
        <v>1598086</v>
      </c>
      <c r="B1049" t="s">
        <v>2732</v>
      </c>
      <c r="C1049" t="s">
        <v>2733</v>
      </c>
      <c r="D1049" s="1">
        <v>1</v>
      </c>
      <c r="E1049" s="1">
        <v>1365828</v>
      </c>
      <c r="F1049" s="1">
        <v>1</v>
      </c>
      <c r="G1049" t="s">
        <v>769</v>
      </c>
    </row>
    <row r="1050" spans="1:7">
      <c r="A1050" s="1">
        <v>1598087</v>
      </c>
      <c r="B1050" t="s">
        <v>2734</v>
      </c>
      <c r="C1050" t="s">
        <v>2735</v>
      </c>
      <c r="D1050" s="1">
        <v>1</v>
      </c>
      <c r="E1050" s="1">
        <v>1365828</v>
      </c>
      <c r="F1050" s="1">
        <v>1</v>
      </c>
      <c r="G1050" t="s">
        <v>769</v>
      </c>
    </row>
    <row r="1051" spans="1:7">
      <c r="A1051" s="1">
        <v>1447593</v>
      </c>
      <c r="B1051" t="s">
        <v>1769</v>
      </c>
      <c r="C1051" t="s">
        <v>1770</v>
      </c>
      <c r="D1051" s="1">
        <v>72784</v>
      </c>
      <c r="E1051" t="s">
        <v>21</v>
      </c>
      <c r="F1051" s="1">
        <v>0</v>
      </c>
      <c r="G1051" t="s">
        <v>776</v>
      </c>
    </row>
    <row r="1052" spans="1:7">
      <c r="A1052" s="1">
        <v>1598091</v>
      </c>
      <c r="B1052" t="s">
        <v>2739</v>
      </c>
      <c r="C1052" t="s">
        <v>2740</v>
      </c>
      <c r="D1052" s="1">
        <v>1</v>
      </c>
      <c r="E1052" s="1">
        <v>1365828</v>
      </c>
      <c r="F1052" s="1">
        <v>1</v>
      </c>
      <c r="G1052" t="s">
        <v>769</v>
      </c>
    </row>
    <row r="1053" spans="1:7">
      <c r="A1053" s="1">
        <v>1598092</v>
      </c>
      <c r="B1053" t="s">
        <v>2741</v>
      </c>
      <c r="C1053" t="s">
        <v>2742</v>
      </c>
      <c r="D1053" s="1">
        <v>1</v>
      </c>
      <c r="E1053" s="1">
        <v>1365828</v>
      </c>
      <c r="F1053" s="1">
        <v>1</v>
      </c>
      <c r="G1053" t="s">
        <v>769</v>
      </c>
    </row>
    <row r="1054" spans="1:7">
      <c r="A1054" s="1">
        <v>1598095</v>
      </c>
      <c r="B1054" t="s">
        <v>2745</v>
      </c>
      <c r="C1054" t="s">
        <v>4293</v>
      </c>
      <c r="D1054" s="1">
        <v>1</v>
      </c>
      <c r="E1054" s="1">
        <v>1365828</v>
      </c>
      <c r="F1054" s="1">
        <v>1</v>
      </c>
      <c r="G1054" t="s">
        <v>769</v>
      </c>
    </row>
    <row r="1055" spans="1:7">
      <c r="A1055" s="1">
        <v>1736744</v>
      </c>
      <c r="B1055" t="s">
        <v>2918</v>
      </c>
      <c r="C1055" t="s">
        <v>1084</v>
      </c>
      <c r="D1055" s="1">
        <v>1</v>
      </c>
      <c r="E1055" s="1">
        <v>1365954</v>
      </c>
      <c r="F1055" s="1">
        <v>1</v>
      </c>
      <c r="G1055" t="s">
        <v>769</v>
      </c>
    </row>
    <row r="1056" spans="1:7">
      <c r="A1056" s="1">
        <v>1736746</v>
      </c>
      <c r="B1056" t="s">
        <v>2920</v>
      </c>
      <c r="C1056" t="s">
        <v>4312</v>
      </c>
      <c r="D1056" s="1">
        <v>1</v>
      </c>
      <c r="E1056" s="1">
        <v>5889666</v>
      </c>
      <c r="F1056" s="1">
        <v>1</v>
      </c>
      <c r="G1056" t="s">
        <v>769</v>
      </c>
    </row>
    <row r="1057" spans="1:7">
      <c r="A1057" s="1">
        <v>1736742</v>
      </c>
      <c r="B1057" t="s">
        <v>2916</v>
      </c>
      <c r="C1057" t="s">
        <v>4309</v>
      </c>
      <c r="D1057" s="1">
        <v>1</v>
      </c>
      <c r="E1057" s="1">
        <v>1365828</v>
      </c>
      <c r="F1057" s="1">
        <v>1</v>
      </c>
      <c r="G1057" t="s">
        <v>769</v>
      </c>
    </row>
    <row r="1058" spans="1:7">
      <c r="A1058" s="1">
        <v>1598080</v>
      </c>
      <c r="B1058" t="s">
        <v>2726</v>
      </c>
      <c r="C1058" t="s">
        <v>2727</v>
      </c>
      <c r="D1058" s="1">
        <v>1</v>
      </c>
      <c r="E1058" s="1">
        <v>1365828</v>
      </c>
      <c r="F1058" s="1">
        <v>0</v>
      </c>
      <c r="G1058" t="s">
        <v>776</v>
      </c>
    </row>
    <row r="1059" spans="1:7">
      <c r="A1059" s="1">
        <v>1598081</v>
      </c>
      <c r="B1059" t="s">
        <v>2728</v>
      </c>
      <c r="C1059" t="s">
        <v>1531</v>
      </c>
      <c r="D1059" s="1">
        <v>1</v>
      </c>
      <c r="E1059" s="1">
        <v>1598080</v>
      </c>
      <c r="F1059" s="1">
        <v>0</v>
      </c>
      <c r="G1059" t="s">
        <v>776</v>
      </c>
    </row>
    <row r="1060" spans="1:7">
      <c r="A1060" s="1">
        <v>1598082</v>
      </c>
      <c r="B1060" t="s">
        <v>2729</v>
      </c>
      <c r="C1060" t="s">
        <v>1533</v>
      </c>
      <c r="D1060" s="1">
        <v>1</v>
      </c>
      <c r="E1060" s="1">
        <v>1598080</v>
      </c>
      <c r="F1060" s="1">
        <v>0</v>
      </c>
      <c r="G1060" t="s">
        <v>776</v>
      </c>
    </row>
    <row r="1061" spans="1:7">
      <c r="A1061" s="1">
        <v>1598083</v>
      </c>
      <c r="B1061" t="s">
        <v>2730</v>
      </c>
      <c r="C1061" t="s">
        <v>2731</v>
      </c>
      <c r="D1061" s="1">
        <v>1</v>
      </c>
      <c r="E1061" s="1">
        <v>1365828</v>
      </c>
      <c r="F1061" s="1">
        <v>0</v>
      </c>
      <c r="G1061" t="s">
        <v>776</v>
      </c>
    </row>
    <row r="1062" spans="1:7">
      <c r="A1062" s="1">
        <v>1736743</v>
      </c>
      <c r="B1062" t="s">
        <v>2917</v>
      </c>
      <c r="C1062" t="s">
        <v>4310</v>
      </c>
      <c r="D1062" s="1">
        <v>1</v>
      </c>
      <c r="E1062" s="1">
        <v>1365870</v>
      </c>
      <c r="F1062" s="1">
        <v>1</v>
      </c>
      <c r="G1062" t="s">
        <v>769</v>
      </c>
    </row>
    <row r="1063" spans="1:7">
      <c r="A1063" s="1">
        <v>1598085</v>
      </c>
      <c r="B1063" t="s">
        <v>75</v>
      </c>
      <c r="C1063" t="s">
        <v>1770</v>
      </c>
      <c r="D1063" s="1">
        <v>1</v>
      </c>
      <c r="E1063" s="1">
        <v>1365828</v>
      </c>
      <c r="F1063" s="1">
        <v>0</v>
      </c>
      <c r="G1063" t="s">
        <v>776</v>
      </c>
    </row>
    <row r="1064" spans="1:7">
      <c r="A1064" s="1">
        <v>1736745</v>
      </c>
      <c r="B1064" t="s">
        <v>2919</v>
      </c>
      <c r="C1064" t="s">
        <v>4311</v>
      </c>
      <c r="D1064" s="1">
        <v>1</v>
      </c>
      <c r="E1064" s="1">
        <v>1365954</v>
      </c>
      <c r="F1064" s="1">
        <v>1</v>
      </c>
      <c r="G1064" t="s">
        <v>769</v>
      </c>
    </row>
    <row r="1065" spans="1:7">
      <c r="A1065" s="1">
        <v>2054888</v>
      </c>
      <c r="B1065" t="s">
        <v>2792</v>
      </c>
      <c r="C1065" t="s">
        <v>4301</v>
      </c>
      <c r="D1065" s="1">
        <v>1</v>
      </c>
      <c r="E1065" s="1">
        <v>1365954</v>
      </c>
      <c r="F1065" s="1">
        <v>1</v>
      </c>
      <c r="G1065" t="s">
        <v>769</v>
      </c>
    </row>
    <row r="1066" spans="1:7">
      <c r="A1066" s="1">
        <v>1598088</v>
      </c>
      <c r="B1066" t="s">
        <v>2736</v>
      </c>
      <c r="C1066" t="s">
        <v>1436</v>
      </c>
      <c r="D1066" s="1">
        <v>1</v>
      </c>
      <c r="E1066" s="1">
        <v>1365828</v>
      </c>
      <c r="F1066" s="1">
        <v>0</v>
      </c>
      <c r="G1066" t="s">
        <v>776</v>
      </c>
    </row>
    <row r="1067" spans="1:7">
      <c r="A1067" s="1">
        <v>1598089</v>
      </c>
      <c r="B1067" t="s">
        <v>2737</v>
      </c>
      <c r="C1067" t="s">
        <v>1734</v>
      </c>
      <c r="D1067" s="1">
        <v>1</v>
      </c>
      <c r="E1067" s="1">
        <v>1365828</v>
      </c>
      <c r="F1067" s="1">
        <v>0</v>
      </c>
      <c r="G1067" t="s">
        <v>776</v>
      </c>
    </row>
    <row r="1068" spans="1:7">
      <c r="A1068" s="1">
        <v>1598090</v>
      </c>
      <c r="B1068" t="s">
        <v>2738</v>
      </c>
      <c r="C1068" t="s">
        <v>1736</v>
      </c>
      <c r="D1068" s="1">
        <v>1</v>
      </c>
      <c r="E1068" s="1">
        <v>1365828</v>
      </c>
      <c r="F1068" s="1">
        <v>0</v>
      </c>
      <c r="G1068" t="s">
        <v>776</v>
      </c>
    </row>
    <row r="1069" spans="1:7">
      <c r="A1069" s="1">
        <v>2054889</v>
      </c>
      <c r="B1069" t="s">
        <v>2793</v>
      </c>
      <c r="C1069" t="s">
        <v>4302</v>
      </c>
      <c r="D1069" s="1">
        <v>1</v>
      </c>
      <c r="E1069" s="1">
        <v>1365954</v>
      </c>
      <c r="F1069" s="1">
        <v>1</v>
      </c>
      <c r="G1069" t="s">
        <v>769</v>
      </c>
    </row>
    <row r="1070" spans="1:7">
      <c r="A1070" s="1">
        <v>2054890</v>
      </c>
      <c r="B1070" t="s">
        <v>2794</v>
      </c>
      <c r="C1070" t="s">
        <v>4303</v>
      </c>
      <c r="D1070" s="1">
        <v>1</v>
      </c>
      <c r="E1070" s="1">
        <v>1365954</v>
      </c>
      <c r="F1070" s="1">
        <v>1</v>
      </c>
      <c r="G1070" t="s">
        <v>769</v>
      </c>
    </row>
    <row r="1071" spans="1:7">
      <c r="A1071" s="1">
        <v>1598093</v>
      </c>
      <c r="B1071" t="s">
        <v>2743</v>
      </c>
      <c r="C1071" t="s">
        <v>1726</v>
      </c>
      <c r="D1071" s="1">
        <v>1</v>
      </c>
      <c r="E1071" s="1">
        <v>1365828</v>
      </c>
      <c r="F1071" s="1">
        <v>0</v>
      </c>
      <c r="G1071" t="s">
        <v>776</v>
      </c>
    </row>
    <row r="1072" spans="1:7">
      <c r="A1072" s="1">
        <v>1598094</v>
      </c>
      <c r="B1072" t="s">
        <v>2744</v>
      </c>
      <c r="C1072" t="s">
        <v>1754</v>
      </c>
      <c r="D1072" s="1">
        <v>1</v>
      </c>
      <c r="E1072" s="1">
        <v>1365828</v>
      </c>
      <c r="F1072" s="1">
        <v>0</v>
      </c>
      <c r="G1072" t="s">
        <v>776</v>
      </c>
    </row>
    <row r="1073" spans="1:7">
      <c r="A1073" s="1">
        <v>2054891</v>
      </c>
      <c r="B1073" t="s">
        <v>2795</v>
      </c>
      <c r="C1073" t="s">
        <v>4304</v>
      </c>
      <c r="D1073" s="1">
        <v>1</v>
      </c>
      <c r="E1073" s="1">
        <v>1365954</v>
      </c>
      <c r="F1073" s="1">
        <v>1</v>
      </c>
      <c r="G1073" t="s">
        <v>769</v>
      </c>
    </row>
    <row r="1074" spans="1:7">
      <c r="A1074" s="1">
        <v>1598096</v>
      </c>
      <c r="B1074" t="s">
        <v>2746</v>
      </c>
      <c r="C1074" t="s">
        <v>1760</v>
      </c>
      <c r="D1074" s="1">
        <v>1</v>
      </c>
      <c r="E1074" s="1">
        <v>1365828</v>
      </c>
      <c r="F1074" s="1">
        <v>0</v>
      </c>
      <c r="G1074" t="s">
        <v>776</v>
      </c>
    </row>
    <row r="1075" spans="1:7">
      <c r="A1075" s="1">
        <v>1598097</v>
      </c>
      <c r="B1075" t="s">
        <v>2747</v>
      </c>
      <c r="C1075" t="s">
        <v>1768</v>
      </c>
      <c r="D1075" s="1">
        <v>1</v>
      </c>
      <c r="E1075" s="1">
        <v>1365828</v>
      </c>
      <c r="F1075" s="1">
        <v>0</v>
      </c>
      <c r="G1075" t="s">
        <v>776</v>
      </c>
    </row>
    <row r="1076" spans="1:7">
      <c r="A1076" s="1">
        <v>1598098</v>
      </c>
      <c r="B1076" t="s">
        <v>2748</v>
      </c>
      <c r="C1076" t="s">
        <v>1752</v>
      </c>
      <c r="D1076" s="1">
        <v>1</v>
      </c>
      <c r="E1076" s="1">
        <v>1365828</v>
      </c>
      <c r="F1076" s="1">
        <v>0</v>
      </c>
      <c r="G1076" t="s">
        <v>776</v>
      </c>
    </row>
    <row r="1077" spans="1:7">
      <c r="A1077" s="1">
        <v>1598099</v>
      </c>
      <c r="B1077" t="s">
        <v>2749</v>
      </c>
      <c r="C1077" t="s">
        <v>1766</v>
      </c>
      <c r="D1077" s="1">
        <v>1</v>
      </c>
      <c r="E1077" s="1">
        <v>1365828</v>
      </c>
      <c r="F1077" s="1">
        <v>0</v>
      </c>
      <c r="G1077" t="s">
        <v>776</v>
      </c>
    </row>
    <row r="1078" spans="1:7">
      <c r="A1078" s="1">
        <v>2054892</v>
      </c>
      <c r="B1078" t="s">
        <v>2796</v>
      </c>
      <c r="C1078" t="s">
        <v>4305</v>
      </c>
      <c r="D1078" s="1">
        <v>1</v>
      </c>
      <c r="E1078" s="1">
        <v>1365954</v>
      </c>
      <c r="F1078" s="1">
        <v>1</v>
      </c>
      <c r="G1078" t="s">
        <v>769</v>
      </c>
    </row>
    <row r="1079" spans="1:7">
      <c r="A1079" s="1">
        <v>2054893</v>
      </c>
      <c r="B1079" t="s">
        <v>2797</v>
      </c>
      <c r="C1079" t="s">
        <v>4306</v>
      </c>
      <c r="D1079" s="1">
        <v>1</v>
      </c>
      <c r="E1079" s="1">
        <v>1365954</v>
      </c>
      <c r="F1079" s="1">
        <v>1</v>
      </c>
      <c r="G1079" t="s">
        <v>769</v>
      </c>
    </row>
    <row r="1080" spans="1:7">
      <c r="A1080" s="1">
        <v>1598103</v>
      </c>
      <c r="B1080" t="s">
        <v>2754</v>
      </c>
      <c r="C1080" t="s">
        <v>2755</v>
      </c>
      <c r="D1080" s="1">
        <v>1</v>
      </c>
      <c r="E1080" s="1">
        <v>1366728</v>
      </c>
      <c r="F1080" s="1">
        <v>0</v>
      </c>
      <c r="G1080" t="s">
        <v>776</v>
      </c>
    </row>
    <row r="1081" spans="1:7">
      <c r="A1081" s="1">
        <v>1598104</v>
      </c>
      <c r="B1081" t="s">
        <v>2756</v>
      </c>
      <c r="C1081" t="s">
        <v>792</v>
      </c>
      <c r="D1081" s="1">
        <v>1</v>
      </c>
      <c r="E1081" s="1">
        <v>1598103</v>
      </c>
      <c r="F1081" s="1">
        <v>0</v>
      </c>
      <c r="G1081" t="s">
        <v>776</v>
      </c>
    </row>
    <row r="1082" spans="1:7">
      <c r="A1082" s="1">
        <v>1598105</v>
      </c>
      <c r="B1082" t="s">
        <v>2757</v>
      </c>
      <c r="C1082" t="s">
        <v>788</v>
      </c>
      <c r="D1082" s="1">
        <v>1</v>
      </c>
      <c r="E1082" s="1">
        <v>1598103</v>
      </c>
      <c r="F1082" s="1">
        <v>0</v>
      </c>
      <c r="G1082" t="s">
        <v>776</v>
      </c>
    </row>
    <row r="1083" spans="1:7">
      <c r="A1083" s="1">
        <v>1598106</v>
      </c>
      <c r="B1083" t="s">
        <v>2758</v>
      </c>
      <c r="C1083" t="s">
        <v>1698</v>
      </c>
      <c r="D1083" s="1">
        <v>1</v>
      </c>
      <c r="E1083" s="1">
        <v>1598103</v>
      </c>
      <c r="F1083" s="1">
        <v>0</v>
      </c>
      <c r="G1083" t="s">
        <v>776</v>
      </c>
    </row>
    <row r="1084" spans="1:7">
      <c r="A1084" s="1">
        <v>2054894</v>
      </c>
      <c r="B1084" t="s">
        <v>2798</v>
      </c>
      <c r="C1084" t="s">
        <v>4307</v>
      </c>
      <c r="D1084" s="1">
        <v>1</v>
      </c>
      <c r="E1084" s="1">
        <v>1365954</v>
      </c>
      <c r="F1084" s="1">
        <v>1</v>
      </c>
      <c r="G1084" t="s">
        <v>769</v>
      </c>
    </row>
    <row r="1085" spans="1:7">
      <c r="A1085" s="1">
        <v>1455962</v>
      </c>
      <c r="B1085" t="s">
        <v>144</v>
      </c>
      <c r="C1085" t="s">
        <v>2760</v>
      </c>
      <c r="D1085" s="1">
        <v>989710</v>
      </c>
      <c r="E1085" t="s">
        <v>21</v>
      </c>
      <c r="F1085" s="1">
        <v>0</v>
      </c>
      <c r="G1085" t="s">
        <v>776</v>
      </c>
    </row>
    <row r="1086" spans="1:7">
      <c r="A1086" s="1">
        <v>2054895</v>
      </c>
      <c r="B1086" t="s">
        <v>2799</v>
      </c>
      <c r="C1086" t="s">
        <v>4308</v>
      </c>
      <c r="D1086" s="1">
        <v>1</v>
      </c>
      <c r="E1086" s="1">
        <v>1365954</v>
      </c>
      <c r="F1086" s="1">
        <v>1</v>
      </c>
      <c r="G1086" t="s">
        <v>769</v>
      </c>
    </row>
    <row r="1087" spans="1:7">
      <c r="A1087" s="1">
        <v>2054899</v>
      </c>
      <c r="B1087" t="s">
        <v>2804</v>
      </c>
      <c r="C1087" t="s">
        <v>2805</v>
      </c>
      <c r="D1087" s="1">
        <v>1</v>
      </c>
      <c r="E1087" s="1">
        <v>1366639</v>
      </c>
      <c r="F1087" s="1">
        <v>1</v>
      </c>
      <c r="G1087" t="s">
        <v>769</v>
      </c>
    </row>
    <row r="1088" spans="1:7">
      <c r="A1088" s="1">
        <v>2054900</v>
      </c>
      <c r="B1088" t="s">
        <v>2806</v>
      </c>
      <c r="C1088" t="s">
        <v>2807</v>
      </c>
      <c r="D1088" s="1">
        <v>1</v>
      </c>
      <c r="E1088" s="1">
        <v>1366639</v>
      </c>
      <c r="F1088" s="1">
        <v>1</v>
      </c>
      <c r="G1088" t="s">
        <v>769</v>
      </c>
    </row>
    <row r="1089" spans="1:7">
      <c r="A1089" s="1">
        <v>2054901</v>
      </c>
      <c r="B1089" t="s">
        <v>2808</v>
      </c>
      <c r="C1089" t="s">
        <v>2809</v>
      </c>
      <c r="D1089" s="1">
        <v>1</v>
      </c>
      <c r="E1089" s="1">
        <v>1366639</v>
      </c>
      <c r="F1089" s="1">
        <v>1</v>
      </c>
      <c r="G1089" t="s">
        <v>769</v>
      </c>
    </row>
    <row r="1090" spans="1:7">
      <c r="A1090" s="1">
        <v>1598110</v>
      </c>
      <c r="B1090" t="s">
        <v>2768</v>
      </c>
      <c r="C1090" t="s">
        <v>1684</v>
      </c>
      <c r="D1090" s="1">
        <v>1</v>
      </c>
      <c r="E1090" s="1">
        <v>1598103</v>
      </c>
      <c r="F1090" s="1">
        <v>0</v>
      </c>
      <c r="G1090" t="s">
        <v>776</v>
      </c>
    </row>
    <row r="1091" spans="1:7">
      <c r="A1091" s="1">
        <v>1598111</v>
      </c>
      <c r="B1091" t="s">
        <v>2769</v>
      </c>
      <c r="C1091" t="s">
        <v>1686</v>
      </c>
      <c r="D1091" s="1">
        <v>1</v>
      </c>
      <c r="E1091" s="1">
        <v>1598110</v>
      </c>
      <c r="F1091" s="1">
        <v>0</v>
      </c>
      <c r="G1091" t="s">
        <v>776</v>
      </c>
    </row>
    <row r="1092" spans="1:7">
      <c r="A1092" s="1">
        <v>1598112</v>
      </c>
      <c r="B1092" t="s">
        <v>2770</v>
      </c>
      <c r="C1092" t="s">
        <v>1688</v>
      </c>
      <c r="D1092" s="1">
        <v>1</v>
      </c>
      <c r="E1092" s="1">
        <v>1598110</v>
      </c>
      <c r="F1092" s="1">
        <v>0</v>
      </c>
      <c r="G1092" t="s">
        <v>776</v>
      </c>
    </row>
    <row r="1093" spans="1:7">
      <c r="A1093" s="1">
        <v>1598113</v>
      </c>
      <c r="B1093" t="s">
        <v>2771</v>
      </c>
      <c r="C1093" t="s">
        <v>1690</v>
      </c>
      <c r="D1093" s="1">
        <v>1</v>
      </c>
      <c r="E1093" s="1">
        <v>1598110</v>
      </c>
      <c r="F1093" s="1">
        <v>0</v>
      </c>
      <c r="G1093" t="s">
        <v>776</v>
      </c>
    </row>
    <row r="1094" spans="1:7">
      <c r="A1094" s="1">
        <v>1598114</v>
      </c>
      <c r="B1094" t="s">
        <v>2772</v>
      </c>
      <c r="C1094" t="s">
        <v>1692</v>
      </c>
      <c r="D1094" s="1">
        <v>1</v>
      </c>
      <c r="E1094" s="1">
        <v>1598110</v>
      </c>
      <c r="F1094" s="1">
        <v>0</v>
      </c>
      <c r="G1094" t="s">
        <v>776</v>
      </c>
    </row>
    <row r="1095" spans="1:7">
      <c r="A1095" s="1">
        <v>1598115</v>
      </c>
      <c r="B1095" t="s">
        <v>2773</v>
      </c>
      <c r="C1095" t="s">
        <v>2774</v>
      </c>
      <c r="D1095" s="1">
        <v>1</v>
      </c>
      <c r="E1095" s="1">
        <v>1598103</v>
      </c>
      <c r="F1095" s="1">
        <v>0</v>
      </c>
      <c r="G1095" t="s">
        <v>776</v>
      </c>
    </row>
    <row r="1096" spans="1:7">
      <c r="A1096" s="1">
        <v>2054896</v>
      </c>
      <c r="B1096" t="s">
        <v>2800</v>
      </c>
      <c r="C1096" t="s">
        <v>2801</v>
      </c>
      <c r="D1096" s="1">
        <v>1</v>
      </c>
      <c r="E1096" s="1">
        <v>1365954</v>
      </c>
      <c r="F1096" s="1">
        <v>1</v>
      </c>
      <c r="G1096" t="s">
        <v>769</v>
      </c>
    </row>
    <row r="1097" spans="1:7">
      <c r="A1097" s="1">
        <v>2054897</v>
      </c>
      <c r="B1097" t="s">
        <v>2802</v>
      </c>
      <c r="C1097" t="s">
        <v>2803</v>
      </c>
      <c r="D1097" s="1">
        <v>1</v>
      </c>
      <c r="E1097" s="1">
        <v>1365954</v>
      </c>
      <c r="F1097" s="1">
        <v>1</v>
      </c>
      <c r="G1097" t="s">
        <v>769</v>
      </c>
    </row>
    <row r="1098" spans="1:7">
      <c r="A1098" s="1">
        <v>1598118</v>
      </c>
      <c r="B1098" t="s">
        <v>2778</v>
      </c>
      <c r="C1098" t="s">
        <v>2779</v>
      </c>
      <c r="D1098" s="1">
        <v>1</v>
      </c>
      <c r="E1098" s="1">
        <v>1366748</v>
      </c>
      <c r="F1098" s="1">
        <v>0</v>
      </c>
      <c r="G1098" t="s">
        <v>776</v>
      </c>
    </row>
    <row r="1099" spans="1:7">
      <c r="A1099" s="1">
        <v>1598119</v>
      </c>
      <c r="B1099" t="s">
        <v>2780</v>
      </c>
      <c r="C1099" t="s">
        <v>851</v>
      </c>
      <c r="D1099" s="1">
        <v>1</v>
      </c>
      <c r="E1099" s="1">
        <v>1598118</v>
      </c>
      <c r="F1099" s="1">
        <v>0</v>
      </c>
      <c r="G1099" t="s">
        <v>776</v>
      </c>
    </row>
    <row r="1100" spans="1:7">
      <c r="A1100" s="1">
        <v>2601535</v>
      </c>
      <c r="B1100" t="s">
        <v>3869</v>
      </c>
      <c r="C1100" t="s">
        <v>3870</v>
      </c>
      <c r="D1100" s="1">
        <v>1</v>
      </c>
      <c r="E1100" s="1">
        <v>1366639</v>
      </c>
      <c r="F1100" s="1">
        <v>1</v>
      </c>
      <c r="G1100" t="s">
        <v>769</v>
      </c>
    </row>
    <row r="1101" spans="1:7">
      <c r="A1101" s="1">
        <v>2601536</v>
      </c>
      <c r="B1101" t="s">
        <v>3871</v>
      </c>
      <c r="C1101" t="s">
        <v>3872</v>
      </c>
      <c r="D1101" s="1">
        <v>1</v>
      </c>
      <c r="E1101" s="1">
        <v>1366639</v>
      </c>
      <c r="F1101" s="1">
        <v>1</v>
      </c>
      <c r="G1101" t="s">
        <v>769</v>
      </c>
    </row>
    <row r="1102" spans="1:7">
      <c r="A1102" s="1">
        <v>3455122</v>
      </c>
      <c r="B1102" t="s">
        <v>3479</v>
      </c>
      <c r="C1102" t="s">
        <v>3480</v>
      </c>
      <c r="D1102" s="1">
        <v>1</v>
      </c>
      <c r="E1102" s="1">
        <v>1365954</v>
      </c>
      <c r="F1102" s="1">
        <v>1</v>
      </c>
      <c r="G1102" t="s">
        <v>769</v>
      </c>
    </row>
    <row r="1103" spans="1:7">
      <c r="A1103" s="1">
        <v>3455123</v>
      </c>
      <c r="B1103" t="s">
        <v>3481</v>
      </c>
      <c r="C1103" t="s">
        <v>4317</v>
      </c>
      <c r="D1103" s="1">
        <v>1</v>
      </c>
      <c r="E1103" s="1">
        <v>1365954</v>
      </c>
      <c r="F1103" s="1">
        <v>1</v>
      </c>
      <c r="G1103" t="s">
        <v>769</v>
      </c>
    </row>
    <row r="1104" spans="1:7">
      <c r="A1104" s="1">
        <v>3455124</v>
      </c>
      <c r="B1104" t="s">
        <v>3482</v>
      </c>
      <c r="C1104" t="s">
        <v>3483</v>
      </c>
      <c r="D1104" s="1">
        <v>1</v>
      </c>
      <c r="E1104" s="1">
        <v>1365954</v>
      </c>
      <c r="F1104" s="1">
        <v>1</v>
      </c>
      <c r="G1104" t="s">
        <v>769</v>
      </c>
    </row>
    <row r="1105" spans="1:7">
      <c r="A1105" s="1">
        <v>1607453</v>
      </c>
      <c r="B1105" t="s">
        <v>2788</v>
      </c>
      <c r="C1105" t="s">
        <v>2789</v>
      </c>
      <c r="D1105" s="1">
        <v>1</v>
      </c>
      <c r="E1105" s="1">
        <v>1366690</v>
      </c>
      <c r="F1105" s="1">
        <v>0</v>
      </c>
      <c r="G1105" t="s">
        <v>776</v>
      </c>
    </row>
    <row r="1106" spans="1:7">
      <c r="A1106" s="1">
        <v>1607715</v>
      </c>
      <c r="B1106" t="s">
        <v>379</v>
      </c>
      <c r="C1106" t="s">
        <v>4300</v>
      </c>
      <c r="D1106" s="1">
        <v>466</v>
      </c>
      <c r="E1106" t="s">
        <v>21</v>
      </c>
      <c r="F1106" s="1">
        <v>0</v>
      </c>
      <c r="G1106" t="s">
        <v>776</v>
      </c>
    </row>
    <row r="1107" spans="1:7">
      <c r="A1107" s="1">
        <v>1740615</v>
      </c>
      <c r="B1107" t="s">
        <v>424</v>
      </c>
      <c r="C1107" t="s">
        <v>2791</v>
      </c>
      <c r="D1107" s="1">
        <v>475</v>
      </c>
      <c r="E1107" t="s">
        <v>21</v>
      </c>
      <c r="F1107" s="1">
        <v>0</v>
      </c>
      <c r="G1107" t="s">
        <v>776</v>
      </c>
    </row>
    <row r="1108" spans="1:7">
      <c r="A1108" s="1">
        <v>3455125</v>
      </c>
      <c r="B1108" t="s">
        <v>3484</v>
      </c>
      <c r="C1108" t="s">
        <v>3485</v>
      </c>
      <c r="D1108" s="1">
        <v>1</v>
      </c>
      <c r="E1108" s="1">
        <v>1365954</v>
      </c>
      <c r="F1108" s="1">
        <v>1</v>
      </c>
      <c r="G1108" t="s">
        <v>769</v>
      </c>
    </row>
    <row r="1109" spans="1:7">
      <c r="A1109" s="1">
        <v>3455126</v>
      </c>
      <c r="B1109" t="s">
        <v>3486</v>
      </c>
      <c r="C1109" t="s">
        <v>3487</v>
      </c>
      <c r="D1109" s="1">
        <v>1</v>
      </c>
      <c r="E1109" s="1">
        <v>1365954</v>
      </c>
      <c r="F1109" s="1">
        <v>1</v>
      </c>
      <c r="G1109" t="s">
        <v>769</v>
      </c>
    </row>
    <row r="1110" spans="1:7">
      <c r="A1110" s="1">
        <v>3455127</v>
      </c>
      <c r="B1110" t="s">
        <v>3488</v>
      </c>
      <c r="C1110" t="s">
        <v>3489</v>
      </c>
      <c r="D1110" s="1">
        <v>1</v>
      </c>
      <c r="E1110" s="1">
        <v>1365954</v>
      </c>
      <c r="F1110" s="1">
        <v>1</v>
      </c>
      <c r="G1110" t="s">
        <v>769</v>
      </c>
    </row>
    <row r="1111" spans="1:7">
      <c r="A1111" s="1">
        <v>3455128</v>
      </c>
      <c r="B1111" t="s">
        <v>3490</v>
      </c>
      <c r="C1111" t="s">
        <v>3491</v>
      </c>
      <c r="D1111" s="1">
        <v>1</v>
      </c>
      <c r="E1111" s="1">
        <v>1365954</v>
      </c>
      <c r="F1111" s="1">
        <v>1</v>
      </c>
      <c r="G1111" t="s">
        <v>769</v>
      </c>
    </row>
    <row r="1112" spans="1:7">
      <c r="A1112" s="1">
        <v>3455129</v>
      </c>
      <c r="B1112" t="s">
        <v>3492</v>
      </c>
      <c r="C1112" t="s">
        <v>3493</v>
      </c>
      <c r="D1112" s="1">
        <v>1</v>
      </c>
      <c r="E1112" s="1">
        <v>1365954</v>
      </c>
      <c r="F1112" s="1">
        <v>1</v>
      </c>
      <c r="G1112" t="s">
        <v>769</v>
      </c>
    </row>
    <row r="1113" spans="1:7">
      <c r="A1113" s="1">
        <v>3455130</v>
      </c>
      <c r="B1113" t="s">
        <v>3494</v>
      </c>
      <c r="C1113" t="s">
        <v>3495</v>
      </c>
      <c r="D1113" s="1">
        <v>1</v>
      </c>
      <c r="E1113" s="1">
        <v>1365954</v>
      </c>
      <c r="F1113" s="1">
        <v>1</v>
      </c>
      <c r="G1113" t="s">
        <v>769</v>
      </c>
    </row>
    <row r="1114" spans="1:7">
      <c r="A1114" s="1">
        <v>3455121</v>
      </c>
      <c r="B1114" t="s">
        <v>3477</v>
      </c>
      <c r="C1114" t="s">
        <v>3478</v>
      </c>
      <c r="D1114" s="1">
        <v>1</v>
      </c>
      <c r="E1114" s="1">
        <v>1365876</v>
      </c>
      <c r="F1114" s="1">
        <v>1</v>
      </c>
      <c r="G1114" t="s">
        <v>769</v>
      </c>
    </row>
    <row r="1115" spans="1:7">
      <c r="A1115" s="1">
        <v>5144869</v>
      </c>
      <c r="B1115" t="s">
        <v>3507</v>
      </c>
      <c r="C1115" t="s">
        <v>4318</v>
      </c>
      <c r="D1115" s="1">
        <v>1</v>
      </c>
      <c r="E1115" s="1">
        <v>1366719</v>
      </c>
      <c r="F1115" s="1">
        <v>1</v>
      </c>
      <c r="G1115" t="s">
        <v>769</v>
      </c>
    </row>
    <row r="1116" spans="1:7">
      <c r="A1116" s="1">
        <v>5889667</v>
      </c>
      <c r="B1116" t="s">
        <v>3517</v>
      </c>
      <c r="C1116" t="s">
        <v>3518</v>
      </c>
      <c r="D1116" s="1">
        <v>1</v>
      </c>
      <c r="E1116" s="1">
        <v>1365876</v>
      </c>
      <c r="F1116" s="1">
        <v>1</v>
      </c>
      <c r="G1116" t="s">
        <v>769</v>
      </c>
    </row>
    <row r="1117" spans="1:7">
      <c r="A1117" s="1">
        <v>5889682</v>
      </c>
      <c r="B1117" t="s">
        <v>3545</v>
      </c>
      <c r="C1117" t="s">
        <v>4325</v>
      </c>
      <c r="D1117" s="1">
        <v>1</v>
      </c>
      <c r="E1117" s="1">
        <v>1366645</v>
      </c>
      <c r="F1117" s="1">
        <v>1</v>
      </c>
      <c r="G1117" t="s">
        <v>769</v>
      </c>
    </row>
    <row r="1118" spans="1:7">
      <c r="A1118" s="1">
        <v>5889672</v>
      </c>
      <c r="B1118" t="s">
        <v>3527</v>
      </c>
      <c r="C1118" t="s">
        <v>3528</v>
      </c>
      <c r="D1118" s="1">
        <v>1</v>
      </c>
      <c r="E1118" s="1">
        <v>1365827</v>
      </c>
      <c r="F1118" s="1">
        <v>1</v>
      </c>
      <c r="G1118" t="s">
        <v>769</v>
      </c>
    </row>
    <row r="1119" spans="1:7">
      <c r="A1119" s="1">
        <v>5889673</v>
      </c>
      <c r="B1119" t="s">
        <v>3529</v>
      </c>
      <c r="C1119" t="s">
        <v>4322</v>
      </c>
      <c r="D1119" s="1">
        <v>1</v>
      </c>
      <c r="E1119" s="1">
        <v>1366647</v>
      </c>
      <c r="F1119" s="1">
        <v>1</v>
      </c>
      <c r="G1119" t="s">
        <v>769</v>
      </c>
    </row>
    <row r="1120" spans="1:7">
      <c r="A1120" s="1">
        <v>5889681</v>
      </c>
      <c r="B1120" t="s">
        <v>3543</v>
      </c>
      <c r="C1120" t="s">
        <v>3544</v>
      </c>
      <c r="D1120" s="1">
        <v>1</v>
      </c>
      <c r="E1120" s="1">
        <v>1366639</v>
      </c>
      <c r="F1120" s="1">
        <v>1</v>
      </c>
      <c r="G1120" t="s">
        <v>769</v>
      </c>
    </row>
    <row r="1121" spans="1:7">
      <c r="A1121" s="1">
        <v>2055030</v>
      </c>
      <c r="B1121" t="s">
        <v>454</v>
      </c>
      <c r="C1121" t="s">
        <v>2810</v>
      </c>
      <c r="D1121" s="1">
        <v>481</v>
      </c>
      <c r="E1121" t="s">
        <v>21</v>
      </c>
      <c r="F1121" s="1">
        <v>0</v>
      </c>
      <c r="G1121" t="s">
        <v>776</v>
      </c>
    </row>
    <row r="1122" spans="1:7">
      <c r="A1122" s="1">
        <v>2055031</v>
      </c>
      <c r="B1122" t="s">
        <v>2811</v>
      </c>
      <c r="C1122" t="s">
        <v>2812</v>
      </c>
      <c r="D1122" s="1">
        <v>481</v>
      </c>
      <c r="E1122" s="1">
        <v>2055030</v>
      </c>
      <c r="F1122" s="1">
        <v>0</v>
      </c>
      <c r="G1122" t="s">
        <v>776</v>
      </c>
    </row>
    <row r="1123" spans="1:7">
      <c r="A1123" s="1">
        <v>2055032</v>
      </c>
      <c r="B1123" t="s">
        <v>2813</v>
      </c>
      <c r="C1123" t="s">
        <v>2814</v>
      </c>
      <c r="D1123" s="1">
        <v>481</v>
      </c>
      <c r="E1123" s="1">
        <v>2055030</v>
      </c>
      <c r="F1123" s="1">
        <v>0</v>
      </c>
      <c r="G1123" t="s">
        <v>776</v>
      </c>
    </row>
    <row r="1124" spans="1:7">
      <c r="A1124" s="1">
        <v>5889666</v>
      </c>
      <c r="B1124" t="s">
        <v>3515</v>
      </c>
      <c r="C1124" t="s">
        <v>3516</v>
      </c>
      <c r="D1124" s="1">
        <v>1</v>
      </c>
      <c r="E1124" s="1">
        <v>1366748</v>
      </c>
      <c r="F1124" s="1">
        <v>1</v>
      </c>
      <c r="G1124" t="s">
        <v>769</v>
      </c>
    </row>
    <row r="1125" spans="1:7">
      <c r="A1125" s="1">
        <v>5889671</v>
      </c>
      <c r="B1125" t="s">
        <v>3525</v>
      </c>
      <c r="C1125" t="s">
        <v>4321</v>
      </c>
      <c r="D1125" s="1">
        <v>1</v>
      </c>
      <c r="E1125" s="1">
        <v>5889663</v>
      </c>
      <c r="F1125" s="1">
        <v>1</v>
      </c>
      <c r="G1125" t="s">
        <v>769</v>
      </c>
    </row>
    <row r="1126" spans="1:7">
      <c r="A1126" s="1">
        <v>5889664</v>
      </c>
      <c r="B1126" t="s">
        <v>3511</v>
      </c>
      <c r="C1126" t="s">
        <v>4319</v>
      </c>
      <c r="D1126" s="1">
        <v>1</v>
      </c>
      <c r="E1126" s="1">
        <v>5889663</v>
      </c>
      <c r="F1126" s="1">
        <v>1</v>
      </c>
      <c r="G1126" t="s">
        <v>769</v>
      </c>
    </row>
    <row r="1127" spans="1:7">
      <c r="A1127" s="1">
        <v>5889670</v>
      </c>
      <c r="B1127" t="s">
        <v>3523</v>
      </c>
      <c r="C1127" t="s">
        <v>4320</v>
      </c>
      <c r="D1127" s="1">
        <v>1</v>
      </c>
      <c r="E1127" s="1">
        <v>5889663</v>
      </c>
      <c r="F1127" s="1">
        <v>1</v>
      </c>
      <c r="G1127" t="s">
        <v>769</v>
      </c>
    </row>
    <row r="1128" spans="1:7">
      <c r="A1128" s="1">
        <v>5889663</v>
      </c>
      <c r="B1128" t="s">
        <v>3968</v>
      </c>
      <c r="C1128" t="s">
        <v>4338</v>
      </c>
      <c r="D1128" s="1">
        <v>1</v>
      </c>
      <c r="E1128" s="1">
        <v>1365826</v>
      </c>
      <c r="F1128" s="1">
        <v>1</v>
      </c>
      <c r="G1128" t="s">
        <v>769</v>
      </c>
    </row>
    <row r="1129" spans="1:7">
      <c r="A1129" s="1">
        <v>5889677</v>
      </c>
      <c r="B1129" t="s">
        <v>3536</v>
      </c>
      <c r="C1129" t="s">
        <v>3537</v>
      </c>
      <c r="D1129" s="1">
        <v>1</v>
      </c>
      <c r="E1129" s="1">
        <v>1365828</v>
      </c>
      <c r="F1129" s="1">
        <v>1</v>
      </c>
      <c r="G1129" t="s">
        <v>769</v>
      </c>
    </row>
    <row r="1130" spans="1:7">
      <c r="A1130" s="1">
        <v>5889679</v>
      </c>
      <c r="B1130" t="s">
        <v>3540</v>
      </c>
      <c r="C1130" t="s">
        <v>3541</v>
      </c>
      <c r="D1130" s="1">
        <v>1</v>
      </c>
      <c r="E1130" s="1">
        <v>1365828</v>
      </c>
      <c r="F1130" s="1">
        <v>1</v>
      </c>
      <c r="G1130" t="s">
        <v>769</v>
      </c>
    </row>
    <row r="1131" spans="1:7">
      <c r="A1131" s="1">
        <v>5889680</v>
      </c>
      <c r="B1131" t="s">
        <v>3542</v>
      </c>
      <c r="C1131" t="s">
        <v>4324</v>
      </c>
      <c r="D1131" s="1">
        <v>1</v>
      </c>
      <c r="E1131" s="1">
        <v>1365828</v>
      </c>
      <c r="F1131" s="1">
        <v>1</v>
      </c>
      <c r="G1131" t="s">
        <v>769</v>
      </c>
    </row>
    <row r="1132" spans="1:7">
      <c r="A1132" s="1">
        <v>5889678</v>
      </c>
      <c r="B1132" t="s">
        <v>3538</v>
      </c>
      <c r="C1132" t="s">
        <v>4323</v>
      </c>
      <c r="D1132" s="1">
        <v>1</v>
      </c>
      <c r="E1132" s="1">
        <v>1365946</v>
      </c>
      <c r="F1132" s="1">
        <v>1</v>
      </c>
      <c r="G1132" t="s">
        <v>769</v>
      </c>
    </row>
    <row r="1133" spans="1:7">
      <c r="A1133" s="1">
        <v>5889674</v>
      </c>
      <c r="B1133" t="s">
        <v>3530</v>
      </c>
      <c r="C1133" t="s">
        <v>3531</v>
      </c>
      <c r="D1133" s="1">
        <v>1</v>
      </c>
      <c r="E1133" s="1">
        <v>1365876</v>
      </c>
      <c r="F1133" s="1">
        <v>1</v>
      </c>
      <c r="G1133" t="s">
        <v>769</v>
      </c>
    </row>
    <row r="1134" spans="1:7">
      <c r="A1134" s="1">
        <v>5889676</v>
      </c>
      <c r="B1134" t="s">
        <v>3534</v>
      </c>
      <c r="C1134" t="s">
        <v>3535</v>
      </c>
      <c r="D1134" s="1">
        <v>1</v>
      </c>
      <c r="E1134" s="1">
        <v>1365876</v>
      </c>
      <c r="F1134" s="1">
        <v>1</v>
      </c>
      <c r="G1134" t="s">
        <v>769</v>
      </c>
    </row>
    <row r="1135" spans="1:7">
      <c r="A1135" s="1">
        <v>5889665</v>
      </c>
      <c r="B1135" t="s">
        <v>3513</v>
      </c>
      <c r="C1135" t="s">
        <v>3514</v>
      </c>
      <c r="D1135" s="1">
        <v>1</v>
      </c>
      <c r="E1135" s="1">
        <v>1366647</v>
      </c>
      <c r="F1135" s="1">
        <v>1</v>
      </c>
      <c r="G1135" t="s">
        <v>769</v>
      </c>
    </row>
    <row r="1136" spans="1:7">
      <c r="A1136" s="1">
        <v>5889668</v>
      </c>
      <c r="B1136" t="s">
        <v>3519</v>
      </c>
      <c r="C1136" t="s">
        <v>3520</v>
      </c>
      <c r="D1136" s="1">
        <v>1</v>
      </c>
      <c r="E1136" s="1">
        <v>1366666</v>
      </c>
      <c r="F1136" s="1">
        <v>1</v>
      </c>
      <c r="G1136" t="s">
        <v>769</v>
      </c>
    </row>
    <row r="1137" spans="1:7">
      <c r="A1137" s="1">
        <v>5889669</v>
      </c>
      <c r="B1137" t="s">
        <v>3521</v>
      </c>
      <c r="C1137" t="s">
        <v>3522</v>
      </c>
      <c r="D1137" s="1">
        <v>1</v>
      </c>
      <c r="E1137" s="1">
        <v>1366690</v>
      </c>
      <c r="F1137" s="1">
        <v>1</v>
      </c>
      <c r="G1137" t="s">
        <v>769</v>
      </c>
    </row>
    <row r="1138" spans="1:7">
      <c r="A1138" s="1">
        <v>5889675</v>
      </c>
      <c r="B1138" t="s">
        <v>3532</v>
      </c>
      <c r="C1138" t="s">
        <v>3533</v>
      </c>
      <c r="D1138" s="1">
        <v>1</v>
      </c>
      <c r="E1138" s="1">
        <v>1365844</v>
      </c>
      <c r="F1138" s="1">
        <v>1</v>
      </c>
      <c r="G1138" t="s">
        <v>769</v>
      </c>
    </row>
    <row r="1139" spans="1:7">
      <c r="A1139" s="1">
        <v>1587915</v>
      </c>
      <c r="B1139" t="s">
        <v>69</v>
      </c>
      <c r="C1139" t="s">
        <v>2761</v>
      </c>
      <c r="D1139" s="1">
        <v>22824</v>
      </c>
      <c r="E1139" t="s">
        <v>21</v>
      </c>
      <c r="F1139" s="1">
        <v>1</v>
      </c>
      <c r="G1139" t="s">
        <v>769</v>
      </c>
    </row>
    <row r="1140" spans="1:7">
      <c r="A1140" s="1">
        <v>1425598</v>
      </c>
      <c r="B1140" t="s">
        <v>294</v>
      </c>
      <c r="C1140" t="s">
        <v>2995</v>
      </c>
      <c r="D1140" s="1">
        <v>449</v>
      </c>
      <c r="E1140" t="s">
        <v>21</v>
      </c>
      <c r="F1140" s="1">
        <v>1</v>
      </c>
      <c r="G1140" t="s">
        <v>769</v>
      </c>
    </row>
    <row r="1141" spans="1:7">
      <c r="A1141" s="1">
        <v>3307404</v>
      </c>
      <c r="B1141" t="s">
        <v>304</v>
      </c>
      <c r="C1141" t="s">
        <v>3441</v>
      </c>
      <c r="D1141" s="1">
        <v>451</v>
      </c>
      <c r="E1141" t="s">
        <v>21</v>
      </c>
      <c r="F1141" s="1">
        <v>1</v>
      </c>
      <c r="G1141" t="s">
        <v>769</v>
      </c>
    </row>
    <row r="1142" spans="1:7">
      <c r="A1142" s="1">
        <v>5458409</v>
      </c>
      <c r="B1142" t="s">
        <v>339</v>
      </c>
      <c r="C1142" t="s">
        <v>3510</v>
      </c>
      <c r="D1142" s="1">
        <v>458</v>
      </c>
      <c r="E1142" t="s">
        <v>21</v>
      </c>
      <c r="F1142" s="1">
        <v>1</v>
      </c>
      <c r="G1142" t="s">
        <v>769</v>
      </c>
    </row>
    <row r="1143" spans="1:7">
      <c r="A1143" s="1">
        <v>5140553</v>
      </c>
      <c r="B1143" t="s">
        <v>344</v>
      </c>
      <c r="C1143" t="s">
        <v>557</v>
      </c>
      <c r="D1143" s="1">
        <v>459</v>
      </c>
      <c r="E1143" t="s">
        <v>21</v>
      </c>
      <c r="F1143" s="1">
        <v>1</v>
      </c>
      <c r="G1143" t="s">
        <v>769</v>
      </c>
    </row>
    <row r="1144" spans="1:7">
      <c r="A1144" s="1">
        <v>4899203</v>
      </c>
      <c r="B1144" t="s">
        <v>389</v>
      </c>
      <c r="C1144" t="s">
        <v>3500</v>
      </c>
      <c r="D1144" s="1">
        <v>468</v>
      </c>
      <c r="E1144" t="s">
        <v>21</v>
      </c>
      <c r="F1144" s="1">
        <v>1</v>
      </c>
      <c r="G1144" t="s">
        <v>769</v>
      </c>
    </row>
    <row r="1145" spans="1:7">
      <c r="A1145" s="1">
        <v>2126651</v>
      </c>
      <c r="B1145" t="s">
        <v>409</v>
      </c>
      <c r="C1145" t="s">
        <v>3673</v>
      </c>
      <c r="D1145" s="1">
        <v>472</v>
      </c>
      <c r="E1145" t="s">
        <v>21</v>
      </c>
      <c r="F1145" s="1">
        <v>1</v>
      </c>
      <c r="G1145" t="s">
        <v>769</v>
      </c>
    </row>
    <row r="1146" spans="1:7">
      <c r="A1146" s="1">
        <v>1607993</v>
      </c>
      <c r="B1146" t="s">
        <v>414</v>
      </c>
      <c r="C1146" t="s">
        <v>2869</v>
      </c>
      <c r="D1146" s="1">
        <v>473</v>
      </c>
      <c r="E1146" t="s">
        <v>21</v>
      </c>
      <c r="F1146" s="1">
        <v>1</v>
      </c>
      <c r="G1146" t="s">
        <v>769</v>
      </c>
    </row>
    <row r="1147" spans="1:7">
      <c r="A1147" s="1">
        <v>1418133</v>
      </c>
      <c r="B1147" t="s">
        <v>434</v>
      </c>
      <c r="C1147" t="s">
        <v>2674</v>
      </c>
      <c r="D1147" s="1">
        <v>477</v>
      </c>
      <c r="E1147" t="s">
        <v>21</v>
      </c>
      <c r="F1147" s="1">
        <v>1</v>
      </c>
      <c r="G1147" t="s">
        <v>769</v>
      </c>
    </row>
    <row r="1148" spans="1:7">
      <c r="A1148" s="1">
        <v>1429635</v>
      </c>
      <c r="B1148" t="s">
        <v>459</v>
      </c>
      <c r="C1148" t="s">
        <v>2675</v>
      </c>
      <c r="D1148" s="1">
        <v>482</v>
      </c>
      <c r="E1148" t="s">
        <v>21</v>
      </c>
      <c r="F1148" s="1">
        <v>1</v>
      </c>
      <c r="G1148" t="s">
        <v>769</v>
      </c>
    </row>
    <row r="1149" spans="1:7">
      <c r="A1149" s="1">
        <v>4905673</v>
      </c>
      <c r="B1149" t="s">
        <v>464</v>
      </c>
      <c r="C1149" t="s">
        <v>3503</v>
      </c>
      <c r="D1149" s="1">
        <v>483</v>
      </c>
      <c r="E1149" t="s">
        <v>21</v>
      </c>
      <c r="F1149" s="1">
        <v>1</v>
      </c>
      <c r="G1149" t="s">
        <v>769</v>
      </c>
    </row>
    <row r="1150" spans="1:7">
      <c r="A1150" s="1">
        <v>1442019</v>
      </c>
      <c r="B1150" t="s">
        <v>475</v>
      </c>
      <c r="C1150" t="s">
        <v>3003</v>
      </c>
      <c r="D1150" s="1">
        <v>3563</v>
      </c>
      <c r="E1150" t="s">
        <v>21</v>
      </c>
      <c r="F1150" s="1">
        <v>1</v>
      </c>
      <c r="G1150" t="s">
        <v>769</v>
      </c>
    </row>
    <row r="1151" spans="1:7">
      <c r="A1151" s="1">
        <v>1378596</v>
      </c>
      <c r="B1151" t="s">
        <v>116</v>
      </c>
      <c r="C1151" t="s">
        <v>2868</v>
      </c>
      <c r="D1151" s="1">
        <v>135070</v>
      </c>
      <c r="E1151" t="s">
        <v>21</v>
      </c>
      <c r="F1151" s="1">
        <v>0</v>
      </c>
      <c r="G1151" t="s">
        <v>776</v>
      </c>
    </row>
    <row r="1152" spans="1:7">
      <c r="A1152" s="1">
        <v>3860051</v>
      </c>
      <c r="B1152" t="s">
        <v>180</v>
      </c>
      <c r="C1152" t="s">
        <v>3780</v>
      </c>
      <c r="D1152" s="1">
        <v>426</v>
      </c>
      <c r="E1152" t="s">
        <v>21</v>
      </c>
      <c r="F1152" s="1">
        <v>1</v>
      </c>
      <c r="G1152" t="s">
        <v>769</v>
      </c>
    </row>
    <row r="1153" spans="1:7">
      <c r="A1153" s="1">
        <v>4490523</v>
      </c>
      <c r="B1153" t="s">
        <v>185</v>
      </c>
      <c r="C1153" t="s">
        <v>3885</v>
      </c>
      <c r="D1153" s="1">
        <v>427</v>
      </c>
      <c r="E1153" t="s">
        <v>21</v>
      </c>
      <c r="F1153" s="1">
        <v>1</v>
      </c>
      <c r="G1153" t="s">
        <v>769</v>
      </c>
    </row>
    <row r="1154" spans="1:7">
      <c r="A1154" s="1">
        <v>4896557</v>
      </c>
      <c r="B1154" t="s">
        <v>205</v>
      </c>
      <c r="C1154" t="s">
        <v>3499</v>
      </c>
      <c r="D1154" s="1">
        <v>431</v>
      </c>
      <c r="E1154" t="s">
        <v>21</v>
      </c>
      <c r="F1154" s="1">
        <v>1</v>
      </c>
      <c r="G1154" t="s">
        <v>769</v>
      </c>
    </row>
    <row r="1155" spans="1:7">
      <c r="A1155" s="1">
        <v>4043885</v>
      </c>
      <c r="B1155" t="s">
        <v>225</v>
      </c>
      <c r="C1155" t="s">
        <v>3793</v>
      </c>
      <c r="D1155" s="1">
        <v>435</v>
      </c>
      <c r="E1155" t="s">
        <v>21</v>
      </c>
      <c r="F1155" s="1">
        <v>1</v>
      </c>
      <c r="G1155" t="s">
        <v>769</v>
      </c>
    </row>
    <row r="1156" spans="1:7">
      <c r="A1156" s="1">
        <v>5386269</v>
      </c>
      <c r="B1156" t="s">
        <v>235</v>
      </c>
      <c r="C1156" t="s">
        <v>3508</v>
      </c>
      <c r="D1156" s="1">
        <v>437</v>
      </c>
      <c r="E1156" t="s">
        <v>21</v>
      </c>
      <c r="F1156" s="1">
        <v>1</v>
      </c>
      <c r="G1156" t="s">
        <v>769</v>
      </c>
    </row>
    <row r="1157" spans="1:7">
      <c r="A1157" s="1">
        <v>2601521</v>
      </c>
      <c r="B1157" t="s">
        <v>240</v>
      </c>
      <c r="C1157" t="s">
        <v>634</v>
      </c>
      <c r="D1157" s="1">
        <v>438</v>
      </c>
      <c r="E1157" t="s">
        <v>21</v>
      </c>
      <c r="F1157" s="1">
        <v>1</v>
      </c>
      <c r="G1157" t="s">
        <v>769</v>
      </c>
    </row>
    <row r="1158" spans="1:7">
      <c r="A1158" s="1">
        <v>5773718</v>
      </c>
      <c r="B1158" t="s">
        <v>250</v>
      </c>
      <c r="C1158" t="s">
        <v>3967</v>
      </c>
      <c r="D1158" s="1">
        <v>440</v>
      </c>
      <c r="E1158" t="s">
        <v>21</v>
      </c>
      <c r="F1158" s="1">
        <v>1</v>
      </c>
      <c r="G1158" t="s">
        <v>769</v>
      </c>
    </row>
    <row r="1159" spans="1:7">
      <c r="A1159" s="1">
        <v>5344583</v>
      </c>
      <c r="B1159" t="s">
        <v>255</v>
      </c>
      <c r="C1159" t="s">
        <v>4086</v>
      </c>
      <c r="D1159" s="1">
        <v>441</v>
      </c>
      <c r="E1159" t="s">
        <v>21</v>
      </c>
      <c r="F1159" s="1">
        <v>1</v>
      </c>
      <c r="G1159" t="s">
        <v>769</v>
      </c>
    </row>
    <row r="1160" spans="1:7">
      <c r="A1160" s="1">
        <v>5136079</v>
      </c>
      <c r="B1160" t="s">
        <v>260</v>
      </c>
      <c r="C1160" t="s">
        <v>3504</v>
      </c>
      <c r="D1160" s="1">
        <v>442</v>
      </c>
      <c r="E1160" t="s">
        <v>21</v>
      </c>
      <c r="F1160" s="1">
        <v>1</v>
      </c>
      <c r="G1160" t="s">
        <v>769</v>
      </c>
    </row>
    <row r="1161" spans="1:7">
      <c r="A1161" s="1">
        <v>4244972</v>
      </c>
      <c r="B1161" t="s">
        <v>270</v>
      </c>
      <c r="C1161" t="s">
        <v>3882</v>
      </c>
      <c r="D1161" s="1">
        <v>444</v>
      </c>
      <c r="E1161" t="s">
        <v>21</v>
      </c>
      <c r="F1161" s="1">
        <v>1</v>
      </c>
      <c r="G1161" t="s">
        <v>769</v>
      </c>
    </row>
    <row r="1162" spans="1:7">
      <c r="A1162" s="1">
        <v>5528250</v>
      </c>
      <c r="B1162" t="s">
        <v>275</v>
      </c>
      <c r="C1162" t="s">
        <v>3963</v>
      </c>
      <c r="D1162" s="1">
        <v>445</v>
      </c>
      <c r="E1162" t="s">
        <v>21</v>
      </c>
      <c r="F1162" s="1">
        <v>1</v>
      </c>
      <c r="G1162" t="s">
        <v>769</v>
      </c>
    </row>
    <row r="1163" spans="1:7">
      <c r="A1163" s="1">
        <v>5148174</v>
      </c>
      <c r="B1163" t="s">
        <v>279</v>
      </c>
      <c r="C1163" t="s">
        <v>3962</v>
      </c>
      <c r="D1163" s="1">
        <v>446</v>
      </c>
      <c r="E1163" t="s">
        <v>21</v>
      </c>
      <c r="F1163" s="1">
        <v>1</v>
      </c>
      <c r="G1163" t="s">
        <v>769</v>
      </c>
    </row>
    <row r="1164" spans="1:7">
      <c r="A1164" s="1">
        <v>5428054</v>
      </c>
      <c r="B1164" t="s">
        <v>289</v>
      </c>
      <c r="C1164" t="s">
        <v>3509</v>
      </c>
      <c r="D1164" s="1">
        <v>448</v>
      </c>
      <c r="E1164" t="s">
        <v>21</v>
      </c>
      <c r="F1164" s="1">
        <v>1</v>
      </c>
      <c r="G1164" t="s">
        <v>769</v>
      </c>
    </row>
    <row r="1165" spans="1:7">
      <c r="A1165" s="1">
        <v>2126576</v>
      </c>
      <c r="B1165" t="s">
        <v>29</v>
      </c>
      <c r="C1165" t="s">
        <v>4313</v>
      </c>
      <c r="D1165" s="1">
        <v>36999</v>
      </c>
      <c r="E1165" t="s">
        <v>21</v>
      </c>
      <c r="F1165" s="1">
        <v>1</v>
      </c>
      <c r="G1165" t="s">
        <v>769</v>
      </c>
    </row>
    <row r="1166" spans="1:7">
      <c r="A1166" s="1">
        <v>2138499</v>
      </c>
      <c r="B1166" t="s">
        <v>57</v>
      </c>
      <c r="C1166" t="s">
        <v>56</v>
      </c>
      <c r="D1166" s="1">
        <v>3167</v>
      </c>
      <c r="E1166" t="s">
        <v>21</v>
      </c>
      <c r="F1166" s="1">
        <v>1</v>
      </c>
      <c r="G1166" t="s">
        <v>769</v>
      </c>
    </row>
    <row r="1167" spans="1:7">
      <c r="A1167" s="1">
        <v>1405467</v>
      </c>
      <c r="B1167" t="s">
        <v>110</v>
      </c>
      <c r="C1167" t="s">
        <v>108</v>
      </c>
      <c r="D1167" s="1">
        <v>2581</v>
      </c>
      <c r="E1167" t="s">
        <v>21</v>
      </c>
      <c r="F1167" s="1">
        <v>1</v>
      </c>
      <c r="G1167" t="s">
        <v>769</v>
      </c>
    </row>
    <row r="1168" spans="1:7">
      <c r="A1168" s="1">
        <v>2126272</v>
      </c>
      <c r="B1168" t="s">
        <v>63</v>
      </c>
      <c r="C1168" t="s">
        <v>2815</v>
      </c>
      <c r="D1168" s="1">
        <v>3171</v>
      </c>
      <c r="E1168" t="s">
        <v>21</v>
      </c>
      <c r="F1168" s="1">
        <v>1</v>
      </c>
      <c r="G1168" t="s">
        <v>769</v>
      </c>
    </row>
    <row r="1169" spans="1:7">
      <c r="A1169" s="1">
        <v>2138500</v>
      </c>
      <c r="B1169" t="s">
        <v>63</v>
      </c>
      <c r="C1169" t="s">
        <v>2815</v>
      </c>
      <c r="D1169" s="1">
        <v>3167</v>
      </c>
      <c r="E1169" s="1">
        <v>2138499</v>
      </c>
      <c r="F1169" s="1">
        <v>1</v>
      </c>
    </row>
    <row r="1170" spans="1:7">
      <c r="A1170" s="1">
        <v>2138560</v>
      </c>
      <c r="B1170" t="s">
        <v>3970</v>
      </c>
      <c r="C1170" t="s">
        <v>3971</v>
      </c>
      <c r="D1170" s="1">
        <v>3167</v>
      </c>
      <c r="E1170" s="1">
        <v>2138499</v>
      </c>
      <c r="F1170" s="1">
        <v>1</v>
      </c>
    </row>
    <row r="1171" spans="1:7">
      <c r="A1171" s="1">
        <v>2138561</v>
      </c>
      <c r="B1171" t="s">
        <v>3972</v>
      </c>
      <c r="C1171" t="s">
        <v>3973</v>
      </c>
      <c r="D1171" s="1">
        <v>3167</v>
      </c>
      <c r="E1171" s="1">
        <v>2138499</v>
      </c>
      <c r="F1171" s="1">
        <v>1</v>
      </c>
    </row>
    <row r="1172" spans="1:7">
      <c r="A1172" s="1">
        <v>1442020</v>
      </c>
      <c r="B1172" t="s">
        <v>3004</v>
      </c>
      <c r="C1172" t="s">
        <v>2871</v>
      </c>
      <c r="D1172" s="1">
        <v>3563</v>
      </c>
      <c r="E1172" s="1">
        <v>1442019</v>
      </c>
      <c r="F1172" s="1">
        <v>1</v>
      </c>
      <c r="G1172" t="s">
        <v>769</v>
      </c>
    </row>
    <row r="1173" spans="1:7">
      <c r="A1173" s="1">
        <v>1442026</v>
      </c>
      <c r="B1173" t="s">
        <v>3015</v>
      </c>
      <c r="C1173" t="s">
        <v>3016</v>
      </c>
      <c r="D1173" s="1">
        <v>3563</v>
      </c>
      <c r="E1173" s="1">
        <v>1442019</v>
      </c>
      <c r="F1173" s="1">
        <v>1</v>
      </c>
      <c r="G1173" t="s">
        <v>769</v>
      </c>
    </row>
    <row r="1174" spans="1:7">
      <c r="A1174" s="1">
        <v>1442037</v>
      </c>
      <c r="B1174" t="s">
        <v>3037</v>
      </c>
      <c r="C1174" t="s">
        <v>3038</v>
      </c>
      <c r="D1174" s="1">
        <v>3563</v>
      </c>
      <c r="E1174" s="1">
        <v>1442019</v>
      </c>
      <c r="F1174" s="1">
        <v>1</v>
      </c>
      <c r="G1174" t="s">
        <v>769</v>
      </c>
    </row>
    <row r="1175" spans="1:7">
      <c r="A1175" s="1">
        <v>1442043</v>
      </c>
      <c r="B1175" t="s">
        <v>3049</v>
      </c>
      <c r="C1175" t="s">
        <v>3050</v>
      </c>
      <c r="D1175" s="1">
        <v>3563</v>
      </c>
      <c r="E1175" s="1">
        <v>1442019</v>
      </c>
      <c r="F1175" s="1">
        <v>1</v>
      </c>
      <c r="G1175" t="s">
        <v>769</v>
      </c>
    </row>
    <row r="1176" spans="1:7">
      <c r="A1176" s="1">
        <v>1442044</v>
      </c>
      <c r="B1176" t="s">
        <v>3051</v>
      </c>
      <c r="C1176" t="s">
        <v>3052</v>
      </c>
      <c r="D1176" s="1">
        <v>3563</v>
      </c>
      <c r="E1176" s="1">
        <v>1442019</v>
      </c>
      <c r="F1176" s="1">
        <v>1</v>
      </c>
      <c r="G1176" t="s">
        <v>769</v>
      </c>
    </row>
    <row r="1177" spans="1:7">
      <c r="A1177" s="1">
        <v>1442048</v>
      </c>
      <c r="B1177" t="s">
        <v>3058</v>
      </c>
      <c r="C1177" t="s">
        <v>3059</v>
      </c>
      <c r="D1177" s="1">
        <v>3563</v>
      </c>
      <c r="E1177" s="1">
        <v>1442019</v>
      </c>
      <c r="F1177" s="1">
        <v>1</v>
      </c>
      <c r="G1177" t="s">
        <v>769</v>
      </c>
    </row>
    <row r="1178" spans="1:7">
      <c r="A1178" s="1">
        <v>1442059</v>
      </c>
      <c r="B1178" t="s">
        <v>3080</v>
      </c>
      <c r="C1178" t="s">
        <v>3081</v>
      </c>
      <c r="D1178" s="1">
        <v>3563</v>
      </c>
      <c r="E1178" s="1">
        <v>1442019</v>
      </c>
      <c r="F1178" s="1">
        <v>1</v>
      </c>
      <c r="G1178" t="s">
        <v>769</v>
      </c>
    </row>
    <row r="1179" spans="1:7">
      <c r="A1179" s="1">
        <v>1442076</v>
      </c>
      <c r="B1179" t="s">
        <v>3194</v>
      </c>
      <c r="C1179" t="s">
        <v>3195</v>
      </c>
      <c r="D1179" s="1">
        <v>3563</v>
      </c>
      <c r="E1179" s="1">
        <v>1442019</v>
      </c>
      <c r="F1179" s="1">
        <v>1</v>
      </c>
      <c r="G1179" t="s">
        <v>769</v>
      </c>
    </row>
    <row r="1180" spans="1:7">
      <c r="A1180" s="1">
        <v>1442077</v>
      </c>
      <c r="B1180" t="s">
        <v>3196</v>
      </c>
      <c r="C1180" t="s">
        <v>3197</v>
      </c>
      <c r="D1180" s="1">
        <v>3563</v>
      </c>
      <c r="E1180" s="1">
        <v>1442019</v>
      </c>
      <c r="F1180" s="1">
        <v>1</v>
      </c>
      <c r="G1180" t="s">
        <v>769</v>
      </c>
    </row>
    <row r="1181" spans="1:7">
      <c r="A1181" s="1">
        <v>1442078</v>
      </c>
      <c r="B1181" t="s">
        <v>3198</v>
      </c>
      <c r="C1181" t="s">
        <v>3199</v>
      </c>
      <c r="D1181" s="1">
        <v>3563</v>
      </c>
      <c r="E1181" s="1">
        <v>1442019</v>
      </c>
      <c r="F1181" s="1">
        <v>1</v>
      </c>
      <c r="G1181" t="s">
        <v>769</v>
      </c>
    </row>
    <row r="1182" spans="1:7">
      <c r="A1182" s="1">
        <v>1442079</v>
      </c>
      <c r="B1182" t="s">
        <v>22</v>
      </c>
      <c r="C1182" t="s">
        <v>3200</v>
      </c>
      <c r="D1182" s="1">
        <v>3563</v>
      </c>
      <c r="E1182" s="1">
        <v>1442019</v>
      </c>
      <c r="F1182" s="1">
        <v>1</v>
      </c>
      <c r="G1182" t="s">
        <v>769</v>
      </c>
    </row>
    <row r="1183" spans="1:7">
      <c r="A1183" s="1">
        <v>5702120</v>
      </c>
      <c r="B1183" t="s">
        <v>22</v>
      </c>
      <c r="C1183" t="s">
        <v>3965</v>
      </c>
      <c r="D1183" s="1">
        <v>7278</v>
      </c>
      <c r="E1183" t="s">
        <v>21</v>
      </c>
      <c r="F1183" s="1">
        <v>1</v>
      </c>
      <c r="G1183" t="s">
        <v>769</v>
      </c>
    </row>
    <row r="1184" spans="1:7">
      <c r="A1184" s="1">
        <v>1442080</v>
      </c>
      <c r="B1184" t="s">
        <v>3201</v>
      </c>
      <c r="C1184" t="s">
        <v>3202</v>
      </c>
      <c r="D1184" s="1">
        <v>3563</v>
      </c>
      <c r="E1184" s="1">
        <v>1442019</v>
      </c>
      <c r="F1184" s="1">
        <v>1</v>
      </c>
      <c r="G1184" t="s">
        <v>769</v>
      </c>
    </row>
    <row r="1185" spans="1:7">
      <c r="A1185" s="1">
        <v>1442081</v>
      </c>
      <c r="B1185" t="s">
        <v>3203</v>
      </c>
      <c r="C1185" t="s">
        <v>3204</v>
      </c>
      <c r="D1185" s="1">
        <v>3563</v>
      </c>
      <c r="E1185" s="1">
        <v>1442019</v>
      </c>
      <c r="F1185" s="1">
        <v>1</v>
      </c>
      <c r="G1185" t="s">
        <v>769</v>
      </c>
    </row>
    <row r="1186" spans="1:7">
      <c r="A1186" s="1">
        <v>1405468</v>
      </c>
      <c r="B1186" t="s">
        <v>2530</v>
      </c>
      <c r="C1186" t="s">
        <v>2531</v>
      </c>
      <c r="D1186" s="1">
        <v>2581</v>
      </c>
      <c r="E1186" s="1">
        <v>1405467</v>
      </c>
      <c r="F1186" s="1">
        <v>1</v>
      </c>
      <c r="G1186" t="s">
        <v>769</v>
      </c>
    </row>
    <row r="1187" spans="1:7">
      <c r="A1187" s="1">
        <v>1442038</v>
      </c>
      <c r="B1187" t="s">
        <v>3039</v>
      </c>
      <c r="C1187" t="s">
        <v>3040</v>
      </c>
      <c r="D1187" s="1">
        <v>3563</v>
      </c>
      <c r="E1187" s="1">
        <v>1442037</v>
      </c>
      <c r="F1187" s="1">
        <v>1</v>
      </c>
      <c r="G1187" t="s">
        <v>769</v>
      </c>
    </row>
    <row r="1188" spans="1:7">
      <c r="A1188" s="1">
        <v>1442039</v>
      </c>
      <c r="B1188" t="s">
        <v>3041</v>
      </c>
      <c r="C1188" t="s">
        <v>3042</v>
      </c>
      <c r="D1188" s="1">
        <v>3563</v>
      </c>
      <c r="E1188" s="1">
        <v>1442037</v>
      </c>
      <c r="F1188" s="1">
        <v>1</v>
      </c>
      <c r="G1188" t="s">
        <v>769</v>
      </c>
    </row>
    <row r="1189" spans="1:7">
      <c r="A1189" s="1">
        <v>1442040</v>
      </c>
      <c r="B1189" t="s">
        <v>3043</v>
      </c>
      <c r="C1189" t="s">
        <v>3044</v>
      </c>
      <c r="D1189" s="1">
        <v>3563</v>
      </c>
      <c r="E1189" s="1">
        <v>1442037</v>
      </c>
      <c r="F1189" s="1">
        <v>1</v>
      </c>
      <c r="G1189" t="s">
        <v>769</v>
      </c>
    </row>
    <row r="1190" spans="1:7">
      <c r="A1190" s="1">
        <v>1442041</v>
      </c>
      <c r="B1190" t="s">
        <v>3045</v>
      </c>
      <c r="C1190" t="s">
        <v>3046</v>
      </c>
      <c r="D1190" s="1">
        <v>3563</v>
      </c>
      <c r="E1190" s="1">
        <v>1442037</v>
      </c>
      <c r="F1190" s="1">
        <v>1</v>
      </c>
      <c r="G1190" t="s">
        <v>769</v>
      </c>
    </row>
    <row r="1191" spans="1:7">
      <c r="A1191" s="1">
        <v>1442042</v>
      </c>
      <c r="B1191" t="s">
        <v>3047</v>
      </c>
      <c r="C1191" t="s">
        <v>3048</v>
      </c>
      <c r="D1191" s="1">
        <v>3563</v>
      </c>
      <c r="E1191" s="1">
        <v>1442037</v>
      </c>
      <c r="F1191" s="1">
        <v>1</v>
      </c>
      <c r="G1191" t="s">
        <v>769</v>
      </c>
    </row>
    <row r="1192" spans="1:7">
      <c r="A1192" s="1">
        <v>4899204</v>
      </c>
      <c r="B1192" t="s">
        <v>3501</v>
      </c>
      <c r="C1192" t="s">
        <v>3502</v>
      </c>
      <c r="D1192" s="1">
        <v>468</v>
      </c>
      <c r="E1192" s="1">
        <v>4899203</v>
      </c>
      <c r="F1192" s="1">
        <v>1</v>
      </c>
    </row>
    <row r="1193" spans="1:7">
      <c r="A1193" s="1">
        <v>1405469</v>
      </c>
      <c r="B1193" t="s">
        <v>2532</v>
      </c>
      <c r="C1193" t="s">
        <v>2533</v>
      </c>
      <c r="D1193" s="1">
        <v>2581</v>
      </c>
      <c r="E1193" s="1">
        <v>1405467</v>
      </c>
      <c r="F1193" s="1">
        <v>1</v>
      </c>
      <c r="G1193" t="s">
        <v>769</v>
      </c>
    </row>
    <row r="1194" spans="1:7">
      <c r="A1194" s="1">
        <v>1405476</v>
      </c>
      <c r="B1194" t="s">
        <v>2546</v>
      </c>
      <c r="C1194" t="s">
        <v>2547</v>
      </c>
      <c r="D1194" s="1">
        <v>2581</v>
      </c>
      <c r="E1194" s="1">
        <v>1405467</v>
      </c>
      <c r="F1194" s="1">
        <v>1</v>
      </c>
      <c r="G1194" t="s">
        <v>769</v>
      </c>
    </row>
    <row r="1195" spans="1:7">
      <c r="A1195" s="1">
        <v>1405490</v>
      </c>
      <c r="B1195" t="s">
        <v>2574</v>
      </c>
      <c r="C1195" t="s">
        <v>2575</v>
      </c>
      <c r="D1195" s="1">
        <v>2581</v>
      </c>
      <c r="E1195" s="1">
        <v>1405467</v>
      </c>
      <c r="F1195" s="1">
        <v>1</v>
      </c>
      <c r="G1195" t="s">
        <v>769</v>
      </c>
    </row>
    <row r="1196" spans="1:7">
      <c r="A1196" s="1">
        <v>1405499</v>
      </c>
      <c r="B1196" t="s">
        <v>2592</v>
      </c>
      <c r="C1196" t="s">
        <v>2593</v>
      </c>
      <c r="D1196" s="1">
        <v>2581</v>
      </c>
      <c r="E1196" s="1">
        <v>1405467</v>
      </c>
      <c r="F1196" s="1">
        <v>1</v>
      </c>
      <c r="G1196" t="s">
        <v>769</v>
      </c>
    </row>
    <row r="1197" spans="1:7">
      <c r="A1197" s="1">
        <v>1405508</v>
      </c>
      <c r="B1197" t="s">
        <v>2610</v>
      </c>
      <c r="C1197" t="s">
        <v>2611</v>
      </c>
      <c r="D1197" s="1">
        <v>2581</v>
      </c>
      <c r="E1197" s="1">
        <v>1405467</v>
      </c>
      <c r="F1197" s="1">
        <v>1</v>
      </c>
      <c r="G1197" t="s">
        <v>769</v>
      </c>
    </row>
    <row r="1198" spans="1:7">
      <c r="A1198" s="1">
        <v>1405516</v>
      </c>
      <c r="B1198" t="s">
        <v>2626</v>
      </c>
      <c r="C1198" t="s">
        <v>2627</v>
      </c>
      <c r="D1198" s="1">
        <v>2581</v>
      </c>
      <c r="E1198" s="1">
        <v>1405467</v>
      </c>
      <c r="F1198" s="1">
        <v>1</v>
      </c>
      <c r="G1198" t="s">
        <v>769</v>
      </c>
    </row>
    <row r="1199" spans="1:7">
      <c r="A1199" s="1">
        <v>1405528</v>
      </c>
      <c r="B1199" t="s">
        <v>2650</v>
      </c>
      <c r="C1199" t="s">
        <v>2651</v>
      </c>
      <c r="D1199" s="1">
        <v>2581</v>
      </c>
      <c r="E1199" s="1">
        <v>1405467</v>
      </c>
      <c r="F1199" s="1">
        <v>1</v>
      </c>
      <c r="G1199" t="s">
        <v>769</v>
      </c>
    </row>
    <row r="1200" spans="1:7">
      <c r="A1200" s="1">
        <v>1405533</v>
      </c>
      <c r="B1200" t="s">
        <v>2660</v>
      </c>
      <c r="C1200" t="s">
        <v>2661</v>
      </c>
      <c r="D1200" s="1">
        <v>2581</v>
      </c>
      <c r="E1200" s="1">
        <v>1405467</v>
      </c>
      <c r="F1200" s="1">
        <v>1</v>
      </c>
      <c r="G1200" t="s">
        <v>769</v>
      </c>
    </row>
    <row r="1201" spans="1:7">
      <c r="A1201" s="1">
        <v>2138603</v>
      </c>
      <c r="B1201" t="s">
        <v>4055</v>
      </c>
      <c r="C1201" t="s">
        <v>4056</v>
      </c>
      <c r="D1201" s="1">
        <v>3167</v>
      </c>
      <c r="E1201" s="1">
        <v>2138602</v>
      </c>
      <c r="F1201" s="1">
        <v>1</v>
      </c>
    </row>
    <row r="1202" spans="1:7">
      <c r="A1202" s="1">
        <v>2126273</v>
      </c>
      <c r="B1202" t="s">
        <v>2816</v>
      </c>
      <c r="C1202" t="s">
        <v>2817</v>
      </c>
      <c r="D1202" s="1">
        <v>3171</v>
      </c>
      <c r="E1202" s="1">
        <v>2126272</v>
      </c>
      <c r="F1202" s="1">
        <v>1</v>
      </c>
    </row>
    <row r="1203" spans="1:7">
      <c r="A1203" s="1">
        <v>2138501</v>
      </c>
      <c r="B1203" t="s">
        <v>2816</v>
      </c>
      <c r="C1203" t="s">
        <v>2817</v>
      </c>
      <c r="D1203" s="1">
        <v>3167</v>
      </c>
      <c r="E1203" s="1">
        <v>2138500</v>
      </c>
      <c r="F1203" s="1">
        <v>1</v>
      </c>
    </row>
    <row r="1204" spans="1:7">
      <c r="A1204" s="1">
        <v>2126286</v>
      </c>
      <c r="B1204" t="s">
        <v>2842</v>
      </c>
      <c r="C1204" t="s">
        <v>2843</v>
      </c>
      <c r="D1204" s="1">
        <v>3171</v>
      </c>
      <c r="E1204" s="1">
        <v>2126272</v>
      </c>
      <c r="F1204" s="1">
        <v>1</v>
      </c>
    </row>
    <row r="1205" spans="1:7">
      <c r="A1205" s="1">
        <v>2138514</v>
      </c>
      <c r="B1205" t="s">
        <v>2842</v>
      </c>
      <c r="C1205" t="s">
        <v>2843</v>
      </c>
      <c r="D1205" s="1">
        <v>3167</v>
      </c>
      <c r="E1205" s="1">
        <v>2138500</v>
      </c>
      <c r="F1205" s="1">
        <v>1</v>
      </c>
    </row>
    <row r="1206" spans="1:7">
      <c r="A1206" s="1">
        <v>2126297</v>
      </c>
      <c r="B1206" t="s">
        <v>2864</v>
      </c>
      <c r="C1206" t="s">
        <v>2865</v>
      </c>
      <c r="D1206" s="1">
        <v>3171</v>
      </c>
      <c r="E1206" s="1">
        <v>2126272</v>
      </c>
      <c r="F1206" s="1">
        <v>1</v>
      </c>
    </row>
    <row r="1207" spans="1:7">
      <c r="A1207" s="1">
        <v>2138525</v>
      </c>
      <c r="B1207" t="s">
        <v>2864</v>
      </c>
      <c r="C1207" t="s">
        <v>2865</v>
      </c>
      <c r="D1207" s="1">
        <v>3167</v>
      </c>
      <c r="E1207" s="1">
        <v>2138500</v>
      </c>
      <c r="F1207" s="1">
        <v>1</v>
      </c>
    </row>
    <row r="1208" spans="1:7">
      <c r="A1208" s="1">
        <v>2126302</v>
      </c>
      <c r="B1208" t="s">
        <v>2927</v>
      </c>
      <c r="C1208" t="s">
        <v>2928</v>
      </c>
      <c r="D1208" s="1">
        <v>3171</v>
      </c>
      <c r="E1208" s="1">
        <v>2126272</v>
      </c>
      <c r="F1208" s="1">
        <v>1</v>
      </c>
    </row>
    <row r="1209" spans="1:7">
      <c r="A1209" s="1">
        <v>2138530</v>
      </c>
      <c r="B1209" t="s">
        <v>2927</v>
      </c>
      <c r="C1209" t="s">
        <v>2928</v>
      </c>
      <c r="D1209" s="1">
        <v>3167</v>
      </c>
      <c r="E1209" s="1">
        <v>2138500</v>
      </c>
      <c r="F1209" s="1">
        <v>1</v>
      </c>
    </row>
    <row r="1210" spans="1:7">
      <c r="A1210" s="1">
        <v>2126274</v>
      </c>
      <c r="B1210" t="s">
        <v>2818</v>
      </c>
      <c r="C1210" t="s">
        <v>2819</v>
      </c>
      <c r="D1210" s="1">
        <v>3171</v>
      </c>
      <c r="E1210" s="1">
        <v>2126273</v>
      </c>
      <c r="F1210" s="1">
        <v>1</v>
      </c>
    </row>
    <row r="1211" spans="1:7">
      <c r="A1211" s="1">
        <v>2138502</v>
      </c>
      <c r="B1211" t="s">
        <v>2818</v>
      </c>
      <c r="C1211" t="s">
        <v>2819</v>
      </c>
      <c r="D1211" s="1">
        <v>3167</v>
      </c>
      <c r="E1211" s="1">
        <v>2138501</v>
      </c>
      <c r="F1211" s="1">
        <v>1</v>
      </c>
    </row>
    <row r="1212" spans="1:7">
      <c r="A1212" s="1">
        <v>1425599</v>
      </c>
      <c r="B1212" t="s">
        <v>2996</v>
      </c>
      <c r="C1212" t="s">
        <v>4314</v>
      </c>
      <c r="D1212" s="1">
        <v>449</v>
      </c>
      <c r="E1212" s="1">
        <v>1425598</v>
      </c>
      <c r="F1212" s="1">
        <v>1</v>
      </c>
    </row>
    <row r="1213" spans="1:7">
      <c r="A1213" s="1">
        <v>1425600</v>
      </c>
      <c r="B1213" t="s">
        <v>2997</v>
      </c>
      <c r="C1213" t="s">
        <v>4315</v>
      </c>
      <c r="D1213" s="1">
        <v>449</v>
      </c>
      <c r="E1213" s="1">
        <v>1425598</v>
      </c>
      <c r="F1213" s="1">
        <v>1</v>
      </c>
    </row>
    <row r="1214" spans="1:7">
      <c r="A1214" s="1">
        <v>1425601</v>
      </c>
      <c r="B1214" t="s">
        <v>2998</v>
      </c>
      <c r="C1214" t="s">
        <v>4316</v>
      </c>
      <c r="D1214" s="1">
        <v>449</v>
      </c>
      <c r="E1214" s="1">
        <v>1425598</v>
      </c>
      <c r="F1214" s="1">
        <v>1</v>
      </c>
    </row>
    <row r="1215" spans="1:7">
      <c r="A1215" s="1">
        <v>2126652</v>
      </c>
      <c r="B1215" t="s">
        <v>3674</v>
      </c>
      <c r="C1215" t="s">
        <v>3675</v>
      </c>
      <c r="D1215" s="1">
        <v>472</v>
      </c>
      <c r="E1215" s="1">
        <v>2126651</v>
      </c>
      <c r="F1215" s="1">
        <v>1</v>
      </c>
      <c r="G1215" t="s">
        <v>769</v>
      </c>
    </row>
    <row r="1216" spans="1:7">
      <c r="A1216" s="1">
        <v>2126653</v>
      </c>
      <c r="B1216" t="s">
        <v>3676</v>
      </c>
      <c r="C1216" t="s">
        <v>3677</v>
      </c>
      <c r="D1216" s="1">
        <v>472</v>
      </c>
      <c r="E1216" s="1">
        <v>2126651</v>
      </c>
      <c r="F1216" s="1">
        <v>1</v>
      </c>
      <c r="G1216" t="s">
        <v>769</v>
      </c>
    </row>
    <row r="1217" spans="1:7">
      <c r="A1217" s="1">
        <v>2126654</v>
      </c>
      <c r="B1217" t="s">
        <v>3678</v>
      </c>
      <c r="C1217" t="s">
        <v>3679</v>
      </c>
      <c r="D1217" s="1">
        <v>472</v>
      </c>
      <c r="E1217" s="1">
        <v>2126651</v>
      </c>
      <c r="F1217" s="1">
        <v>1</v>
      </c>
      <c r="G1217" t="s">
        <v>769</v>
      </c>
    </row>
    <row r="1218" spans="1:7">
      <c r="A1218" s="1">
        <v>2126655</v>
      </c>
      <c r="B1218" t="s">
        <v>3680</v>
      </c>
      <c r="C1218" t="s">
        <v>3681</v>
      </c>
      <c r="D1218" s="1">
        <v>472</v>
      </c>
      <c r="E1218" s="1">
        <v>2126651</v>
      </c>
      <c r="F1218" s="1">
        <v>1</v>
      </c>
      <c r="G1218" t="s">
        <v>769</v>
      </c>
    </row>
    <row r="1219" spans="1:7">
      <c r="A1219" s="1">
        <v>2126577</v>
      </c>
      <c r="B1219" t="s">
        <v>2988</v>
      </c>
      <c r="C1219" t="s">
        <v>2989</v>
      </c>
      <c r="D1219" s="1">
        <v>36999</v>
      </c>
      <c r="E1219" s="1">
        <v>2126576</v>
      </c>
      <c r="F1219" s="1">
        <v>0</v>
      </c>
      <c r="G1219" t="s">
        <v>776</v>
      </c>
    </row>
    <row r="1220" spans="1:7">
      <c r="A1220" s="1">
        <v>2126578</v>
      </c>
      <c r="B1220" t="s">
        <v>2990</v>
      </c>
      <c r="C1220" t="s">
        <v>2991</v>
      </c>
      <c r="D1220" s="1">
        <v>36999</v>
      </c>
      <c r="E1220" s="1">
        <v>2126577</v>
      </c>
      <c r="F1220" s="1">
        <v>0</v>
      </c>
      <c r="G1220" t="s">
        <v>776</v>
      </c>
    </row>
    <row r="1221" spans="1:7">
      <c r="A1221" s="1">
        <v>2126579</v>
      </c>
      <c r="B1221" t="s">
        <v>2992</v>
      </c>
      <c r="C1221" t="s">
        <v>2993</v>
      </c>
      <c r="D1221" s="1">
        <v>36999</v>
      </c>
      <c r="E1221" s="1">
        <v>2126577</v>
      </c>
      <c r="F1221" s="1">
        <v>0</v>
      </c>
      <c r="G1221" t="s">
        <v>776</v>
      </c>
    </row>
    <row r="1222" spans="1:7">
      <c r="A1222" s="1">
        <v>2126580</v>
      </c>
      <c r="B1222" t="s">
        <v>2994</v>
      </c>
      <c r="C1222" t="s">
        <v>2639</v>
      </c>
      <c r="D1222" s="1">
        <v>36999</v>
      </c>
      <c r="E1222" s="1">
        <v>2126577</v>
      </c>
      <c r="F1222" s="1">
        <v>0</v>
      </c>
      <c r="G1222" t="s">
        <v>776</v>
      </c>
    </row>
    <row r="1223" spans="1:7">
      <c r="A1223" s="1">
        <v>2126656</v>
      </c>
      <c r="B1223" t="s">
        <v>3682</v>
      </c>
      <c r="C1223" t="s">
        <v>3683</v>
      </c>
      <c r="D1223" s="1">
        <v>472</v>
      </c>
      <c r="E1223" s="1">
        <v>2126651</v>
      </c>
      <c r="F1223" s="1">
        <v>1</v>
      </c>
      <c r="G1223" t="s">
        <v>769</v>
      </c>
    </row>
    <row r="1224" spans="1:7">
      <c r="A1224" s="1">
        <v>2126657</v>
      </c>
      <c r="B1224" t="s">
        <v>3684</v>
      </c>
      <c r="C1224" t="s">
        <v>3685</v>
      </c>
      <c r="D1224" s="1">
        <v>472</v>
      </c>
      <c r="E1224" s="1">
        <v>2126651</v>
      </c>
      <c r="F1224" s="1">
        <v>1</v>
      </c>
      <c r="G1224" t="s">
        <v>769</v>
      </c>
    </row>
    <row r="1225" spans="1:7">
      <c r="A1225" s="1">
        <v>2126658</v>
      </c>
      <c r="B1225" t="s">
        <v>3686</v>
      </c>
      <c r="C1225" t="s">
        <v>3687</v>
      </c>
      <c r="D1225" s="1">
        <v>472</v>
      </c>
      <c r="E1225" s="1">
        <v>2126651</v>
      </c>
      <c r="F1225" s="1">
        <v>1</v>
      </c>
      <c r="G1225" t="s">
        <v>769</v>
      </c>
    </row>
    <row r="1226" spans="1:7">
      <c r="A1226" s="1">
        <v>2126659</v>
      </c>
      <c r="B1226" t="s">
        <v>3688</v>
      </c>
      <c r="C1226" t="s">
        <v>3689</v>
      </c>
      <c r="D1226" s="1">
        <v>472</v>
      </c>
      <c r="E1226" s="1">
        <v>2126651</v>
      </c>
      <c r="F1226" s="1">
        <v>1</v>
      </c>
      <c r="G1226" t="s">
        <v>769</v>
      </c>
    </row>
    <row r="1227" spans="1:7">
      <c r="A1227" s="1">
        <v>2126660</v>
      </c>
      <c r="B1227" t="s">
        <v>3690</v>
      </c>
      <c r="C1227" t="s">
        <v>2888</v>
      </c>
      <c r="D1227" s="1">
        <v>472</v>
      </c>
      <c r="E1227" s="1">
        <v>2126651</v>
      </c>
      <c r="F1227" s="1">
        <v>1</v>
      </c>
      <c r="G1227" t="s">
        <v>769</v>
      </c>
    </row>
    <row r="1228" spans="1:7">
      <c r="A1228" s="1">
        <v>2126661</v>
      </c>
      <c r="B1228" t="s">
        <v>3691</v>
      </c>
      <c r="C1228" t="s">
        <v>3692</v>
      </c>
      <c r="D1228" s="1">
        <v>472</v>
      </c>
      <c r="E1228" s="1">
        <v>2126651</v>
      </c>
      <c r="F1228" s="1">
        <v>1</v>
      </c>
      <c r="G1228" t="s">
        <v>769</v>
      </c>
    </row>
    <row r="1229" spans="1:7">
      <c r="A1229" s="1">
        <v>2126662</v>
      </c>
      <c r="B1229" t="s">
        <v>3693</v>
      </c>
      <c r="C1229" t="s">
        <v>3141</v>
      </c>
      <c r="D1229" s="1">
        <v>472</v>
      </c>
      <c r="E1229" s="1">
        <v>2126651</v>
      </c>
      <c r="F1229" s="1">
        <v>1</v>
      </c>
      <c r="G1229" t="s">
        <v>769</v>
      </c>
    </row>
    <row r="1230" spans="1:7">
      <c r="A1230" s="1">
        <v>2126663</v>
      </c>
      <c r="B1230" t="s">
        <v>3694</v>
      </c>
      <c r="C1230" t="s">
        <v>3695</v>
      </c>
      <c r="D1230" s="1">
        <v>472</v>
      </c>
      <c r="E1230" s="1">
        <v>2126651</v>
      </c>
      <c r="F1230" s="1">
        <v>1</v>
      </c>
      <c r="G1230" t="s">
        <v>769</v>
      </c>
    </row>
    <row r="1231" spans="1:7">
      <c r="A1231" s="1">
        <v>2126664</v>
      </c>
      <c r="B1231" t="s">
        <v>3696</v>
      </c>
      <c r="C1231" t="s">
        <v>3697</v>
      </c>
      <c r="D1231" s="1">
        <v>472</v>
      </c>
      <c r="E1231" s="1">
        <v>2126651</v>
      </c>
      <c r="F1231" s="1">
        <v>1</v>
      </c>
      <c r="G1231" t="s">
        <v>769</v>
      </c>
    </row>
    <row r="1232" spans="1:7">
      <c r="A1232" s="1">
        <v>2126665</v>
      </c>
      <c r="B1232" t="s">
        <v>3698</v>
      </c>
      <c r="C1232" t="s">
        <v>3699</v>
      </c>
      <c r="D1232" s="1">
        <v>472</v>
      </c>
      <c r="E1232" s="1">
        <v>2126651</v>
      </c>
      <c r="F1232" s="1">
        <v>1</v>
      </c>
      <c r="G1232" t="s">
        <v>769</v>
      </c>
    </row>
    <row r="1233" spans="1:7">
      <c r="A1233" s="1">
        <v>2126666</v>
      </c>
      <c r="B1233" t="s">
        <v>3700</v>
      </c>
      <c r="C1233" t="s">
        <v>4331</v>
      </c>
      <c r="D1233" s="1">
        <v>472</v>
      </c>
      <c r="E1233" s="1">
        <v>2126651</v>
      </c>
      <c r="F1233" s="1">
        <v>1</v>
      </c>
      <c r="G1233" t="s">
        <v>769</v>
      </c>
    </row>
    <row r="1234" spans="1:7">
      <c r="A1234" s="1">
        <v>2126667</v>
      </c>
      <c r="B1234" t="s">
        <v>3701</v>
      </c>
      <c r="C1234" t="s">
        <v>2599</v>
      </c>
      <c r="D1234" s="1">
        <v>472</v>
      </c>
      <c r="E1234" s="1">
        <v>2126651</v>
      </c>
      <c r="F1234" s="1">
        <v>1</v>
      </c>
      <c r="G1234" t="s">
        <v>769</v>
      </c>
    </row>
    <row r="1235" spans="1:7">
      <c r="A1235" s="1">
        <v>2126668</v>
      </c>
      <c r="B1235" t="s">
        <v>3702</v>
      </c>
      <c r="C1235" t="s">
        <v>3703</v>
      </c>
      <c r="D1235" s="1">
        <v>472</v>
      </c>
      <c r="E1235" s="1">
        <v>2126651</v>
      </c>
      <c r="F1235" s="1">
        <v>1</v>
      </c>
      <c r="G1235" t="s">
        <v>769</v>
      </c>
    </row>
    <row r="1236" spans="1:7">
      <c r="A1236" s="1">
        <v>2126669</v>
      </c>
      <c r="B1236" t="s">
        <v>3704</v>
      </c>
      <c r="C1236" t="s">
        <v>3705</v>
      </c>
      <c r="D1236" s="1">
        <v>472</v>
      </c>
      <c r="E1236" s="1">
        <v>2126651</v>
      </c>
      <c r="F1236" s="1">
        <v>1</v>
      </c>
      <c r="G1236" t="s">
        <v>769</v>
      </c>
    </row>
    <row r="1237" spans="1:7">
      <c r="A1237" s="1">
        <v>2126670</v>
      </c>
      <c r="B1237" t="s">
        <v>3706</v>
      </c>
      <c r="C1237" t="s">
        <v>2625</v>
      </c>
      <c r="D1237" s="1">
        <v>472</v>
      </c>
      <c r="E1237" s="1">
        <v>2126651</v>
      </c>
      <c r="F1237" s="1">
        <v>1</v>
      </c>
      <c r="G1237" t="s">
        <v>769</v>
      </c>
    </row>
    <row r="1238" spans="1:7">
      <c r="A1238" s="1">
        <v>2126671</v>
      </c>
      <c r="B1238" t="s">
        <v>3707</v>
      </c>
      <c r="C1238" t="s">
        <v>3708</v>
      </c>
      <c r="D1238" s="1">
        <v>472</v>
      </c>
      <c r="E1238" s="1">
        <v>2126651</v>
      </c>
      <c r="F1238" s="1">
        <v>1</v>
      </c>
      <c r="G1238" t="s">
        <v>769</v>
      </c>
    </row>
    <row r="1239" spans="1:7">
      <c r="A1239" s="1">
        <v>2126672</v>
      </c>
      <c r="B1239" t="s">
        <v>3709</v>
      </c>
      <c r="C1239" t="s">
        <v>3710</v>
      </c>
      <c r="D1239" s="1">
        <v>472</v>
      </c>
      <c r="E1239" s="1">
        <v>2126651</v>
      </c>
      <c r="F1239" s="1">
        <v>1</v>
      </c>
      <c r="G1239" t="s">
        <v>769</v>
      </c>
    </row>
    <row r="1240" spans="1:7">
      <c r="A1240" s="1">
        <v>2126673</v>
      </c>
      <c r="B1240" t="s">
        <v>3711</v>
      </c>
      <c r="C1240" t="s">
        <v>3156</v>
      </c>
      <c r="D1240" s="1">
        <v>472</v>
      </c>
      <c r="E1240" s="1">
        <v>2126651</v>
      </c>
      <c r="F1240" s="1">
        <v>1</v>
      </c>
      <c r="G1240" t="s">
        <v>769</v>
      </c>
    </row>
    <row r="1241" spans="1:7">
      <c r="A1241" s="1">
        <v>2126674</v>
      </c>
      <c r="B1241" t="s">
        <v>3712</v>
      </c>
      <c r="C1241" t="s">
        <v>3713</v>
      </c>
      <c r="D1241" s="1">
        <v>472</v>
      </c>
      <c r="E1241" s="1">
        <v>2126651</v>
      </c>
      <c r="F1241" s="1">
        <v>1</v>
      </c>
      <c r="G1241" t="s">
        <v>769</v>
      </c>
    </row>
    <row r="1242" spans="1:7">
      <c r="A1242" s="1">
        <v>2126675</v>
      </c>
      <c r="B1242" t="s">
        <v>3714</v>
      </c>
      <c r="C1242" t="s">
        <v>2661</v>
      </c>
      <c r="D1242" s="1">
        <v>472</v>
      </c>
      <c r="E1242" s="1">
        <v>2126651</v>
      </c>
      <c r="F1242" s="1">
        <v>1</v>
      </c>
      <c r="G1242" t="s">
        <v>769</v>
      </c>
    </row>
    <row r="1243" spans="1:7">
      <c r="A1243" s="1">
        <v>2126676</v>
      </c>
      <c r="B1243" t="s">
        <v>3715</v>
      </c>
      <c r="C1243" t="s">
        <v>2617</v>
      </c>
      <c r="D1243" s="1">
        <v>472</v>
      </c>
      <c r="E1243" s="1">
        <v>2126651</v>
      </c>
      <c r="F1243" s="1">
        <v>1</v>
      </c>
      <c r="G1243" t="s">
        <v>769</v>
      </c>
    </row>
    <row r="1244" spans="1:7">
      <c r="A1244" s="1">
        <v>2126677</v>
      </c>
      <c r="B1244" t="s">
        <v>3716</v>
      </c>
      <c r="C1244" t="s">
        <v>3717</v>
      </c>
      <c r="D1244" s="1">
        <v>472</v>
      </c>
      <c r="E1244" s="1">
        <v>2126651</v>
      </c>
      <c r="F1244" s="1">
        <v>1</v>
      </c>
      <c r="G1244" t="s">
        <v>769</v>
      </c>
    </row>
    <row r="1245" spans="1:7">
      <c r="A1245" s="1">
        <v>2126678</v>
      </c>
      <c r="B1245" t="s">
        <v>3718</v>
      </c>
      <c r="C1245" t="s">
        <v>3719</v>
      </c>
      <c r="D1245" s="1">
        <v>472</v>
      </c>
      <c r="E1245" s="1">
        <v>2126651</v>
      </c>
      <c r="F1245" s="1">
        <v>1</v>
      </c>
      <c r="G1245" t="s">
        <v>769</v>
      </c>
    </row>
    <row r="1246" spans="1:7">
      <c r="A1246" s="1">
        <v>2126679</v>
      </c>
      <c r="B1246" t="s">
        <v>3720</v>
      </c>
      <c r="C1246" t="s">
        <v>3721</v>
      </c>
      <c r="D1246" s="1">
        <v>472</v>
      </c>
      <c r="E1246" s="1">
        <v>2126651</v>
      </c>
      <c r="F1246" s="1">
        <v>1</v>
      </c>
      <c r="G1246" t="s">
        <v>769</v>
      </c>
    </row>
    <row r="1247" spans="1:7">
      <c r="A1247" s="1">
        <v>2126680</v>
      </c>
      <c r="B1247" t="s">
        <v>3722</v>
      </c>
      <c r="C1247" t="s">
        <v>3723</v>
      </c>
      <c r="D1247" s="1">
        <v>472</v>
      </c>
      <c r="E1247" s="1">
        <v>2126651</v>
      </c>
      <c r="F1247" s="1">
        <v>1</v>
      </c>
      <c r="G1247" t="s">
        <v>769</v>
      </c>
    </row>
    <row r="1248" spans="1:7">
      <c r="A1248" s="1">
        <v>2126681</v>
      </c>
      <c r="B1248" t="s">
        <v>3724</v>
      </c>
      <c r="C1248" t="s">
        <v>3725</v>
      </c>
      <c r="D1248" s="1">
        <v>472</v>
      </c>
      <c r="E1248" s="1">
        <v>2126651</v>
      </c>
      <c r="F1248" s="1">
        <v>1</v>
      </c>
      <c r="G1248" t="s">
        <v>769</v>
      </c>
    </row>
    <row r="1249" spans="1:7">
      <c r="A1249" s="1">
        <v>2126682</v>
      </c>
      <c r="B1249" t="s">
        <v>3726</v>
      </c>
      <c r="C1249" t="s">
        <v>2601</v>
      </c>
      <c r="D1249" s="1">
        <v>472</v>
      </c>
      <c r="E1249" s="1">
        <v>2126651</v>
      </c>
      <c r="F1249" s="1">
        <v>1</v>
      </c>
      <c r="G1249" t="s">
        <v>769</v>
      </c>
    </row>
    <row r="1250" spans="1:7">
      <c r="A1250" s="1">
        <v>2126683</v>
      </c>
      <c r="B1250" t="s">
        <v>3727</v>
      </c>
      <c r="C1250" t="s">
        <v>3728</v>
      </c>
      <c r="D1250" s="1">
        <v>472</v>
      </c>
      <c r="E1250" s="1">
        <v>2126651</v>
      </c>
      <c r="F1250" s="1">
        <v>1</v>
      </c>
      <c r="G1250" t="s">
        <v>769</v>
      </c>
    </row>
    <row r="1251" spans="1:7">
      <c r="A1251" s="1">
        <v>2126684</v>
      </c>
      <c r="B1251" t="s">
        <v>3729</v>
      </c>
      <c r="C1251" t="s">
        <v>3730</v>
      </c>
      <c r="D1251" s="1">
        <v>472</v>
      </c>
      <c r="E1251" s="1">
        <v>2126651</v>
      </c>
      <c r="F1251" s="1">
        <v>1</v>
      </c>
      <c r="G1251" t="s">
        <v>769</v>
      </c>
    </row>
    <row r="1252" spans="1:7">
      <c r="A1252" s="1">
        <v>2126685</v>
      </c>
      <c r="B1252" t="s">
        <v>3731</v>
      </c>
      <c r="C1252" t="s">
        <v>3732</v>
      </c>
      <c r="D1252" s="1">
        <v>472</v>
      </c>
      <c r="E1252" s="1">
        <v>2126651</v>
      </c>
      <c r="F1252" s="1">
        <v>1</v>
      </c>
      <c r="G1252" t="s">
        <v>769</v>
      </c>
    </row>
    <row r="1253" spans="1:7">
      <c r="A1253" s="1">
        <v>2126686</v>
      </c>
      <c r="B1253" t="s">
        <v>3733</v>
      </c>
      <c r="C1253" t="s">
        <v>2900</v>
      </c>
      <c r="D1253" s="1">
        <v>472</v>
      </c>
      <c r="E1253" s="1">
        <v>2126651</v>
      </c>
      <c r="F1253" s="1">
        <v>1</v>
      </c>
      <c r="G1253" t="s">
        <v>769</v>
      </c>
    </row>
    <row r="1254" spans="1:7">
      <c r="A1254" s="1">
        <v>2126687</v>
      </c>
      <c r="B1254" t="s">
        <v>3734</v>
      </c>
      <c r="C1254" t="s">
        <v>2559</v>
      </c>
      <c r="D1254" s="1">
        <v>472</v>
      </c>
      <c r="E1254" s="1">
        <v>2126651</v>
      </c>
      <c r="F1254" s="1">
        <v>1</v>
      </c>
      <c r="G1254" t="s">
        <v>769</v>
      </c>
    </row>
    <row r="1255" spans="1:7">
      <c r="A1255" s="1">
        <v>2126688</v>
      </c>
      <c r="B1255" t="s">
        <v>3735</v>
      </c>
      <c r="C1255" t="s">
        <v>3736</v>
      </c>
      <c r="D1255" s="1">
        <v>472</v>
      </c>
      <c r="E1255" s="1">
        <v>2126651</v>
      </c>
      <c r="F1255" s="1">
        <v>1</v>
      </c>
      <c r="G1255" t="s">
        <v>769</v>
      </c>
    </row>
    <row r="1256" spans="1:7">
      <c r="A1256" s="1">
        <v>2126689</v>
      </c>
      <c r="B1256" t="s">
        <v>3737</v>
      </c>
      <c r="C1256" t="s">
        <v>3738</v>
      </c>
      <c r="D1256" s="1">
        <v>472</v>
      </c>
      <c r="E1256" s="1">
        <v>2126651</v>
      </c>
      <c r="F1256" s="1">
        <v>1</v>
      </c>
      <c r="G1256" t="s">
        <v>769</v>
      </c>
    </row>
    <row r="1257" spans="1:7">
      <c r="A1257" s="1">
        <v>2126690</v>
      </c>
      <c r="B1257" t="s">
        <v>3739</v>
      </c>
      <c r="C1257" t="s">
        <v>3128</v>
      </c>
      <c r="D1257" s="1">
        <v>472</v>
      </c>
      <c r="E1257" s="1">
        <v>2126651</v>
      </c>
      <c r="F1257" s="1">
        <v>1</v>
      </c>
      <c r="G1257" t="s">
        <v>769</v>
      </c>
    </row>
    <row r="1258" spans="1:7">
      <c r="A1258" s="1">
        <v>2126691</v>
      </c>
      <c r="B1258" t="s">
        <v>3740</v>
      </c>
      <c r="C1258" t="s">
        <v>3741</v>
      </c>
      <c r="D1258" s="1">
        <v>472</v>
      </c>
      <c r="E1258" s="1">
        <v>2126651</v>
      </c>
      <c r="F1258" s="1">
        <v>1</v>
      </c>
      <c r="G1258" t="s">
        <v>769</v>
      </c>
    </row>
    <row r="1259" spans="1:7">
      <c r="A1259" s="1">
        <v>2126692</v>
      </c>
      <c r="B1259" t="s">
        <v>3742</v>
      </c>
      <c r="C1259" t="s">
        <v>3743</v>
      </c>
      <c r="D1259" s="1">
        <v>472</v>
      </c>
      <c r="E1259" s="1">
        <v>2126651</v>
      </c>
      <c r="F1259" s="1">
        <v>1</v>
      </c>
      <c r="G1259" t="s">
        <v>769</v>
      </c>
    </row>
    <row r="1260" spans="1:7">
      <c r="A1260" s="1">
        <v>2126693</v>
      </c>
      <c r="B1260" t="s">
        <v>3744</v>
      </c>
      <c r="C1260" t="s">
        <v>3450</v>
      </c>
      <c r="D1260" s="1">
        <v>472</v>
      </c>
      <c r="E1260" s="1">
        <v>2126651</v>
      </c>
      <c r="F1260" s="1">
        <v>1</v>
      </c>
      <c r="G1260" t="s">
        <v>769</v>
      </c>
    </row>
    <row r="1261" spans="1:7">
      <c r="A1261" s="1">
        <v>2126694</v>
      </c>
      <c r="B1261" t="s">
        <v>3745</v>
      </c>
      <c r="C1261" t="s">
        <v>3746</v>
      </c>
      <c r="D1261" s="1">
        <v>472</v>
      </c>
      <c r="E1261" s="1">
        <v>2126651</v>
      </c>
      <c r="F1261" s="1">
        <v>1</v>
      </c>
      <c r="G1261" t="s">
        <v>769</v>
      </c>
    </row>
    <row r="1262" spans="1:7">
      <c r="A1262" s="1">
        <v>2126695</v>
      </c>
      <c r="B1262" t="s">
        <v>3747</v>
      </c>
      <c r="C1262" t="s">
        <v>3748</v>
      </c>
      <c r="D1262" s="1">
        <v>472</v>
      </c>
      <c r="E1262" s="1">
        <v>2126651</v>
      </c>
      <c r="F1262" s="1">
        <v>1</v>
      </c>
      <c r="G1262" t="s">
        <v>769</v>
      </c>
    </row>
    <row r="1263" spans="1:7">
      <c r="A1263" s="1">
        <v>2126696</v>
      </c>
      <c r="B1263" t="s">
        <v>3749</v>
      </c>
      <c r="C1263" t="s">
        <v>3750</v>
      </c>
      <c r="D1263" s="1">
        <v>472</v>
      </c>
      <c r="E1263" s="1">
        <v>2126651</v>
      </c>
      <c r="F1263" s="1">
        <v>1</v>
      </c>
      <c r="G1263" t="s">
        <v>769</v>
      </c>
    </row>
    <row r="1264" spans="1:7">
      <c r="A1264" s="1">
        <v>2126697</v>
      </c>
      <c r="B1264" t="s">
        <v>3751</v>
      </c>
      <c r="C1264" t="s">
        <v>3752</v>
      </c>
      <c r="D1264" s="1">
        <v>472</v>
      </c>
      <c r="E1264" s="1">
        <v>2126651</v>
      </c>
      <c r="F1264" s="1">
        <v>1</v>
      </c>
      <c r="G1264" t="s">
        <v>769</v>
      </c>
    </row>
    <row r="1265" spans="1:7">
      <c r="A1265" s="1">
        <v>2138562</v>
      </c>
      <c r="B1265" t="s">
        <v>3974</v>
      </c>
      <c r="C1265" t="s">
        <v>3975</v>
      </c>
      <c r="D1265" s="1">
        <v>3167</v>
      </c>
      <c r="E1265" s="1">
        <v>2138499</v>
      </c>
      <c r="F1265" s="1">
        <v>1</v>
      </c>
    </row>
    <row r="1266" spans="1:7">
      <c r="A1266" s="1">
        <v>1405534</v>
      </c>
      <c r="B1266" t="s">
        <v>2662</v>
      </c>
      <c r="C1266" t="s">
        <v>2663</v>
      </c>
      <c r="D1266" s="1">
        <v>2581</v>
      </c>
      <c r="E1266" s="1">
        <v>1405467</v>
      </c>
      <c r="F1266" s="1">
        <v>1</v>
      </c>
      <c r="G1266" t="s">
        <v>769</v>
      </c>
    </row>
    <row r="1267" spans="1:7">
      <c r="A1267" s="1">
        <v>1405535</v>
      </c>
      <c r="B1267" t="s">
        <v>3178</v>
      </c>
      <c r="C1267" t="s">
        <v>3179</v>
      </c>
      <c r="D1267" s="1">
        <v>2581</v>
      </c>
      <c r="E1267" s="1">
        <v>1405467</v>
      </c>
      <c r="F1267" s="1">
        <v>1</v>
      </c>
      <c r="G1267" t="s">
        <v>769</v>
      </c>
    </row>
    <row r="1268" spans="1:7">
      <c r="A1268" s="1">
        <v>2126698</v>
      </c>
      <c r="B1268" t="s">
        <v>3753</v>
      </c>
      <c r="C1268" t="s">
        <v>3754</v>
      </c>
      <c r="D1268" s="1">
        <v>472</v>
      </c>
      <c r="E1268" s="1">
        <v>2126651</v>
      </c>
      <c r="F1268" s="1">
        <v>1</v>
      </c>
      <c r="G1268" t="s">
        <v>769</v>
      </c>
    </row>
    <row r="1269" spans="1:7">
      <c r="A1269" s="1">
        <v>2126699</v>
      </c>
      <c r="B1269" t="s">
        <v>3755</v>
      </c>
      <c r="C1269" t="s">
        <v>3756</v>
      </c>
      <c r="D1269" s="1">
        <v>472</v>
      </c>
      <c r="E1269" s="1">
        <v>2126651</v>
      </c>
      <c r="F1269" s="1">
        <v>1</v>
      </c>
      <c r="G1269" t="s">
        <v>769</v>
      </c>
    </row>
    <row r="1270" spans="1:7">
      <c r="A1270" s="1">
        <v>2126700</v>
      </c>
      <c r="B1270" t="s">
        <v>3757</v>
      </c>
      <c r="C1270" t="s">
        <v>3758</v>
      </c>
      <c r="D1270" s="1">
        <v>472</v>
      </c>
      <c r="E1270" s="1">
        <v>2126651</v>
      </c>
      <c r="F1270" s="1">
        <v>1</v>
      </c>
      <c r="G1270" t="s">
        <v>769</v>
      </c>
    </row>
    <row r="1271" spans="1:7">
      <c r="A1271" s="1">
        <v>2126701</v>
      </c>
      <c r="B1271" t="s">
        <v>3759</v>
      </c>
      <c r="C1271" t="s">
        <v>3760</v>
      </c>
      <c r="D1271" s="1">
        <v>472</v>
      </c>
      <c r="E1271" s="1">
        <v>2126651</v>
      </c>
      <c r="F1271" s="1">
        <v>1</v>
      </c>
      <c r="G1271" t="s">
        <v>769</v>
      </c>
    </row>
    <row r="1272" spans="1:7">
      <c r="A1272" s="1">
        <v>2126702</v>
      </c>
      <c r="B1272" t="s">
        <v>3761</v>
      </c>
      <c r="C1272" t="s">
        <v>3762</v>
      </c>
      <c r="D1272" s="1">
        <v>472</v>
      </c>
      <c r="E1272" s="1">
        <v>2126651</v>
      </c>
      <c r="F1272" s="1">
        <v>1</v>
      </c>
      <c r="G1272" t="s">
        <v>769</v>
      </c>
    </row>
    <row r="1273" spans="1:7">
      <c r="A1273" s="1">
        <v>1405536</v>
      </c>
      <c r="B1273" t="s">
        <v>3180</v>
      </c>
      <c r="C1273" t="s">
        <v>3181</v>
      </c>
      <c r="D1273" s="1">
        <v>2581</v>
      </c>
      <c r="E1273" s="1">
        <v>1405467</v>
      </c>
      <c r="F1273" s="1">
        <v>1</v>
      </c>
      <c r="G1273" t="s">
        <v>769</v>
      </c>
    </row>
    <row r="1274" spans="1:7">
      <c r="A1274" s="1">
        <v>1405537</v>
      </c>
      <c r="B1274" t="s">
        <v>121</v>
      </c>
      <c r="C1274" t="s">
        <v>2676</v>
      </c>
      <c r="D1274" s="1">
        <v>2581</v>
      </c>
      <c r="E1274" s="1">
        <v>1405467</v>
      </c>
      <c r="F1274" s="1">
        <v>1</v>
      </c>
      <c r="G1274" t="s">
        <v>769</v>
      </c>
    </row>
    <row r="1275" spans="1:7">
      <c r="A1275" s="1">
        <v>2126703</v>
      </c>
      <c r="B1275" t="s">
        <v>3763</v>
      </c>
      <c r="C1275" t="s">
        <v>2740</v>
      </c>
      <c r="D1275" s="1">
        <v>472</v>
      </c>
      <c r="E1275" s="1">
        <v>2126651</v>
      </c>
      <c r="F1275" s="1">
        <v>1</v>
      </c>
      <c r="G1275" t="s">
        <v>769</v>
      </c>
    </row>
    <row r="1276" spans="1:7">
      <c r="A1276" s="1">
        <v>2126591</v>
      </c>
      <c r="B1276" t="s">
        <v>3599</v>
      </c>
      <c r="C1276" t="s">
        <v>4329</v>
      </c>
      <c r="D1276" s="1">
        <v>36999</v>
      </c>
      <c r="E1276" s="1">
        <v>2126590</v>
      </c>
      <c r="F1276" s="1">
        <v>1</v>
      </c>
      <c r="G1276" t="s">
        <v>769</v>
      </c>
    </row>
    <row r="1277" spans="1:7">
      <c r="A1277" s="1">
        <v>2126609</v>
      </c>
      <c r="B1277" t="s">
        <v>3632</v>
      </c>
      <c r="C1277" t="s">
        <v>4330</v>
      </c>
      <c r="D1277" s="1">
        <v>36999</v>
      </c>
      <c r="E1277" s="1">
        <v>2126604</v>
      </c>
      <c r="F1277" s="1">
        <v>1</v>
      </c>
      <c r="G1277" t="s">
        <v>769</v>
      </c>
    </row>
    <row r="1278" spans="1:7">
      <c r="A1278" s="1">
        <v>1442084</v>
      </c>
      <c r="B1278" t="s">
        <v>3209</v>
      </c>
      <c r="C1278" t="s">
        <v>3210</v>
      </c>
      <c r="D1278" s="1">
        <v>3563</v>
      </c>
      <c r="E1278" s="1">
        <v>1442019</v>
      </c>
      <c r="F1278" s="1">
        <v>1</v>
      </c>
      <c r="G1278" t="s">
        <v>769</v>
      </c>
    </row>
    <row r="1279" spans="1:7">
      <c r="A1279" s="1">
        <v>1442085</v>
      </c>
      <c r="B1279" t="s">
        <v>3211</v>
      </c>
      <c r="C1279" t="s">
        <v>3212</v>
      </c>
      <c r="D1279" s="1">
        <v>3563</v>
      </c>
      <c r="E1279" s="1">
        <v>1442084</v>
      </c>
      <c r="F1279" s="1">
        <v>1</v>
      </c>
      <c r="G1279" t="s">
        <v>769</v>
      </c>
    </row>
    <row r="1280" spans="1:7">
      <c r="A1280" s="1">
        <v>1442086</v>
      </c>
      <c r="B1280" t="s">
        <v>3213</v>
      </c>
      <c r="C1280" t="s">
        <v>3214</v>
      </c>
      <c r="D1280" s="1">
        <v>3563</v>
      </c>
      <c r="E1280" s="1">
        <v>1442084</v>
      </c>
      <c r="F1280" s="1">
        <v>1</v>
      </c>
      <c r="G1280" t="s">
        <v>769</v>
      </c>
    </row>
    <row r="1281" spans="1:7">
      <c r="A1281" s="1">
        <v>1442087</v>
      </c>
      <c r="B1281" t="s">
        <v>3215</v>
      </c>
      <c r="C1281" t="s">
        <v>3216</v>
      </c>
      <c r="D1281" s="1">
        <v>3563</v>
      </c>
      <c r="E1281" s="1">
        <v>1442084</v>
      </c>
      <c r="F1281" s="1">
        <v>1</v>
      </c>
      <c r="G1281" t="s">
        <v>769</v>
      </c>
    </row>
    <row r="1282" spans="1:7">
      <c r="A1282" s="1">
        <v>3307405</v>
      </c>
      <c r="B1282" t="s">
        <v>3442</v>
      </c>
      <c r="C1282" t="s">
        <v>2551</v>
      </c>
      <c r="D1282" s="1">
        <v>451</v>
      </c>
      <c r="E1282" s="1">
        <v>3307404</v>
      </c>
      <c r="F1282" s="1">
        <v>1</v>
      </c>
      <c r="G1282" t="s">
        <v>769</v>
      </c>
    </row>
    <row r="1283" spans="1:7">
      <c r="A1283" s="1">
        <v>3307406</v>
      </c>
      <c r="B1283" t="s">
        <v>3443</v>
      </c>
      <c r="C1283" t="s">
        <v>3444</v>
      </c>
      <c r="D1283" s="1">
        <v>451</v>
      </c>
      <c r="E1283" s="1">
        <v>3307404</v>
      </c>
      <c r="F1283" s="1">
        <v>1</v>
      </c>
      <c r="G1283" t="s">
        <v>769</v>
      </c>
    </row>
    <row r="1284" spans="1:7">
      <c r="A1284" s="1">
        <v>3307407</v>
      </c>
      <c r="B1284" t="s">
        <v>3445</v>
      </c>
      <c r="C1284" t="s">
        <v>2599</v>
      </c>
      <c r="D1284" s="1">
        <v>451</v>
      </c>
      <c r="E1284" s="1">
        <v>3307404</v>
      </c>
      <c r="F1284" s="1">
        <v>1</v>
      </c>
      <c r="G1284" t="s">
        <v>769</v>
      </c>
    </row>
    <row r="1285" spans="1:7">
      <c r="A1285" s="1">
        <v>3307408</v>
      </c>
      <c r="B1285" t="s">
        <v>3446</v>
      </c>
      <c r="C1285" t="s">
        <v>2553</v>
      </c>
      <c r="D1285" s="1">
        <v>451</v>
      </c>
      <c r="E1285" s="1">
        <v>3307404</v>
      </c>
      <c r="F1285" s="1">
        <v>1</v>
      </c>
      <c r="G1285" t="s">
        <v>769</v>
      </c>
    </row>
    <row r="1286" spans="1:7">
      <c r="A1286" s="1">
        <v>1366780</v>
      </c>
      <c r="B1286" t="s">
        <v>3114</v>
      </c>
      <c r="C1286" t="s">
        <v>3115</v>
      </c>
      <c r="D1286" s="1">
        <v>1</v>
      </c>
      <c r="E1286" s="1">
        <v>1366748</v>
      </c>
      <c r="F1286" s="1">
        <v>0</v>
      </c>
      <c r="G1286" t="s">
        <v>776</v>
      </c>
    </row>
    <row r="1287" spans="1:7">
      <c r="A1287" s="1">
        <v>3307409</v>
      </c>
      <c r="B1287" t="s">
        <v>3447</v>
      </c>
      <c r="C1287" t="s">
        <v>3448</v>
      </c>
      <c r="D1287" s="1">
        <v>451</v>
      </c>
      <c r="E1287" s="1">
        <v>3307404</v>
      </c>
      <c r="F1287" s="1">
        <v>1</v>
      </c>
      <c r="G1287" t="s">
        <v>769</v>
      </c>
    </row>
    <row r="1288" spans="1:7">
      <c r="A1288" s="1">
        <v>3307410</v>
      </c>
      <c r="B1288" t="s">
        <v>3449</v>
      </c>
      <c r="C1288" t="s">
        <v>3450</v>
      </c>
      <c r="D1288" s="1">
        <v>451</v>
      </c>
      <c r="E1288" s="1">
        <v>3307404</v>
      </c>
      <c r="F1288" s="1">
        <v>1</v>
      </c>
      <c r="G1288" t="s">
        <v>769</v>
      </c>
    </row>
    <row r="1289" spans="1:7">
      <c r="A1289" s="1">
        <v>3307411</v>
      </c>
      <c r="B1289" t="s">
        <v>3451</v>
      </c>
      <c r="C1289" t="s">
        <v>3452</v>
      </c>
      <c r="D1289" s="1">
        <v>451</v>
      </c>
      <c r="E1289" s="1">
        <v>3307404</v>
      </c>
      <c r="F1289" s="1">
        <v>1</v>
      </c>
      <c r="G1289" t="s">
        <v>769</v>
      </c>
    </row>
    <row r="1290" spans="1:7">
      <c r="A1290" s="1">
        <v>3307412</v>
      </c>
      <c r="B1290" t="s">
        <v>3453</v>
      </c>
      <c r="C1290" t="s">
        <v>3454</v>
      </c>
      <c r="D1290" s="1">
        <v>451</v>
      </c>
      <c r="E1290" s="1">
        <v>3307404</v>
      </c>
      <c r="F1290" s="1">
        <v>1</v>
      </c>
      <c r="G1290" t="s">
        <v>769</v>
      </c>
    </row>
    <row r="1291" spans="1:7">
      <c r="A1291" s="1">
        <v>1392947</v>
      </c>
      <c r="B1291" t="s">
        <v>334</v>
      </c>
      <c r="C1291" t="s">
        <v>3122</v>
      </c>
      <c r="D1291" s="1">
        <v>457</v>
      </c>
      <c r="E1291" t="s">
        <v>21</v>
      </c>
      <c r="F1291" s="1">
        <v>0</v>
      </c>
      <c r="G1291" t="s">
        <v>776</v>
      </c>
    </row>
    <row r="1292" spans="1:7">
      <c r="A1292" s="1">
        <v>1392948</v>
      </c>
      <c r="B1292" t="s">
        <v>3123</v>
      </c>
      <c r="C1292" t="s">
        <v>3124</v>
      </c>
      <c r="D1292" s="1">
        <v>457</v>
      </c>
      <c r="E1292" s="1">
        <v>1392947</v>
      </c>
      <c r="F1292" s="1">
        <v>0</v>
      </c>
      <c r="G1292" t="s">
        <v>776</v>
      </c>
    </row>
    <row r="1293" spans="1:7">
      <c r="A1293" s="1">
        <v>1392949</v>
      </c>
      <c r="B1293" t="s">
        <v>3125</v>
      </c>
      <c r="C1293" t="s">
        <v>3126</v>
      </c>
      <c r="D1293" s="1">
        <v>457</v>
      </c>
      <c r="E1293" s="1">
        <v>1392947</v>
      </c>
      <c r="F1293" s="1">
        <v>0</v>
      </c>
      <c r="G1293" t="s">
        <v>776</v>
      </c>
    </row>
    <row r="1294" spans="1:7">
      <c r="A1294" s="1">
        <v>1392950</v>
      </c>
      <c r="B1294" t="s">
        <v>3127</v>
      </c>
      <c r="C1294" t="s">
        <v>3128</v>
      </c>
      <c r="D1294" s="1">
        <v>457</v>
      </c>
      <c r="E1294" s="1">
        <v>1392947</v>
      </c>
      <c r="F1294" s="1">
        <v>0</v>
      </c>
      <c r="G1294" t="s">
        <v>776</v>
      </c>
    </row>
    <row r="1295" spans="1:7">
      <c r="A1295" s="1">
        <v>1392951</v>
      </c>
      <c r="B1295" t="s">
        <v>3129</v>
      </c>
      <c r="C1295" t="s">
        <v>2551</v>
      </c>
      <c r="D1295" s="1">
        <v>457</v>
      </c>
      <c r="E1295" s="1">
        <v>1392947</v>
      </c>
      <c r="F1295" s="1">
        <v>0</v>
      </c>
      <c r="G1295" t="s">
        <v>776</v>
      </c>
    </row>
    <row r="1296" spans="1:7">
      <c r="A1296" s="1">
        <v>1392952</v>
      </c>
      <c r="B1296" t="s">
        <v>3130</v>
      </c>
      <c r="C1296" t="s">
        <v>2599</v>
      </c>
      <c r="D1296" s="1">
        <v>457</v>
      </c>
      <c r="E1296" s="1">
        <v>1392947</v>
      </c>
      <c r="F1296" s="1">
        <v>0</v>
      </c>
      <c r="G1296" t="s">
        <v>776</v>
      </c>
    </row>
    <row r="1297" spans="1:7">
      <c r="A1297" s="1">
        <v>1392953</v>
      </c>
      <c r="B1297" t="s">
        <v>3131</v>
      </c>
      <c r="C1297" t="s">
        <v>3132</v>
      </c>
      <c r="D1297" s="1">
        <v>457</v>
      </c>
      <c r="E1297" s="1">
        <v>1392947</v>
      </c>
      <c r="F1297" s="1">
        <v>0</v>
      </c>
      <c r="G1297" t="s">
        <v>776</v>
      </c>
    </row>
    <row r="1298" spans="1:7">
      <c r="A1298" s="1">
        <v>1392954</v>
      </c>
      <c r="B1298" t="s">
        <v>3133</v>
      </c>
      <c r="C1298" t="s">
        <v>3134</v>
      </c>
      <c r="D1298" s="1">
        <v>457</v>
      </c>
      <c r="E1298" s="1">
        <v>1392947</v>
      </c>
      <c r="F1298" s="1">
        <v>0</v>
      </c>
      <c r="G1298" t="s">
        <v>776</v>
      </c>
    </row>
    <row r="1299" spans="1:7">
      <c r="A1299" s="1">
        <v>1392955</v>
      </c>
      <c r="B1299" t="s">
        <v>3135</v>
      </c>
      <c r="C1299" t="s">
        <v>2573</v>
      </c>
      <c r="D1299" s="1">
        <v>457</v>
      </c>
      <c r="E1299" s="1">
        <v>1392947</v>
      </c>
      <c r="F1299" s="1">
        <v>0</v>
      </c>
      <c r="G1299" t="s">
        <v>776</v>
      </c>
    </row>
    <row r="1300" spans="1:7">
      <c r="A1300" s="1">
        <v>1392956</v>
      </c>
      <c r="B1300" t="s">
        <v>3136</v>
      </c>
      <c r="C1300" t="s">
        <v>3137</v>
      </c>
      <c r="D1300" s="1">
        <v>457</v>
      </c>
      <c r="E1300" s="1">
        <v>1392947</v>
      </c>
      <c r="F1300" s="1">
        <v>0</v>
      </c>
      <c r="G1300" t="s">
        <v>776</v>
      </c>
    </row>
    <row r="1301" spans="1:7">
      <c r="A1301" s="1">
        <v>1392957</v>
      </c>
      <c r="B1301" t="s">
        <v>3138</v>
      </c>
      <c r="C1301" t="s">
        <v>3139</v>
      </c>
      <c r="D1301" s="1">
        <v>457</v>
      </c>
      <c r="E1301" s="1">
        <v>1392947</v>
      </c>
      <c r="F1301" s="1">
        <v>0</v>
      </c>
      <c r="G1301" t="s">
        <v>776</v>
      </c>
    </row>
    <row r="1302" spans="1:7">
      <c r="A1302" s="1">
        <v>1392958</v>
      </c>
      <c r="B1302" t="s">
        <v>3140</v>
      </c>
      <c r="C1302" t="s">
        <v>3141</v>
      </c>
      <c r="D1302" s="1">
        <v>457</v>
      </c>
      <c r="E1302" s="1">
        <v>1392947</v>
      </c>
      <c r="F1302" s="1">
        <v>0</v>
      </c>
      <c r="G1302" t="s">
        <v>776</v>
      </c>
    </row>
    <row r="1303" spans="1:7">
      <c r="A1303" s="1">
        <v>1392959</v>
      </c>
      <c r="B1303" t="s">
        <v>3142</v>
      </c>
      <c r="C1303" t="s">
        <v>3143</v>
      </c>
      <c r="D1303" s="1">
        <v>457</v>
      </c>
      <c r="E1303" s="1">
        <v>1392947</v>
      </c>
      <c r="F1303" s="1">
        <v>0</v>
      </c>
      <c r="G1303" t="s">
        <v>776</v>
      </c>
    </row>
    <row r="1304" spans="1:7">
      <c r="A1304" s="1">
        <v>1392960</v>
      </c>
      <c r="B1304" t="s">
        <v>3144</v>
      </c>
      <c r="C1304" t="s">
        <v>2661</v>
      </c>
      <c r="D1304" s="1">
        <v>457</v>
      </c>
      <c r="E1304" s="1">
        <v>1392947</v>
      </c>
      <c r="F1304" s="1">
        <v>0</v>
      </c>
      <c r="G1304" t="s">
        <v>776</v>
      </c>
    </row>
    <row r="1305" spans="1:7">
      <c r="A1305" s="1">
        <v>1392961</v>
      </c>
      <c r="B1305" t="s">
        <v>3145</v>
      </c>
      <c r="C1305" t="s">
        <v>3146</v>
      </c>
      <c r="D1305" s="1">
        <v>457</v>
      </c>
      <c r="E1305" s="1">
        <v>1392947</v>
      </c>
      <c r="F1305" s="1">
        <v>0</v>
      </c>
      <c r="G1305" t="s">
        <v>776</v>
      </c>
    </row>
    <row r="1306" spans="1:7">
      <c r="A1306" s="1">
        <v>1392962</v>
      </c>
      <c r="B1306" t="s">
        <v>3147</v>
      </c>
      <c r="C1306" t="s">
        <v>3148</v>
      </c>
      <c r="D1306" s="1">
        <v>457</v>
      </c>
      <c r="E1306" s="1">
        <v>1392947</v>
      </c>
      <c r="F1306" s="1">
        <v>0</v>
      </c>
      <c r="G1306" t="s">
        <v>776</v>
      </c>
    </row>
    <row r="1307" spans="1:7">
      <c r="A1307" s="1">
        <v>1392963</v>
      </c>
      <c r="B1307" t="s">
        <v>3149</v>
      </c>
      <c r="C1307" t="s">
        <v>3150</v>
      </c>
      <c r="D1307" s="1">
        <v>457</v>
      </c>
      <c r="E1307" s="1">
        <v>1392947</v>
      </c>
      <c r="F1307" s="1">
        <v>0</v>
      </c>
      <c r="G1307" t="s">
        <v>776</v>
      </c>
    </row>
    <row r="1308" spans="1:7">
      <c r="A1308" s="1">
        <v>1392964</v>
      </c>
      <c r="B1308" t="s">
        <v>3151</v>
      </c>
      <c r="C1308" t="s">
        <v>3152</v>
      </c>
      <c r="D1308" s="1">
        <v>457</v>
      </c>
      <c r="E1308" s="1">
        <v>1392947</v>
      </c>
      <c r="F1308" s="1">
        <v>0</v>
      </c>
      <c r="G1308" t="s">
        <v>776</v>
      </c>
    </row>
    <row r="1309" spans="1:7">
      <c r="A1309" s="1">
        <v>1392965</v>
      </c>
      <c r="B1309" t="s">
        <v>3153</v>
      </c>
      <c r="C1309" t="s">
        <v>3154</v>
      </c>
      <c r="D1309" s="1">
        <v>457</v>
      </c>
      <c r="E1309" s="1">
        <v>1392947</v>
      </c>
      <c r="F1309" s="1">
        <v>0</v>
      </c>
      <c r="G1309" t="s">
        <v>776</v>
      </c>
    </row>
    <row r="1310" spans="1:7">
      <c r="A1310" s="1">
        <v>1392966</v>
      </c>
      <c r="B1310" t="s">
        <v>3155</v>
      </c>
      <c r="C1310" t="s">
        <v>3156</v>
      </c>
      <c r="D1310" s="1">
        <v>457</v>
      </c>
      <c r="E1310" s="1">
        <v>1392947</v>
      </c>
      <c r="F1310" s="1">
        <v>0</v>
      </c>
      <c r="G1310" t="s">
        <v>776</v>
      </c>
    </row>
    <row r="1311" spans="1:7">
      <c r="A1311" s="1">
        <v>1392967</v>
      </c>
      <c r="B1311" t="s">
        <v>3157</v>
      </c>
      <c r="C1311" t="s">
        <v>3158</v>
      </c>
      <c r="D1311" s="1">
        <v>457</v>
      </c>
      <c r="E1311" s="1">
        <v>1392947</v>
      </c>
      <c r="F1311" s="1">
        <v>0</v>
      </c>
      <c r="G1311" t="s">
        <v>776</v>
      </c>
    </row>
    <row r="1312" spans="1:7">
      <c r="A1312" s="1">
        <v>1392968</v>
      </c>
      <c r="B1312" t="s">
        <v>3159</v>
      </c>
      <c r="C1312" t="s">
        <v>2871</v>
      </c>
      <c r="D1312" s="1">
        <v>457</v>
      </c>
      <c r="E1312" s="1">
        <v>1392947</v>
      </c>
      <c r="F1312" s="1">
        <v>0</v>
      </c>
      <c r="G1312" t="s">
        <v>776</v>
      </c>
    </row>
    <row r="1313" spans="1:7">
      <c r="A1313" s="1">
        <v>1392969</v>
      </c>
      <c r="B1313" t="s">
        <v>3160</v>
      </c>
      <c r="C1313" t="s">
        <v>3161</v>
      </c>
      <c r="D1313" s="1">
        <v>457</v>
      </c>
      <c r="E1313" s="1">
        <v>1392947</v>
      </c>
      <c r="F1313" s="1">
        <v>0</v>
      </c>
      <c r="G1313" t="s">
        <v>776</v>
      </c>
    </row>
    <row r="1314" spans="1:7">
      <c r="A1314" s="1">
        <v>1392970</v>
      </c>
      <c r="B1314" t="s">
        <v>3162</v>
      </c>
      <c r="C1314" t="s">
        <v>3163</v>
      </c>
      <c r="D1314" s="1">
        <v>457</v>
      </c>
      <c r="E1314" s="1">
        <v>1392947</v>
      </c>
      <c r="F1314" s="1">
        <v>0</v>
      </c>
      <c r="G1314" t="s">
        <v>776</v>
      </c>
    </row>
    <row r="1315" spans="1:7">
      <c r="A1315" s="1">
        <v>1392971</v>
      </c>
      <c r="B1315" t="s">
        <v>3164</v>
      </c>
      <c r="C1315" t="s">
        <v>3165</v>
      </c>
      <c r="D1315" s="1">
        <v>457</v>
      </c>
      <c r="E1315" s="1">
        <v>1392947</v>
      </c>
      <c r="F1315" s="1">
        <v>0</v>
      </c>
      <c r="G1315" t="s">
        <v>776</v>
      </c>
    </row>
    <row r="1316" spans="1:7">
      <c r="A1316" s="1">
        <v>1392972</v>
      </c>
      <c r="B1316" t="s">
        <v>3166</v>
      </c>
      <c r="C1316" t="s">
        <v>3167</v>
      </c>
      <c r="D1316" s="1">
        <v>457</v>
      </c>
      <c r="E1316" s="1">
        <v>1392947</v>
      </c>
      <c r="F1316" s="1">
        <v>0</v>
      </c>
      <c r="G1316" t="s">
        <v>776</v>
      </c>
    </row>
    <row r="1317" spans="1:7">
      <c r="A1317" s="1">
        <v>1392973</v>
      </c>
      <c r="B1317" t="s">
        <v>3168</v>
      </c>
      <c r="C1317" t="s">
        <v>3169</v>
      </c>
      <c r="D1317" s="1">
        <v>457</v>
      </c>
      <c r="E1317" s="1">
        <v>1392947</v>
      </c>
      <c r="F1317" s="1">
        <v>0</v>
      </c>
      <c r="G1317" t="s">
        <v>776</v>
      </c>
    </row>
    <row r="1318" spans="1:7">
      <c r="A1318" s="1">
        <v>1392974</v>
      </c>
      <c r="B1318" t="s">
        <v>3170</v>
      </c>
      <c r="C1318" t="s">
        <v>3171</v>
      </c>
      <c r="D1318" s="1">
        <v>457</v>
      </c>
      <c r="E1318" s="1">
        <v>1392947</v>
      </c>
      <c r="F1318" s="1">
        <v>0</v>
      </c>
      <c r="G1318" t="s">
        <v>776</v>
      </c>
    </row>
    <row r="1319" spans="1:7">
      <c r="A1319" s="1">
        <v>1392975</v>
      </c>
      <c r="B1319" t="s">
        <v>47</v>
      </c>
      <c r="C1319" t="s">
        <v>3172</v>
      </c>
      <c r="D1319" s="1">
        <v>457</v>
      </c>
      <c r="E1319" s="1">
        <v>1392947</v>
      </c>
      <c r="F1319" s="1">
        <v>0</v>
      </c>
      <c r="G1319" t="s">
        <v>776</v>
      </c>
    </row>
    <row r="1320" spans="1:7">
      <c r="A1320" s="1">
        <v>1392976</v>
      </c>
      <c r="B1320" t="s">
        <v>3173</v>
      </c>
      <c r="C1320" t="s">
        <v>3174</v>
      </c>
      <c r="D1320" s="1">
        <v>457</v>
      </c>
      <c r="E1320" s="1">
        <v>1392947</v>
      </c>
      <c r="F1320" s="1">
        <v>0</v>
      </c>
      <c r="G1320" t="s">
        <v>776</v>
      </c>
    </row>
    <row r="1321" spans="1:7">
      <c r="A1321" s="1">
        <v>1392977</v>
      </c>
      <c r="B1321" t="s">
        <v>3175</v>
      </c>
      <c r="C1321" t="s">
        <v>2909</v>
      </c>
      <c r="D1321" s="1">
        <v>457</v>
      </c>
      <c r="E1321" s="1">
        <v>1392947</v>
      </c>
      <c r="F1321" s="1">
        <v>0</v>
      </c>
      <c r="G1321" t="s">
        <v>776</v>
      </c>
    </row>
    <row r="1322" spans="1:7">
      <c r="A1322" s="1">
        <v>1392978</v>
      </c>
      <c r="B1322" t="s">
        <v>3176</v>
      </c>
      <c r="C1322" t="s">
        <v>3177</v>
      </c>
      <c r="D1322" s="1">
        <v>457</v>
      </c>
      <c r="E1322" s="1">
        <v>1392947</v>
      </c>
      <c r="F1322" s="1">
        <v>0</v>
      </c>
      <c r="G1322" t="s">
        <v>776</v>
      </c>
    </row>
    <row r="1323" spans="1:7">
      <c r="A1323" s="1">
        <v>3307413</v>
      </c>
      <c r="B1323" t="s">
        <v>3455</v>
      </c>
      <c r="C1323" t="s">
        <v>3456</v>
      </c>
      <c r="D1323" s="1">
        <v>451</v>
      </c>
      <c r="E1323" s="1">
        <v>3307404</v>
      </c>
      <c r="F1323" s="1">
        <v>1</v>
      </c>
      <c r="G1323" t="s">
        <v>769</v>
      </c>
    </row>
    <row r="1324" spans="1:7">
      <c r="A1324" s="1">
        <v>3307414</v>
      </c>
      <c r="B1324" t="s">
        <v>3457</v>
      </c>
      <c r="C1324" t="s">
        <v>3458</v>
      </c>
      <c r="D1324" s="1">
        <v>451</v>
      </c>
      <c r="E1324" s="1">
        <v>3307404</v>
      </c>
      <c r="F1324" s="1">
        <v>1</v>
      </c>
      <c r="G1324" t="s">
        <v>769</v>
      </c>
    </row>
    <row r="1325" spans="1:7">
      <c r="A1325" s="1">
        <v>3307415</v>
      </c>
      <c r="B1325" t="s">
        <v>3459</v>
      </c>
      <c r="C1325" t="s">
        <v>3460</v>
      </c>
      <c r="D1325" s="1">
        <v>451</v>
      </c>
      <c r="E1325" s="1">
        <v>3307404</v>
      </c>
      <c r="F1325" s="1">
        <v>1</v>
      </c>
      <c r="G1325" t="s">
        <v>769</v>
      </c>
    </row>
    <row r="1326" spans="1:7">
      <c r="A1326" s="1">
        <v>3307416</v>
      </c>
      <c r="B1326" t="s">
        <v>3461</v>
      </c>
      <c r="C1326" t="s">
        <v>3462</v>
      </c>
      <c r="D1326" s="1">
        <v>451</v>
      </c>
      <c r="E1326" s="1">
        <v>3307404</v>
      </c>
      <c r="F1326" s="1">
        <v>1</v>
      </c>
      <c r="G1326" t="s">
        <v>769</v>
      </c>
    </row>
    <row r="1327" spans="1:7">
      <c r="A1327" s="1">
        <v>3307417</v>
      </c>
      <c r="B1327" t="s">
        <v>3463</v>
      </c>
      <c r="C1327" t="s">
        <v>3464</v>
      </c>
      <c r="D1327" s="1">
        <v>451</v>
      </c>
      <c r="E1327" s="1">
        <v>3307404</v>
      </c>
      <c r="F1327" s="1">
        <v>1</v>
      </c>
      <c r="G1327" t="s">
        <v>769</v>
      </c>
    </row>
    <row r="1328" spans="1:7">
      <c r="A1328" s="1">
        <v>3307418</v>
      </c>
      <c r="B1328" t="s">
        <v>3465</v>
      </c>
      <c r="C1328" t="s">
        <v>3466</v>
      </c>
      <c r="D1328" s="1">
        <v>451</v>
      </c>
      <c r="E1328" s="1">
        <v>3307404</v>
      </c>
      <c r="F1328" s="1">
        <v>1</v>
      </c>
      <c r="G1328" t="s">
        <v>769</v>
      </c>
    </row>
    <row r="1329" spans="1:7">
      <c r="A1329" s="1">
        <v>3307419</v>
      </c>
      <c r="B1329" t="s">
        <v>3467</v>
      </c>
      <c r="C1329" t="s">
        <v>3468</v>
      </c>
      <c r="D1329" s="1">
        <v>451</v>
      </c>
      <c r="E1329" s="1">
        <v>3307404</v>
      </c>
      <c r="F1329" s="1">
        <v>1</v>
      </c>
      <c r="G1329" t="s">
        <v>769</v>
      </c>
    </row>
    <row r="1330" spans="1:7">
      <c r="A1330" s="1">
        <v>3307420</v>
      </c>
      <c r="B1330" t="s">
        <v>3469</v>
      </c>
      <c r="C1330" t="s">
        <v>3470</v>
      </c>
      <c r="D1330" s="1">
        <v>451</v>
      </c>
      <c r="E1330" s="1">
        <v>3307404</v>
      </c>
      <c r="F1330" s="1">
        <v>1</v>
      </c>
      <c r="G1330" t="s">
        <v>769</v>
      </c>
    </row>
    <row r="1331" spans="1:7">
      <c r="A1331" s="1">
        <v>3307421</v>
      </c>
      <c r="B1331" t="s">
        <v>3471</v>
      </c>
      <c r="C1331" t="s">
        <v>2905</v>
      </c>
      <c r="D1331" s="1">
        <v>451</v>
      </c>
      <c r="E1331" s="1">
        <v>3307404</v>
      </c>
      <c r="F1331" s="1">
        <v>1</v>
      </c>
      <c r="G1331" t="s">
        <v>769</v>
      </c>
    </row>
    <row r="1332" spans="1:7">
      <c r="A1332" s="1">
        <v>2126704</v>
      </c>
      <c r="B1332" t="s">
        <v>3764</v>
      </c>
      <c r="C1332" t="s">
        <v>3765</v>
      </c>
      <c r="D1332" s="1">
        <v>472</v>
      </c>
      <c r="E1332" s="1">
        <v>2126651</v>
      </c>
      <c r="F1332" s="1">
        <v>1</v>
      </c>
      <c r="G1332" t="s">
        <v>769</v>
      </c>
    </row>
    <row r="1333" spans="1:7">
      <c r="A1333" s="1">
        <v>2138564</v>
      </c>
      <c r="B1333" t="s">
        <v>3978</v>
      </c>
      <c r="C1333" t="s">
        <v>3979</v>
      </c>
      <c r="D1333" s="1">
        <v>3167</v>
      </c>
      <c r="E1333" s="1">
        <v>2138499</v>
      </c>
      <c r="F1333" s="1">
        <v>1</v>
      </c>
    </row>
    <row r="1334" spans="1:7">
      <c r="A1334" s="1">
        <v>2138571</v>
      </c>
      <c r="B1334" t="s">
        <v>3992</v>
      </c>
      <c r="C1334" t="s">
        <v>3993</v>
      </c>
      <c r="D1334" s="1">
        <v>3167</v>
      </c>
      <c r="E1334" s="1">
        <v>2138499</v>
      </c>
      <c r="F1334" s="1">
        <v>1</v>
      </c>
    </row>
    <row r="1335" spans="1:7">
      <c r="A1335" s="1">
        <v>2138581</v>
      </c>
      <c r="B1335" t="s">
        <v>4012</v>
      </c>
      <c r="C1335" t="s">
        <v>4013</v>
      </c>
      <c r="D1335" s="1">
        <v>3167</v>
      </c>
      <c r="E1335" s="1">
        <v>2138580</v>
      </c>
      <c r="F1335" s="1">
        <v>1</v>
      </c>
    </row>
    <row r="1336" spans="1:7">
      <c r="A1336" s="1">
        <v>2138583</v>
      </c>
      <c r="B1336" t="s">
        <v>4016</v>
      </c>
      <c r="C1336" t="s">
        <v>4017</v>
      </c>
      <c r="D1336" s="1">
        <v>3167</v>
      </c>
      <c r="E1336" s="1">
        <v>2138580</v>
      </c>
      <c r="F1336" s="1">
        <v>1</v>
      </c>
    </row>
    <row r="1337" spans="1:7">
      <c r="A1337" s="1">
        <v>2138613</v>
      </c>
      <c r="B1337" t="s">
        <v>4075</v>
      </c>
      <c r="C1337" t="s">
        <v>2553</v>
      </c>
      <c r="D1337" s="1">
        <v>3167</v>
      </c>
      <c r="E1337" s="1">
        <v>2138612</v>
      </c>
      <c r="F1337" s="1">
        <v>1</v>
      </c>
    </row>
    <row r="1338" spans="1:7">
      <c r="A1338" s="1">
        <v>2138614</v>
      </c>
      <c r="B1338" t="s">
        <v>4076</v>
      </c>
      <c r="C1338" t="s">
        <v>4077</v>
      </c>
      <c r="D1338" s="1">
        <v>3167</v>
      </c>
      <c r="E1338" s="1">
        <v>2138612</v>
      </c>
      <c r="F1338" s="1">
        <v>1</v>
      </c>
    </row>
    <row r="1339" spans="1:7">
      <c r="A1339" s="1">
        <v>2138573</v>
      </c>
      <c r="B1339" t="s">
        <v>3996</v>
      </c>
      <c r="C1339" t="s">
        <v>3997</v>
      </c>
      <c r="D1339" s="1">
        <v>3167</v>
      </c>
      <c r="E1339" s="1">
        <v>2138571</v>
      </c>
      <c r="F1339" s="1">
        <v>1</v>
      </c>
    </row>
    <row r="1340" spans="1:7">
      <c r="A1340" s="1">
        <v>2138574</v>
      </c>
      <c r="B1340" t="s">
        <v>3998</v>
      </c>
      <c r="C1340" t="s">
        <v>3999</v>
      </c>
      <c r="D1340" s="1">
        <v>3167</v>
      </c>
      <c r="E1340" s="1">
        <v>2138571</v>
      </c>
      <c r="F1340" s="1">
        <v>1</v>
      </c>
    </row>
    <row r="1341" spans="1:7">
      <c r="A1341" s="1">
        <v>2138629</v>
      </c>
      <c r="B1341" t="s">
        <v>3374</v>
      </c>
      <c r="C1341" t="s">
        <v>3375</v>
      </c>
      <c r="D1341" s="1">
        <v>3167</v>
      </c>
      <c r="E1341" s="1">
        <v>2138628</v>
      </c>
      <c r="F1341" s="1">
        <v>1</v>
      </c>
    </row>
    <row r="1342" spans="1:7">
      <c r="A1342" s="1">
        <v>2138565</v>
      </c>
      <c r="B1342" t="s">
        <v>3980</v>
      </c>
      <c r="C1342" t="s">
        <v>3981</v>
      </c>
      <c r="D1342" s="1">
        <v>3167</v>
      </c>
      <c r="E1342" s="1">
        <v>2138564</v>
      </c>
      <c r="F1342" s="1">
        <v>1</v>
      </c>
    </row>
    <row r="1343" spans="1:7">
      <c r="A1343" s="1">
        <v>2138566</v>
      </c>
      <c r="B1343" t="s">
        <v>3982</v>
      </c>
      <c r="C1343" t="s">
        <v>3983</v>
      </c>
      <c r="D1343" s="1">
        <v>3167</v>
      </c>
      <c r="E1343" s="1">
        <v>2138564</v>
      </c>
      <c r="F1343" s="1">
        <v>1</v>
      </c>
    </row>
    <row r="1344" spans="1:7">
      <c r="A1344" s="1">
        <v>2138569</v>
      </c>
      <c r="B1344" t="s">
        <v>3988</v>
      </c>
      <c r="C1344" t="s">
        <v>3989</v>
      </c>
      <c r="D1344" s="1">
        <v>3167</v>
      </c>
      <c r="E1344" s="1">
        <v>2138564</v>
      </c>
      <c r="F1344" s="1">
        <v>1</v>
      </c>
    </row>
    <row r="1345" spans="1:7">
      <c r="A1345" s="1">
        <v>2138630</v>
      </c>
      <c r="B1345" t="s">
        <v>3376</v>
      </c>
      <c r="C1345" t="s">
        <v>3377</v>
      </c>
      <c r="D1345" s="1">
        <v>3167</v>
      </c>
      <c r="E1345" s="1">
        <v>2138628</v>
      </c>
      <c r="F1345" s="1">
        <v>1</v>
      </c>
    </row>
    <row r="1346" spans="1:7">
      <c r="A1346" s="1">
        <v>2138631</v>
      </c>
      <c r="B1346" t="s">
        <v>3378</v>
      </c>
      <c r="C1346" t="s">
        <v>3379</v>
      </c>
      <c r="D1346" s="1">
        <v>3167</v>
      </c>
      <c r="E1346" s="1">
        <v>2138628</v>
      </c>
      <c r="F1346" s="1">
        <v>1</v>
      </c>
    </row>
    <row r="1347" spans="1:7">
      <c r="A1347" s="1">
        <v>3307422</v>
      </c>
      <c r="B1347" t="s">
        <v>3472</v>
      </c>
      <c r="C1347" t="s">
        <v>3132</v>
      </c>
      <c r="D1347" s="1">
        <v>451</v>
      </c>
      <c r="E1347" s="1">
        <v>3307404</v>
      </c>
      <c r="F1347" s="1">
        <v>1</v>
      </c>
      <c r="G1347" t="s">
        <v>769</v>
      </c>
    </row>
    <row r="1348" spans="1:7">
      <c r="A1348" s="1">
        <v>2601522</v>
      </c>
      <c r="B1348" t="s">
        <v>3814</v>
      </c>
      <c r="C1348" t="s">
        <v>3815</v>
      </c>
      <c r="D1348" s="1">
        <v>438</v>
      </c>
      <c r="E1348" s="1">
        <v>2601521</v>
      </c>
      <c r="F1348" s="1">
        <v>1</v>
      </c>
      <c r="G1348" t="s">
        <v>769</v>
      </c>
    </row>
    <row r="1349" spans="1:7">
      <c r="A1349" s="1">
        <v>1442091</v>
      </c>
      <c r="B1349" t="s">
        <v>3223</v>
      </c>
      <c r="C1349" t="s">
        <v>3224</v>
      </c>
      <c r="D1349" s="1">
        <v>3563</v>
      </c>
      <c r="E1349" s="1">
        <v>1442019</v>
      </c>
      <c r="F1349" s="1">
        <v>1</v>
      </c>
      <c r="G1349" t="s">
        <v>769</v>
      </c>
    </row>
    <row r="1350" spans="1:7">
      <c r="A1350" s="1">
        <v>2601523</v>
      </c>
      <c r="B1350" t="s">
        <v>3816</v>
      </c>
      <c r="C1350" t="s">
        <v>3817</v>
      </c>
      <c r="D1350" s="1">
        <v>438</v>
      </c>
      <c r="E1350" s="1">
        <v>2601521</v>
      </c>
      <c r="F1350" s="1">
        <v>1</v>
      </c>
      <c r="G1350" t="s">
        <v>769</v>
      </c>
    </row>
    <row r="1351" spans="1:7">
      <c r="A1351" s="1">
        <v>2601524</v>
      </c>
      <c r="B1351" t="s">
        <v>3818</v>
      </c>
      <c r="C1351" t="s">
        <v>3819</v>
      </c>
      <c r="D1351" s="1">
        <v>438</v>
      </c>
      <c r="E1351" s="1">
        <v>2601521</v>
      </c>
      <c r="F1351" s="1">
        <v>1</v>
      </c>
      <c r="G1351" t="s">
        <v>769</v>
      </c>
    </row>
    <row r="1352" spans="1:7">
      <c r="A1352" s="1">
        <v>2601525</v>
      </c>
      <c r="B1352" t="s">
        <v>3820</v>
      </c>
      <c r="C1352" t="s">
        <v>4332</v>
      </c>
      <c r="D1352" s="1">
        <v>438</v>
      </c>
      <c r="E1352" s="1">
        <v>2601521</v>
      </c>
      <c r="F1352" s="1">
        <v>1</v>
      </c>
      <c r="G1352" t="s">
        <v>769</v>
      </c>
    </row>
    <row r="1353" spans="1:7">
      <c r="A1353" s="1">
        <v>2601526</v>
      </c>
      <c r="B1353" t="s">
        <v>3821</v>
      </c>
      <c r="C1353" t="s">
        <v>4333</v>
      </c>
      <c r="D1353" s="1">
        <v>438</v>
      </c>
      <c r="E1353" s="1">
        <v>2601521</v>
      </c>
      <c r="F1353" s="1">
        <v>1</v>
      </c>
      <c r="G1353" t="s">
        <v>769</v>
      </c>
    </row>
    <row r="1354" spans="1:7">
      <c r="A1354" s="1">
        <v>2601527</v>
      </c>
      <c r="B1354" t="s">
        <v>3822</v>
      </c>
      <c r="C1354" t="s">
        <v>4334</v>
      </c>
      <c r="D1354" s="1">
        <v>438</v>
      </c>
      <c r="E1354" s="1">
        <v>2601521</v>
      </c>
      <c r="F1354" s="1">
        <v>1</v>
      </c>
      <c r="G1354" t="s">
        <v>769</v>
      </c>
    </row>
    <row r="1355" spans="1:7">
      <c r="A1355" s="1">
        <v>2601528</v>
      </c>
      <c r="B1355" t="s">
        <v>3823</v>
      </c>
      <c r="C1355" t="s">
        <v>3824</v>
      </c>
      <c r="D1355" s="1">
        <v>438</v>
      </c>
      <c r="E1355" s="1">
        <v>2601521</v>
      </c>
      <c r="F1355" s="1">
        <v>1</v>
      </c>
      <c r="G1355" t="s">
        <v>769</v>
      </c>
    </row>
    <row r="1356" spans="1:7">
      <c r="A1356" s="1">
        <v>2601529</v>
      </c>
      <c r="B1356" t="s">
        <v>3825</v>
      </c>
      <c r="C1356" t="s">
        <v>3826</v>
      </c>
      <c r="D1356" s="1">
        <v>438</v>
      </c>
      <c r="E1356" s="1">
        <v>2601521</v>
      </c>
      <c r="F1356" s="1">
        <v>1</v>
      </c>
      <c r="G1356" t="s">
        <v>769</v>
      </c>
    </row>
    <row r="1357" spans="1:7">
      <c r="A1357" s="1">
        <v>2601530</v>
      </c>
      <c r="B1357" t="s">
        <v>3827</v>
      </c>
      <c r="C1357" t="s">
        <v>4335</v>
      </c>
      <c r="D1357" s="1">
        <v>438</v>
      </c>
      <c r="E1357" s="1">
        <v>2601521</v>
      </c>
      <c r="F1357" s="1">
        <v>1</v>
      </c>
      <c r="G1357" t="s">
        <v>769</v>
      </c>
    </row>
    <row r="1358" spans="1:7">
      <c r="A1358" s="1">
        <v>2601531</v>
      </c>
      <c r="B1358" t="s">
        <v>3828</v>
      </c>
      <c r="C1358" t="s">
        <v>4336</v>
      </c>
      <c r="D1358" s="1">
        <v>438</v>
      </c>
      <c r="E1358" s="1">
        <v>2601521</v>
      </c>
      <c r="F1358" s="1">
        <v>1</v>
      </c>
      <c r="G1358" t="s">
        <v>769</v>
      </c>
    </row>
    <row r="1359" spans="1:7">
      <c r="A1359" s="1">
        <v>1442096</v>
      </c>
      <c r="B1359" t="s">
        <v>3233</v>
      </c>
      <c r="C1359" t="s">
        <v>3234</v>
      </c>
      <c r="D1359" s="1">
        <v>3563</v>
      </c>
      <c r="E1359" s="1">
        <v>1442019</v>
      </c>
      <c r="F1359" s="1">
        <v>1</v>
      </c>
      <c r="G1359" t="s">
        <v>769</v>
      </c>
    </row>
    <row r="1360" spans="1:7">
      <c r="A1360" s="1">
        <v>1442092</v>
      </c>
      <c r="B1360" t="s">
        <v>3225</v>
      </c>
      <c r="C1360" t="s">
        <v>3226</v>
      </c>
      <c r="D1360" s="1">
        <v>3563</v>
      </c>
      <c r="E1360" s="1">
        <v>1442091</v>
      </c>
      <c r="F1360" s="1">
        <v>1</v>
      </c>
      <c r="G1360" t="s">
        <v>769</v>
      </c>
    </row>
    <row r="1361" spans="1:7">
      <c r="A1361" s="1">
        <v>1442088</v>
      </c>
      <c r="B1361" t="s">
        <v>3217</v>
      </c>
      <c r="C1361" t="s">
        <v>3218</v>
      </c>
      <c r="D1361" s="1">
        <v>3563</v>
      </c>
      <c r="E1361" s="1">
        <v>1442084</v>
      </c>
      <c r="F1361" s="1">
        <v>1</v>
      </c>
      <c r="G1361" t="s">
        <v>769</v>
      </c>
    </row>
    <row r="1362" spans="1:7">
      <c r="A1362" s="1">
        <v>1442089</v>
      </c>
      <c r="B1362" t="s">
        <v>3219</v>
      </c>
      <c r="C1362" t="s">
        <v>3220</v>
      </c>
      <c r="D1362" s="1">
        <v>3563</v>
      </c>
      <c r="E1362" s="1">
        <v>1442084</v>
      </c>
      <c r="F1362" s="1">
        <v>1</v>
      </c>
      <c r="G1362" t="s">
        <v>769</v>
      </c>
    </row>
    <row r="1363" spans="1:7">
      <c r="A1363" s="1">
        <v>1442082</v>
      </c>
      <c r="B1363" t="s">
        <v>3205</v>
      </c>
      <c r="C1363" t="s">
        <v>3206</v>
      </c>
      <c r="D1363" s="1">
        <v>3563</v>
      </c>
      <c r="E1363" s="1">
        <v>1442081</v>
      </c>
      <c r="F1363" s="1">
        <v>1</v>
      </c>
      <c r="G1363" t="s">
        <v>769</v>
      </c>
    </row>
    <row r="1364" spans="1:7">
      <c r="A1364" s="1">
        <v>1442099</v>
      </c>
      <c r="B1364" t="s">
        <v>3239</v>
      </c>
      <c r="C1364" t="s">
        <v>3240</v>
      </c>
      <c r="D1364" s="1">
        <v>3563</v>
      </c>
      <c r="E1364" s="1">
        <v>1442019</v>
      </c>
      <c r="F1364" s="1">
        <v>1</v>
      </c>
      <c r="G1364" t="s">
        <v>769</v>
      </c>
    </row>
    <row r="1365" spans="1:7">
      <c r="A1365" s="1">
        <v>1442105</v>
      </c>
      <c r="B1365" t="s">
        <v>3250</v>
      </c>
      <c r="C1365" t="s">
        <v>3251</v>
      </c>
      <c r="D1365" s="1">
        <v>3563</v>
      </c>
      <c r="E1365" s="1">
        <v>1442019</v>
      </c>
      <c r="F1365" s="1">
        <v>1</v>
      </c>
      <c r="G1365" t="s">
        <v>769</v>
      </c>
    </row>
    <row r="1366" spans="1:7">
      <c r="A1366" s="1">
        <v>1442106</v>
      </c>
      <c r="B1366" t="s">
        <v>3252</v>
      </c>
      <c r="C1366" t="s">
        <v>3253</v>
      </c>
      <c r="D1366" s="1">
        <v>3563</v>
      </c>
      <c r="E1366" s="1">
        <v>1442105</v>
      </c>
      <c r="F1366" s="1">
        <v>1</v>
      </c>
      <c r="G1366" t="s">
        <v>769</v>
      </c>
    </row>
    <row r="1367" spans="1:7">
      <c r="A1367" s="1">
        <v>1442119</v>
      </c>
      <c r="B1367" t="s">
        <v>3278</v>
      </c>
      <c r="C1367" t="s">
        <v>3279</v>
      </c>
      <c r="D1367" s="1">
        <v>3563</v>
      </c>
      <c r="E1367" s="1">
        <v>1442105</v>
      </c>
      <c r="F1367" s="1">
        <v>1</v>
      </c>
      <c r="G1367" t="s">
        <v>769</v>
      </c>
    </row>
    <row r="1368" spans="1:7">
      <c r="A1368" s="1">
        <v>1442127</v>
      </c>
      <c r="B1368" t="s">
        <v>3294</v>
      </c>
      <c r="C1368" t="s">
        <v>2553</v>
      </c>
      <c r="D1368" s="1">
        <v>3563</v>
      </c>
      <c r="E1368" s="1">
        <v>1442019</v>
      </c>
      <c r="F1368" s="1">
        <v>1</v>
      </c>
      <c r="G1368" t="s">
        <v>769</v>
      </c>
    </row>
    <row r="1369" spans="1:7">
      <c r="A1369" s="1">
        <v>1442128</v>
      </c>
      <c r="B1369" t="s">
        <v>3295</v>
      </c>
      <c r="C1369" t="s">
        <v>3296</v>
      </c>
      <c r="D1369" s="1">
        <v>3563</v>
      </c>
      <c r="E1369" s="1">
        <v>1442127</v>
      </c>
      <c r="F1369" s="1">
        <v>1</v>
      </c>
      <c r="G1369" t="s">
        <v>769</v>
      </c>
    </row>
    <row r="1370" spans="1:7">
      <c r="A1370" s="1">
        <v>1442129</v>
      </c>
      <c r="B1370" t="s">
        <v>3297</v>
      </c>
      <c r="C1370" t="s">
        <v>3298</v>
      </c>
      <c r="D1370" s="1">
        <v>3563</v>
      </c>
      <c r="E1370" s="1">
        <v>1442019</v>
      </c>
      <c r="F1370" s="1">
        <v>1</v>
      </c>
      <c r="G1370" t="s">
        <v>769</v>
      </c>
    </row>
    <row r="1371" spans="1:7">
      <c r="A1371" s="1">
        <v>1442130</v>
      </c>
      <c r="B1371" t="s">
        <v>3299</v>
      </c>
      <c r="C1371" t="s">
        <v>3300</v>
      </c>
      <c r="D1371" s="1">
        <v>3563</v>
      </c>
      <c r="E1371" s="1">
        <v>1442019</v>
      </c>
      <c r="F1371" s="1">
        <v>1</v>
      </c>
      <c r="G1371" t="s">
        <v>769</v>
      </c>
    </row>
    <row r="1372" spans="1:7">
      <c r="A1372" s="1">
        <v>1442131</v>
      </c>
      <c r="B1372" t="s">
        <v>3301</v>
      </c>
      <c r="C1372" t="s">
        <v>3302</v>
      </c>
      <c r="D1372" s="1">
        <v>3563</v>
      </c>
      <c r="E1372" s="1">
        <v>1442019</v>
      </c>
      <c r="F1372" s="1">
        <v>1</v>
      </c>
      <c r="G1372" t="s">
        <v>769</v>
      </c>
    </row>
    <row r="1373" spans="1:7">
      <c r="A1373" s="1">
        <v>1442132</v>
      </c>
      <c r="B1373" t="s">
        <v>3303</v>
      </c>
      <c r="C1373" t="s">
        <v>3304</v>
      </c>
      <c r="D1373" s="1">
        <v>3563</v>
      </c>
      <c r="E1373" s="1">
        <v>1442019</v>
      </c>
      <c r="F1373" s="1">
        <v>1</v>
      </c>
      <c r="G1373" t="s">
        <v>769</v>
      </c>
    </row>
    <row r="1374" spans="1:7">
      <c r="A1374" s="1">
        <v>1442133</v>
      </c>
      <c r="B1374" t="s">
        <v>3305</v>
      </c>
      <c r="C1374" t="s">
        <v>3306</v>
      </c>
      <c r="D1374" s="1">
        <v>3563</v>
      </c>
      <c r="E1374" s="1">
        <v>1442019</v>
      </c>
      <c r="F1374" s="1">
        <v>1</v>
      </c>
      <c r="G1374" t="s">
        <v>769</v>
      </c>
    </row>
    <row r="1375" spans="1:7">
      <c r="A1375" s="1">
        <v>1442134</v>
      </c>
      <c r="B1375" t="s">
        <v>3307</v>
      </c>
      <c r="C1375" t="s">
        <v>3308</v>
      </c>
      <c r="D1375" s="1">
        <v>3563</v>
      </c>
      <c r="E1375" s="1">
        <v>1442019</v>
      </c>
      <c r="F1375" s="1">
        <v>1</v>
      </c>
      <c r="G1375" t="s">
        <v>769</v>
      </c>
    </row>
    <row r="1376" spans="1:7">
      <c r="A1376" s="1">
        <v>1442135</v>
      </c>
      <c r="B1376" t="s">
        <v>3309</v>
      </c>
      <c r="C1376" t="s">
        <v>3310</v>
      </c>
      <c r="D1376" s="1">
        <v>3563</v>
      </c>
      <c r="E1376" s="1">
        <v>1442019</v>
      </c>
      <c r="F1376" s="1">
        <v>1</v>
      </c>
      <c r="G1376" t="s">
        <v>769</v>
      </c>
    </row>
    <row r="1377" spans="1:7">
      <c r="A1377" s="1">
        <v>1442136</v>
      </c>
      <c r="B1377" t="s">
        <v>3311</v>
      </c>
      <c r="C1377" t="s">
        <v>3312</v>
      </c>
      <c r="D1377" s="1">
        <v>3563</v>
      </c>
      <c r="E1377" s="1">
        <v>1442019</v>
      </c>
      <c r="F1377" s="1">
        <v>1</v>
      </c>
      <c r="G1377" t="s">
        <v>769</v>
      </c>
    </row>
    <row r="1378" spans="1:7">
      <c r="A1378" s="1">
        <v>1442137</v>
      </c>
      <c r="B1378" t="s">
        <v>3313</v>
      </c>
      <c r="C1378" t="s">
        <v>3314</v>
      </c>
      <c r="D1378" s="1">
        <v>3563</v>
      </c>
      <c r="E1378" s="1">
        <v>1442019</v>
      </c>
      <c r="F1378" s="1">
        <v>1</v>
      </c>
      <c r="G1378" t="s">
        <v>769</v>
      </c>
    </row>
    <row r="1379" spans="1:7">
      <c r="A1379" s="1">
        <v>2126705</v>
      </c>
      <c r="B1379" t="s">
        <v>3766</v>
      </c>
      <c r="C1379" t="s">
        <v>3767</v>
      </c>
      <c r="D1379" s="1">
        <v>472</v>
      </c>
      <c r="E1379" s="1">
        <v>2126651</v>
      </c>
      <c r="F1379" s="1">
        <v>1</v>
      </c>
      <c r="G1379" t="s">
        <v>769</v>
      </c>
    </row>
    <row r="1380" spans="1:7">
      <c r="A1380" s="1">
        <v>2126706</v>
      </c>
      <c r="B1380" t="s">
        <v>3768</v>
      </c>
      <c r="C1380" t="s">
        <v>3769</v>
      </c>
      <c r="D1380" s="1">
        <v>472</v>
      </c>
      <c r="E1380" s="1">
        <v>2126651</v>
      </c>
      <c r="F1380" s="1">
        <v>1</v>
      </c>
      <c r="G1380" t="s">
        <v>769</v>
      </c>
    </row>
    <row r="1381" spans="1:7">
      <c r="A1381" s="1">
        <v>2126707</v>
      </c>
      <c r="B1381" t="s">
        <v>3770</v>
      </c>
      <c r="C1381" t="s">
        <v>3771</v>
      </c>
      <c r="D1381" s="1">
        <v>472</v>
      </c>
      <c r="E1381" s="1">
        <v>2126651</v>
      </c>
      <c r="F1381" s="1">
        <v>1</v>
      </c>
      <c r="G1381" t="s">
        <v>769</v>
      </c>
    </row>
    <row r="1382" spans="1:7">
      <c r="A1382" s="1">
        <v>2126708</v>
      </c>
      <c r="B1382" t="s">
        <v>3772</v>
      </c>
      <c r="C1382" t="s">
        <v>3773</v>
      </c>
      <c r="D1382" s="1">
        <v>472</v>
      </c>
      <c r="E1382" s="1">
        <v>2126651</v>
      </c>
      <c r="F1382" s="1">
        <v>1</v>
      </c>
      <c r="G1382" t="s">
        <v>769</v>
      </c>
    </row>
    <row r="1383" spans="1:7">
      <c r="A1383" s="1">
        <v>1425602</v>
      </c>
      <c r="B1383" t="s">
        <v>2999</v>
      </c>
      <c r="C1383" t="s">
        <v>3000</v>
      </c>
      <c r="D1383" s="1">
        <v>449</v>
      </c>
      <c r="E1383" s="1">
        <v>1425598</v>
      </c>
      <c r="F1383" s="1">
        <v>1</v>
      </c>
    </row>
    <row r="1384" spans="1:7">
      <c r="A1384" s="1">
        <v>1425603</v>
      </c>
      <c r="B1384" t="s">
        <v>3001</v>
      </c>
      <c r="C1384" t="s">
        <v>3002</v>
      </c>
      <c r="D1384" s="1">
        <v>449</v>
      </c>
      <c r="E1384" s="1">
        <v>1425598</v>
      </c>
      <c r="F1384" s="1">
        <v>1</v>
      </c>
    </row>
    <row r="1385" spans="1:7">
      <c r="A1385" s="1">
        <v>1405470</v>
      </c>
      <c r="B1385" t="s">
        <v>2534</v>
      </c>
      <c r="C1385" t="s">
        <v>2535</v>
      </c>
      <c r="D1385" s="1">
        <v>2581</v>
      </c>
      <c r="E1385" s="1">
        <v>1405469</v>
      </c>
      <c r="F1385" s="1">
        <v>1</v>
      </c>
      <c r="G1385" t="s">
        <v>769</v>
      </c>
    </row>
    <row r="1386" spans="1:7">
      <c r="A1386" s="1">
        <v>1405472</v>
      </c>
      <c r="B1386" t="s">
        <v>2538</v>
      </c>
      <c r="C1386" t="s">
        <v>2539</v>
      </c>
      <c r="D1386" s="1">
        <v>2581</v>
      </c>
      <c r="E1386" s="1">
        <v>1405469</v>
      </c>
      <c r="F1386" s="1">
        <v>1</v>
      </c>
      <c r="G1386" t="s">
        <v>769</v>
      </c>
    </row>
    <row r="1387" spans="1:7">
      <c r="A1387" s="1">
        <v>1405539</v>
      </c>
      <c r="B1387" t="s">
        <v>3184</v>
      </c>
      <c r="C1387" t="s">
        <v>3185</v>
      </c>
      <c r="D1387" s="1">
        <v>2581</v>
      </c>
      <c r="E1387" s="1">
        <v>1405538</v>
      </c>
      <c r="F1387" s="1">
        <v>1</v>
      </c>
      <c r="G1387" t="s">
        <v>769</v>
      </c>
    </row>
    <row r="1388" spans="1:7">
      <c r="A1388" s="1">
        <v>1405474</v>
      </c>
      <c r="B1388" t="s">
        <v>2542</v>
      </c>
      <c r="C1388" t="s">
        <v>2543</v>
      </c>
      <c r="D1388" s="1">
        <v>2581</v>
      </c>
      <c r="E1388" s="1">
        <v>1405469</v>
      </c>
      <c r="F1388" s="1">
        <v>1</v>
      </c>
      <c r="G1388" t="s">
        <v>769</v>
      </c>
    </row>
    <row r="1389" spans="1:7">
      <c r="A1389" s="1">
        <v>1405477</v>
      </c>
      <c r="B1389" t="s">
        <v>2548</v>
      </c>
      <c r="C1389" t="s">
        <v>2549</v>
      </c>
      <c r="D1389" s="1">
        <v>2581</v>
      </c>
      <c r="E1389" s="1">
        <v>1405476</v>
      </c>
      <c r="F1389" s="1">
        <v>1</v>
      </c>
      <c r="G1389" t="s">
        <v>769</v>
      </c>
    </row>
    <row r="1390" spans="1:7">
      <c r="A1390" s="1">
        <v>1405500</v>
      </c>
      <c r="B1390" t="s">
        <v>2594</v>
      </c>
      <c r="C1390" t="s">
        <v>2595</v>
      </c>
      <c r="D1390" s="1">
        <v>2581</v>
      </c>
      <c r="E1390" s="1">
        <v>1405499</v>
      </c>
      <c r="F1390" s="1">
        <v>1</v>
      </c>
      <c r="G1390" t="s">
        <v>769</v>
      </c>
    </row>
    <row r="1391" spans="1:7">
      <c r="A1391" s="1">
        <v>1405509</v>
      </c>
      <c r="B1391" t="s">
        <v>2612</v>
      </c>
      <c r="C1391" t="s">
        <v>2613</v>
      </c>
      <c r="D1391" s="1">
        <v>2581</v>
      </c>
      <c r="E1391" s="1">
        <v>1405508</v>
      </c>
      <c r="F1391" s="1">
        <v>1</v>
      </c>
      <c r="G1391" t="s">
        <v>769</v>
      </c>
    </row>
    <row r="1392" spans="1:7">
      <c r="A1392" s="1">
        <v>1405529</v>
      </c>
      <c r="B1392" t="s">
        <v>2652</v>
      </c>
      <c r="C1392" t="s">
        <v>2653</v>
      </c>
      <c r="D1392" s="1">
        <v>2581</v>
      </c>
      <c r="E1392" s="1">
        <v>1405528</v>
      </c>
      <c r="F1392" s="1">
        <v>1</v>
      </c>
      <c r="G1392" t="s">
        <v>769</v>
      </c>
    </row>
    <row r="1393" spans="1:7">
      <c r="A1393" s="1">
        <v>1405491</v>
      </c>
      <c r="B1393" t="s">
        <v>2576</v>
      </c>
      <c r="C1393" t="s">
        <v>2577</v>
      </c>
      <c r="D1393" s="1">
        <v>2581</v>
      </c>
      <c r="E1393" s="1">
        <v>1405490</v>
      </c>
      <c r="F1393" s="1">
        <v>1</v>
      </c>
      <c r="G1393" t="s">
        <v>769</v>
      </c>
    </row>
    <row r="1394" spans="1:7">
      <c r="A1394" s="1">
        <v>1405517</v>
      </c>
      <c r="B1394" t="s">
        <v>2628</v>
      </c>
      <c r="C1394" t="s">
        <v>2629</v>
      </c>
      <c r="D1394" s="1">
        <v>2581</v>
      </c>
      <c r="E1394" s="1">
        <v>1405516</v>
      </c>
      <c r="F1394" s="1">
        <v>1</v>
      </c>
      <c r="G1394" t="s">
        <v>769</v>
      </c>
    </row>
    <row r="1395" spans="1:7">
      <c r="A1395" s="1">
        <v>1405526</v>
      </c>
      <c r="B1395" t="s">
        <v>2646</v>
      </c>
      <c r="C1395" t="s">
        <v>2647</v>
      </c>
      <c r="D1395" s="1">
        <v>2581</v>
      </c>
      <c r="E1395" s="1">
        <v>1405516</v>
      </c>
      <c r="F1395" s="1">
        <v>1</v>
      </c>
      <c r="G1395" t="s">
        <v>769</v>
      </c>
    </row>
    <row r="1396" spans="1:7">
      <c r="A1396" s="1">
        <v>1405473</v>
      </c>
      <c r="B1396" t="s">
        <v>2540</v>
      </c>
      <c r="C1396" t="s">
        <v>2541</v>
      </c>
      <c r="D1396" s="1">
        <v>2581</v>
      </c>
      <c r="E1396" s="1">
        <v>1405472</v>
      </c>
      <c r="F1396" s="1">
        <v>1</v>
      </c>
      <c r="G1396" t="s">
        <v>769</v>
      </c>
    </row>
    <row r="1397" spans="1:7">
      <c r="A1397" s="1">
        <v>1405501</v>
      </c>
      <c r="B1397" t="s">
        <v>2596</v>
      </c>
      <c r="C1397" t="s">
        <v>2597</v>
      </c>
      <c r="D1397" s="1">
        <v>2581</v>
      </c>
      <c r="E1397" s="1">
        <v>1405500</v>
      </c>
      <c r="F1397" s="1">
        <v>1</v>
      </c>
      <c r="G1397" t="s">
        <v>769</v>
      </c>
    </row>
    <row r="1398" spans="1:7">
      <c r="A1398" s="1">
        <v>1405542</v>
      </c>
      <c r="B1398" t="s">
        <v>3190</v>
      </c>
      <c r="C1398" t="s">
        <v>3191</v>
      </c>
      <c r="D1398" s="1">
        <v>2581</v>
      </c>
      <c r="E1398" s="1">
        <v>1405541</v>
      </c>
      <c r="F1398" s="1">
        <v>1</v>
      </c>
      <c r="G1398" t="s">
        <v>769</v>
      </c>
    </row>
    <row r="1399" spans="1:7">
      <c r="A1399" s="1">
        <v>1405540</v>
      </c>
      <c r="B1399" t="s">
        <v>3186</v>
      </c>
      <c r="C1399" t="s">
        <v>3187</v>
      </c>
      <c r="D1399" s="1">
        <v>2581</v>
      </c>
      <c r="E1399" s="1">
        <v>1405539</v>
      </c>
      <c r="F1399" s="1">
        <v>1</v>
      </c>
      <c r="G1399" t="s">
        <v>769</v>
      </c>
    </row>
    <row r="1400" spans="1:7">
      <c r="A1400" s="1">
        <v>1405478</v>
      </c>
      <c r="B1400" t="s">
        <v>2550</v>
      </c>
      <c r="C1400" t="s">
        <v>2551</v>
      </c>
      <c r="D1400" s="1">
        <v>2581</v>
      </c>
      <c r="E1400" s="1">
        <v>1405477</v>
      </c>
      <c r="F1400" s="1">
        <v>1</v>
      </c>
      <c r="G1400" t="s">
        <v>769</v>
      </c>
    </row>
    <row r="1401" spans="1:7">
      <c r="A1401" s="1">
        <v>1405479</v>
      </c>
      <c r="B1401" t="s">
        <v>2552</v>
      </c>
      <c r="C1401" t="s">
        <v>2553</v>
      </c>
      <c r="D1401" s="1">
        <v>2581</v>
      </c>
      <c r="E1401" s="1">
        <v>1405477</v>
      </c>
      <c r="F1401" s="1">
        <v>1</v>
      </c>
      <c r="G1401" t="s">
        <v>769</v>
      </c>
    </row>
    <row r="1402" spans="1:7">
      <c r="A1402" s="1">
        <v>1405480</v>
      </c>
      <c r="B1402" t="s">
        <v>2554</v>
      </c>
      <c r="C1402" t="s">
        <v>2555</v>
      </c>
      <c r="D1402" s="1">
        <v>2581</v>
      </c>
      <c r="E1402" s="1">
        <v>1405477</v>
      </c>
      <c r="F1402" s="1">
        <v>1</v>
      </c>
      <c r="G1402" t="s">
        <v>769</v>
      </c>
    </row>
    <row r="1403" spans="1:7">
      <c r="A1403" s="1">
        <v>1405481</v>
      </c>
      <c r="B1403" t="s">
        <v>2556</v>
      </c>
      <c r="C1403" t="s">
        <v>2557</v>
      </c>
      <c r="D1403" s="1">
        <v>2581</v>
      </c>
      <c r="E1403" s="1">
        <v>1405477</v>
      </c>
      <c r="F1403" s="1">
        <v>1</v>
      </c>
      <c r="G1403" t="s">
        <v>769</v>
      </c>
    </row>
    <row r="1404" spans="1:7">
      <c r="A1404" s="1">
        <v>1405482</v>
      </c>
      <c r="B1404" t="s">
        <v>2558</v>
      </c>
      <c r="C1404" t="s">
        <v>2559</v>
      </c>
      <c r="D1404" s="1">
        <v>2581</v>
      </c>
      <c r="E1404" s="1">
        <v>1405477</v>
      </c>
      <c r="F1404" s="1">
        <v>1</v>
      </c>
      <c r="G1404" t="s">
        <v>769</v>
      </c>
    </row>
    <row r="1405" spans="1:7">
      <c r="A1405" s="1">
        <v>1405483</v>
      </c>
      <c r="B1405" t="s">
        <v>2560</v>
      </c>
      <c r="C1405" t="s">
        <v>2561</v>
      </c>
      <c r="D1405" s="1">
        <v>2581</v>
      </c>
      <c r="E1405" s="1">
        <v>1405477</v>
      </c>
      <c r="F1405" s="1">
        <v>1</v>
      </c>
      <c r="G1405" t="s">
        <v>769</v>
      </c>
    </row>
    <row r="1406" spans="1:7">
      <c r="A1406" s="1">
        <v>1405484</v>
      </c>
      <c r="B1406" t="s">
        <v>2562</v>
      </c>
      <c r="C1406" t="s">
        <v>2563</v>
      </c>
      <c r="D1406" s="1">
        <v>2581</v>
      </c>
      <c r="E1406" s="1">
        <v>1405477</v>
      </c>
      <c r="F1406" s="1">
        <v>1</v>
      </c>
      <c r="G1406" t="s">
        <v>769</v>
      </c>
    </row>
    <row r="1407" spans="1:7">
      <c r="A1407" s="1">
        <v>1405485</v>
      </c>
      <c r="B1407" t="s">
        <v>2564</v>
      </c>
      <c r="C1407" t="s">
        <v>2565</v>
      </c>
      <c r="D1407" s="1">
        <v>2581</v>
      </c>
      <c r="E1407" s="1">
        <v>1405477</v>
      </c>
      <c r="F1407" s="1">
        <v>1</v>
      </c>
      <c r="G1407" t="s">
        <v>769</v>
      </c>
    </row>
    <row r="1408" spans="1:7">
      <c r="A1408" s="1">
        <v>1405486</v>
      </c>
      <c r="B1408" t="s">
        <v>2566</v>
      </c>
      <c r="C1408" t="s">
        <v>2567</v>
      </c>
      <c r="D1408" s="1">
        <v>2581</v>
      </c>
      <c r="E1408" s="1">
        <v>1405477</v>
      </c>
      <c r="F1408" s="1">
        <v>1</v>
      </c>
      <c r="G1408" t="s">
        <v>769</v>
      </c>
    </row>
    <row r="1409" spans="1:7">
      <c r="A1409" s="1">
        <v>1405487</v>
      </c>
      <c r="B1409" t="s">
        <v>2568</v>
      </c>
      <c r="C1409" t="s">
        <v>2569</v>
      </c>
      <c r="D1409" s="1">
        <v>2581</v>
      </c>
      <c r="E1409" s="1">
        <v>1405477</v>
      </c>
      <c r="F1409" s="1">
        <v>1</v>
      </c>
      <c r="G1409" t="s">
        <v>769</v>
      </c>
    </row>
    <row r="1410" spans="1:7">
      <c r="A1410" s="1">
        <v>1405488</v>
      </c>
      <c r="B1410" t="s">
        <v>2570</v>
      </c>
      <c r="C1410" t="s">
        <v>2571</v>
      </c>
      <c r="D1410" s="1">
        <v>2581</v>
      </c>
      <c r="E1410" s="1">
        <v>1405477</v>
      </c>
      <c r="F1410" s="1">
        <v>1</v>
      </c>
      <c r="G1410" t="s">
        <v>769</v>
      </c>
    </row>
    <row r="1411" spans="1:7">
      <c r="A1411" s="1">
        <v>1405489</v>
      </c>
      <c r="B1411" t="s">
        <v>2572</v>
      </c>
      <c r="C1411" t="s">
        <v>2573</v>
      </c>
      <c r="D1411" s="1">
        <v>2581</v>
      </c>
      <c r="E1411" s="1">
        <v>1405477</v>
      </c>
      <c r="F1411" s="1">
        <v>1</v>
      </c>
      <c r="G1411" t="s">
        <v>769</v>
      </c>
    </row>
    <row r="1412" spans="1:7">
      <c r="A1412" s="1">
        <v>1405492</v>
      </c>
      <c r="B1412" t="s">
        <v>2578</v>
      </c>
      <c r="C1412" t="s">
        <v>2579</v>
      </c>
      <c r="D1412" s="1">
        <v>2581</v>
      </c>
      <c r="E1412" s="1">
        <v>1405491</v>
      </c>
      <c r="F1412" s="1">
        <v>1</v>
      </c>
      <c r="G1412" t="s">
        <v>769</v>
      </c>
    </row>
    <row r="1413" spans="1:7">
      <c r="A1413" s="1">
        <v>1405493</v>
      </c>
      <c r="B1413" t="s">
        <v>2580</v>
      </c>
      <c r="C1413" t="s">
        <v>2581</v>
      </c>
      <c r="D1413" s="1">
        <v>2581</v>
      </c>
      <c r="E1413" s="1">
        <v>1405491</v>
      </c>
      <c r="F1413" s="1">
        <v>1</v>
      </c>
      <c r="G1413" t="s">
        <v>769</v>
      </c>
    </row>
    <row r="1414" spans="1:7">
      <c r="A1414" s="1">
        <v>1405494</v>
      </c>
      <c r="B1414" t="s">
        <v>2582</v>
      </c>
      <c r="C1414" t="s">
        <v>2583</v>
      </c>
      <c r="D1414" s="1">
        <v>2581</v>
      </c>
      <c r="E1414" s="1">
        <v>1405491</v>
      </c>
      <c r="F1414" s="1">
        <v>1</v>
      </c>
      <c r="G1414" t="s">
        <v>769</v>
      </c>
    </row>
    <row r="1415" spans="1:7">
      <c r="A1415" s="1">
        <v>1405495</v>
      </c>
      <c r="B1415" t="s">
        <v>2584</v>
      </c>
      <c r="C1415" t="s">
        <v>2585</v>
      </c>
      <c r="D1415" s="1">
        <v>2581</v>
      </c>
      <c r="E1415" s="1">
        <v>1405491</v>
      </c>
      <c r="F1415" s="1">
        <v>1</v>
      </c>
      <c r="G1415" t="s">
        <v>769</v>
      </c>
    </row>
    <row r="1416" spans="1:7">
      <c r="A1416" s="1">
        <v>1405496</v>
      </c>
      <c r="B1416" t="s">
        <v>2586</v>
      </c>
      <c r="C1416" t="s">
        <v>2587</v>
      </c>
      <c r="D1416" s="1">
        <v>2581</v>
      </c>
      <c r="E1416" s="1">
        <v>1405491</v>
      </c>
      <c r="F1416" s="1">
        <v>1</v>
      </c>
      <c r="G1416" t="s">
        <v>769</v>
      </c>
    </row>
    <row r="1417" spans="1:7">
      <c r="A1417" s="1">
        <v>1405497</v>
      </c>
      <c r="B1417" t="s">
        <v>2588</v>
      </c>
      <c r="C1417" t="s">
        <v>2589</v>
      </c>
      <c r="D1417" s="1">
        <v>2581</v>
      </c>
      <c r="E1417" s="1">
        <v>1405491</v>
      </c>
      <c r="F1417" s="1">
        <v>1</v>
      </c>
      <c r="G1417" t="s">
        <v>769</v>
      </c>
    </row>
    <row r="1418" spans="1:7">
      <c r="A1418" s="1">
        <v>2138623</v>
      </c>
      <c r="B1418" t="s">
        <v>3363</v>
      </c>
      <c r="C1418" t="s">
        <v>3364</v>
      </c>
      <c r="D1418" s="1">
        <v>3167</v>
      </c>
      <c r="E1418" s="1">
        <v>2138611</v>
      </c>
      <c r="F1418" s="1">
        <v>0</v>
      </c>
      <c r="G1418" t="s">
        <v>776</v>
      </c>
    </row>
    <row r="1419" spans="1:7">
      <c r="A1419" s="1">
        <v>2138624</v>
      </c>
      <c r="B1419" t="s">
        <v>3365</v>
      </c>
      <c r="C1419" t="s">
        <v>3366</v>
      </c>
      <c r="D1419" s="1">
        <v>3167</v>
      </c>
      <c r="E1419" s="1">
        <v>2138623</v>
      </c>
      <c r="F1419" s="1">
        <v>0</v>
      </c>
      <c r="G1419" t="s">
        <v>776</v>
      </c>
    </row>
    <row r="1420" spans="1:7">
      <c r="A1420" s="1">
        <v>2138625</v>
      </c>
      <c r="B1420" t="s">
        <v>3367</v>
      </c>
      <c r="C1420" t="s">
        <v>3368</v>
      </c>
      <c r="D1420" s="1">
        <v>3167</v>
      </c>
      <c r="E1420" s="1">
        <v>2138624</v>
      </c>
      <c r="F1420" s="1">
        <v>0</v>
      </c>
      <c r="G1420" t="s">
        <v>776</v>
      </c>
    </row>
    <row r="1421" spans="1:7">
      <c r="A1421" s="1">
        <v>2138626</v>
      </c>
      <c r="B1421" t="s">
        <v>3369</v>
      </c>
      <c r="C1421" t="s">
        <v>3370</v>
      </c>
      <c r="D1421" s="1">
        <v>3167</v>
      </c>
      <c r="E1421" s="1">
        <v>2138624</v>
      </c>
      <c r="F1421" s="1">
        <v>0</v>
      </c>
      <c r="G1421" t="s">
        <v>776</v>
      </c>
    </row>
    <row r="1422" spans="1:7">
      <c r="A1422" s="1">
        <v>2138627</v>
      </c>
      <c r="B1422" t="s">
        <v>3371</v>
      </c>
      <c r="C1422" t="s">
        <v>3372</v>
      </c>
      <c r="D1422" s="1">
        <v>3167</v>
      </c>
      <c r="E1422" s="1">
        <v>2138623</v>
      </c>
      <c r="F1422" s="1">
        <v>0</v>
      </c>
      <c r="G1422" t="s">
        <v>776</v>
      </c>
    </row>
    <row r="1423" spans="1:7">
      <c r="A1423" s="1">
        <v>1405498</v>
      </c>
      <c r="B1423" t="s">
        <v>2590</v>
      </c>
      <c r="C1423" t="s">
        <v>2591</v>
      </c>
      <c r="D1423" s="1">
        <v>2581</v>
      </c>
      <c r="E1423" s="1">
        <v>1405491</v>
      </c>
      <c r="F1423" s="1">
        <v>1</v>
      </c>
      <c r="G1423" t="s">
        <v>769</v>
      </c>
    </row>
    <row r="1424" spans="1:7">
      <c r="A1424" s="1">
        <v>1405502</v>
      </c>
      <c r="B1424" t="s">
        <v>2598</v>
      </c>
      <c r="C1424" t="s">
        <v>2599</v>
      </c>
      <c r="D1424" s="1">
        <v>2581</v>
      </c>
      <c r="E1424" s="1">
        <v>1405500</v>
      </c>
      <c r="F1424" s="1">
        <v>1</v>
      </c>
      <c r="G1424" t="s">
        <v>769</v>
      </c>
    </row>
    <row r="1425" spans="1:7">
      <c r="A1425" s="1">
        <v>1405503</v>
      </c>
      <c r="B1425" t="s">
        <v>2600</v>
      </c>
      <c r="C1425" t="s">
        <v>2601</v>
      </c>
      <c r="D1425" s="1">
        <v>2581</v>
      </c>
      <c r="E1425" s="1">
        <v>1405500</v>
      </c>
      <c r="F1425" s="1">
        <v>1</v>
      </c>
      <c r="G1425" t="s">
        <v>769</v>
      </c>
    </row>
    <row r="1426" spans="1:7">
      <c r="A1426" s="1">
        <v>1405504</v>
      </c>
      <c r="B1426" t="s">
        <v>2602</v>
      </c>
      <c r="C1426" t="s">
        <v>2603</v>
      </c>
      <c r="D1426" s="1">
        <v>2581</v>
      </c>
      <c r="E1426" s="1">
        <v>1405500</v>
      </c>
      <c r="F1426" s="1">
        <v>1</v>
      </c>
      <c r="G1426" t="s">
        <v>769</v>
      </c>
    </row>
    <row r="1427" spans="1:7">
      <c r="A1427" s="1">
        <v>1405505</v>
      </c>
      <c r="B1427" t="s">
        <v>2604</v>
      </c>
      <c r="C1427" t="s">
        <v>2605</v>
      </c>
      <c r="D1427" s="1">
        <v>2581</v>
      </c>
      <c r="E1427" s="1">
        <v>1405500</v>
      </c>
      <c r="F1427" s="1">
        <v>1</v>
      </c>
      <c r="G1427" t="s">
        <v>769</v>
      </c>
    </row>
    <row r="1428" spans="1:7">
      <c r="A1428" s="1">
        <v>1405506</v>
      </c>
      <c r="B1428" t="s">
        <v>2606</v>
      </c>
      <c r="C1428" t="s">
        <v>2607</v>
      </c>
      <c r="D1428" s="1">
        <v>2581</v>
      </c>
      <c r="E1428" s="1">
        <v>1405500</v>
      </c>
      <c r="F1428" s="1">
        <v>1</v>
      </c>
      <c r="G1428" t="s">
        <v>769</v>
      </c>
    </row>
    <row r="1429" spans="1:7">
      <c r="A1429" s="1">
        <v>1405507</v>
      </c>
      <c r="B1429" t="s">
        <v>2608</v>
      </c>
      <c r="C1429" t="s">
        <v>2609</v>
      </c>
      <c r="D1429" s="1">
        <v>2581</v>
      </c>
      <c r="E1429" s="1">
        <v>1405500</v>
      </c>
      <c r="F1429" s="1">
        <v>1</v>
      </c>
      <c r="G1429" t="s">
        <v>769</v>
      </c>
    </row>
    <row r="1430" spans="1:7">
      <c r="A1430" s="1">
        <v>1405510</v>
      </c>
      <c r="B1430" t="s">
        <v>2614</v>
      </c>
      <c r="C1430" t="s">
        <v>2615</v>
      </c>
      <c r="D1430" s="1">
        <v>2581</v>
      </c>
      <c r="E1430" s="1">
        <v>1405509</v>
      </c>
      <c r="F1430" s="1">
        <v>1</v>
      </c>
      <c r="G1430" t="s">
        <v>769</v>
      </c>
    </row>
    <row r="1431" spans="1:7">
      <c r="A1431" s="1">
        <v>2138636</v>
      </c>
      <c r="B1431" t="s">
        <v>3388</v>
      </c>
      <c r="C1431" t="s">
        <v>3389</v>
      </c>
      <c r="D1431" s="1">
        <v>3167</v>
      </c>
      <c r="E1431" s="1">
        <v>2138628</v>
      </c>
      <c r="F1431" s="1">
        <v>0</v>
      </c>
      <c r="G1431" t="s">
        <v>776</v>
      </c>
    </row>
    <row r="1432" spans="1:7">
      <c r="A1432" s="1">
        <v>1405511</v>
      </c>
      <c r="B1432" t="s">
        <v>2616</v>
      </c>
      <c r="C1432" t="s">
        <v>2617</v>
      </c>
      <c r="D1432" s="1">
        <v>2581</v>
      </c>
      <c r="E1432" s="1">
        <v>1405509</v>
      </c>
      <c r="F1432" s="1">
        <v>1</v>
      </c>
      <c r="G1432" t="s">
        <v>769</v>
      </c>
    </row>
    <row r="1433" spans="1:7">
      <c r="A1433" s="1">
        <v>1405512</v>
      </c>
      <c r="B1433" t="s">
        <v>2618</v>
      </c>
      <c r="C1433" t="s">
        <v>2619</v>
      </c>
      <c r="D1433" s="1">
        <v>2581</v>
      </c>
      <c r="E1433" s="1">
        <v>1405509</v>
      </c>
      <c r="F1433" s="1">
        <v>1</v>
      </c>
      <c r="G1433" t="s">
        <v>769</v>
      </c>
    </row>
    <row r="1434" spans="1:7">
      <c r="A1434" s="1">
        <v>2138639</v>
      </c>
      <c r="B1434" t="s">
        <v>3394</v>
      </c>
      <c r="C1434" t="s">
        <v>3395</v>
      </c>
      <c r="D1434" s="1">
        <v>3167</v>
      </c>
      <c r="E1434" s="1">
        <v>2138628</v>
      </c>
      <c r="F1434" s="1">
        <v>0</v>
      </c>
      <c r="G1434" t="s">
        <v>776</v>
      </c>
    </row>
    <row r="1435" spans="1:7">
      <c r="A1435" s="1">
        <v>1405513</v>
      </c>
      <c r="B1435" t="s">
        <v>2620</v>
      </c>
      <c r="C1435" t="s">
        <v>2621</v>
      </c>
      <c r="D1435" s="1">
        <v>2581</v>
      </c>
      <c r="E1435" s="1">
        <v>1405509</v>
      </c>
      <c r="F1435" s="1">
        <v>1</v>
      </c>
      <c r="G1435" t="s">
        <v>769</v>
      </c>
    </row>
    <row r="1436" spans="1:7">
      <c r="A1436" s="1">
        <v>1405514</v>
      </c>
      <c r="B1436" t="s">
        <v>2622</v>
      </c>
      <c r="C1436" t="s">
        <v>2623</v>
      </c>
      <c r="D1436" s="1">
        <v>2581</v>
      </c>
      <c r="E1436" s="1">
        <v>1405509</v>
      </c>
      <c r="F1436" s="1">
        <v>1</v>
      </c>
      <c r="G1436" t="s">
        <v>769</v>
      </c>
    </row>
    <row r="1437" spans="1:7">
      <c r="A1437" s="1">
        <v>2138642</v>
      </c>
      <c r="B1437" t="s">
        <v>3400</v>
      </c>
      <c r="C1437" t="s">
        <v>3401</v>
      </c>
      <c r="D1437" s="1">
        <v>3167</v>
      </c>
      <c r="E1437" s="1">
        <v>2138640</v>
      </c>
      <c r="F1437" s="1">
        <v>0</v>
      </c>
      <c r="G1437" t="s">
        <v>776</v>
      </c>
    </row>
    <row r="1438" spans="1:7">
      <c r="A1438" s="1">
        <v>2138643</v>
      </c>
      <c r="B1438" t="s">
        <v>3402</v>
      </c>
      <c r="C1438" t="s">
        <v>3403</v>
      </c>
      <c r="D1438" s="1">
        <v>3167</v>
      </c>
      <c r="E1438" s="1">
        <v>2138640</v>
      </c>
      <c r="F1438" s="1">
        <v>0</v>
      </c>
      <c r="G1438" t="s">
        <v>776</v>
      </c>
    </row>
    <row r="1439" spans="1:7">
      <c r="A1439" s="1">
        <v>1405515</v>
      </c>
      <c r="B1439" t="s">
        <v>2624</v>
      </c>
      <c r="C1439" t="s">
        <v>2625</v>
      </c>
      <c r="D1439" s="1">
        <v>2581</v>
      </c>
      <c r="E1439" s="1">
        <v>1405509</v>
      </c>
      <c r="F1439" s="1">
        <v>1</v>
      </c>
      <c r="G1439" t="s">
        <v>769</v>
      </c>
    </row>
    <row r="1440" spans="1:7">
      <c r="A1440" s="1">
        <v>2138645</v>
      </c>
      <c r="B1440" t="s">
        <v>3406</v>
      </c>
      <c r="C1440" t="s">
        <v>3407</v>
      </c>
      <c r="D1440" s="1">
        <v>3167</v>
      </c>
      <c r="E1440" s="1">
        <v>2138644</v>
      </c>
      <c r="F1440" s="1">
        <v>0</v>
      </c>
      <c r="G1440" t="s">
        <v>776</v>
      </c>
    </row>
    <row r="1441" spans="1:7">
      <c r="A1441" s="1">
        <v>1405527</v>
      </c>
      <c r="B1441" t="s">
        <v>2648</v>
      </c>
      <c r="C1441" t="s">
        <v>2649</v>
      </c>
      <c r="D1441" s="1">
        <v>2581</v>
      </c>
      <c r="E1441" s="1">
        <v>1405526</v>
      </c>
      <c r="F1441" s="1">
        <v>1</v>
      </c>
      <c r="G1441" t="s">
        <v>769</v>
      </c>
    </row>
    <row r="1442" spans="1:7">
      <c r="A1442" s="1">
        <v>2138647</v>
      </c>
      <c r="B1442" t="s">
        <v>3410</v>
      </c>
      <c r="C1442" t="s">
        <v>3411</v>
      </c>
      <c r="D1442" s="1">
        <v>3167</v>
      </c>
      <c r="E1442" s="1">
        <v>2138645</v>
      </c>
      <c r="F1442" s="1">
        <v>0</v>
      </c>
      <c r="G1442" t="s">
        <v>776</v>
      </c>
    </row>
    <row r="1443" spans="1:7">
      <c r="A1443" s="1">
        <v>1405518</v>
      </c>
      <c r="B1443" t="s">
        <v>2630</v>
      </c>
      <c r="C1443" t="s">
        <v>2631</v>
      </c>
      <c r="D1443" s="1">
        <v>2581</v>
      </c>
      <c r="E1443" s="1">
        <v>1405517</v>
      </c>
      <c r="F1443" s="1">
        <v>1</v>
      </c>
      <c r="G1443" t="s">
        <v>769</v>
      </c>
    </row>
    <row r="1444" spans="1:7">
      <c r="A1444" s="1">
        <v>1405519</v>
      </c>
      <c r="B1444" t="s">
        <v>2632</v>
      </c>
      <c r="C1444" t="s">
        <v>2633</v>
      </c>
      <c r="D1444" s="1">
        <v>2581</v>
      </c>
      <c r="E1444" s="1">
        <v>1405517</v>
      </c>
      <c r="F1444" s="1">
        <v>1</v>
      </c>
      <c r="G1444" t="s">
        <v>769</v>
      </c>
    </row>
    <row r="1445" spans="1:7">
      <c r="A1445" s="1">
        <v>2138650</v>
      </c>
      <c r="B1445" t="s">
        <v>3416</v>
      </c>
      <c r="C1445" t="s">
        <v>3417</v>
      </c>
      <c r="D1445" s="1">
        <v>3167</v>
      </c>
      <c r="E1445" s="1">
        <v>2138648</v>
      </c>
      <c r="F1445" s="1">
        <v>0</v>
      </c>
      <c r="G1445" t="s">
        <v>776</v>
      </c>
    </row>
    <row r="1446" spans="1:7">
      <c r="A1446" s="1">
        <v>1405520</v>
      </c>
      <c r="B1446" t="s">
        <v>2634</v>
      </c>
      <c r="C1446" t="s">
        <v>2635</v>
      </c>
      <c r="D1446" s="1">
        <v>2581</v>
      </c>
      <c r="E1446" s="1">
        <v>1405517</v>
      </c>
      <c r="F1446" s="1">
        <v>1</v>
      </c>
      <c r="G1446" t="s">
        <v>769</v>
      </c>
    </row>
    <row r="1447" spans="1:7">
      <c r="A1447" s="1">
        <v>1405521</v>
      </c>
      <c r="B1447" t="s">
        <v>2636</v>
      </c>
      <c r="C1447" t="s">
        <v>2637</v>
      </c>
      <c r="D1447" s="1">
        <v>2581</v>
      </c>
      <c r="E1447" s="1">
        <v>1405517</v>
      </c>
      <c r="F1447" s="1">
        <v>1</v>
      </c>
      <c r="G1447" t="s">
        <v>769</v>
      </c>
    </row>
    <row r="1448" spans="1:7">
      <c r="A1448" s="1">
        <v>2138653</v>
      </c>
      <c r="B1448" t="s">
        <v>3421</v>
      </c>
      <c r="C1448" t="s">
        <v>3422</v>
      </c>
      <c r="D1448" s="1">
        <v>3167</v>
      </c>
      <c r="E1448" s="1">
        <v>2138652</v>
      </c>
      <c r="F1448" s="1">
        <v>0</v>
      </c>
      <c r="G1448" t="s">
        <v>776</v>
      </c>
    </row>
    <row r="1449" spans="1:7">
      <c r="A1449" s="1">
        <v>2138654</v>
      </c>
      <c r="B1449" t="s">
        <v>3423</v>
      </c>
      <c r="C1449" t="s">
        <v>3424</v>
      </c>
      <c r="D1449" s="1">
        <v>3167</v>
      </c>
      <c r="E1449" s="1">
        <v>2138652</v>
      </c>
      <c r="F1449" s="1">
        <v>0</v>
      </c>
      <c r="G1449" t="s">
        <v>776</v>
      </c>
    </row>
    <row r="1450" spans="1:7">
      <c r="A1450" s="1">
        <v>1405522</v>
      </c>
      <c r="B1450" t="s">
        <v>2638</v>
      </c>
      <c r="C1450" t="s">
        <v>2639</v>
      </c>
      <c r="D1450" s="1">
        <v>2581</v>
      </c>
      <c r="E1450" s="1">
        <v>1405517</v>
      </c>
      <c r="F1450" s="1">
        <v>1</v>
      </c>
      <c r="G1450" t="s">
        <v>769</v>
      </c>
    </row>
    <row r="1451" spans="1:7">
      <c r="A1451" s="1">
        <v>1405523</v>
      </c>
      <c r="B1451" t="s">
        <v>2640</v>
      </c>
      <c r="C1451" t="s">
        <v>2641</v>
      </c>
      <c r="D1451" s="1">
        <v>2581</v>
      </c>
      <c r="E1451" s="1">
        <v>1405517</v>
      </c>
      <c r="F1451" s="1">
        <v>1</v>
      </c>
      <c r="G1451" t="s">
        <v>769</v>
      </c>
    </row>
    <row r="1452" spans="1:7">
      <c r="A1452" s="1">
        <v>1405524</v>
      </c>
      <c r="B1452" t="s">
        <v>2642</v>
      </c>
      <c r="C1452" t="s">
        <v>2643</v>
      </c>
      <c r="D1452" s="1">
        <v>2581</v>
      </c>
      <c r="E1452" s="1">
        <v>1405517</v>
      </c>
      <c r="F1452" s="1">
        <v>1</v>
      </c>
      <c r="G1452" t="s">
        <v>769</v>
      </c>
    </row>
    <row r="1453" spans="1:7">
      <c r="A1453" s="1">
        <v>1405530</v>
      </c>
      <c r="B1453" t="s">
        <v>2654</v>
      </c>
      <c r="C1453" t="s">
        <v>2655</v>
      </c>
      <c r="D1453" s="1">
        <v>2581</v>
      </c>
      <c r="E1453" s="1">
        <v>1405529</v>
      </c>
      <c r="F1453" s="1">
        <v>1</v>
      </c>
      <c r="G1453" t="s">
        <v>769</v>
      </c>
    </row>
    <row r="1454" spans="1:7">
      <c r="A1454" s="1">
        <v>1405531</v>
      </c>
      <c r="B1454" t="s">
        <v>2656</v>
      </c>
      <c r="C1454" t="s">
        <v>2657</v>
      </c>
      <c r="D1454" s="1">
        <v>2581</v>
      </c>
      <c r="E1454" s="1">
        <v>1405529</v>
      </c>
      <c r="F1454" s="1">
        <v>1</v>
      </c>
      <c r="G1454" t="s">
        <v>769</v>
      </c>
    </row>
    <row r="1455" spans="1:7">
      <c r="A1455" s="1">
        <v>1405532</v>
      </c>
      <c r="B1455" t="s">
        <v>2658</v>
      </c>
      <c r="C1455" t="s">
        <v>2659</v>
      </c>
      <c r="D1455" s="1">
        <v>2581</v>
      </c>
      <c r="E1455" s="1">
        <v>1405529</v>
      </c>
      <c r="F1455" s="1">
        <v>1</v>
      </c>
      <c r="G1455" t="s">
        <v>769</v>
      </c>
    </row>
    <row r="1456" spans="1:7">
      <c r="A1456" s="1">
        <v>1405475</v>
      </c>
      <c r="B1456" t="s">
        <v>2544</v>
      </c>
      <c r="C1456" t="s">
        <v>2545</v>
      </c>
      <c r="D1456" s="1">
        <v>2581</v>
      </c>
      <c r="E1456" s="1">
        <v>1405474</v>
      </c>
      <c r="F1456" s="1">
        <v>1</v>
      </c>
      <c r="G1456" t="s">
        <v>769</v>
      </c>
    </row>
    <row r="1457" spans="1:7">
      <c r="A1457" s="1">
        <v>1405471</v>
      </c>
      <c r="B1457" t="s">
        <v>2536</v>
      </c>
      <c r="C1457" t="s">
        <v>2537</v>
      </c>
      <c r="D1457" s="1">
        <v>2581</v>
      </c>
      <c r="E1457" s="1">
        <v>1405470</v>
      </c>
      <c r="F1457" s="1">
        <v>1</v>
      </c>
      <c r="G1457" t="s">
        <v>769</v>
      </c>
    </row>
    <row r="1458" spans="1:7">
      <c r="A1458" s="1">
        <v>1442138</v>
      </c>
      <c r="B1458" t="s">
        <v>3315</v>
      </c>
      <c r="C1458" t="s">
        <v>3316</v>
      </c>
      <c r="D1458" s="1">
        <v>3563</v>
      </c>
      <c r="E1458" s="1">
        <v>1442019</v>
      </c>
      <c r="F1458" s="1">
        <v>1</v>
      </c>
      <c r="G1458" t="s">
        <v>769</v>
      </c>
    </row>
    <row r="1459" spans="1:7">
      <c r="A1459" s="1">
        <v>1442139</v>
      </c>
      <c r="B1459" t="s">
        <v>3317</v>
      </c>
      <c r="C1459" t="s">
        <v>3318</v>
      </c>
      <c r="D1459" s="1">
        <v>3563</v>
      </c>
      <c r="E1459" s="1">
        <v>1442019</v>
      </c>
      <c r="F1459" s="1">
        <v>1</v>
      </c>
      <c r="G1459" t="s">
        <v>769</v>
      </c>
    </row>
    <row r="1460" spans="1:7">
      <c r="A1460" s="1">
        <v>2138632</v>
      </c>
      <c r="B1460" t="s">
        <v>3380</v>
      </c>
      <c r="C1460" t="s">
        <v>3381</v>
      </c>
      <c r="D1460" s="1">
        <v>3167</v>
      </c>
      <c r="E1460" s="1">
        <v>2138628</v>
      </c>
      <c r="F1460" s="1">
        <v>1</v>
      </c>
    </row>
    <row r="1461" spans="1:7">
      <c r="A1461" s="1">
        <v>2138633</v>
      </c>
      <c r="B1461" t="s">
        <v>3382</v>
      </c>
      <c r="C1461" t="s">
        <v>3383</v>
      </c>
      <c r="D1461" s="1">
        <v>3167</v>
      </c>
      <c r="E1461" s="1">
        <v>2138628</v>
      </c>
      <c r="F1461" s="1">
        <v>1</v>
      </c>
    </row>
    <row r="1462" spans="1:7">
      <c r="A1462" s="1">
        <v>2138634</v>
      </c>
      <c r="B1462" t="s">
        <v>3384</v>
      </c>
      <c r="C1462" t="s">
        <v>3385</v>
      </c>
      <c r="D1462" s="1">
        <v>3167</v>
      </c>
      <c r="E1462" s="1">
        <v>2138633</v>
      </c>
      <c r="F1462" s="1">
        <v>1</v>
      </c>
    </row>
    <row r="1463" spans="1:7">
      <c r="A1463" s="1">
        <v>2126275</v>
      </c>
      <c r="B1463" t="s">
        <v>2820</v>
      </c>
      <c r="C1463" t="s">
        <v>2821</v>
      </c>
      <c r="D1463" s="1">
        <v>3171</v>
      </c>
      <c r="E1463" s="1">
        <v>2126273</v>
      </c>
      <c r="F1463" s="1">
        <v>1</v>
      </c>
    </row>
    <row r="1464" spans="1:7">
      <c r="A1464" s="1">
        <v>2138503</v>
      </c>
      <c r="B1464" t="s">
        <v>2820</v>
      </c>
      <c r="C1464" t="s">
        <v>2821</v>
      </c>
      <c r="D1464" s="1">
        <v>3167</v>
      </c>
      <c r="E1464" s="1">
        <v>2138501</v>
      </c>
      <c r="F1464" s="1">
        <v>1</v>
      </c>
    </row>
    <row r="1465" spans="1:7">
      <c r="A1465" s="1">
        <v>2126276</v>
      </c>
      <c r="B1465" t="s">
        <v>2822</v>
      </c>
      <c r="C1465" t="s">
        <v>2823</v>
      </c>
      <c r="D1465" s="1">
        <v>3171</v>
      </c>
      <c r="E1465" s="1">
        <v>2126273</v>
      </c>
      <c r="F1465" s="1">
        <v>1</v>
      </c>
    </row>
    <row r="1466" spans="1:7">
      <c r="A1466" s="1">
        <v>2138504</v>
      </c>
      <c r="B1466" t="s">
        <v>2822</v>
      </c>
      <c r="C1466" t="s">
        <v>2823</v>
      </c>
      <c r="D1466" s="1">
        <v>3167</v>
      </c>
      <c r="E1466" s="1">
        <v>2138501</v>
      </c>
      <c r="F1466" s="1">
        <v>1</v>
      </c>
    </row>
    <row r="1467" spans="1:7">
      <c r="A1467" s="1">
        <v>2126277</v>
      </c>
      <c r="B1467" t="s">
        <v>2824</v>
      </c>
      <c r="C1467" t="s">
        <v>2825</v>
      </c>
      <c r="D1467" s="1">
        <v>3171</v>
      </c>
      <c r="E1467" s="1">
        <v>2126276</v>
      </c>
      <c r="F1467" s="1">
        <v>1</v>
      </c>
    </row>
    <row r="1468" spans="1:7">
      <c r="A1468" s="1">
        <v>2138505</v>
      </c>
      <c r="B1468" t="s">
        <v>2824</v>
      </c>
      <c r="C1468" t="s">
        <v>2825</v>
      </c>
      <c r="D1468" s="1">
        <v>3167</v>
      </c>
      <c r="E1468" s="1">
        <v>2138504</v>
      </c>
      <c r="F1468" s="1">
        <v>1</v>
      </c>
    </row>
    <row r="1469" spans="1:7">
      <c r="A1469" s="1">
        <v>2126278</v>
      </c>
      <c r="B1469" t="s">
        <v>2826</v>
      </c>
      <c r="C1469" t="s">
        <v>2827</v>
      </c>
      <c r="D1469" s="1">
        <v>3171</v>
      </c>
      <c r="E1469" s="1">
        <v>2126276</v>
      </c>
      <c r="F1469" s="1">
        <v>1</v>
      </c>
    </row>
    <row r="1470" spans="1:7">
      <c r="A1470" s="1">
        <v>2138506</v>
      </c>
      <c r="B1470" t="s">
        <v>2826</v>
      </c>
      <c r="C1470" t="s">
        <v>2827</v>
      </c>
      <c r="D1470" s="1">
        <v>3167</v>
      </c>
      <c r="E1470" s="1">
        <v>2138504</v>
      </c>
      <c r="F1470" s="1">
        <v>1</v>
      </c>
    </row>
    <row r="1471" spans="1:7">
      <c r="A1471" s="1">
        <v>2126279</v>
      </c>
      <c r="B1471" t="s">
        <v>2828</v>
      </c>
      <c r="C1471" t="s">
        <v>2829</v>
      </c>
      <c r="D1471" s="1">
        <v>3171</v>
      </c>
      <c r="E1471" s="1">
        <v>2126273</v>
      </c>
      <c r="F1471" s="1">
        <v>1</v>
      </c>
    </row>
    <row r="1472" spans="1:7">
      <c r="A1472" s="1">
        <v>2138507</v>
      </c>
      <c r="B1472" t="s">
        <v>2828</v>
      </c>
      <c r="C1472" t="s">
        <v>2829</v>
      </c>
      <c r="D1472" s="1">
        <v>3167</v>
      </c>
      <c r="E1472" s="1">
        <v>2138501</v>
      </c>
      <c r="F1472" s="1">
        <v>1</v>
      </c>
    </row>
    <row r="1473" spans="1:7">
      <c r="A1473" s="1">
        <v>2126280</v>
      </c>
      <c r="B1473" t="s">
        <v>2830</v>
      </c>
      <c r="C1473" t="s">
        <v>2831</v>
      </c>
      <c r="D1473" s="1">
        <v>3171</v>
      </c>
      <c r="E1473" s="1">
        <v>2126273</v>
      </c>
      <c r="F1473" s="1">
        <v>1</v>
      </c>
    </row>
    <row r="1474" spans="1:7">
      <c r="A1474" s="1">
        <v>2138508</v>
      </c>
      <c r="B1474" t="s">
        <v>2830</v>
      </c>
      <c r="C1474" t="s">
        <v>2831</v>
      </c>
      <c r="D1474" s="1">
        <v>3167</v>
      </c>
      <c r="E1474" s="1">
        <v>2138501</v>
      </c>
      <c r="F1474" s="1">
        <v>1</v>
      </c>
    </row>
    <row r="1475" spans="1:7">
      <c r="A1475" s="1">
        <v>2126281</v>
      </c>
      <c r="B1475" t="s">
        <v>2832</v>
      </c>
      <c r="C1475" t="s">
        <v>2833</v>
      </c>
      <c r="D1475" s="1">
        <v>3171</v>
      </c>
      <c r="E1475" s="1">
        <v>2126273</v>
      </c>
      <c r="F1475" s="1">
        <v>1</v>
      </c>
    </row>
    <row r="1476" spans="1:7">
      <c r="A1476" s="1">
        <v>2138509</v>
      </c>
      <c r="B1476" t="s">
        <v>2832</v>
      </c>
      <c r="C1476" t="s">
        <v>2833</v>
      </c>
      <c r="D1476" s="1">
        <v>3167</v>
      </c>
      <c r="E1476" s="1">
        <v>2138501</v>
      </c>
      <c r="F1476" s="1">
        <v>1</v>
      </c>
    </row>
    <row r="1477" spans="1:7">
      <c r="A1477" s="1">
        <v>2126282</v>
      </c>
      <c r="B1477" t="s">
        <v>2834</v>
      </c>
      <c r="C1477" t="s">
        <v>2835</v>
      </c>
      <c r="D1477" s="1">
        <v>3171</v>
      </c>
      <c r="E1477" s="1">
        <v>2126273</v>
      </c>
      <c r="F1477" s="1">
        <v>1</v>
      </c>
    </row>
    <row r="1478" spans="1:7">
      <c r="A1478" s="1">
        <v>2697989</v>
      </c>
      <c r="B1478" t="s">
        <v>394</v>
      </c>
      <c r="C1478" t="s">
        <v>3475</v>
      </c>
      <c r="D1478" s="1">
        <v>469</v>
      </c>
      <c r="E1478" t="s">
        <v>21</v>
      </c>
      <c r="F1478" s="1">
        <v>0</v>
      </c>
      <c r="G1478" t="s">
        <v>776</v>
      </c>
    </row>
    <row r="1479" spans="1:7">
      <c r="A1479" s="1">
        <v>2138510</v>
      </c>
      <c r="B1479" t="s">
        <v>2834</v>
      </c>
      <c r="C1479" t="s">
        <v>2835</v>
      </c>
      <c r="D1479" s="1">
        <v>3167</v>
      </c>
      <c r="E1479" s="1">
        <v>2138501</v>
      </c>
      <c r="F1479" s="1">
        <v>1</v>
      </c>
    </row>
    <row r="1480" spans="1:7">
      <c r="A1480" s="1">
        <v>2126283</v>
      </c>
      <c r="B1480" t="s">
        <v>2836</v>
      </c>
      <c r="C1480" t="s">
        <v>2837</v>
      </c>
      <c r="D1480" s="1">
        <v>3171</v>
      </c>
      <c r="E1480" s="1">
        <v>2126273</v>
      </c>
      <c r="F1480" s="1">
        <v>1</v>
      </c>
    </row>
    <row r="1481" spans="1:7">
      <c r="A1481" s="1">
        <v>2138511</v>
      </c>
      <c r="B1481" t="s">
        <v>2836</v>
      </c>
      <c r="C1481" t="s">
        <v>2837</v>
      </c>
      <c r="D1481" s="1">
        <v>3167</v>
      </c>
      <c r="E1481" s="1">
        <v>2138501</v>
      </c>
      <c r="F1481" s="1">
        <v>1</v>
      </c>
    </row>
    <row r="1482" spans="1:7">
      <c r="A1482" s="1">
        <v>2126284</v>
      </c>
      <c r="B1482" t="s">
        <v>2838</v>
      </c>
      <c r="C1482" t="s">
        <v>2839</v>
      </c>
      <c r="D1482" s="1">
        <v>3171</v>
      </c>
      <c r="E1482" s="1">
        <v>2126273</v>
      </c>
      <c r="F1482" s="1">
        <v>1</v>
      </c>
    </row>
    <row r="1483" spans="1:7">
      <c r="A1483" s="1">
        <v>2138512</v>
      </c>
      <c r="B1483" t="s">
        <v>2838</v>
      </c>
      <c r="C1483" t="s">
        <v>2839</v>
      </c>
      <c r="D1483" s="1">
        <v>3167</v>
      </c>
      <c r="E1483" s="1">
        <v>2138501</v>
      </c>
      <c r="F1483" s="1">
        <v>1</v>
      </c>
    </row>
    <row r="1484" spans="1:7">
      <c r="A1484" s="1">
        <v>2126285</v>
      </c>
      <c r="B1484" t="s">
        <v>2840</v>
      </c>
      <c r="C1484" t="s">
        <v>2841</v>
      </c>
      <c r="D1484" s="1">
        <v>3171</v>
      </c>
      <c r="E1484" s="1">
        <v>2126273</v>
      </c>
      <c r="F1484" s="1">
        <v>1</v>
      </c>
    </row>
    <row r="1485" spans="1:7">
      <c r="A1485" s="1">
        <v>2138513</v>
      </c>
      <c r="B1485" t="s">
        <v>2840</v>
      </c>
      <c r="C1485" t="s">
        <v>2841</v>
      </c>
      <c r="D1485" s="1">
        <v>3167</v>
      </c>
      <c r="E1485" s="1">
        <v>2138501</v>
      </c>
      <c r="F1485" s="1">
        <v>1</v>
      </c>
    </row>
    <row r="1486" spans="1:7">
      <c r="A1486" s="1">
        <v>3307423</v>
      </c>
      <c r="B1486" t="s">
        <v>3473</v>
      </c>
      <c r="C1486" t="s">
        <v>3474</v>
      </c>
      <c r="D1486" s="1">
        <v>451</v>
      </c>
      <c r="E1486" s="1">
        <v>3307404</v>
      </c>
      <c r="F1486" s="1">
        <v>1</v>
      </c>
      <c r="G1486" t="s">
        <v>769</v>
      </c>
    </row>
    <row r="1487" spans="1:7">
      <c r="A1487" s="1">
        <v>2138577</v>
      </c>
      <c r="B1487" t="s">
        <v>4004</v>
      </c>
      <c r="C1487" t="s">
        <v>4005</v>
      </c>
      <c r="D1487" s="1">
        <v>3167</v>
      </c>
      <c r="E1487" s="1">
        <v>2138499</v>
      </c>
      <c r="F1487" s="1">
        <v>1</v>
      </c>
    </row>
    <row r="1488" spans="1:7">
      <c r="A1488" s="1">
        <v>2138578</v>
      </c>
      <c r="B1488" t="s">
        <v>4006</v>
      </c>
      <c r="C1488" t="s">
        <v>4007</v>
      </c>
      <c r="D1488" s="1">
        <v>3167</v>
      </c>
      <c r="E1488" s="1">
        <v>2138499</v>
      </c>
      <c r="F1488" s="1">
        <v>1</v>
      </c>
    </row>
    <row r="1489" spans="1:7">
      <c r="A1489" s="1">
        <v>4244973</v>
      </c>
      <c r="B1489" t="s">
        <v>3883</v>
      </c>
      <c r="C1489" t="s">
        <v>3884</v>
      </c>
      <c r="D1489" s="1">
        <v>444</v>
      </c>
      <c r="E1489" s="1">
        <v>4244972</v>
      </c>
      <c r="F1489" s="1">
        <v>1</v>
      </c>
      <c r="G1489" t="s">
        <v>769</v>
      </c>
    </row>
    <row r="1490" spans="1:7">
      <c r="A1490" s="1">
        <v>1405538</v>
      </c>
      <c r="B1490" t="s">
        <v>3182</v>
      </c>
      <c r="C1490" t="s">
        <v>3183</v>
      </c>
      <c r="D1490" s="1">
        <v>2581</v>
      </c>
      <c r="E1490" s="1">
        <v>1405467</v>
      </c>
      <c r="F1490" s="1">
        <v>1</v>
      </c>
      <c r="G1490" t="s">
        <v>769</v>
      </c>
    </row>
    <row r="1491" spans="1:7">
      <c r="A1491" s="1">
        <v>1405541</v>
      </c>
      <c r="B1491" t="s">
        <v>3188</v>
      </c>
      <c r="C1491" t="s">
        <v>3189</v>
      </c>
      <c r="D1491" s="1">
        <v>2581</v>
      </c>
      <c r="E1491" s="1">
        <v>1405538</v>
      </c>
      <c r="F1491" s="1">
        <v>1</v>
      </c>
      <c r="G1491" t="s">
        <v>769</v>
      </c>
    </row>
    <row r="1492" spans="1:7">
      <c r="A1492" s="1">
        <v>2138579</v>
      </c>
      <c r="B1492" t="s">
        <v>4008</v>
      </c>
      <c r="C1492" t="s">
        <v>4009</v>
      </c>
      <c r="D1492" s="1">
        <v>3167</v>
      </c>
      <c r="E1492" s="1">
        <v>2138499</v>
      </c>
      <c r="F1492" s="1">
        <v>1</v>
      </c>
    </row>
    <row r="1493" spans="1:7">
      <c r="A1493" s="1">
        <v>3307424</v>
      </c>
      <c r="B1493" t="s">
        <v>3476</v>
      </c>
      <c r="C1493" t="s">
        <v>2888</v>
      </c>
      <c r="D1493" s="1">
        <v>451</v>
      </c>
      <c r="E1493" s="1">
        <v>3307404</v>
      </c>
      <c r="F1493" s="1">
        <v>1</v>
      </c>
      <c r="G1493" t="s">
        <v>769</v>
      </c>
    </row>
    <row r="1494" spans="1:7">
      <c r="A1494" s="1">
        <v>3307425</v>
      </c>
      <c r="B1494" t="s">
        <v>3829</v>
      </c>
      <c r="C1494" t="s">
        <v>2871</v>
      </c>
      <c r="D1494" s="1">
        <v>451</v>
      </c>
      <c r="E1494" s="1">
        <v>3307404</v>
      </c>
      <c r="F1494" s="1">
        <v>1</v>
      </c>
      <c r="G1494" t="s">
        <v>769</v>
      </c>
    </row>
    <row r="1495" spans="1:7">
      <c r="A1495" s="1">
        <v>3307426</v>
      </c>
      <c r="B1495" t="s">
        <v>3830</v>
      </c>
      <c r="C1495" t="s">
        <v>2885</v>
      </c>
      <c r="D1495" s="1">
        <v>451</v>
      </c>
      <c r="E1495" s="1">
        <v>3307404</v>
      </c>
      <c r="F1495" s="1">
        <v>1</v>
      </c>
      <c r="G1495" t="s">
        <v>769</v>
      </c>
    </row>
    <row r="1496" spans="1:7">
      <c r="A1496" s="1">
        <v>3307427</v>
      </c>
      <c r="B1496" t="s">
        <v>3831</v>
      </c>
      <c r="C1496" t="s">
        <v>2619</v>
      </c>
      <c r="D1496" s="1">
        <v>451</v>
      </c>
      <c r="E1496" s="1">
        <v>3307404</v>
      </c>
      <c r="F1496" s="1">
        <v>1</v>
      </c>
      <c r="G1496" t="s">
        <v>769</v>
      </c>
    </row>
    <row r="1497" spans="1:7">
      <c r="A1497" s="1">
        <v>3307428</v>
      </c>
      <c r="B1497" t="s">
        <v>3832</v>
      </c>
      <c r="C1497" t="s">
        <v>3833</v>
      </c>
      <c r="D1497" s="1">
        <v>451</v>
      </c>
      <c r="E1497" s="1">
        <v>3307404</v>
      </c>
      <c r="F1497" s="1">
        <v>1</v>
      </c>
      <c r="G1497" t="s">
        <v>769</v>
      </c>
    </row>
    <row r="1498" spans="1:7">
      <c r="A1498" s="1">
        <v>3307429</v>
      </c>
      <c r="B1498" t="s">
        <v>3834</v>
      </c>
      <c r="C1498" t="s">
        <v>2617</v>
      </c>
      <c r="D1498" s="1">
        <v>451</v>
      </c>
      <c r="E1498" s="1">
        <v>3307404</v>
      </c>
      <c r="F1498" s="1">
        <v>1</v>
      </c>
      <c r="G1498" t="s">
        <v>769</v>
      </c>
    </row>
    <row r="1499" spans="1:7">
      <c r="A1499" s="1">
        <v>3307430</v>
      </c>
      <c r="B1499" t="s">
        <v>3835</v>
      </c>
      <c r="C1499" t="s">
        <v>3836</v>
      </c>
      <c r="D1499" s="1">
        <v>451</v>
      </c>
      <c r="E1499" s="1">
        <v>3307404</v>
      </c>
      <c r="F1499" s="1">
        <v>1</v>
      </c>
      <c r="G1499" t="s">
        <v>769</v>
      </c>
    </row>
    <row r="1500" spans="1:7">
      <c r="A1500" s="1">
        <v>3307431</v>
      </c>
      <c r="B1500" t="s">
        <v>3837</v>
      </c>
      <c r="C1500" t="s">
        <v>2661</v>
      </c>
      <c r="D1500" s="1">
        <v>451</v>
      </c>
      <c r="E1500" s="1">
        <v>3307404</v>
      </c>
      <c r="F1500" s="1">
        <v>1</v>
      </c>
      <c r="G1500" t="s">
        <v>769</v>
      </c>
    </row>
    <row r="1501" spans="1:7">
      <c r="A1501" s="1">
        <v>3307432</v>
      </c>
      <c r="B1501" t="s">
        <v>3838</v>
      </c>
      <c r="C1501" t="s">
        <v>2563</v>
      </c>
      <c r="D1501" s="1">
        <v>451</v>
      </c>
      <c r="E1501" s="1">
        <v>3307404</v>
      </c>
      <c r="F1501" s="1">
        <v>1</v>
      </c>
      <c r="G1501" t="s">
        <v>769</v>
      </c>
    </row>
    <row r="1502" spans="1:7">
      <c r="A1502" s="1">
        <v>3307433</v>
      </c>
      <c r="B1502" t="s">
        <v>3839</v>
      </c>
      <c r="C1502" t="s">
        <v>3840</v>
      </c>
      <c r="D1502" s="1">
        <v>451</v>
      </c>
      <c r="E1502" s="1">
        <v>3307404</v>
      </c>
      <c r="F1502" s="1">
        <v>1</v>
      </c>
      <c r="G1502" t="s">
        <v>769</v>
      </c>
    </row>
    <row r="1503" spans="1:7">
      <c r="A1503" s="1">
        <v>3307434</v>
      </c>
      <c r="B1503" t="s">
        <v>3841</v>
      </c>
      <c r="C1503" t="s">
        <v>2559</v>
      </c>
      <c r="D1503" s="1">
        <v>451</v>
      </c>
      <c r="E1503" s="1">
        <v>3307404</v>
      </c>
      <c r="F1503" s="1">
        <v>1</v>
      </c>
      <c r="G1503" t="s">
        <v>769</v>
      </c>
    </row>
    <row r="1504" spans="1:7">
      <c r="A1504" s="1">
        <v>3307435</v>
      </c>
      <c r="B1504" t="s">
        <v>3842</v>
      </c>
      <c r="C1504" t="s">
        <v>3036</v>
      </c>
      <c r="D1504" s="1">
        <v>451</v>
      </c>
      <c r="E1504" s="1">
        <v>3307404</v>
      </c>
      <c r="F1504" s="1">
        <v>1</v>
      </c>
      <c r="G1504" t="s">
        <v>769</v>
      </c>
    </row>
    <row r="1505" spans="1:6">
      <c r="A1505" s="1">
        <v>2138582</v>
      </c>
      <c r="B1505" t="s">
        <v>4014</v>
      </c>
      <c r="C1505" t="s">
        <v>4015</v>
      </c>
      <c r="D1505" s="1">
        <v>3167</v>
      </c>
      <c r="E1505" s="1">
        <v>2138581</v>
      </c>
      <c r="F1505" s="1">
        <v>1</v>
      </c>
    </row>
    <row r="1506" spans="1:6">
      <c r="A1506" s="1">
        <v>2138637</v>
      </c>
      <c r="B1506" t="s">
        <v>3390</v>
      </c>
      <c r="C1506" t="s">
        <v>3391</v>
      </c>
      <c r="D1506" s="1">
        <v>3167</v>
      </c>
      <c r="E1506" s="1">
        <v>5140113</v>
      </c>
      <c r="F1506" s="1">
        <v>1</v>
      </c>
    </row>
    <row r="1507" spans="1:6">
      <c r="A1507" s="1">
        <v>2138567</v>
      </c>
      <c r="B1507" t="s">
        <v>3984</v>
      </c>
      <c r="C1507" t="s">
        <v>3985</v>
      </c>
      <c r="D1507" s="1">
        <v>3167</v>
      </c>
      <c r="E1507" s="1">
        <v>2138566</v>
      </c>
      <c r="F1507" s="1">
        <v>1</v>
      </c>
    </row>
    <row r="1508" spans="1:6">
      <c r="A1508" s="1">
        <v>2138568</v>
      </c>
      <c r="B1508" t="s">
        <v>3986</v>
      </c>
      <c r="C1508" t="s">
        <v>3987</v>
      </c>
      <c r="D1508" s="1">
        <v>3167</v>
      </c>
      <c r="E1508" s="1">
        <v>2138566</v>
      </c>
      <c r="F1508" s="1">
        <v>1</v>
      </c>
    </row>
    <row r="1509" spans="1:6">
      <c r="A1509" s="1">
        <v>2138598</v>
      </c>
      <c r="B1509" t="s">
        <v>4045</v>
      </c>
      <c r="C1509" t="s">
        <v>4046</v>
      </c>
      <c r="D1509" s="1">
        <v>3167</v>
      </c>
      <c r="E1509" s="1">
        <v>5140098</v>
      </c>
      <c r="F1509" s="1">
        <v>1</v>
      </c>
    </row>
    <row r="1510" spans="1:6">
      <c r="A1510" s="1">
        <v>2138599</v>
      </c>
      <c r="B1510" t="s">
        <v>4047</v>
      </c>
      <c r="C1510" t="s">
        <v>4048</v>
      </c>
      <c r="D1510" s="1">
        <v>3167</v>
      </c>
      <c r="E1510" s="1">
        <v>5140098</v>
      </c>
      <c r="F1510" s="1">
        <v>1</v>
      </c>
    </row>
    <row r="1511" spans="1:6">
      <c r="A1511" s="1">
        <v>2138600</v>
      </c>
      <c r="B1511" t="s">
        <v>4049</v>
      </c>
      <c r="C1511" t="s">
        <v>4050</v>
      </c>
      <c r="D1511" s="1">
        <v>3167</v>
      </c>
      <c r="E1511" s="1">
        <v>5140098</v>
      </c>
      <c r="F1511" s="1">
        <v>1</v>
      </c>
    </row>
    <row r="1512" spans="1:6">
      <c r="A1512" s="1">
        <v>2138601</v>
      </c>
      <c r="B1512" t="s">
        <v>4051</v>
      </c>
      <c r="C1512" t="s">
        <v>4052</v>
      </c>
      <c r="D1512" s="1">
        <v>3167</v>
      </c>
      <c r="E1512" s="1">
        <v>5140096</v>
      </c>
      <c r="F1512" s="1">
        <v>1</v>
      </c>
    </row>
    <row r="1513" spans="1:6">
      <c r="A1513" s="1">
        <v>1607994</v>
      </c>
      <c r="B1513" t="s">
        <v>2870</v>
      </c>
      <c r="C1513" t="s">
        <v>2871</v>
      </c>
      <c r="D1513" s="1">
        <v>473</v>
      </c>
      <c r="E1513" s="1">
        <v>1607993</v>
      </c>
      <c r="F1513" s="1">
        <v>1</v>
      </c>
    </row>
    <row r="1514" spans="1:6">
      <c r="A1514" s="1">
        <v>1607995</v>
      </c>
      <c r="B1514" t="s">
        <v>2872</v>
      </c>
      <c r="C1514" t="s">
        <v>2551</v>
      </c>
      <c r="D1514" s="1">
        <v>473</v>
      </c>
      <c r="E1514" s="1">
        <v>1607993</v>
      </c>
      <c r="F1514" s="1">
        <v>1</v>
      </c>
    </row>
    <row r="1515" spans="1:6">
      <c r="A1515" s="1">
        <v>1607996</v>
      </c>
      <c r="B1515" t="s">
        <v>2873</v>
      </c>
      <c r="C1515" t="s">
        <v>2874</v>
      </c>
      <c r="D1515" s="1">
        <v>473</v>
      </c>
      <c r="E1515" s="1">
        <v>1607993</v>
      </c>
      <c r="F1515" s="1">
        <v>1</v>
      </c>
    </row>
    <row r="1516" spans="1:6">
      <c r="A1516" s="1">
        <v>1607997</v>
      </c>
      <c r="B1516" t="s">
        <v>2875</v>
      </c>
      <c r="C1516" t="s">
        <v>2876</v>
      </c>
      <c r="D1516" s="1">
        <v>473</v>
      </c>
      <c r="E1516" s="1">
        <v>1607993</v>
      </c>
      <c r="F1516" s="1">
        <v>1</v>
      </c>
    </row>
    <row r="1517" spans="1:6">
      <c r="A1517" s="1">
        <v>1607998</v>
      </c>
      <c r="B1517" t="s">
        <v>2877</v>
      </c>
      <c r="C1517" t="s">
        <v>2553</v>
      </c>
      <c r="D1517" s="1">
        <v>473</v>
      </c>
      <c r="E1517" s="1">
        <v>1607993</v>
      </c>
      <c r="F1517" s="1">
        <v>1</v>
      </c>
    </row>
    <row r="1518" spans="1:6">
      <c r="A1518" s="1">
        <v>1607999</v>
      </c>
      <c r="B1518" t="s">
        <v>2878</v>
      </c>
      <c r="C1518" t="s">
        <v>2555</v>
      </c>
      <c r="D1518" s="1">
        <v>473</v>
      </c>
      <c r="E1518" s="1">
        <v>1607993</v>
      </c>
      <c r="F1518" s="1">
        <v>1</v>
      </c>
    </row>
    <row r="1519" spans="1:6">
      <c r="A1519" s="1">
        <v>1608000</v>
      </c>
      <c r="B1519" t="s">
        <v>2879</v>
      </c>
      <c r="C1519" t="s">
        <v>2559</v>
      </c>
      <c r="D1519" s="1">
        <v>473</v>
      </c>
      <c r="E1519" s="1">
        <v>1607993</v>
      </c>
      <c r="F1519" s="1">
        <v>1</v>
      </c>
    </row>
    <row r="1520" spans="1:6">
      <c r="A1520" s="1">
        <v>1608001</v>
      </c>
      <c r="B1520" t="s">
        <v>2880</v>
      </c>
      <c r="C1520" t="s">
        <v>2881</v>
      </c>
      <c r="D1520" s="1">
        <v>473</v>
      </c>
      <c r="E1520" s="1">
        <v>1607993</v>
      </c>
      <c r="F1520" s="1">
        <v>1</v>
      </c>
    </row>
    <row r="1521" spans="1:6">
      <c r="A1521" s="1">
        <v>1608002</v>
      </c>
      <c r="B1521" t="s">
        <v>2882</v>
      </c>
      <c r="C1521" t="s">
        <v>2883</v>
      </c>
      <c r="D1521" s="1">
        <v>473</v>
      </c>
      <c r="E1521" s="1">
        <v>1607993</v>
      </c>
      <c r="F1521" s="1">
        <v>1</v>
      </c>
    </row>
    <row r="1522" spans="1:6">
      <c r="A1522" s="1">
        <v>1608003</v>
      </c>
      <c r="B1522" t="s">
        <v>2884</v>
      </c>
      <c r="C1522" t="s">
        <v>2885</v>
      </c>
      <c r="D1522" s="1">
        <v>473</v>
      </c>
      <c r="E1522" s="1">
        <v>1607993</v>
      </c>
      <c r="F1522" s="1">
        <v>1</v>
      </c>
    </row>
    <row r="1523" spans="1:6">
      <c r="A1523" s="1">
        <v>1608004</v>
      </c>
      <c r="B1523" t="s">
        <v>2886</v>
      </c>
      <c r="C1523" t="s">
        <v>2599</v>
      </c>
      <c r="D1523" s="1">
        <v>473</v>
      </c>
      <c r="E1523" s="1">
        <v>1607993</v>
      </c>
      <c r="F1523" s="1">
        <v>1</v>
      </c>
    </row>
    <row r="1524" spans="1:6">
      <c r="A1524" s="1">
        <v>1608005</v>
      </c>
      <c r="B1524" t="s">
        <v>2887</v>
      </c>
      <c r="C1524" t="s">
        <v>2888</v>
      </c>
      <c r="D1524" s="1">
        <v>473</v>
      </c>
      <c r="E1524" s="1">
        <v>1607993</v>
      </c>
      <c r="F1524" s="1">
        <v>1</v>
      </c>
    </row>
    <row r="1525" spans="1:6">
      <c r="A1525" s="1">
        <v>1608006</v>
      </c>
      <c r="B1525" t="s">
        <v>2889</v>
      </c>
      <c r="C1525" t="s">
        <v>2890</v>
      </c>
      <c r="D1525" s="1">
        <v>473</v>
      </c>
      <c r="E1525" s="1">
        <v>1607993</v>
      </c>
      <c r="F1525" s="1">
        <v>1</v>
      </c>
    </row>
    <row r="1526" spans="1:6">
      <c r="A1526" s="1">
        <v>1608007</v>
      </c>
      <c r="B1526" t="s">
        <v>2891</v>
      </c>
      <c r="C1526" t="s">
        <v>2892</v>
      </c>
      <c r="D1526" s="1">
        <v>473</v>
      </c>
      <c r="E1526" s="1">
        <v>1607993</v>
      </c>
      <c r="F1526" s="1">
        <v>1</v>
      </c>
    </row>
    <row r="1527" spans="1:6">
      <c r="A1527" s="1">
        <v>1608008</v>
      </c>
      <c r="B1527" t="s">
        <v>2893</v>
      </c>
      <c r="C1527" t="s">
        <v>2894</v>
      </c>
      <c r="D1527" s="1">
        <v>473</v>
      </c>
      <c r="E1527" s="1">
        <v>1607993</v>
      </c>
      <c r="F1527" s="1">
        <v>1</v>
      </c>
    </row>
    <row r="1528" spans="1:6">
      <c r="A1528" s="1">
        <v>1608009</v>
      </c>
      <c r="B1528" t="s">
        <v>2895</v>
      </c>
      <c r="C1528" t="s">
        <v>2896</v>
      </c>
      <c r="D1528" s="1">
        <v>473</v>
      </c>
      <c r="E1528" s="1">
        <v>1607993</v>
      </c>
      <c r="F1528" s="1">
        <v>1</v>
      </c>
    </row>
    <row r="1529" spans="1:6">
      <c r="A1529" s="1">
        <v>1608010</v>
      </c>
      <c r="B1529" t="s">
        <v>2897</v>
      </c>
      <c r="C1529" t="s">
        <v>2625</v>
      </c>
      <c r="D1529" s="1">
        <v>473</v>
      </c>
      <c r="E1529" s="1">
        <v>1607993</v>
      </c>
      <c r="F1529" s="1">
        <v>1</v>
      </c>
    </row>
    <row r="1530" spans="1:6">
      <c r="A1530" s="1">
        <v>1608011</v>
      </c>
      <c r="B1530" t="s">
        <v>2898</v>
      </c>
      <c r="C1530" t="s">
        <v>2617</v>
      </c>
      <c r="D1530" s="1">
        <v>473</v>
      </c>
      <c r="E1530" s="1">
        <v>1607993</v>
      </c>
      <c r="F1530" s="1">
        <v>1</v>
      </c>
    </row>
    <row r="1531" spans="1:6">
      <c r="A1531" s="1">
        <v>1608012</v>
      </c>
      <c r="B1531" t="s">
        <v>2899</v>
      </c>
      <c r="C1531" t="s">
        <v>2900</v>
      </c>
      <c r="D1531" s="1">
        <v>473</v>
      </c>
      <c r="E1531" s="1">
        <v>1607993</v>
      </c>
      <c r="F1531" s="1">
        <v>1</v>
      </c>
    </row>
    <row r="1532" spans="1:6">
      <c r="A1532" s="1">
        <v>1608013</v>
      </c>
      <c r="B1532" t="s">
        <v>2901</v>
      </c>
      <c r="C1532" t="s">
        <v>2902</v>
      </c>
      <c r="D1532" s="1">
        <v>473</v>
      </c>
      <c r="E1532" s="1">
        <v>1607993</v>
      </c>
      <c r="F1532" s="1">
        <v>1</v>
      </c>
    </row>
    <row r="1533" spans="1:6">
      <c r="A1533" s="1">
        <v>1608014</v>
      </c>
      <c r="B1533" t="s">
        <v>2903</v>
      </c>
      <c r="C1533" t="s">
        <v>2619</v>
      </c>
      <c r="D1533" s="1">
        <v>473</v>
      </c>
      <c r="E1533" s="1">
        <v>1607993</v>
      </c>
      <c r="F1533" s="1">
        <v>1</v>
      </c>
    </row>
    <row r="1534" spans="1:6">
      <c r="A1534" s="1">
        <v>1608015</v>
      </c>
      <c r="B1534" t="s">
        <v>2904</v>
      </c>
      <c r="C1534" t="s">
        <v>2905</v>
      </c>
      <c r="D1534" s="1">
        <v>473</v>
      </c>
      <c r="E1534" s="1">
        <v>1607993</v>
      </c>
      <c r="F1534" s="1">
        <v>1</v>
      </c>
    </row>
    <row r="1535" spans="1:6">
      <c r="A1535" s="1">
        <v>1608016</v>
      </c>
      <c r="B1535" t="s">
        <v>2906</v>
      </c>
      <c r="C1535" t="s">
        <v>2907</v>
      </c>
      <c r="D1535" s="1">
        <v>473</v>
      </c>
      <c r="E1535" s="1">
        <v>1607993</v>
      </c>
      <c r="F1535" s="1">
        <v>1</v>
      </c>
    </row>
    <row r="1536" spans="1:6">
      <c r="A1536" s="1">
        <v>1608017</v>
      </c>
      <c r="B1536" t="s">
        <v>2908</v>
      </c>
      <c r="C1536" t="s">
        <v>2909</v>
      </c>
      <c r="D1536" s="1">
        <v>473</v>
      </c>
      <c r="E1536" s="1">
        <v>1607993</v>
      </c>
      <c r="F1536" s="1">
        <v>1</v>
      </c>
    </row>
    <row r="1537" spans="1:7">
      <c r="A1537" s="1">
        <v>1608018</v>
      </c>
      <c r="B1537" t="s">
        <v>2910</v>
      </c>
      <c r="C1537" t="s">
        <v>2911</v>
      </c>
      <c r="D1537" s="1">
        <v>473</v>
      </c>
      <c r="E1537" s="1">
        <v>1607993</v>
      </c>
      <c r="F1537" s="1">
        <v>1</v>
      </c>
    </row>
    <row r="1538" spans="1:7">
      <c r="A1538" s="1">
        <v>1442090</v>
      </c>
      <c r="B1538" t="s">
        <v>3221</v>
      </c>
      <c r="C1538" t="s">
        <v>3222</v>
      </c>
      <c r="D1538" s="1">
        <v>3563</v>
      </c>
      <c r="E1538" s="1">
        <v>1442084</v>
      </c>
      <c r="F1538" s="1">
        <v>1</v>
      </c>
      <c r="G1538" t="s">
        <v>769</v>
      </c>
    </row>
    <row r="1539" spans="1:7">
      <c r="A1539" s="1">
        <v>3307436</v>
      </c>
      <c r="B1539" t="s">
        <v>3843</v>
      </c>
      <c r="C1539" t="s">
        <v>2625</v>
      </c>
      <c r="D1539" s="1">
        <v>451</v>
      </c>
      <c r="E1539" s="1">
        <v>3307404</v>
      </c>
      <c r="F1539" s="1">
        <v>1</v>
      </c>
      <c r="G1539" t="s">
        <v>769</v>
      </c>
    </row>
    <row r="1540" spans="1:7">
      <c r="A1540" s="1">
        <v>1608019</v>
      </c>
      <c r="B1540" t="s">
        <v>2912</v>
      </c>
      <c r="C1540" t="s">
        <v>2913</v>
      </c>
      <c r="D1540" s="1">
        <v>473</v>
      </c>
      <c r="E1540" s="1">
        <v>1607993</v>
      </c>
      <c r="F1540" s="1">
        <v>1</v>
      </c>
    </row>
    <row r="1541" spans="1:7">
      <c r="A1541" s="1">
        <v>2126581</v>
      </c>
      <c r="B1541" t="s">
        <v>3582</v>
      </c>
      <c r="C1541" t="s">
        <v>3583</v>
      </c>
      <c r="D1541" s="1">
        <v>36999</v>
      </c>
      <c r="E1541" s="1">
        <v>2126577</v>
      </c>
      <c r="F1541" s="1">
        <v>0</v>
      </c>
      <c r="G1541" t="s">
        <v>776</v>
      </c>
    </row>
    <row r="1542" spans="1:7">
      <c r="A1542" s="1">
        <v>2126582</v>
      </c>
      <c r="B1542" t="s">
        <v>3584</v>
      </c>
      <c r="C1542" t="s">
        <v>3585</v>
      </c>
      <c r="D1542" s="1">
        <v>36999</v>
      </c>
      <c r="E1542" s="1">
        <v>2126576</v>
      </c>
      <c r="F1542" s="1">
        <v>0</v>
      </c>
      <c r="G1542" t="s">
        <v>776</v>
      </c>
    </row>
    <row r="1543" spans="1:7">
      <c r="A1543" s="1">
        <v>2126583</v>
      </c>
      <c r="B1543" t="s">
        <v>3586</v>
      </c>
      <c r="C1543" t="s">
        <v>3587</v>
      </c>
      <c r="D1543" s="1">
        <v>36999</v>
      </c>
      <c r="E1543" s="1">
        <v>2126582</v>
      </c>
      <c r="F1543" s="1">
        <v>0</v>
      </c>
      <c r="G1543" t="s">
        <v>776</v>
      </c>
    </row>
    <row r="1544" spans="1:7">
      <c r="A1544" s="1">
        <v>2126584</v>
      </c>
      <c r="B1544" t="s">
        <v>3588</v>
      </c>
      <c r="C1544" t="s">
        <v>3450</v>
      </c>
      <c r="D1544" s="1">
        <v>36999</v>
      </c>
      <c r="E1544" s="1">
        <v>2126582</v>
      </c>
      <c r="F1544" s="1">
        <v>0</v>
      </c>
      <c r="G1544" t="s">
        <v>776</v>
      </c>
    </row>
    <row r="1545" spans="1:7">
      <c r="A1545" s="1">
        <v>2126585</v>
      </c>
      <c r="B1545" t="s">
        <v>3589</v>
      </c>
      <c r="C1545" t="s">
        <v>3590</v>
      </c>
      <c r="D1545" s="1">
        <v>36999</v>
      </c>
      <c r="E1545" s="1">
        <v>2126582</v>
      </c>
      <c r="F1545" s="1">
        <v>0</v>
      </c>
      <c r="G1545" t="s">
        <v>776</v>
      </c>
    </row>
    <row r="1546" spans="1:7">
      <c r="A1546" s="1">
        <v>2126586</v>
      </c>
      <c r="B1546" t="s">
        <v>3591</v>
      </c>
      <c r="C1546" t="s">
        <v>3592</v>
      </c>
      <c r="D1546" s="1">
        <v>36999</v>
      </c>
      <c r="E1546" s="1">
        <v>2126576</v>
      </c>
      <c r="F1546" s="1">
        <v>0</v>
      </c>
      <c r="G1546" t="s">
        <v>776</v>
      </c>
    </row>
    <row r="1547" spans="1:7">
      <c r="A1547" s="1">
        <v>2126587</v>
      </c>
      <c r="B1547" t="s">
        <v>3593</v>
      </c>
      <c r="C1547" t="s">
        <v>3594</v>
      </c>
      <c r="D1547" s="1">
        <v>36999</v>
      </c>
      <c r="E1547" s="1">
        <v>2126586</v>
      </c>
      <c r="F1547" s="1">
        <v>0</v>
      </c>
      <c r="G1547" t="s">
        <v>776</v>
      </c>
    </row>
    <row r="1548" spans="1:7">
      <c r="A1548" s="1">
        <v>2126588</v>
      </c>
      <c r="B1548" t="s">
        <v>3595</v>
      </c>
      <c r="C1548" t="s">
        <v>2657</v>
      </c>
      <c r="D1548" s="1">
        <v>36999</v>
      </c>
      <c r="E1548" s="1">
        <v>2126586</v>
      </c>
      <c r="F1548" s="1">
        <v>0</v>
      </c>
      <c r="G1548" t="s">
        <v>776</v>
      </c>
    </row>
    <row r="1549" spans="1:7">
      <c r="A1549" s="1">
        <v>2126589</v>
      </c>
      <c r="B1549" t="s">
        <v>3596</v>
      </c>
      <c r="C1549" t="s">
        <v>3597</v>
      </c>
      <c r="D1549" s="1">
        <v>36999</v>
      </c>
      <c r="E1549" s="1">
        <v>2126586</v>
      </c>
      <c r="F1549" s="1">
        <v>0</v>
      </c>
      <c r="G1549" t="s">
        <v>776</v>
      </c>
    </row>
    <row r="1550" spans="1:7">
      <c r="A1550" s="1">
        <v>1442021</v>
      </c>
      <c r="B1550" t="s">
        <v>3005</v>
      </c>
      <c r="C1550" t="s">
        <v>3006</v>
      </c>
      <c r="D1550" s="1">
        <v>3563</v>
      </c>
      <c r="E1550" s="1">
        <v>1442020</v>
      </c>
      <c r="F1550" s="1">
        <v>1</v>
      </c>
      <c r="G1550" t="s">
        <v>769</v>
      </c>
    </row>
    <row r="1551" spans="1:7">
      <c r="A1551" s="1">
        <v>1442022</v>
      </c>
      <c r="B1551" t="s">
        <v>3007</v>
      </c>
      <c r="C1551" t="s">
        <v>3008</v>
      </c>
      <c r="D1551" s="1">
        <v>3563</v>
      </c>
      <c r="E1551" s="1">
        <v>1442020</v>
      </c>
      <c r="F1551" s="1">
        <v>1</v>
      </c>
      <c r="G1551" t="s">
        <v>769</v>
      </c>
    </row>
    <row r="1552" spans="1:7">
      <c r="A1552" s="1">
        <v>2126592</v>
      </c>
      <c r="B1552" t="s">
        <v>3600</v>
      </c>
      <c r="C1552" t="s">
        <v>3601</v>
      </c>
      <c r="D1552" s="1">
        <v>36999</v>
      </c>
      <c r="E1552" s="1">
        <v>2126590</v>
      </c>
      <c r="F1552" s="1">
        <v>0</v>
      </c>
      <c r="G1552" t="s">
        <v>776</v>
      </c>
    </row>
    <row r="1553" spans="1:7">
      <c r="A1553" s="1">
        <v>2126593</v>
      </c>
      <c r="B1553" t="s">
        <v>3602</v>
      </c>
      <c r="C1553" t="s">
        <v>3603</v>
      </c>
      <c r="D1553" s="1">
        <v>36999</v>
      </c>
      <c r="E1553" s="1">
        <v>2126590</v>
      </c>
      <c r="F1553" s="1">
        <v>0</v>
      </c>
      <c r="G1553" t="s">
        <v>776</v>
      </c>
    </row>
    <row r="1554" spans="1:7">
      <c r="A1554" s="1">
        <v>2126594</v>
      </c>
      <c r="B1554" t="s">
        <v>3604</v>
      </c>
      <c r="C1554" t="s">
        <v>2659</v>
      </c>
      <c r="D1554" s="1">
        <v>36999</v>
      </c>
      <c r="E1554" s="1">
        <v>2126590</v>
      </c>
      <c r="F1554" s="1">
        <v>0</v>
      </c>
      <c r="G1554" t="s">
        <v>776</v>
      </c>
    </row>
    <row r="1555" spans="1:7">
      <c r="A1555" s="1">
        <v>2126595</v>
      </c>
      <c r="B1555" t="s">
        <v>3605</v>
      </c>
      <c r="C1555" t="s">
        <v>3606</v>
      </c>
      <c r="D1555" s="1">
        <v>36999</v>
      </c>
      <c r="E1555" s="1">
        <v>2126576</v>
      </c>
      <c r="F1555" s="1">
        <v>0</v>
      </c>
      <c r="G1555" t="s">
        <v>776</v>
      </c>
    </row>
    <row r="1556" spans="1:7">
      <c r="A1556" s="1">
        <v>2126596</v>
      </c>
      <c r="B1556" t="s">
        <v>3607</v>
      </c>
      <c r="C1556" t="s">
        <v>3608</v>
      </c>
      <c r="D1556" s="1">
        <v>36999</v>
      </c>
      <c r="E1556" s="1">
        <v>2126595</v>
      </c>
      <c r="F1556" s="1">
        <v>0</v>
      </c>
      <c r="G1556" t="s">
        <v>776</v>
      </c>
    </row>
    <row r="1557" spans="1:7">
      <c r="A1557" s="1">
        <v>2126597</v>
      </c>
      <c r="B1557" t="s">
        <v>3609</v>
      </c>
      <c r="C1557" t="s">
        <v>3610</v>
      </c>
      <c r="D1557" s="1">
        <v>36999</v>
      </c>
      <c r="E1557" s="1">
        <v>2126595</v>
      </c>
      <c r="F1557" s="1">
        <v>0</v>
      </c>
      <c r="G1557" t="s">
        <v>776</v>
      </c>
    </row>
    <row r="1558" spans="1:7">
      <c r="A1558" s="1">
        <v>2126598</v>
      </c>
      <c r="B1558" t="s">
        <v>3611</v>
      </c>
      <c r="C1558" t="s">
        <v>3612</v>
      </c>
      <c r="D1558" s="1">
        <v>36999</v>
      </c>
      <c r="E1558" s="1">
        <v>2126576</v>
      </c>
      <c r="F1558" s="1">
        <v>0</v>
      </c>
      <c r="G1558" t="s">
        <v>776</v>
      </c>
    </row>
    <row r="1559" spans="1:7">
      <c r="A1559" s="1">
        <v>2126599</v>
      </c>
      <c r="B1559" t="s">
        <v>3613</v>
      </c>
      <c r="C1559" t="s">
        <v>3614</v>
      </c>
      <c r="D1559" s="1">
        <v>36999</v>
      </c>
      <c r="E1559" s="1">
        <v>2126598</v>
      </c>
      <c r="F1559" s="1">
        <v>0</v>
      </c>
      <c r="G1559" t="s">
        <v>776</v>
      </c>
    </row>
    <row r="1560" spans="1:7">
      <c r="A1560" s="1">
        <v>2126600</v>
      </c>
      <c r="B1560" t="s">
        <v>3615</v>
      </c>
      <c r="C1560" t="s">
        <v>3132</v>
      </c>
      <c r="D1560" s="1">
        <v>36999</v>
      </c>
      <c r="E1560" s="1">
        <v>2126598</v>
      </c>
      <c r="F1560" s="1">
        <v>0</v>
      </c>
      <c r="G1560" t="s">
        <v>776</v>
      </c>
    </row>
    <row r="1561" spans="1:7">
      <c r="A1561" s="1">
        <v>2126601</v>
      </c>
      <c r="B1561" t="s">
        <v>3616</v>
      </c>
      <c r="C1561" t="s">
        <v>3617</v>
      </c>
      <c r="D1561" s="1">
        <v>36999</v>
      </c>
      <c r="E1561" s="1">
        <v>2126598</v>
      </c>
      <c r="F1561" s="1">
        <v>0</v>
      </c>
      <c r="G1561" t="s">
        <v>776</v>
      </c>
    </row>
    <row r="1562" spans="1:7">
      <c r="A1562" s="1">
        <v>2126602</v>
      </c>
      <c r="B1562" t="s">
        <v>3618</v>
      </c>
      <c r="C1562" t="s">
        <v>3619</v>
      </c>
      <c r="D1562" s="1">
        <v>36999</v>
      </c>
      <c r="E1562" s="1">
        <v>2126598</v>
      </c>
      <c r="F1562" s="1">
        <v>0</v>
      </c>
      <c r="G1562" t="s">
        <v>776</v>
      </c>
    </row>
    <row r="1563" spans="1:7">
      <c r="A1563" s="1">
        <v>2126603</v>
      </c>
      <c r="B1563" t="s">
        <v>3620</v>
      </c>
      <c r="C1563" t="s">
        <v>3621</v>
      </c>
      <c r="D1563" s="1">
        <v>36999</v>
      </c>
      <c r="E1563" s="1">
        <v>2126598</v>
      </c>
      <c r="F1563" s="1">
        <v>0</v>
      </c>
      <c r="G1563" t="s">
        <v>776</v>
      </c>
    </row>
    <row r="1564" spans="1:7">
      <c r="A1564" s="1">
        <v>1442023</v>
      </c>
      <c r="B1564" t="s">
        <v>3009</v>
      </c>
      <c r="C1564" t="s">
        <v>3010</v>
      </c>
      <c r="D1564" s="1">
        <v>3563</v>
      </c>
      <c r="E1564" s="1">
        <v>1442020</v>
      </c>
      <c r="F1564" s="1">
        <v>1</v>
      </c>
      <c r="G1564" t="s">
        <v>769</v>
      </c>
    </row>
    <row r="1565" spans="1:7">
      <c r="A1565" s="1">
        <v>2126605</v>
      </c>
      <c r="B1565" t="s">
        <v>3624</v>
      </c>
      <c r="C1565" t="s">
        <v>3625</v>
      </c>
      <c r="D1565" s="1">
        <v>36999</v>
      </c>
      <c r="E1565" s="1">
        <v>2126604</v>
      </c>
      <c r="F1565" s="1">
        <v>0</v>
      </c>
      <c r="G1565" t="s">
        <v>776</v>
      </c>
    </row>
    <row r="1566" spans="1:7">
      <c r="A1566" s="1">
        <v>2126606</v>
      </c>
      <c r="B1566" t="s">
        <v>3626</v>
      </c>
      <c r="C1566" t="s">
        <v>3627</v>
      </c>
      <c r="D1566" s="1">
        <v>36999</v>
      </c>
      <c r="E1566" s="1">
        <v>2126604</v>
      </c>
      <c r="F1566" s="1">
        <v>0</v>
      </c>
      <c r="G1566" t="s">
        <v>776</v>
      </c>
    </row>
    <row r="1567" spans="1:7">
      <c r="A1567" s="1">
        <v>2126607</v>
      </c>
      <c r="B1567" t="s">
        <v>3628</v>
      </c>
      <c r="C1567" t="s">
        <v>3629</v>
      </c>
      <c r="D1567" s="1">
        <v>36999</v>
      </c>
      <c r="E1567" s="1">
        <v>2126604</v>
      </c>
      <c r="F1567" s="1">
        <v>0</v>
      </c>
      <c r="G1567" t="s">
        <v>776</v>
      </c>
    </row>
    <row r="1568" spans="1:7">
      <c r="A1568" s="1">
        <v>2126608</v>
      </c>
      <c r="B1568" t="s">
        <v>3630</v>
      </c>
      <c r="C1568" t="s">
        <v>3631</v>
      </c>
      <c r="D1568" s="1">
        <v>36999</v>
      </c>
      <c r="E1568" s="1">
        <v>2126604</v>
      </c>
      <c r="F1568" s="1">
        <v>0</v>
      </c>
      <c r="G1568" t="s">
        <v>776</v>
      </c>
    </row>
    <row r="1569" spans="1:7">
      <c r="A1569" s="1">
        <v>1442024</v>
      </c>
      <c r="B1569" t="s">
        <v>3011</v>
      </c>
      <c r="C1569" t="s">
        <v>3012</v>
      </c>
      <c r="D1569" s="1">
        <v>3563</v>
      </c>
      <c r="E1569" s="1">
        <v>1442020</v>
      </c>
      <c r="F1569" s="1">
        <v>1</v>
      </c>
      <c r="G1569" t="s">
        <v>769</v>
      </c>
    </row>
    <row r="1570" spans="1:7">
      <c r="A1570" s="1">
        <v>2126610</v>
      </c>
      <c r="B1570" t="s">
        <v>3633</v>
      </c>
      <c r="C1570" t="s">
        <v>3634</v>
      </c>
      <c r="D1570" s="1">
        <v>36999</v>
      </c>
      <c r="E1570" s="1">
        <v>2126604</v>
      </c>
      <c r="F1570" s="1">
        <v>0</v>
      </c>
      <c r="G1570" t="s">
        <v>776</v>
      </c>
    </row>
    <row r="1571" spans="1:7">
      <c r="A1571" s="1">
        <v>2126611</v>
      </c>
      <c r="B1571" t="s">
        <v>3635</v>
      </c>
      <c r="C1571" t="s">
        <v>3636</v>
      </c>
      <c r="D1571" s="1">
        <v>36999</v>
      </c>
      <c r="E1571" s="1">
        <v>2126604</v>
      </c>
      <c r="F1571" s="1">
        <v>0</v>
      </c>
      <c r="G1571" t="s">
        <v>776</v>
      </c>
    </row>
    <row r="1572" spans="1:7">
      <c r="A1572" s="1">
        <v>2126612</v>
      </c>
      <c r="B1572" t="s">
        <v>3637</v>
      </c>
      <c r="C1572" t="s">
        <v>3638</v>
      </c>
      <c r="D1572" s="1">
        <v>36999</v>
      </c>
      <c r="E1572" s="1">
        <v>2126576</v>
      </c>
      <c r="F1572" s="1">
        <v>0</v>
      </c>
      <c r="G1572" t="s">
        <v>776</v>
      </c>
    </row>
    <row r="1573" spans="1:7">
      <c r="A1573" s="1">
        <v>2126613</v>
      </c>
      <c r="B1573" t="s">
        <v>3639</v>
      </c>
      <c r="C1573" t="s">
        <v>3640</v>
      </c>
      <c r="D1573" s="1">
        <v>36999</v>
      </c>
      <c r="E1573" s="1">
        <v>2126612</v>
      </c>
      <c r="F1573" s="1">
        <v>0</v>
      </c>
      <c r="G1573" t="s">
        <v>776</v>
      </c>
    </row>
    <row r="1574" spans="1:7">
      <c r="A1574" s="1">
        <v>2126614</v>
      </c>
      <c r="B1574" t="s">
        <v>3641</v>
      </c>
      <c r="C1574" t="s">
        <v>3642</v>
      </c>
      <c r="D1574" s="1">
        <v>36999</v>
      </c>
      <c r="E1574" s="1">
        <v>2126612</v>
      </c>
      <c r="F1574" s="1">
        <v>0</v>
      </c>
      <c r="G1574" t="s">
        <v>776</v>
      </c>
    </row>
    <row r="1575" spans="1:7">
      <c r="A1575" s="1">
        <v>2126615</v>
      </c>
      <c r="B1575" t="s">
        <v>3643</v>
      </c>
      <c r="C1575" t="s">
        <v>3644</v>
      </c>
      <c r="D1575" s="1">
        <v>36999</v>
      </c>
      <c r="E1575" s="1">
        <v>2126612</v>
      </c>
      <c r="F1575" s="1">
        <v>0</v>
      </c>
      <c r="G1575" t="s">
        <v>776</v>
      </c>
    </row>
    <row r="1576" spans="1:7">
      <c r="A1576" s="1">
        <v>2126616</v>
      </c>
      <c r="B1576" t="s">
        <v>3645</v>
      </c>
      <c r="C1576" t="s">
        <v>2625</v>
      </c>
      <c r="D1576" s="1">
        <v>36999</v>
      </c>
      <c r="E1576" s="1">
        <v>2126612</v>
      </c>
      <c r="F1576" s="1">
        <v>0</v>
      </c>
      <c r="G1576" t="s">
        <v>776</v>
      </c>
    </row>
    <row r="1577" spans="1:7">
      <c r="A1577" s="1">
        <v>2126617</v>
      </c>
      <c r="B1577" t="s">
        <v>3646</v>
      </c>
      <c r="C1577" t="s">
        <v>3647</v>
      </c>
      <c r="D1577" s="1">
        <v>36999</v>
      </c>
      <c r="E1577" s="1">
        <v>2126612</v>
      </c>
      <c r="F1577" s="1">
        <v>0</v>
      </c>
      <c r="G1577" t="s">
        <v>776</v>
      </c>
    </row>
    <row r="1578" spans="1:7">
      <c r="A1578" s="1">
        <v>2126618</v>
      </c>
      <c r="B1578" t="s">
        <v>3648</v>
      </c>
      <c r="C1578" t="s">
        <v>3649</v>
      </c>
      <c r="D1578" s="1">
        <v>36999</v>
      </c>
      <c r="E1578" s="1">
        <v>2126612</v>
      </c>
      <c r="F1578" s="1">
        <v>0</v>
      </c>
      <c r="G1578" t="s">
        <v>776</v>
      </c>
    </row>
    <row r="1579" spans="1:7">
      <c r="A1579" s="1">
        <v>1442025</v>
      </c>
      <c r="B1579" t="s">
        <v>3013</v>
      </c>
      <c r="C1579" t="s">
        <v>3014</v>
      </c>
      <c r="D1579" s="1">
        <v>3563</v>
      </c>
      <c r="E1579" s="1">
        <v>1442020</v>
      </c>
      <c r="F1579" s="1">
        <v>1</v>
      </c>
      <c r="G1579" t="s">
        <v>769</v>
      </c>
    </row>
    <row r="1580" spans="1:7">
      <c r="A1580" s="1">
        <v>2155892</v>
      </c>
      <c r="B1580" t="s">
        <v>284</v>
      </c>
      <c r="C1580" t="s">
        <v>3650</v>
      </c>
      <c r="D1580" s="1">
        <v>447</v>
      </c>
      <c r="E1580" t="s">
        <v>21</v>
      </c>
      <c r="F1580" s="1">
        <v>0</v>
      </c>
      <c r="G1580" t="s">
        <v>776</v>
      </c>
    </row>
    <row r="1581" spans="1:7">
      <c r="A1581" s="1">
        <v>1442083</v>
      </c>
      <c r="B1581" t="s">
        <v>3207</v>
      </c>
      <c r="C1581" t="s">
        <v>3208</v>
      </c>
      <c r="D1581" s="1">
        <v>3563</v>
      </c>
      <c r="E1581" s="1">
        <v>1442081</v>
      </c>
      <c r="F1581" s="1">
        <v>1</v>
      </c>
      <c r="G1581" t="s">
        <v>769</v>
      </c>
    </row>
    <row r="1582" spans="1:7">
      <c r="A1582" s="1">
        <v>1442126</v>
      </c>
      <c r="B1582" t="s">
        <v>3292</v>
      </c>
      <c r="C1582" t="s">
        <v>3293</v>
      </c>
      <c r="D1582" s="1">
        <v>3563</v>
      </c>
      <c r="E1582" s="1">
        <v>1442105</v>
      </c>
      <c r="F1582" s="1">
        <v>1</v>
      </c>
      <c r="G1582" t="s">
        <v>769</v>
      </c>
    </row>
    <row r="1583" spans="1:7">
      <c r="A1583" s="1">
        <v>1442107</v>
      </c>
      <c r="B1583" t="s">
        <v>3254</v>
      </c>
      <c r="C1583" t="s">
        <v>3255</v>
      </c>
      <c r="D1583" s="1">
        <v>3563</v>
      </c>
      <c r="E1583" s="1">
        <v>1442106</v>
      </c>
      <c r="F1583" s="1">
        <v>1</v>
      </c>
      <c r="G1583" t="s">
        <v>769</v>
      </c>
    </row>
    <row r="1584" spans="1:7">
      <c r="A1584" s="1">
        <v>1442100</v>
      </c>
      <c r="B1584" t="s">
        <v>3241</v>
      </c>
      <c r="C1584" t="s">
        <v>2651</v>
      </c>
      <c r="D1584" s="1">
        <v>3563</v>
      </c>
      <c r="E1584" s="1">
        <v>1442099</v>
      </c>
      <c r="F1584" s="1">
        <v>1</v>
      </c>
      <c r="G1584" t="s">
        <v>769</v>
      </c>
    </row>
    <row r="1585" spans="1:7">
      <c r="A1585" s="1">
        <v>1442101</v>
      </c>
      <c r="B1585" t="s">
        <v>3242</v>
      </c>
      <c r="C1585" t="s">
        <v>3243</v>
      </c>
      <c r="D1585" s="1">
        <v>3563</v>
      </c>
      <c r="E1585" s="1">
        <v>1442100</v>
      </c>
      <c r="F1585" s="1">
        <v>1</v>
      </c>
      <c r="G1585" t="s">
        <v>769</v>
      </c>
    </row>
    <row r="1586" spans="1:7">
      <c r="A1586" s="1">
        <v>1442102</v>
      </c>
      <c r="B1586" t="s">
        <v>3244</v>
      </c>
      <c r="C1586" t="s">
        <v>3245</v>
      </c>
      <c r="D1586" s="1">
        <v>3563</v>
      </c>
      <c r="E1586" s="1">
        <v>1442100</v>
      </c>
      <c r="F1586" s="1">
        <v>1</v>
      </c>
      <c r="G1586" t="s">
        <v>769</v>
      </c>
    </row>
    <row r="1587" spans="1:7">
      <c r="A1587" s="1">
        <v>1442103</v>
      </c>
      <c r="B1587" t="s">
        <v>3246</v>
      </c>
      <c r="C1587" t="s">
        <v>3247</v>
      </c>
      <c r="D1587" s="1">
        <v>3563</v>
      </c>
      <c r="E1587" s="1">
        <v>1442100</v>
      </c>
      <c r="F1587" s="1">
        <v>1</v>
      </c>
      <c r="G1587" t="s">
        <v>769</v>
      </c>
    </row>
    <row r="1588" spans="1:7">
      <c r="A1588" s="1">
        <v>1442104</v>
      </c>
      <c r="B1588" t="s">
        <v>3248</v>
      </c>
      <c r="C1588" t="s">
        <v>3249</v>
      </c>
      <c r="D1588" s="1">
        <v>3563</v>
      </c>
      <c r="E1588" s="1">
        <v>1442100</v>
      </c>
      <c r="F1588" s="1">
        <v>1</v>
      </c>
      <c r="G1588" t="s">
        <v>769</v>
      </c>
    </row>
    <row r="1589" spans="1:7">
      <c r="A1589" s="1">
        <v>1442108</v>
      </c>
      <c r="B1589" t="s">
        <v>3256</v>
      </c>
      <c r="C1589" t="s">
        <v>3257</v>
      </c>
      <c r="D1589" s="1">
        <v>3563</v>
      </c>
      <c r="E1589" s="1">
        <v>1442106</v>
      </c>
      <c r="F1589" s="1">
        <v>1</v>
      </c>
      <c r="G1589" t="s">
        <v>769</v>
      </c>
    </row>
    <row r="1590" spans="1:7">
      <c r="A1590" s="1">
        <v>1442097</v>
      </c>
      <c r="B1590" t="s">
        <v>3235</v>
      </c>
      <c r="C1590" t="s">
        <v>3236</v>
      </c>
      <c r="D1590" s="1">
        <v>3563</v>
      </c>
      <c r="E1590" s="1">
        <v>1442096</v>
      </c>
      <c r="F1590" s="1">
        <v>1</v>
      </c>
      <c r="G1590" t="s">
        <v>769</v>
      </c>
    </row>
    <row r="1591" spans="1:7">
      <c r="A1591" s="1">
        <v>1442109</v>
      </c>
      <c r="B1591" t="s">
        <v>3258</v>
      </c>
      <c r="C1591" t="s">
        <v>3259</v>
      </c>
      <c r="D1591" s="1">
        <v>3563</v>
      </c>
      <c r="E1591" s="1">
        <v>1442106</v>
      </c>
      <c r="F1591" s="1">
        <v>1</v>
      </c>
      <c r="G1591" t="s">
        <v>769</v>
      </c>
    </row>
    <row r="1592" spans="1:7">
      <c r="A1592" s="1">
        <v>1442110</v>
      </c>
      <c r="B1592" t="s">
        <v>3260</v>
      </c>
      <c r="C1592" t="s">
        <v>3261</v>
      </c>
      <c r="D1592" s="1">
        <v>3563</v>
      </c>
      <c r="E1592" s="1">
        <v>1442106</v>
      </c>
      <c r="F1592" s="1">
        <v>1</v>
      </c>
      <c r="G1592" t="s">
        <v>769</v>
      </c>
    </row>
    <row r="1593" spans="1:7">
      <c r="A1593" s="1">
        <v>1442111</v>
      </c>
      <c r="B1593" t="s">
        <v>3262</v>
      </c>
      <c r="C1593" t="s">
        <v>3263</v>
      </c>
      <c r="D1593" s="1">
        <v>3563</v>
      </c>
      <c r="E1593" s="1">
        <v>1442106</v>
      </c>
      <c r="F1593" s="1">
        <v>1</v>
      </c>
      <c r="G1593" t="s">
        <v>769</v>
      </c>
    </row>
    <row r="1594" spans="1:7">
      <c r="A1594" s="1">
        <v>1442060</v>
      </c>
      <c r="B1594" t="s">
        <v>3082</v>
      </c>
      <c r="C1594" t="s">
        <v>3083</v>
      </c>
      <c r="D1594" s="1">
        <v>3563</v>
      </c>
      <c r="E1594" s="1">
        <v>1442059</v>
      </c>
      <c r="F1594" s="1">
        <v>1</v>
      </c>
      <c r="G1594" t="s">
        <v>769</v>
      </c>
    </row>
    <row r="1595" spans="1:7">
      <c r="A1595" s="1">
        <v>1442061</v>
      </c>
      <c r="B1595" t="s">
        <v>3084</v>
      </c>
      <c r="C1595" t="s">
        <v>3085</v>
      </c>
      <c r="D1595" s="1">
        <v>3563</v>
      </c>
      <c r="E1595" s="1">
        <v>1442060</v>
      </c>
      <c r="F1595" s="1">
        <v>1</v>
      </c>
      <c r="G1595" t="s">
        <v>769</v>
      </c>
    </row>
    <row r="1596" spans="1:7">
      <c r="A1596" s="1">
        <v>1442062</v>
      </c>
      <c r="B1596" t="s">
        <v>3086</v>
      </c>
      <c r="C1596" t="s">
        <v>3087</v>
      </c>
      <c r="D1596" s="1">
        <v>3563</v>
      </c>
      <c r="E1596" s="1">
        <v>1442060</v>
      </c>
      <c r="F1596" s="1">
        <v>1</v>
      </c>
      <c r="G1596" t="s">
        <v>769</v>
      </c>
    </row>
    <row r="1597" spans="1:7">
      <c r="A1597" s="1">
        <v>1442065</v>
      </c>
      <c r="B1597" t="s">
        <v>3092</v>
      </c>
      <c r="C1597" t="s">
        <v>3093</v>
      </c>
      <c r="D1597" s="1">
        <v>3563</v>
      </c>
      <c r="E1597" s="1">
        <v>1442060</v>
      </c>
      <c r="F1597" s="1">
        <v>1</v>
      </c>
      <c r="G1597" t="s">
        <v>769</v>
      </c>
    </row>
    <row r="1598" spans="1:7">
      <c r="A1598" s="1">
        <v>1442066</v>
      </c>
      <c r="B1598" t="s">
        <v>3094</v>
      </c>
      <c r="C1598" t="s">
        <v>3095</v>
      </c>
      <c r="D1598" s="1">
        <v>3563</v>
      </c>
      <c r="E1598" s="1">
        <v>1442060</v>
      </c>
      <c r="F1598" s="1">
        <v>1</v>
      </c>
      <c r="G1598" t="s">
        <v>769</v>
      </c>
    </row>
    <row r="1599" spans="1:7">
      <c r="A1599" s="1">
        <v>1442068</v>
      </c>
      <c r="B1599" t="s">
        <v>3098</v>
      </c>
      <c r="C1599" t="s">
        <v>3099</v>
      </c>
      <c r="D1599" s="1">
        <v>3563</v>
      </c>
      <c r="E1599" s="1">
        <v>1442060</v>
      </c>
      <c r="F1599" s="1">
        <v>1</v>
      </c>
      <c r="G1599" t="s">
        <v>769</v>
      </c>
    </row>
    <row r="1600" spans="1:7">
      <c r="A1600" s="1">
        <v>1442069</v>
      </c>
      <c r="B1600" t="s">
        <v>3100</v>
      </c>
      <c r="C1600" t="s">
        <v>3101</v>
      </c>
      <c r="D1600" s="1">
        <v>3563</v>
      </c>
      <c r="E1600" s="1">
        <v>1442060</v>
      </c>
      <c r="F1600" s="1">
        <v>1</v>
      </c>
      <c r="G1600" t="s">
        <v>769</v>
      </c>
    </row>
    <row r="1601" spans="1:7">
      <c r="A1601" s="1">
        <v>1442070</v>
      </c>
      <c r="B1601" t="s">
        <v>3102</v>
      </c>
      <c r="C1601" t="s">
        <v>3103</v>
      </c>
      <c r="D1601" s="1">
        <v>3563</v>
      </c>
      <c r="E1601" s="1">
        <v>1442060</v>
      </c>
      <c r="F1601" s="1">
        <v>1</v>
      </c>
      <c r="G1601" t="s">
        <v>769</v>
      </c>
    </row>
    <row r="1602" spans="1:7">
      <c r="A1602" s="1">
        <v>1442071</v>
      </c>
      <c r="B1602" t="s">
        <v>3104</v>
      </c>
      <c r="C1602" t="s">
        <v>3105</v>
      </c>
      <c r="D1602" s="1">
        <v>3563</v>
      </c>
      <c r="E1602" s="1">
        <v>1442060</v>
      </c>
      <c r="F1602" s="1">
        <v>1</v>
      </c>
      <c r="G1602" t="s">
        <v>769</v>
      </c>
    </row>
    <row r="1603" spans="1:7">
      <c r="A1603" s="1">
        <v>1442072</v>
      </c>
      <c r="B1603" t="s">
        <v>3106</v>
      </c>
      <c r="C1603" t="s">
        <v>3107</v>
      </c>
      <c r="D1603" s="1">
        <v>3563</v>
      </c>
      <c r="E1603" s="1">
        <v>1442060</v>
      </c>
      <c r="F1603" s="1">
        <v>1</v>
      </c>
      <c r="G1603" t="s">
        <v>769</v>
      </c>
    </row>
    <row r="1604" spans="1:7">
      <c r="A1604" s="1">
        <v>1442112</v>
      </c>
      <c r="B1604" t="s">
        <v>3264</v>
      </c>
      <c r="C1604" t="s">
        <v>3265</v>
      </c>
      <c r="D1604" s="1">
        <v>3563</v>
      </c>
      <c r="E1604" s="1">
        <v>1442106</v>
      </c>
      <c r="F1604" s="1">
        <v>1</v>
      </c>
      <c r="G1604" t="s">
        <v>769</v>
      </c>
    </row>
    <row r="1605" spans="1:7">
      <c r="A1605" s="1">
        <v>1442113</v>
      </c>
      <c r="B1605" t="s">
        <v>3266</v>
      </c>
      <c r="C1605" t="s">
        <v>3267</v>
      </c>
      <c r="D1605" s="1">
        <v>3563</v>
      </c>
      <c r="E1605" s="1">
        <v>1442106</v>
      </c>
      <c r="F1605" s="1">
        <v>1</v>
      </c>
      <c r="G1605" t="s">
        <v>769</v>
      </c>
    </row>
    <row r="1606" spans="1:7">
      <c r="A1606" s="1">
        <v>1442073</v>
      </c>
      <c r="B1606" t="s">
        <v>3108</v>
      </c>
      <c r="C1606" t="s">
        <v>3109</v>
      </c>
      <c r="D1606" s="1">
        <v>3563</v>
      </c>
      <c r="E1606" s="1">
        <v>1442060</v>
      </c>
      <c r="F1606" s="1">
        <v>1</v>
      </c>
      <c r="G1606" t="s">
        <v>769</v>
      </c>
    </row>
    <row r="1607" spans="1:7">
      <c r="A1607" s="1">
        <v>1442074</v>
      </c>
      <c r="B1607" t="s">
        <v>3110</v>
      </c>
      <c r="C1607" t="s">
        <v>3111</v>
      </c>
      <c r="D1607" s="1">
        <v>3563</v>
      </c>
      <c r="E1607" s="1">
        <v>1442060</v>
      </c>
      <c r="F1607" s="1">
        <v>1</v>
      </c>
      <c r="G1607" t="s">
        <v>769</v>
      </c>
    </row>
    <row r="1608" spans="1:7">
      <c r="A1608" s="1">
        <v>1442114</v>
      </c>
      <c r="B1608" t="s">
        <v>3268</v>
      </c>
      <c r="C1608" t="s">
        <v>3269</v>
      </c>
      <c r="D1608" s="1">
        <v>3563</v>
      </c>
      <c r="E1608" s="1">
        <v>1442106</v>
      </c>
      <c r="F1608" s="1">
        <v>1</v>
      </c>
      <c r="G1608" t="s">
        <v>769</v>
      </c>
    </row>
    <row r="1609" spans="1:7">
      <c r="A1609" s="1">
        <v>1442141</v>
      </c>
      <c r="B1609" t="s">
        <v>3321</v>
      </c>
      <c r="C1609" t="s">
        <v>3322</v>
      </c>
      <c r="D1609" s="1">
        <v>3563</v>
      </c>
      <c r="E1609" s="1">
        <v>1442140</v>
      </c>
      <c r="F1609" s="1">
        <v>1</v>
      </c>
      <c r="G1609" t="s">
        <v>769</v>
      </c>
    </row>
    <row r="1610" spans="1:7">
      <c r="A1610" s="1">
        <v>1442045</v>
      </c>
      <c r="B1610" t="s">
        <v>3053</v>
      </c>
      <c r="C1610" t="s">
        <v>1698</v>
      </c>
      <c r="D1610" s="1">
        <v>3563</v>
      </c>
      <c r="E1610" s="1">
        <v>1442044</v>
      </c>
      <c r="F1610" s="1">
        <v>1</v>
      </c>
      <c r="G1610" t="s">
        <v>769</v>
      </c>
    </row>
    <row r="1611" spans="1:7">
      <c r="A1611" s="1">
        <v>1442046</v>
      </c>
      <c r="B1611" t="s">
        <v>3054</v>
      </c>
      <c r="C1611" t="s">
        <v>3055</v>
      </c>
      <c r="D1611" s="1">
        <v>3563</v>
      </c>
      <c r="E1611" s="1">
        <v>1442044</v>
      </c>
      <c r="F1611" s="1">
        <v>1</v>
      </c>
      <c r="G1611" t="s">
        <v>769</v>
      </c>
    </row>
    <row r="1612" spans="1:7">
      <c r="A1612" s="1">
        <v>1442047</v>
      </c>
      <c r="B1612" t="s">
        <v>3056</v>
      </c>
      <c r="C1612" t="s">
        <v>3057</v>
      </c>
      <c r="D1612" s="1">
        <v>3563</v>
      </c>
      <c r="E1612" s="1">
        <v>1442044</v>
      </c>
      <c r="F1612" s="1">
        <v>1</v>
      </c>
      <c r="G1612" t="s">
        <v>769</v>
      </c>
    </row>
    <row r="1613" spans="1:7">
      <c r="A1613" s="1">
        <v>1442140</v>
      </c>
      <c r="B1613" t="s">
        <v>3319</v>
      </c>
      <c r="C1613" t="s">
        <v>3320</v>
      </c>
      <c r="D1613" s="1">
        <v>3563</v>
      </c>
      <c r="E1613" s="1">
        <v>1442019</v>
      </c>
      <c r="F1613" s="1">
        <v>1</v>
      </c>
      <c r="G1613" t="s">
        <v>769</v>
      </c>
    </row>
    <row r="1614" spans="1:7">
      <c r="A1614" s="1">
        <v>1442142</v>
      </c>
      <c r="B1614" t="s">
        <v>3323</v>
      </c>
      <c r="C1614" t="s">
        <v>3324</v>
      </c>
      <c r="D1614" s="1">
        <v>3563</v>
      </c>
      <c r="E1614" s="1">
        <v>1442140</v>
      </c>
      <c r="F1614" s="1">
        <v>1</v>
      </c>
      <c r="G1614" t="s">
        <v>769</v>
      </c>
    </row>
    <row r="1615" spans="1:7">
      <c r="A1615" s="1">
        <v>1442143</v>
      </c>
      <c r="B1615" t="s">
        <v>3325</v>
      </c>
      <c r="C1615" t="s">
        <v>3326</v>
      </c>
      <c r="D1615" s="1">
        <v>3563</v>
      </c>
      <c r="E1615" s="1">
        <v>1442142</v>
      </c>
      <c r="F1615" s="1">
        <v>1</v>
      </c>
      <c r="G1615" t="s">
        <v>769</v>
      </c>
    </row>
    <row r="1616" spans="1:7">
      <c r="A1616" s="1">
        <v>1442144</v>
      </c>
      <c r="B1616" t="s">
        <v>3327</v>
      </c>
      <c r="C1616" t="s">
        <v>3328</v>
      </c>
      <c r="D1616" s="1">
        <v>3563</v>
      </c>
      <c r="E1616" s="1">
        <v>1442142</v>
      </c>
      <c r="F1616" s="1">
        <v>1</v>
      </c>
      <c r="G1616" t="s">
        <v>769</v>
      </c>
    </row>
    <row r="1617" spans="1:7">
      <c r="A1617" s="1">
        <v>1442145</v>
      </c>
      <c r="B1617" t="s">
        <v>3329</v>
      </c>
      <c r="C1617" t="s">
        <v>3330</v>
      </c>
      <c r="D1617" s="1">
        <v>3563</v>
      </c>
      <c r="E1617" s="1">
        <v>1442142</v>
      </c>
      <c r="F1617" s="1">
        <v>1</v>
      </c>
      <c r="G1617" t="s">
        <v>769</v>
      </c>
    </row>
    <row r="1618" spans="1:7">
      <c r="A1618" s="1">
        <v>1442115</v>
      </c>
      <c r="B1618" t="s">
        <v>3270</v>
      </c>
      <c r="C1618" t="s">
        <v>3271</v>
      </c>
      <c r="D1618" s="1">
        <v>3563</v>
      </c>
      <c r="E1618" s="1">
        <v>1442106</v>
      </c>
      <c r="F1618" s="1">
        <v>1</v>
      </c>
      <c r="G1618" t="s">
        <v>769</v>
      </c>
    </row>
    <row r="1619" spans="1:7">
      <c r="A1619" s="1">
        <v>1442098</v>
      </c>
      <c r="B1619" t="s">
        <v>3237</v>
      </c>
      <c r="C1619" t="s">
        <v>3238</v>
      </c>
      <c r="D1619" s="1">
        <v>3563</v>
      </c>
      <c r="E1619" s="1">
        <v>1442097</v>
      </c>
      <c r="F1619" s="1">
        <v>1</v>
      </c>
      <c r="G1619" t="s">
        <v>769</v>
      </c>
    </row>
    <row r="1620" spans="1:7">
      <c r="A1620" s="1">
        <v>1442116</v>
      </c>
      <c r="B1620" t="s">
        <v>3272</v>
      </c>
      <c r="C1620" t="s">
        <v>3273</v>
      </c>
      <c r="D1620" s="1">
        <v>3563</v>
      </c>
      <c r="E1620" s="1">
        <v>1442106</v>
      </c>
      <c r="F1620" s="1">
        <v>1</v>
      </c>
      <c r="G1620" t="s">
        <v>769</v>
      </c>
    </row>
    <row r="1621" spans="1:7">
      <c r="A1621" s="1">
        <v>1442117</v>
      </c>
      <c r="B1621" t="s">
        <v>3274</v>
      </c>
      <c r="C1621" t="s">
        <v>3275</v>
      </c>
      <c r="D1621" s="1">
        <v>3563</v>
      </c>
      <c r="E1621" s="1">
        <v>1442106</v>
      </c>
      <c r="F1621" s="1">
        <v>1</v>
      </c>
      <c r="G1621" t="s">
        <v>769</v>
      </c>
    </row>
    <row r="1622" spans="1:7">
      <c r="A1622" s="1">
        <v>1442093</v>
      </c>
      <c r="B1622" t="s">
        <v>3227</v>
      </c>
      <c r="C1622" t="s">
        <v>3228</v>
      </c>
      <c r="D1622" s="1">
        <v>3563</v>
      </c>
      <c r="E1622" s="1">
        <v>1442091</v>
      </c>
      <c r="F1622" s="1">
        <v>1</v>
      </c>
      <c r="G1622" t="s">
        <v>769</v>
      </c>
    </row>
    <row r="1623" spans="1:7">
      <c r="A1623" s="1">
        <v>1442118</v>
      </c>
      <c r="B1623" t="s">
        <v>3276</v>
      </c>
      <c r="C1623" t="s">
        <v>3277</v>
      </c>
      <c r="D1623" s="1">
        <v>3563</v>
      </c>
      <c r="E1623" s="1">
        <v>1442106</v>
      </c>
      <c r="F1623" s="1">
        <v>1</v>
      </c>
      <c r="G1623" t="s">
        <v>769</v>
      </c>
    </row>
    <row r="1624" spans="1:7">
      <c r="A1624" s="1">
        <v>1442147</v>
      </c>
      <c r="B1624" t="s">
        <v>3333</v>
      </c>
      <c r="C1624" t="s">
        <v>3334</v>
      </c>
      <c r="D1624" s="1">
        <v>3563</v>
      </c>
      <c r="E1624" s="1">
        <v>1442019</v>
      </c>
      <c r="F1624" s="1">
        <v>1</v>
      </c>
      <c r="G1624" t="s">
        <v>769</v>
      </c>
    </row>
    <row r="1625" spans="1:7">
      <c r="A1625" s="1">
        <v>1442148</v>
      </c>
      <c r="B1625" t="s">
        <v>3335</v>
      </c>
      <c r="C1625" t="s">
        <v>3336</v>
      </c>
      <c r="D1625" s="1">
        <v>3563</v>
      </c>
      <c r="E1625" s="1">
        <v>1442147</v>
      </c>
      <c r="F1625" s="1">
        <v>1</v>
      </c>
      <c r="G1625" t="s">
        <v>769</v>
      </c>
    </row>
    <row r="1626" spans="1:7">
      <c r="A1626" s="1">
        <v>1442149</v>
      </c>
      <c r="B1626" t="s">
        <v>3337</v>
      </c>
      <c r="C1626" t="s">
        <v>3338</v>
      </c>
      <c r="D1626" s="1">
        <v>3563</v>
      </c>
      <c r="E1626" s="1">
        <v>1442019</v>
      </c>
      <c r="F1626" s="1">
        <v>1</v>
      </c>
      <c r="G1626" t="s">
        <v>769</v>
      </c>
    </row>
    <row r="1627" spans="1:7">
      <c r="A1627" s="1">
        <v>1442150</v>
      </c>
      <c r="B1627" t="s">
        <v>3339</v>
      </c>
      <c r="C1627" t="s">
        <v>3340</v>
      </c>
      <c r="D1627" s="1">
        <v>3563</v>
      </c>
      <c r="E1627" s="1">
        <v>1442149</v>
      </c>
      <c r="F1627" s="1">
        <v>1</v>
      </c>
      <c r="G1627" t="s">
        <v>769</v>
      </c>
    </row>
    <row r="1628" spans="1:7">
      <c r="A1628" s="1">
        <v>1442049</v>
      </c>
      <c r="B1628" t="s">
        <v>3060</v>
      </c>
      <c r="C1628" t="s">
        <v>3061</v>
      </c>
      <c r="D1628" s="1">
        <v>3563</v>
      </c>
      <c r="E1628" s="1">
        <v>1442048</v>
      </c>
      <c r="F1628" s="1">
        <v>1</v>
      </c>
      <c r="G1628" t="s">
        <v>769</v>
      </c>
    </row>
    <row r="1629" spans="1:7">
      <c r="A1629" s="1">
        <v>1442050</v>
      </c>
      <c r="B1629" t="s">
        <v>3062</v>
      </c>
      <c r="C1629" t="s">
        <v>3063</v>
      </c>
      <c r="D1629" s="1">
        <v>3563</v>
      </c>
      <c r="E1629" s="1">
        <v>1442049</v>
      </c>
      <c r="F1629" s="1">
        <v>1</v>
      </c>
      <c r="G1629" t="s">
        <v>769</v>
      </c>
    </row>
    <row r="1630" spans="1:7">
      <c r="A1630" s="1">
        <v>1442051</v>
      </c>
      <c r="B1630" t="s">
        <v>3064</v>
      </c>
      <c r="C1630" t="s">
        <v>3065</v>
      </c>
      <c r="D1630" s="1">
        <v>3563</v>
      </c>
      <c r="E1630" s="1">
        <v>1442049</v>
      </c>
      <c r="F1630" s="1">
        <v>1</v>
      </c>
      <c r="G1630" t="s">
        <v>769</v>
      </c>
    </row>
    <row r="1631" spans="1:7">
      <c r="A1631" s="1">
        <v>1442052</v>
      </c>
      <c r="B1631" t="s">
        <v>3066</v>
      </c>
      <c r="C1631" t="s">
        <v>3067</v>
      </c>
      <c r="D1631" s="1">
        <v>3563</v>
      </c>
      <c r="E1631" s="1">
        <v>1442049</v>
      </c>
      <c r="F1631" s="1">
        <v>1</v>
      </c>
      <c r="G1631" t="s">
        <v>769</v>
      </c>
    </row>
    <row r="1632" spans="1:7">
      <c r="A1632" s="1">
        <v>1442053</v>
      </c>
      <c r="B1632" t="s">
        <v>3068</v>
      </c>
      <c r="C1632" t="s">
        <v>3069</v>
      </c>
      <c r="D1632" s="1">
        <v>3563</v>
      </c>
      <c r="E1632" s="1">
        <v>1442049</v>
      </c>
      <c r="F1632" s="1">
        <v>1</v>
      </c>
      <c r="G1632" t="s">
        <v>769</v>
      </c>
    </row>
    <row r="1633" spans="1:7">
      <c r="A1633" s="1">
        <v>1442054</v>
      </c>
      <c r="B1633" t="s">
        <v>3070</v>
      </c>
      <c r="C1633" t="s">
        <v>3071</v>
      </c>
      <c r="D1633" s="1">
        <v>3563</v>
      </c>
      <c r="E1633" s="1">
        <v>1442049</v>
      </c>
      <c r="F1633" s="1">
        <v>1</v>
      </c>
      <c r="G1633" t="s">
        <v>769</v>
      </c>
    </row>
    <row r="1634" spans="1:7">
      <c r="A1634" s="1">
        <v>1442055</v>
      </c>
      <c r="B1634" t="s">
        <v>3072</v>
      </c>
      <c r="C1634" t="s">
        <v>3073</v>
      </c>
      <c r="D1634" s="1">
        <v>3563</v>
      </c>
      <c r="E1634" s="1">
        <v>1442049</v>
      </c>
      <c r="F1634" s="1">
        <v>1</v>
      </c>
      <c r="G1634" t="s">
        <v>769</v>
      </c>
    </row>
    <row r="1635" spans="1:7">
      <c r="A1635" s="1">
        <v>1442056</v>
      </c>
      <c r="B1635" t="s">
        <v>3074</v>
      </c>
      <c r="C1635" t="s">
        <v>3075</v>
      </c>
      <c r="D1635" s="1">
        <v>3563</v>
      </c>
      <c r="E1635" s="1">
        <v>1442049</v>
      </c>
      <c r="F1635" s="1">
        <v>1</v>
      </c>
      <c r="G1635" t="s">
        <v>769</v>
      </c>
    </row>
    <row r="1636" spans="1:7">
      <c r="A1636" s="1">
        <v>1442057</v>
      </c>
      <c r="B1636" t="s">
        <v>3076</v>
      </c>
      <c r="C1636" t="s">
        <v>3077</v>
      </c>
      <c r="D1636" s="1">
        <v>3563</v>
      </c>
      <c r="E1636" s="1">
        <v>1442049</v>
      </c>
      <c r="F1636" s="1">
        <v>1</v>
      </c>
      <c r="G1636" t="s">
        <v>769</v>
      </c>
    </row>
    <row r="1637" spans="1:7">
      <c r="A1637" s="1">
        <v>1442058</v>
      </c>
      <c r="B1637" t="s">
        <v>3078</v>
      </c>
      <c r="C1637" t="s">
        <v>3079</v>
      </c>
      <c r="D1637" s="1">
        <v>3563</v>
      </c>
      <c r="E1637" s="1">
        <v>1442049</v>
      </c>
      <c r="F1637" s="1">
        <v>1</v>
      </c>
      <c r="G1637" t="s">
        <v>769</v>
      </c>
    </row>
    <row r="1638" spans="1:7">
      <c r="A1638" s="1">
        <v>1442151</v>
      </c>
      <c r="B1638" t="s">
        <v>3341</v>
      </c>
      <c r="C1638" t="s">
        <v>3342</v>
      </c>
      <c r="D1638" s="1">
        <v>3563</v>
      </c>
      <c r="E1638" s="1">
        <v>1442019</v>
      </c>
      <c r="F1638" s="1">
        <v>1</v>
      </c>
      <c r="G1638" t="s">
        <v>769</v>
      </c>
    </row>
    <row r="1639" spans="1:7">
      <c r="A1639" s="1">
        <v>1442152</v>
      </c>
      <c r="B1639" t="s">
        <v>3343</v>
      </c>
      <c r="C1639" t="s">
        <v>3344</v>
      </c>
      <c r="D1639" s="1">
        <v>3563</v>
      </c>
      <c r="E1639" s="1">
        <v>1442151</v>
      </c>
      <c r="F1639" s="1">
        <v>1</v>
      </c>
      <c r="G1639" t="s">
        <v>769</v>
      </c>
    </row>
    <row r="1640" spans="1:7">
      <c r="A1640" s="1">
        <v>1442153</v>
      </c>
      <c r="B1640" t="s">
        <v>3345</v>
      </c>
      <c r="C1640" t="s">
        <v>3346</v>
      </c>
      <c r="D1640" s="1">
        <v>3563</v>
      </c>
      <c r="E1640" s="1">
        <v>1442151</v>
      </c>
      <c r="F1640" s="1">
        <v>1</v>
      </c>
      <c r="G1640" t="s">
        <v>769</v>
      </c>
    </row>
    <row r="1641" spans="1:7">
      <c r="A1641" s="1">
        <v>1442154</v>
      </c>
      <c r="B1641" t="s">
        <v>3347</v>
      </c>
      <c r="C1641" t="s">
        <v>3348</v>
      </c>
      <c r="D1641" s="1">
        <v>3563</v>
      </c>
      <c r="E1641" s="1">
        <v>1442153</v>
      </c>
      <c r="F1641" s="1">
        <v>1</v>
      </c>
      <c r="G1641" t="s">
        <v>769</v>
      </c>
    </row>
    <row r="1642" spans="1:7">
      <c r="A1642" s="1">
        <v>1442155</v>
      </c>
      <c r="B1642" t="s">
        <v>3349</v>
      </c>
      <c r="C1642" t="s">
        <v>3350</v>
      </c>
      <c r="D1642" s="1">
        <v>3563</v>
      </c>
      <c r="E1642" s="1">
        <v>1442019</v>
      </c>
      <c r="F1642" s="1">
        <v>1</v>
      </c>
      <c r="G1642" t="s">
        <v>769</v>
      </c>
    </row>
    <row r="1643" spans="1:7">
      <c r="A1643" s="1">
        <v>1442156</v>
      </c>
      <c r="B1643" t="s">
        <v>3351</v>
      </c>
      <c r="C1643" t="s">
        <v>3352</v>
      </c>
      <c r="D1643" s="1">
        <v>3563</v>
      </c>
      <c r="E1643" s="1">
        <v>1442155</v>
      </c>
      <c r="F1643" s="1">
        <v>1</v>
      </c>
      <c r="G1643" t="s">
        <v>769</v>
      </c>
    </row>
    <row r="1644" spans="1:7">
      <c r="A1644" s="1">
        <v>1442157</v>
      </c>
      <c r="B1644" t="s">
        <v>3353</v>
      </c>
      <c r="C1644" t="s">
        <v>3354</v>
      </c>
      <c r="D1644" s="1">
        <v>3563</v>
      </c>
      <c r="E1644" s="1">
        <v>1442155</v>
      </c>
      <c r="F1644" s="1">
        <v>1</v>
      </c>
      <c r="G1644" t="s">
        <v>769</v>
      </c>
    </row>
    <row r="1645" spans="1:7">
      <c r="A1645" s="1">
        <v>1442158</v>
      </c>
      <c r="B1645" t="s">
        <v>3355</v>
      </c>
      <c r="C1645" t="s">
        <v>3356</v>
      </c>
      <c r="D1645" s="1">
        <v>3563</v>
      </c>
      <c r="E1645" s="1">
        <v>1442157</v>
      </c>
      <c r="F1645" s="1">
        <v>1</v>
      </c>
      <c r="G1645" t="s">
        <v>769</v>
      </c>
    </row>
    <row r="1646" spans="1:7">
      <c r="A1646" s="1">
        <v>1442159</v>
      </c>
      <c r="B1646" t="s">
        <v>2677</v>
      </c>
      <c r="C1646" t="s">
        <v>2678</v>
      </c>
      <c r="D1646" s="1">
        <v>3563</v>
      </c>
      <c r="E1646" s="1">
        <v>1442157</v>
      </c>
      <c r="F1646" s="1">
        <v>1</v>
      </c>
      <c r="G1646" t="s">
        <v>769</v>
      </c>
    </row>
    <row r="1647" spans="1:7">
      <c r="A1647" s="1">
        <v>1442160</v>
      </c>
      <c r="B1647" t="s">
        <v>2679</v>
      </c>
      <c r="C1647" t="s">
        <v>2680</v>
      </c>
      <c r="D1647" s="1">
        <v>3563</v>
      </c>
      <c r="E1647" s="1">
        <v>1442157</v>
      </c>
      <c r="F1647" s="1">
        <v>1</v>
      </c>
      <c r="G1647" t="s">
        <v>769</v>
      </c>
    </row>
    <row r="1648" spans="1:7">
      <c r="A1648" s="1">
        <v>1442161</v>
      </c>
      <c r="B1648" t="s">
        <v>2681</v>
      </c>
      <c r="C1648" t="s">
        <v>2682</v>
      </c>
      <c r="D1648" s="1">
        <v>3563</v>
      </c>
      <c r="E1648" s="1">
        <v>1442157</v>
      </c>
      <c r="F1648" s="1">
        <v>1</v>
      </c>
      <c r="G1648" t="s">
        <v>769</v>
      </c>
    </row>
    <row r="1649" spans="1:7">
      <c r="A1649" s="1">
        <v>1442162</v>
      </c>
      <c r="B1649" t="s">
        <v>2683</v>
      </c>
      <c r="C1649" t="s">
        <v>2684</v>
      </c>
      <c r="D1649" s="1">
        <v>3563</v>
      </c>
      <c r="E1649" s="1">
        <v>1442019</v>
      </c>
      <c r="F1649" s="1">
        <v>1</v>
      </c>
      <c r="G1649" t="s">
        <v>769</v>
      </c>
    </row>
    <row r="1650" spans="1:7">
      <c r="A1650" s="1">
        <v>1442163</v>
      </c>
      <c r="B1650" t="s">
        <v>2685</v>
      </c>
      <c r="C1650" t="s">
        <v>2686</v>
      </c>
      <c r="D1650" s="1">
        <v>3563</v>
      </c>
      <c r="E1650" s="1">
        <v>1442162</v>
      </c>
      <c r="F1650" s="1">
        <v>1</v>
      </c>
      <c r="G1650" t="s">
        <v>769</v>
      </c>
    </row>
    <row r="1651" spans="1:7">
      <c r="A1651" s="1">
        <v>1442164</v>
      </c>
      <c r="B1651" t="s">
        <v>2687</v>
      </c>
      <c r="C1651" t="s">
        <v>2688</v>
      </c>
      <c r="D1651" s="1">
        <v>3563</v>
      </c>
      <c r="E1651" s="1">
        <v>1442163</v>
      </c>
      <c r="F1651" s="1">
        <v>1</v>
      </c>
      <c r="G1651" t="s">
        <v>769</v>
      </c>
    </row>
    <row r="1652" spans="1:7">
      <c r="A1652" s="1">
        <v>1442165</v>
      </c>
      <c r="B1652" t="s">
        <v>2689</v>
      </c>
      <c r="C1652" t="s">
        <v>2690</v>
      </c>
      <c r="D1652" s="1">
        <v>3563</v>
      </c>
      <c r="E1652" s="1">
        <v>1442163</v>
      </c>
      <c r="F1652" s="1">
        <v>1</v>
      </c>
      <c r="G1652" t="s">
        <v>769</v>
      </c>
    </row>
    <row r="1653" spans="1:7">
      <c r="A1653" s="1">
        <v>1442166</v>
      </c>
      <c r="B1653" t="s">
        <v>2691</v>
      </c>
      <c r="C1653" t="s">
        <v>2692</v>
      </c>
      <c r="D1653" s="1">
        <v>3563</v>
      </c>
      <c r="E1653" s="1">
        <v>1442163</v>
      </c>
      <c r="F1653" s="1">
        <v>1</v>
      </c>
      <c r="G1653" t="s">
        <v>769</v>
      </c>
    </row>
    <row r="1654" spans="1:7">
      <c r="A1654" s="1">
        <v>1442171</v>
      </c>
      <c r="B1654" t="s">
        <v>2701</v>
      </c>
      <c r="C1654" t="s">
        <v>2702</v>
      </c>
      <c r="D1654" s="1">
        <v>3563</v>
      </c>
      <c r="E1654" s="1">
        <v>1442162</v>
      </c>
      <c r="F1654" s="1">
        <v>1</v>
      </c>
      <c r="G1654" t="s">
        <v>769</v>
      </c>
    </row>
    <row r="1655" spans="1:7">
      <c r="A1655" s="1">
        <v>1442172</v>
      </c>
      <c r="B1655" t="s">
        <v>2703</v>
      </c>
      <c r="C1655" t="s">
        <v>2704</v>
      </c>
      <c r="D1655" s="1">
        <v>3563</v>
      </c>
      <c r="E1655" s="1">
        <v>1442162</v>
      </c>
      <c r="F1655" s="1">
        <v>1</v>
      </c>
      <c r="G1655" t="s">
        <v>769</v>
      </c>
    </row>
    <row r="1656" spans="1:7">
      <c r="A1656" s="1">
        <v>1442173</v>
      </c>
      <c r="B1656" t="s">
        <v>2705</v>
      </c>
      <c r="C1656" t="s">
        <v>2706</v>
      </c>
      <c r="D1656" s="1">
        <v>3563</v>
      </c>
      <c r="E1656" s="1">
        <v>1442172</v>
      </c>
      <c r="F1656" s="1">
        <v>1</v>
      </c>
      <c r="G1656" t="s">
        <v>769</v>
      </c>
    </row>
    <row r="1657" spans="1:7">
      <c r="A1657" s="1">
        <v>1442174</v>
      </c>
      <c r="B1657" t="s">
        <v>2707</v>
      </c>
      <c r="C1657" t="s">
        <v>2708</v>
      </c>
      <c r="D1657" s="1">
        <v>3563</v>
      </c>
      <c r="E1657" s="1">
        <v>1442172</v>
      </c>
      <c r="F1657" s="1">
        <v>1</v>
      </c>
      <c r="G1657" t="s">
        <v>769</v>
      </c>
    </row>
    <row r="1658" spans="1:7">
      <c r="A1658" s="1">
        <v>1442175</v>
      </c>
      <c r="B1658" t="s">
        <v>2709</v>
      </c>
      <c r="C1658" t="s">
        <v>2710</v>
      </c>
      <c r="D1658" s="1">
        <v>3563</v>
      </c>
      <c r="E1658" s="1">
        <v>1442172</v>
      </c>
      <c r="F1658" s="1">
        <v>1</v>
      </c>
      <c r="G1658" t="s">
        <v>769</v>
      </c>
    </row>
    <row r="1659" spans="1:7">
      <c r="A1659" s="1">
        <v>1442167</v>
      </c>
      <c r="B1659" t="s">
        <v>2693</v>
      </c>
      <c r="C1659" t="s">
        <v>2694</v>
      </c>
      <c r="D1659" s="1">
        <v>3563</v>
      </c>
      <c r="E1659" s="1">
        <v>1442163</v>
      </c>
      <c r="F1659" s="1">
        <v>1</v>
      </c>
      <c r="G1659" t="s">
        <v>769</v>
      </c>
    </row>
    <row r="1660" spans="1:7">
      <c r="A1660" s="1">
        <v>1442176</v>
      </c>
      <c r="B1660" t="s">
        <v>2711</v>
      </c>
      <c r="C1660" t="s">
        <v>2712</v>
      </c>
      <c r="D1660" s="1">
        <v>3563</v>
      </c>
      <c r="E1660" s="1">
        <v>1442172</v>
      </c>
      <c r="F1660" s="1">
        <v>1</v>
      </c>
      <c r="G1660" t="s">
        <v>769</v>
      </c>
    </row>
    <row r="1661" spans="1:7">
      <c r="A1661" s="1">
        <v>1442177</v>
      </c>
      <c r="B1661" t="s">
        <v>2713</v>
      </c>
      <c r="C1661" t="s">
        <v>2714</v>
      </c>
      <c r="D1661" s="1">
        <v>3563</v>
      </c>
      <c r="E1661" s="1">
        <v>1442162</v>
      </c>
      <c r="F1661" s="1">
        <v>1</v>
      </c>
      <c r="G1661" t="s">
        <v>769</v>
      </c>
    </row>
    <row r="1662" spans="1:7">
      <c r="A1662" s="1">
        <v>1442120</v>
      </c>
      <c r="B1662" t="s">
        <v>3280</v>
      </c>
      <c r="C1662" t="s">
        <v>3281</v>
      </c>
      <c r="D1662" s="1">
        <v>3563</v>
      </c>
      <c r="E1662" s="1">
        <v>1442119</v>
      </c>
      <c r="F1662" s="1">
        <v>1</v>
      </c>
      <c r="G1662" t="s">
        <v>769</v>
      </c>
    </row>
    <row r="1663" spans="1:7">
      <c r="A1663" s="1">
        <v>1442027</v>
      </c>
      <c r="B1663" t="s">
        <v>3017</v>
      </c>
      <c r="C1663" t="s">
        <v>3018</v>
      </c>
      <c r="D1663" s="1">
        <v>3563</v>
      </c>
      <c r="E1663" s="1">
        <v>1442026</v>
      </c>
      <c r="F1663" s="1">
        <v>1</v>
      </c>
      <c r="G1663" t="s">
        <v>769</v>
      </c>
    </row>
    <row r="1664" spans="1:7">
      <c r="A1664" s="1">
        <v>1442028</v>
      </c>
      <c r="B1664" t="s">
        <v>3019</v>
      </c>
      <c r="C1664" t="s">
        <v>3020</v>
      </c>
      <c r="D1664" s="1">
        <v>3563</v>
      </c>
      <c r="E1664" s="1">
        <v>1442027</v>
      </c>
      <c r="F1664" s="1">
        <v>1</v>
      </c>
      <c r="G1664" t="s">
        <v>769</v>
      </c>
    </row>
    <row r="1665" spans="1:7">
      <c r="A1665" s="1">
        <v>1442032</v>
      </c>
      <c r="B1665" t="s">
        <v>3027</v>
      </c>
      <c r="C1665" t="s">
        <v>3028</v>
      </c>
      <c r="D1665" s="1">
        <v>3563</v>
      </c>
      <c r="E1665" s="1">
        <v>1442027</v>
      </c>
      <c r="F1665" s="1">
        <v>1</v>
      </c>
      <c r="G1665" t="s">
        <v>769</v>
      </c>
    </row>
    <row r="1666" spans="1:7">
      <c r="A1666" s="1">
        <v>1442033</v>
      </c>
      <c r="B1666" t="s">
        <v>3029</v>
      </c>
      <c r="C1666" t="s">
        <v>3030</v>
      </c>
      <c r="D1666" s="1">
        <v>3563</v>
      </c>
      <c r="E1666" s="1">
        <v>1442027</v>
      </c>
      <c r="F1666" s="1">
        <v>1</v>
      </c>
      <c r="G1666" t="s">
        <v>769</v>
      </c>
    </row>
    <row r="1667" spans="1:7">
      <c r="A1667" s="1">
        <v>1442035</v>
      </c>
      <c r="B1667" t="s">
        <v>3033</v>
      </c>
      <c r="C1667" t="s">
        <v>3034</v>
      </c>
      <c r="D1667" s="1">
        <v>3563</v>
      </c>
      <c r="E1667" s="1">
        <v>1442026</v>
      </c>
      <c r="F1667" s="1">
        <v>1</v>
      </c>
      <c r="G1667" t="s">
        <v>769</v>
      </c>
    </row>
    <row r="1668" spans="1:7">
      <c r="A1668" s="1">
        <v>1442036</v>
      </c>
      <c r="B1668" t="s">
        <v>3035</v>
      </c>
      <c r="C1668" t="s">
        <v>3036</v>
      </c>
      <c r="D1668" s="1">
        <v>3563</v>
      </c>
      <c r="E1668" s="1">
        <v>1442026</v>
      </c>
      <c r="F1668" s="1">
        <v>1</v>
      </c>
      <c r="G1668" t="s">
        <v>769</v>
      </c>
    </row>
    <row r="1669" spans="1:7">
      <c r="A1669" s="1">
        <v>1442121</v>
      </c>
      <c r="B1669" t="s">
        <v>3282</v>
      </c>
      <c r="C1669" t="s">
        <v>3283</v>
      </c>
      <c r="D1669" s="1">
        <v>3563</v>
      </c>
      <c r="E1669" s="1">
        <v>1442119</v>
      </c>
      <c r="F1669" s="1">
        <v>1</v>
      </c>
      <c r="G1669" t="s">
        <v>769</v>
      </c>
    </row>
    <row r="1670" spans="1:7">
      <c r="A1670" s="1">
        <v>1442122</v>
      </c>
      <c r="B1670" t="s">
        <v>3284</v>
      </c>
      <c r="C1670" t="s">
        <v>3285</v>
      </c>
      <c r="D1670" s="1">
        <v>3563</v>
      </c>
      <c r="E1670" s="1">
        <v>1442119</v>
      </c>
      <c r="F1670" s="1">
        <v>1</v>
      </c>
      <c r="G1670" t="s">
        <v>769</v>
      </c>
    </row>
    <row r="1671" spans="1:7">
      <c r="A1671" s="1">
        <v>1442123</v>
      </c>
      <c r="B1671" t="s">
        <v>3286</v>
      </c>
      <c r="C1671" t="s">
        <v>3287</v>
      </c>
      <c r="D1671" s="1">
        <v>3563</v>
      </c>
      <c r="E1671" s="1">
        <v>1442119</v>
      </c>
      <c r="F1671" s="1">
        <v>1</v>
      </c>
      <c r="G1671" t="s">
        <v>769</v>
      </c>
    </row>
    <row r="1672" spans="1:7">
      <c r="A1672" s="1">
        <v>1442034</v>
      </c>
      <c r="B1672" t="s">
        <v>3031</v>
      </c>
      <c r="C1672" t="s">
        <v>3032</v>
      </c>
      <c r="D1672" s="1">
        <v>3563</v>
      </c>
      <c r="E1672" s="1">
        <v>1442027</v>
      </c>
      <c r="F1672" s="1">
        <v>1</v>
      </c>
      <c r="G1672" t="s">
        <v>769</v>
      </c>
    </row>
    <row r="1673" spans="1:7">
      <c r="A1673" s="1">
        <v>1442124</v>
      </c>
      <c r="B1673" t="s">
        <v>3288</v>
      </c>
      <c r="C1673" t="s">
        <v>3289</v>
      </c>
      <c r="D1673" s="1">
        <v>3563</v>
      </c>
      <c r="E1673" s="1">
        <v>1442119</v>
      </c>
      <c r="F1673" s="1">
        <v>1</v>
      </c>
      <c r="G1673" t="s">
        <v>769</v>
      </c>
    </row>
    <row r="1674" spans="1:7">
      <c r="A1674" s="1">
        <v>1442125</v>
      </c>
      <c r="B1674" t="s">
        <v>3290</v>
      </c>
      <c r="C1674" t="s">
        <v>3291</v>
      </c>
      <c r="D1674" s="1">
        <v>3563</v>
      </c>
      <c r="E1674" s="1">
        <v>1442119</v>
      </c>
      <c r="F1674" s="1">
        <v>1</v>
      </c>
      <c r="G1674" t="s">
        <v>769</v>
      </c>
    </row>
    <row r="1675" spans="1:7">
      <c r="A1675" s="1">
        <v>2138575</v>
      </c>
      <c r="B1675" t="s">
        <v>4000</v>
      </c>
      <c r="C1675" t="s">
        <v>4001</v>
      </c>
      <c r="D1675" s="1">
        <v>3167</v>
      </c>
      <c r="E1675" s="1">
        <v>2138571</v>
      </c>
      <c r="F1675" s="1">
        <v>1</v>
      </c>
    </row>
    <row r="1676" spans="1:7">
      <c r="A1676" s="1">
        <v>2138576</v>
      </c>
      <c r="B1676" t="s">
        <v>4002</v>
      </c>
      <c r="C1676" t="s">
        <v>4003</v>
      </c>
      <c r="D1676" s="1">
        <v>3167</v>
      </c>
      <c r="E1676" s="1">
        <v>2138571</v>
      </c>
      <c r="F1676" s="1">
        <v>1</v>
      </c>
    </row>
    <row r="1677" spans="1:7">
      <c r="A1677" s="1">
        <v>2138580</v>
      </c>
      <c r="B1677" t="s">
        <v>4010</v>
      </c>
      <c r="C1677" t="s">
        <v>4011</v>
      </c>
      <c r="D1677" s="1">
        <v>3167</v>
      </c>
      <c r="E1677" s="1">
        <v>2138499</v>
      </c>
      <c r="F1677" s="1">
        <v>1</v>
      </c>
    </row>
    <row r="1678" spans="1:7">
      <c r="A1678" s="1">
        <v>2138585</v>
      </c>
      <c r="B1678" t="s">
        <v>4020</v>
      </c>
      <c r="C1678" t="s">
        <v>4021</v>
      </c>
      <c r="D1678" s="1">
        <v>3167</v>
      </c>
      <c r="E1678" s="1">
        <v>2138580</v>
      </c>
      <c r="F1678" s="1">
        <v>1</v>
      </c>
    </row>
    <row r="1679" spans="1:7">
      <c r="A1679" s="1">
        <v>2138586</v>
      </c>
      <c r="B1679" t="s">
        <v>4022</v>
      </c>
      <c r="C1679" t="s">
        <v>4023</v>
      </c>
      <c r="D1679" s="1">
        <v>3167</v>
      </c>
      <c r="E1679" s="1">
        <v>2138585</v>
      </c>
      <c r="F1679" s="1">
        <v>1</v>
      </c>
    </row>
    <row r="1680" spans="1:7">
      <c r="A1680" s="1">
        <v>2138587</v>
      </c>
      <c r="B1680" t="s">
        <v>4024</v>
      </c>
      <c r="C1680" t="s">
        <v>4025</v>
      </c>
      <c r="D1680" s="1">
        <v>3167</v>
      </c>
      <c r="E1680" s="1">
        <v>2138580</v>
      </c>
      <c r="F1680" s="1">
        <v>1</v>
      </c>
    </row>
    <row r="1681" spans="1:7">
      <c r="A1681" s="1">
        <v>2274582</v>
      </c>
      <c r="B1681" t="s">
        <v>807</v>
      </c>
      <c r="C1681" t="s">
        <v>3798</v>
      </c>
      <c r="D1681" s="1">
        <v>957327</v>
      </c>
      <c r="E1681" s="1">
        <v>2274581</v>
      </c>
      <c r="F1681" s="1">
        <v>0</v>
      </c>
      <c r="G1681" t="s">
        <v>776</v>
      </c>
    </row>
    <row r="1682" spans="1:7">
      <c r="A1682" s="1">
        <v>2274583</v>
      </c>
      <c r="B1682" t="s">
        <v>808</v>
      </c>
      <c r="C1682" t="s">
        <v>3799</v>
      </c>
      <c r="D1682" s="1">
        <v>957327</v>
      </c>
      <c r="E1682" s="1">
        <v>2274581</v>
      </c>
      <c r="F1682" s="1">
        <v>0</v>
      </c>
      <c r="G1682" t="s">
        <v>776</v>
      </c>
    </row>
    <row r="1683" spans="1:7">
      <c r="A1683" s="1">
        <v>2274584</v>
      </c>
      <c r="B1683" t="s">
        <v>809</v>
      </c>
      <c r="C1683" t="s">
        <v>3800</v>
      </c>
      <c r="D1683" s="1">
        <v>957327</v>
      </c>
      <c r="E1683" s="1">
        <v>2274581</v>
      </c>
      <c r="F1683" s="1">
        <v>0</v>
      </c>
      <c r="G1683" t="s">
        <v>776</v>
      </c>
    </row>
    <row r="1684" spans="1:7">
      <c r="A1684" s="1">
        <v>2274585</v>
      </c>
      <c r="B1684" t="s">
        <v>811</v>
      </c>
      <c r="C1684" t="s">
        <v>3801</v>
      </c>
      <c r="D1684" s="1">
        <v>957327</v>
      </c>
      <c r="E1684" s="1">
        <v>2274581</v>
      </c>
      <c r="F1684" s="1">
        <v>0</v>
      </c>
      <c r="G1684" t="s">
        <v>776</v>
      </c>
    </row>
    <row r="1685" spans="1:7">
      <c r="A1685" s="1">
        <v>2274586</v>
      </c>
      <c r="B1685" t="s">
        <v>813</v>
      </c>
      <c r="C1685" t="s">
        <v>3802</v>
      </c>
      <c r="D1685" s="1">
        <v>957327</v>
      </c>
      <c r="E1685" s="1">
        <v>2274581</v>
      </c>
      <c r="F1685" s="1">
        <v>0</v>
      </c>
      <c r="G1685" t="s">
        <v>776</v>
      </c>
    </row>
    <row r="1686" spans="1:7">
      <c r="A1686" s="1">
        <v>2274587</v>
      </c>
      <c r="B1686" t="s">
        <v>814</v>
      </c>
      <c r="C1686" t="s">
        <v>3803</v>
      </c>
      <c r="D1686" s="1">
        <v>957327</v>
      </c>
      <c r="E1686" s="1">
        <v>2274581</v>
      </c>
      <c r="F1686" s="1">
        <v>0</v>
      </c>
      <c r="G1686" t="s">
        <v>776</v>
      </c>
    </row>
    <row r="1687" spans="1:7">
      <c r="A1687" s="1">
        <v>2274588</v>
      </c>
      <c r="B1687" t="s">
        <v>815</v>
      </c>
      <c r="C1687" t="s">
        <v>3804</v>
      </c>
      <c r="D1687" s="1">
        <v>957327</v>
      </c>
      <c r="E1687" s="1">
        <v>2274581</v>
      </c>
      <c r="F1687" s="1">
        <v>0</v>
      </c>
      <c r="G1687" t="s">
        <v>776</v>
      </c>
    </row>
    <row r="1688" spans="1:7">
      <c r="A1688" s="1">
        <v>2274589</v>
      </c>
      <c r="B1688" t="s">
        <v>816</v>
      </c>
      <c r="C1688" t="s">
        <v>3805</v>
      </c>
      <c r="D1688" s="1">
        <v>957327</v>
      </c>
      <c r="E1688" s="1">
        <v>2274581</v>
      </c>
      <c r="F1688" s="1">
        <v>0</v>
      </c>
      <c r="G1688" t="s">
        <v>776</v>
      </c>
    </row>
    <row r="1689" spans="1:7">
      <c r="A1689" s="1">
        <v>2274590</v>
      </c>
      <c r="B1689" t="s">
        <v>817</v>
      </c>
      <c r="C1689" t="s">
        <v>3806</v>
      </c>
      <c r="D1689" s="1">
        <v>957327</v>
      </c>
      <c r="E1689" s="1">
        <v>2274581</v>
      </c>
      <c r="F1689" s="1">
        <v>0</v>
      </c>
      <c r="G1689" t="s">
        <v>776</v>
      </c>
    </row>
    <row r="1690" spans="1:7">
      <c r="A1690" s="1">
        <v>2274591</v>
      </c>
      <c r="B1690" t="s">
        <v>819</v>
      </c>
      <c r="C1690" t="s">
        <v>3807</v>
      </c>
      <c r="D1690" s="1">
        <v>957327</v>
      </c>
      <c r="E1690" s="1">
        <v>2274581</v>
      </c>
      <c r="F1690" s="1">
        <v>0</v>
      </c>
      <c r="G1690" t="s">
        <v>776</v>
      </c>
    </row>
    <row r="1691" spans="1:7">
      <c r="A1691" s="1">
        <v>2274592</v>
      </c>
      <c r="B1691" t="s">
        <v>821</v>
      </c>
      <c r="C1691" t="s">
        <v>3808</v>
      </c>
      <c r="D1691" s="1">
        <v>957327</v>
      </c>
      <c r="E1691" s="1">
        <v>2274581</v>
      </c>
      <c r="F1691" s="1">
        <v>0</v>
      </c>
      <c r="G1691" t="s">
        <v>776</v>
      </c>
    </row>
    <row r="1692" spans="1:7">
      <c r="A1692" s="1">
        <v>2274593</v>
      </c>
      <c r="B1692" t="s">
        <v>822</v>
      </c>
      <c r="C1692" t="s">
        <v>3809</v>
      </c>
      <c r="D1692" s="1">
        <v>957327</v>
      </c>
      <c r="E1692" s="1">
        <v>2274581</v>
      </c>
      <c r="F1692" s="1">
        <v>0</v>
      </c>
      <c r="G1692" t="s">
        <v>776</v>
      </c>
    </row>
    <row r="1693" spans="1:7">
      <c r="A1693" s="1">
        <v>2274594</v>
      </c>
      <c r="B1693" t="s">
        <v>824</v>
      </c>
      <c r="C1693" t="s">
        <v>3810</v>
      </c>
      <c r="D1693" s="1">
        <v>957327</v>
      </c>
      <c r="E1693" s="1">
        <v>2274581</v>
      </c>
      <c r="F1693" s="1">
        <v>0</v>
      </c>
      <c r="G1693" t="s">
        <v>776</v>
      </c>
    </row>
    <row r="1694" spans="1:7">
      <c r="A1694" s="1">
        <v>2274595</v>
      </c>
      <c r="B1694" t="s">
        <v>826</v>
      </c>
      <c r="C1694" t="s">
        <v>3811</v>
      </c>
      <c r="D1694" s="1">
        <v>957327</v>
      </c>
      <c r="E1694" s="1">
        <v>2274581</v>
      </c>
      <c r="F1694" s="1">
        <v>0</v>
      </c>
      <c r="G1694" t="s">
        <v>776</v>
      </c>
    </row>
    <row r="1695" spans="1:7">
      <c r="A1695" s="1">
        <v>2274596</v>
      </c>
      <c r="B1695" t="s">
        <v>827</v>
      </c>
      <c r="C1695" t="s">
        <v>3812</v>
      </c>
      <c r="D1695" s="1">
        <v>957327</v>
      </c>
      <c r="E1695" s="1">
        <v>2274581</v>
      </c>
      <c r="F1695" s="1">
        <v>0</v>
      </c>
      <c r="G1695" t="s">
        <v>776</v>
      </c>
    </row>
    <row r="1696" spans="1:7">
      <c r="A1696" s="1">
        <v>2274597</v>
      </c>
      <c r="B1696" t="s">
        <v>828</v>
      </c>
      <c r="C1696" t="s">
        <v>3813</v>
      </c>
      <c r="D1696" s="1">
        <v>957327</v>
      </c>
      <c r="E1696" s="1">
        <v>2274581</v>
      </c>
      <c r="F1696" s="1">
        <v>0</v>
      </c>
      <c r="G1696" t="s">
        <v>776</v>
      </c>
    </row>
    <row r="1697" spans="1:7">
      <c r="A1697" s="1">
        <v>2274598</v>
      </c>
      <c r="B1697" t="s">
        <v>830</v>
      </c>
      <c r="C1697" t="s">
        <v>831</v>
      </c>
      <c r="D1697" s="1">
        <v>957327</v>
      </c>
      <c r="E1697" s="1">
        <v>2274581</v>
      </c>
      <c r="F1697" s="1">
        <v>0</v>
      </c>
      <c r="G1697" t="s">
        <v>776</v>
      </c>
    </row>
    <row r="1698" spans="1:7">
      <c r="A1698" s="1">
        <v>2138588</v>
      </c>
      <c r="B1698" t="s">
        <v>4026</v>
      </c>
      <c r="C1698" t="s">
        <v>4027</v>
      </c>
      <c r="D1698" s="1">
        <v>3167</v>
      </c>
      <c r="E1698" s="1">
        <v>2138587</v>
      </c>
      <c r="F1698" s="1">
        <v>1</v>
      </c>
    </row>
    <row r="1699" spans="1:7">
      <c r="A1699" s="1">
        <v>2138589</v>
      </c>
      <c r="B1699" t="s">
        <v>4028</v>
      </c>
      <c r="C1699" t="s">
        <v>4029</v>
      </c>
      <c r="D1699" s="1">
        <v>3167</v>
      </c>
      <c r="E1699" s="1">
        <v>2138499</v>
      </c>
      <c r="F1699" s="1">
        <v>1</v>
      </c>
    </row>
    <row r="1700" spans="1:7">
      <c r="A1700" s="1">
        <v>2138590</v>
      </c>
      <c r="B1700" t="s">
        <v>4030</v>
      </c>
      <c r="C1700" t="s">
        <v>4031</v>
      </c>
      <c r="D1700" s="1">
        <v>3167</v>
      </c>
      <c r="E1700" s="1">
        <v>2138589</v>
      </c>
      <c r="F1700" s="1">
        <v>1</v>
      </c>
    </row>
    <row r="1701" spans="1:7">
      <c r="A1701" s="1">
        <v>2138591</v>
      </c>
      <c r="B1701" t="s">
        <v>4032</v>
      </c>
      <c r="C1701" t="s">
        <v>4033</v>
      </c>
      <c r="D1701" s="1">
        <v>3167</v>
      </c>
      <c r="E1701" s="1">
        <v>2138590</v>
      </c>
      <c r="F1701" s="1">
        <v>1</v>
      </c>
    </row>
    <row r="1702" spans="1:7">
      <c r="A1702" s="1">
        <v>2138592</v>
      </c>
      <c r="B1702" t="s">
        <v>4034</v>
      </c>
      <c r="C1702" t="s">
        <v>4035</v>
      </c>
      <c r="D1702" s="1">
        <v>3167</v>
      </c>
      <c r="E1702" s="1">
        <v>2138589</v>
      </c>
      <c r="F1702" s="1">
        <v>1</v>
      </c>
    </row>
    <row r="1703" spans="1:7">
      <c r="A1703" s="1">
        <v>2138593</v>
      </c>
      <c r="B1703" t="s">
        <v>4036</v>
      </c>
      <c r="C1703" t="s">
        <v>4037</v>
      </c>
      <c r="D1703" s="1">
        <v>3167</v>
      </c>
      <c r="E1703" s="1">
        <v>2138590</v>
      </c>
      <c r="F1703" s="1">
        <v>1</v>
      </c>
    </row>
    <row r="1704" spans="1:7">
      <c r="A1704" s="1">
        <v>2138594</v>
      </c>
      <c r="B1704" t="s">
        <v>4038</v>
      </c>
      <c r="C1704" t="s">
        <v>3185</v>
      </c>
      <c r="D1704" s="1">
        <v>3167</v>
      </c>
      <c r="E1704" s="1">
        <v>2138589</v>
      </c>
      <c r="F1704" s="1">
        <v>1</v>
      </c>
    </row>
    <row r="1705" spans="1:7">
      <c r="A1705" s="1">
        <v>2138595</v>
      </c>
      <c r="B1705" t="s">
        <v>4039</v>
      </c>
      <c r="C1705" t="s">
        <v>4040</v>
      </c>
      <c r="D1705" s="1">
        <v>3167</v>
      </c>
      <c r="E1705" s="1">
        <v>2138594</v>
      </c>
      <c r="F1705" s="1">
        <v>1</v>
      </c>
    </row>
    <row r="1706" spans="1:7">
      <c r="A1706" s="1">
        <v>2138596</v>
      </c>
      <c r="B1706" t="s">
        <v>4041</v>
      </c>
      <c r="C1706" t="s">
        <v>4042</v>
      </c>
      <c r="D1706" s="1">
        <v>3167</v>
      </c>
      <c r="E1706" s="1">
        <v>2138499</v>
      </c>
      <c r="F1706" s="1">
        <v>1</v>
      </c>
    </row>
    <row r="1707" spans="1:7">
      <c r="A1707" s="1">
        <v>2138602</v>
      </c>
      <c r="B1707" t="s">
        <v>4053</v>
      </c>
      <c r="C1707" t="s">
        <v>4054</v>
      </c>
      <c r="D1707" s="1">
        <v>3167</v>
      </c>
      <c r="E1707" s="1">
        <v>2138596</v>
      </c>
      <c r="F1707" s="1">
        <v>1</v>
      </c>
    </row>
    <row r="1708" spans="1:7">
      <c r="A1708" s="1">
        <v>2138611</v>
      </c>
      <c r="B1708" t="s">
        <v>4071</v>
      </c>
      <c r="C1708" t="s">
        <v>4072</v>
      </c>
      <c r="D1708" s="1">
        <v>3167</v>
      </c>
      <c r="E1708" s="1">
        <v>2138499</v>
      </c>
      <c r="F1708" s="1">
        <v>1</v>
      </c>
    </row>
    <row r="1709" spans="1:7">
      <c r="A1709" s="1">
        <v>2138612</v>
      </c>
      <c r="B1709" t="s">
        <v>4073</v>
      </c>
      <c r="C1709" t="s">
        <v>4074</v>
      </c>
      <c r="D1709" s="1">
        <v>3167</v>
      </c>
      <c r="E1709" s="1">
        <v>2138611</v>
      </c>
      <c r="F1709" s="1">
        <v>1</v>
      </c>
    </row>
    <row r="1710" spans="1:7">
      <c r="A1710" s="1">
        <v>2138615</v>
      </c>
      <c r="B1710" t="s">
        <v>4078</v>
      </c>
      <c r="C1710" t="s">
        <v>4079</v>
      </c>
      <c r="D1710" s="1">
        <v>3167</v>
      </c>
      <c r="E1710" s="1">
        <v>2138611</v>
      </c>
      <c r="F1710" s="1">
        <v>1</v>
      </c>
    </row>
    <row r="1711" spans="1:7">
      <c r="A1711" s="1">
        <v>2138617</v>
      </c>
      <c r="B1711" t="s">
        <v>4081</v>
      </c>
      <c r="C1711" t="s">
        <v>4082</v>
      </c>
      <c r="D1711" s="1">
        <v>3167</v>
      </c>
      <c r="E1711" s="1">
        <v>2138611</v>
      </c>
      <c r="F1711" s="1">
        <v>1</v>
      </c>
    </row>
    <row r="1712" spans="1:7">
      <c r="A1712" s="1">
        <v>2138618</v>
      </c>
      <c r="B1712" t="s">
        <v>4083</v>
      </c>
      <c r="C1712" t="s">
        <v>4084</v>
      </c>
      <c r="D1712" s="1">
        <v>3167</v>
      </c>
      <c r="E1712" s="1">
        <v>2138617</v>
      </c>
      <c r="F1712" s="1">
        <v>1</v>
      </c>
    </row>
    <row r="1713" spans="1:6">
      <c r="A1713" s="1">
        <v>2138619</v>
      </c>
      <c r="B1713" t="s">
        <v>4085</v>
      </c>
      <c r="C1713" t="s">
        <v>2825</v>
      </c>
      <c r="D1713" s="1">
        <v>3167</v>
      </c>
      <c r="E1713" s="1">
        <v>2138617</v>
      </c>
      <c r="F1713" s="1">
        <v>1</v>
      </c>
    </row>
    <row r="1714" spans="1:6">
      <c r="A1714" s="1">
        <v>2138620</v>
      </c>
      <c r="B1714" t="s">
        <v>3357</v>
      </c>
      <c r="C1714" t="s">
        <v>3358</v>
      </c>
      <c r="D1714" s="1">
        <v>3167</v>
      </c>
      <c r="E1714" s="1">
        <v>2138617</v>
      </c>
      <c r="F1714" s="1">
        <v>1</v>
      </c>
    </row>
    <row r="1715" spans="1:6">
      <c r="A1715" s="1">
        <v>2138621</v>
      </c>
      <c r="B1715" t="s">
        <v>3359</v>
      </c>
      <c r="C1715" t="s">
        <v>3360</v>
      </c>
      <c r="D1715" s="1">
        <v>3167</v>
      </c>
      <c r="E1715" s="1">
        <v>2138611</v>
      </c>
      <c r="F1715" s="1">
        <v>1</v>
      </c>
    </row>
    <row r="1716" spans="1:6">
      <c r="A1716" s="1">
        <v>2138622</v>
      </c>
      <c r="B1716" t="s">
        <v>3361</v>
      </c>
      <c r="C1716" t="s">
        <v>3362</v>
      </c>
      <c r="D1716" s="1">
        <v>3167</v>
      </c>
      <c r="E1716" s="1">
        <v>2138621</v>
      </c>
      <c r="F1716" s="1">
        <v>1</v>
      </c>
    </row>
    <row r="1717" spans="1:6">
      <c r="A1717" s="1">
        <v>2138605</v>
      </c>
      <c r="B1717" t="s">
        <v>4059</v>
      </c>
      <c r="C1717" t="s">
        <v>4060</v>
      </c>
      <c r="D1717" s="1">
        <v>3167</v>
      </c>
      <c r="E1717" s="1">
        <v>5140097</v>
      </c>
      <c r="F1717" s="1">
        <v>1</v>
      </c>
    </row>
    <row r="1718" spans="1:6">
      <c r="A1718" s="1">
        <v>2138607</v>
      </c>
      <c r="B1718" t="s">
        <v>4063</v>
      </c>
      <c r="C1718" t="s">
        <v>4064</v>
      </c>
      <c r="D1718" s="1">
        <v>3167</v>
      </c>
      <c r="E1718" s="1">
        <v>2138596</v>
      </c>
      <c r="F1718" s="1">
        <v>1</v>
      </c>
    </row>
    <row r="1719" spans="1:6">
      <c r="A1719" s="1">
        <v>2138608</v>
      </c>
      <c r="B1719" t="s">
        <v>4065</v>
      </c>
      <c r="C1719" t="s">
        <v>4066</v>
      </c>
      <c r="D1719" s="1">
        <v>3167</v>
      </c>
      <c r="E1719" s="1">
        <v>2138607</v>
      </c>
      <c r="F1719" s="1">
        <v>1</v>
      </c>
    </row>
    <row r="1720" spans="1:6">
      <c r="A1720" s="1">
        <v>2138609</v>
      </c>
      <c r="B1720" t="s">
        <v>4067</v>
      </c>
      <c r="C1720" t="s">
        <v>4068</v>
      </c>
      <c r="D1720" s="1">
        <v>3167</v>
      </c>
      <c r="E1720" s="1">
        <v>2138596</v>
      </c>
      <c r="F1720" s="1">
        <v>1</v>
      </c>
    </row>
    <row r="1721" spans="1:6">
      <c r="A1721" s="1">
        <v>2138628</v>
      </c>
      <c r="B1721" t="s">
        <v>3373</v>
      </c>
      <c r="C1721" t="s">
        <v>2533</v>
      </c>
      <c r="D1721" s="1">
        <v>3167</v>
      </c>
      <c r="E1721" s="1">
        <v>2138499</v>
      </c>
      <c r="F1721" s="1">
        <v>1</v>
      </c>
    </row>
    <row r="1722" spans="1:6">
      <c r="A1722" s="1">
        <v>2138635</v>
      </c>
      <c r="B1722" t="s">
        <v>3386</v>
      </c>
      <c r="C1722" t="s">
        <v>3387</v>
      </c>
      <c r="D1722" s="1">
        <v>3167</v>
      </c>
      <c r="E1722" s="1">
        <v>2138628</v>
      </c>
      <c r="F1722" s="1">
        <v>1</v>
      </c>
    </row>
    <row r="1723" spans="1:6">
      <c r="A1723" s="1">
        <v>2138638</v>
      </c>
      <c r="B1723" t="s">
        <v>3392</v>
      </c>
      <c r="C1723" t="s">
        <v>3393</v>
      </c>
      <c r="D1723" s="1">
        <v>3167</v>
      </c>
      <c r="E1723" s="1">
        <v>2138628</v>
      </c>
      <c r="F1723" s="1">
        <v>1</v>
      </c>
    </row>
    <row r="1724" spans="1:6">
      <c r="A1724" s="1">
        <v>2138640</v>
      </c>
      <c r="B1724" t="s">
        <v>3396</v>
      </c>
      <c r="C1724" t="s">
        <v>3397</v>
      </c>
      <c r="D1724" s="1">
        <v>3167</v>
      </c>
      <c r="E1724" s="1">
        <v>2138628</v>
      </c>
      <c r="F1724" s="1">
        <v>1</v>
      </c>
    </row>
    <row r="1725" spans="1:6">
      <c r="A1725" s="1">
        <v>2138641</v>
      </c>
      <c r="B1725" t="s">
        <v>3398</v>
      </c>
      <c r="C1725" t="s">
        <v>3399</v>
      </c>
      <c r="D1725" s="1">
        <v>3167</v>
      </c>
      <c r="E1725" s="1">
        <v>2138640</v>
      </c>
      <c r="F1725" s="1">
        <v>1</v>
      </c>
    </row>
    <row r="1726" spans="1:6">
      <c r="A1726" s="1">
        <v>2138644</v>
      </c>
      <c r="B1726" t="s">
        <v>3404</v>
      </c>
      <c r="C1726" t="s">
        <v>3405</v>
      </c>
      <c r="D1726" s="1">
        <v>3167</v>
      </c>
      <c r="E1726" s="1">
        <v>2138499</v>
      </c>
      <c r="F1726" s="1">
        <v>1</v>
      </c>
    </row>
    <row r="1727" spans="1:6">
      <c r="A1727" s="1">
        <v>2138646</v>
      </c>
      <c r="B1727" t="s">
        <v>3408</v>
      </c>
      <c r="C1727" t="s">
        <v>3409</v>
      </c>
      <c r="D1727" s="1">
        <v>3167</v>
      </c>
      <c r="E1727" s="1">
        <v>5140120</v>
      </c>
      <c r="F1727" s="1">
        <v>1</v>
      </c>
    </row>
    <row r="1728" spans="1:6">
      <c r="A1728" s="1">
        <v>2138655</v>
      </c>
      <c r="B1728" t="s">
        <v>3425</v>
      </c>
      <c r="C1728" t="s">
        <v>3426</v>
      </c>
      <c r="D1728" s="1">
        <v>3167</v>
      </c>
      <c r="E1728" s="1">
        <v>2138499</v>
      </c>
      <c r="F1728" s="1">
        <v>1</v>
      </c>
    </row>
    <row r="1729" spans="1:7">
      <c r="A1729" s="1">
        <v>2138656</v>
      </c>
      <c r="B1729" t="s">
        <v>3427</v>
      </c>
      <c r="C1729" t="s">
        <v>3428</v>
      </c>
      <c r="D1729" s="1">
        <v>3167</v>
      </c>
      <c r="E1729" s="1">
        <v>2138655</v>
      </c>
      <c r="F1729" s="1">
        <v>1</v>
      </c>
    </row>
    <row r="1730" spans="1:7">
      <c r="A1730" s="1">
        <v>2138657</v>
      </c>
      <c r="B1730" t="s">
        <v>3429</v>
      </c>
      <c r="C1730" t="s">
        <v>3430</v>
      </c>
      <c r="D1730" s="1">
        <v>3167</v>
      </c>
      <c r="E1730" s="1">
        <v>2138656</v>
      </c>
      <c r="F1730" s="1">
        <v>1</v>
      </c>
    </row>
    <row r="1731" spans="1:7">
      <c r="A1731" s="1">
        <v>2138658</v>
      </c>
      <c r="B1731" t="s">
        <v>3431</v>
      </c>
      <c r="C1731" t="s">
        <v>3432</v>
      </c>
      <c r="D1731" s="1">
        <v>3167</v>
      </c>
      <c r="E1731" s="1">
        <v>2138655</v>
      </c>
      <c r="F1731" s="1">
        <v>1</v>
      </c>
    </row>
    <row r="1732" spans="1:7">
      <c r="A1732" s="1">
        <v>2138659</v>
      </c>
      <c r="B1732" t="s">
        <v>3433</v>
      </c>
      <c r="C1732" t="s">
        <v>3434</v>
      </c>
      <c r="D1732" s="1">
        <v>3167</v>
      </c>
      <c r="E1732" s="1">
        <v>2138658</v>
      </c>
      <c r="F1732" s="1">
        <v>1</v>
      </c>
    </row>
    <row r="1733" spans="1:7">
      <c r="A1733" s="1">
        <v>2138660</v>
      </c>
      <c r="B1733" t="s">
        <v>3435</v>
      </c>
      <c r="C1733" t="s">
        <v>3436</v>
      </c>
      <c r="D1733" s="1">
        <v>3167</v>
      </c>
      <c r="E1733" s="1">
        <v>2138658</v>
      </c>
      <c r="F1733" s="1">
        <v>1</v>
      </c>
    </row>
    <row r="1734" spans="1:7">
      <c r="A1734" s="1">
        <v>2138648</v>
      </c>
      <c r="B1734" t="s">
        <v>3412</v>
      </c>
      <c r="C1734" t="s">
        <v>3413</v>
      </c>
      <c r="D1734" s="1">
        <v>3167</v>
      </c>
      <c r="E1734" s="1">
        <v>2138644</v>
      </c>
      <c r="F1734" s="1">
        <v>1</v>
      </c>
    </row>
    <row r="1735" spans="1:7">
      <c r="A1735" s="1">
        <v>2138649</v>
      </c>
      <c r="B1735" t="s">
        <v>3414</v>
      </c>
      <c r="C1735" t="s">
        <v>3415</v>
      </c>
      <c r="D1735" s="1">
        <v>3167</v>
      </c>
      <c r="E1735" s="1">
        <v>2138648</v>
      </c>
      <c r="F1735" s="1">
        <v>1</v>
      </c>
    </row>
    <row r="1736" spans="1:7">
      <c r="A1736" s="1">
        <v>2138651</v>
      </c>
      <c r="B1736" t="s">
        <v>3418</v>
      </c>
      <c r="C1736" t="s">
        <v>2653</v>
      </c>
      <c r="D1736" s="1">
        <v>3167</v>
      </c>
      <c r="E1736" s="1">
        <v>2138644</v>
      </c>
      <c r="F1736" s="1">
        <v>1</v>
      </c>
    </row>
    <row r="1737" spans="1:7">
      <c r="A1737" s="1">
        <v>2138661</v>
      </c>
      <c r="B1737" t="s">
        <v>3437</v>
      </c>
      <c r="C1737" t="s">
        <v>3438</v>
      </c>
      <c r="D1737" s="1">
        <v>3167</v>
      </c>
      <c r="E1737" s="1">
        <v>2138655</v>
      </c>
      <c r="F1737" s="1">
        <v>1</v>
      </c>
    </row>
    <row r="1738" spans="1:7">
      <c r="A1738" s="1">
        <v>2138662</v>
      </c>
      <c r="B1738" t="s">
        <v>3439</v>
      </c>
      <c r="C1738" t="s">
        <v>3440</v>
      </c>
      <c r="D1738" s="1">
        <v>3167</v>
      </c>
      <c r="E1738" s="1">
        <v>2138661</v>
      </c>
      <c r="F1738" s="1">
        <v>1</v>
      </c>
    </row>
    <row r="1739" spans="1:7">
      <c r="A1739" s="1">
        <v>2138652</v>
      </c>
      <c r="B1739" t="s">
        <v>3419</v>
      </c>
      <c r="C1739" t="s">
        <v>3420</v>
      </c>
      <c r="D1739" s="1">
        <v>3167</v>
      </c>
      <c r="E1739" s="1">
        <v>2138644</v>
      </c>
      <c r="F1739" s="1">
        <v>1</v>
      </c>
    </row>
    <row r="1740" spans="1:7">
      <c r="A1740" s="1">
        <v>3307437</v>
      </c>
      <c r="B1740" t="s">
        <v>3844</v>
      </c>
      <c r="C1740" t="s">
        <v>3141</v>
      </c>
      <c r="D1740" s="1">
        <v>451</v>
      </c>
      <c r="E1740" s="1">
        <v>3307404</v>
      </c>
      <c r="F1740" s="1">
        <v>1</v>
      </c>
      <c r="G1740" t="s">
        <v>769</v>
      </c>
    </row>
    <row r="1741" spans="1:7">
      <c r="A1741" s="1">
        <v>3307438</v>
      </c>
      <c r="B1741" t="s">
        <v>3845</v>
      </c>
      <c r="C1741" t="s">
        <v>3760</v>
      </c>
      <c r="D1741" s="1">
        <v>451</v>
      </c>
      <c r="E1741" s="1">
        <v>3307404</v>
      </c>
      <c r="F1741" s="1">
        <v>1</v>
      </c>
      <c r="G1741" t="s">
        <v>769</v>
      </c>
    </row>
    <row r="1742" spans="1:7">
      <c r="A1742" s="1">
        <v>3307439</v>
      </c>
      <c r="B1742" t="s">
        <v>3846</v>
      </c>
      <c r="C1742" t="s">
        <v>3847</v>
      </c>
      <c r="D1742" s="1">
        <v>451</v>
      </c>
      <c r="E1742" s="1">
        <v>3307404</v>
      </c>
      <c r="F1742" s="1">
        <v>1</v>
      </c>
      <c r="G1742" t="s">
        <v>769</v>
      </c>
    </row>
    <row r="1743" spans="1:7">
      <c r="A1743" s="1">
        <v>3307440</v>
      </c>
      <c r="B1743" t="s">
        <v>3848</v>
      </c>
      <c r="C1743" t="s">
        <v>2890</v>
      </c>
      <c r="D1743" s="1">
        <v>451</v>
      </c>
      <c r="E1743" s="1">
        <v>3307404</v>
      </c>
      <c r="F1743" s="1">
        <v>1</v>
      </c>
      <c r="G1743" t="s">
        <v>769</v>
      </c>
    </row>
    <row r="1744" spans="1:7">
      <c r="A1744" s="1">
        <v>2126298</v>
      </c>
      <c r="B1744" t="s">
        <v>2866</v>
      </c>
      <c r="C1744" t="s">
        <v>2867</v>
      </c>
      <c r="D1744" s="1">
        <v>3171</v>
      </c>
      <c r="E1744" s="1">
        <v>2126297</v>
      </c>
      <c r="F1744" s="1">
        <v>1</v>
      </c>
    </row>
    <row r="1745" spans="1:6">
      <c r="A1745" s="1">
        <v>2138526</v>
      </c>
      <c r="B1745" t="s">
        <v>2866</v>
      </c>
      <c r="C1745" t="s">
        <v>2867</v>
      </c>
      <c r="D1745" s="1">
        <v>3167</v>
      </c>
      <c r="E1745" s="1">
        <v>2138525</v>
      </c>
      <c r="F1745" s="1">
        <v>1</v>
      </c>
    </row>
    <row r="1746" spans="1:6">
      <c r="A1746" s="1">
        <v>2126299</v>
      </c>
      <c r="B1746" t="s">
        <v>2921</v>
      </c>
      <c r="C1746" t="s">
        <v>2922</v>
      </c>
      <c r="D1746" s="1">
        <v>3171</v>
      </c>
      <c r="E1746" s="1">
        <v>2126298</v>
      </c>
      <c r="F1746" s="1">
        <v>1</v>
      </c>
    </row>
    <row r="1747" spans="1:6">
      <c r="A1747" s="1">
        <v>2138527</v>
      </c>
      <c r="B1747" t="s">
        <v>2921</v>
      </c>
      <c r="C1747" t="s">
        <v>2922</v>
      </c>
      <c r="D1747" s="1">
        <v>3167</v>
      </c>
      <c r="E1747" s="1">
        <v>2138526</v>
      </c>
      <c r="F1747" s="1">
        <v>1</v>
      </c>
    </row>
    <row r="1748" spans="1:6">
      <c r="A1748" s="1">
        <v>2126300</v>
      </c>
      <c r="B1748" t="s">
        <v>2923</v>
      </c>
      <c r="C1748" t="s">
        <v>2924</v>
      </c>
      <c r="D1748" s="1">
        <v>3171</v>
      </c>
      <c r="E1748" s="1">
        <v>2126298</v>
      </c>
      <c r="F1748" s="1">
        <v>1</v>
      </c>
    </row>
    <row r="1749" spans="1:6">
      <c r="A1749" s="1">
        <v>2138528</v>
      </c>
      <c r="B1749" t="s">
        <v>2923</v>
      </c>
      <c r="C1749" t="s">
        <v>2924</v>
      </c>
      <c r="D1749" s="1">
        <v>3167</v>
      </c>
      <c r="E1749" s="1">
        <v>2138526</v>
      </c>
      <c r="F1749" s="1">
        <v>1</v>
      </c>
    </row>
    <row r="1750" spans="1:6">
      <c r="A1750" s="1">
        <v>2126301</v>
      </c>
      <c r="B1750" t="s">
        <v>2925</v>
      </c>
      <c r="C1750" t="s">
        <v>2926</v>
      </c>
      <c r="D1750" s="1">
        <v>3171</v>
      </c>
      <c r="E1750" s="1">
        <v>2126298</v>
      </c>
      <c r="F1750" s="1">
        <v>1</v>
      </c>
    </row>
    <row r="1751" spans="1:6">
      <c r="A1751" s="1">
        <v>2138529</v>
      </c>
      <c r="B1751" t="s">
        <v>2925</v>
      </c>
      <c r="C1751" t="s">
        <v>2926</v>
      </c>
      <c r="D1751" s="1">
        <v>3167</v>
      </c>
      <c r="E1751" s="1">
        <v>2138526</v>
      </c>
      <c r="F1751" s="1">
        <v>1</v>
      </c>
    </row>
    <row r="1752" spans="1:6">
      <c r="A1752" s="1">
        <v>2126324</v>
      </c>
      <c r="B1752" t="s">
        <v>2971</v>
      </c>
      <c r="C1752" t="s">
        <v>2972</v>
      </c>
      <c r="D1752" s="1">
        <v>3171</v>
      </c>
      <c r="E1752" s="1">
        <v>2126272</v>
      </c>
      <c r="F1752" s="1">
        <v>1</v>
      </c>
    </row>
    <row r="1753" spans="1:6">
      <c r="A1753" s="1">
        <v>2138552</v>
      </c>
      <c r="B1753" t="s">
        <v>2971</v>
      </c>
      <c r="C1753" t="s">
        <v>2972</v>
      </c>
      <c r="D1753" s="1">
        <v>3167</v>
      </c>
      <c r="E1753" s="1">
        <v>2138500</v>
      </c>
      <c r="F1753" s="1">
        <v>1</v>
      </c>
    </row>
    <row r="1754" spans="1:6">
      <c r="A1754" s="1">
        <v>2126329</v>
      </c>
      <c r="B1754" t="s">
        <v>2981</v>
      </c>
      <c r="C1754" t="s">
        <v>2982</v>
      </c>
      <c r="D1754" s="1">
        <v>3171</v>
      </c>
      <c r="E1754" s="1">
        <v>2126272</v>
      </c>
      <c r="F1754" s="1">
        <v>1</v>
      </c>
    </row>
    <row r="1755" spans="1:6">
      <c r="A1755" s="1">
        <v>2138557</v>
      </c>
      <c r="B1755" t="s">
        <v>2981</v>
      </c>
      <c r="C1755" t="s">
        <v>2982</v>
      </c>
      <c r="D1755" s="1">
        <v>3167</v>
      </c>
      <c r="E1755" s="1">
        <v>2138500</v>
      </c>
      <c r="F1755" s="1">
        <v>1</v>
      </c>
    </row>
    <row r="1756" spans="1:6">
      <c r="A1756" s="1">
        <v>2126330</v>
      </c>
      <c r="B1756" t="s">
        <v>2983</v>
      </c>
      <c r="C1756" t="s">
        <v>2984</v>
      </c>
      <c r="D1756" s="1">
        <v>3171</v>
      </c>
      <c r="E1756" s="1">
        <v>2126329</v>
      </c>
      <c r="F1756" s="1">
        <v>1</v>
      </c>
    </row>
    <row r="1757" spans="1:6">
      <c r="A1757" s="1">
        <v>2138558</v>
      </c>
      <c r="B1757" t="s">
        <v>2983</v>
      </c>
      <c r="C1757" t="s">
        <v>2984</v>
      </c>
      <c r="D1757" s="1">
        <v>3167</v>
      </c>
      <c r="E1757" s="1">
        <v>2138557</v>
      </c>
      <c r="F1757" s="1">
        <v>1</v>
      </c>
    </row>
    <row r="1758" spans="1:6">
      <c r="A1758" s="1">
        <v>2126331</v>
      </c>
      <c r="B1758" t="s">
        <v>2985</v>
      </c>
      <c r="C1758" t="s">
        <v>2986</v>
      </c>
      <c r="D1758" s="1">
        <v>3171</v>
      </c>
      <c r="E1758" s="1">
        <v>2126329</v>
      </c>
      <c r="F1758" s="1">
        <v>1</v>
      </c>
    </row>
    <row r="1759" spans="1:6">
      <c r="A1759" s="1">
        <v>2138559</v>
      </c>
      <c r="B1759" t="s">
        <v>2985</v>
      </c>
      <c r="C1759" t="s">
        <v>2986</v>
      </c>
      <c r="D1759" s="1">
        <v>3167</v>
      </c>
      <c r="E1759" s="1">
        <v>2138557</v>
      </c>
      <c r="F1759" s="1">
        <v>1</v>
      </c>
    </row>
    <row r="1760" spans="1:6">
      <c r="A1760" s="1">
        <v>2126325</v>
      </c>
      <c r="B1760" t="s">
        <v>2973</v>
      </c>
      <c r="C1760" t="s">
        <v>2974</v>
      </c>
      <c r="D1760" s="1">
        <v>3171</v>
      </c>
      <c r="E1760" s="1">
        <v>2126324</v>
      </c>
      <c r="F1760" s="1">
        <v>1</v>
      </c>
    </row>
    <row r="1761" spans="1:6">
      <c r="A1761" s="1">
        <v>2138553</v>
      </c>
      <c r="B1761" t="s">
        <v>2973</v>
      </c>
      <c r="C1761" t="s">
        <v>2974</v>
      </c>
      <c r="D1761" s="1">
        <v>3167</v>
      </c>
      <c r="E1761" s="1">
        <v>2138552</v>
      </c>
      <c r="F1761" s="1">
        <v>1</v>
      </c>
    </row>
    <row r="1762" spans="1:6">
      <c r="A1762" s="1">
        <v>2126326</v>
      </c>
      <c r="B1762" t="s">
        <v>2975</v>
      </c>
      <c r="C1762" t="s">
        <v>2976</v>
      </c>
      <c r="D1762" s="1">
        <v>3171</v>
      </c>
      <c r="E1762" s="1">
        <v>2126325</v>
      </c>
      <c r="F1762" s="1">
        <v>1</v>
      </c>
    </row>
    <row r="1763" spans="1:6">
      <c r="A1763" s="1">
        <v>2138554</v>
      </c>
      <c r="B1763" t="s">
        <v>2975</v>
      </c>
      <c r="C1763" t="s">
        <v>2976</v>
      </c>
      <c r="D1763" s="1">
        <v>3167</v>
      </c>
      <c r="E1763" s="1">
        <v>2138553</v>
      </c>
      <c r="F1763" s="1">
        <v>1</v>
      </c>
    </row>
    <row r="1764" spans="1:6">
      <c r="A1764" s="1">
        <v>2126327</v>
      </c>
      <c r="B1764" t="s">
        <v>2977</v>
      </c>
      <c r="C1764" t="s">
        <v>2978</v>
      </c>
      <c r="D1764" s="1">
        <v>3171</v>
      </c>
      <c r="E1764" s="1">
        <v>2126325</v>
      </c>
      <c r="F1764" s="1">
        <v>1</v>
      </c>
    </row>
    <row r="1765" spans="1:6">
      <c r="A1765" s="1">
        <v>2138555</v>
      </c>
      <c r="B1765" t="s">
        <v>2977</v>
      </c>
      <c r="C1765" t="s">
        <v>2978</v>
      </c>
      <c r="D1765" s="1">
        <v>3167</v>
      </c>
      <c r="E1765" s="1">
        <v>2138553</v>
      </c>
      <c r="F1765" s="1">
        <v>1</v>
      </c>
    </row>
    <row r="1766" spans="1:6">
      <c r="A1766" s="1">
        <v>2126328</v>
      </c>
      <c r="B1766" t="s">
        <v>2979</v>
      </c>
      <c r="C1766" t="s">
        <v>2980</v>
      </c>
      <c r="D1766" s="1">
        <v>3171</v>
      </c>
      <c r="E1766" s="1">
        <v>2126325</v>
      </c>
      <c r="F1766" s="1">
        <v>1</v>
      </c>
    </row>
    <row r="1767" spans="1:6">
      <c r="A1767" s="1">
        <v>2138556</v>
      </c>
      <c r="B1767" t="s">
        <v>2979</v>
      </c>
      <c r="C1767" t="s">
        <v>2980</v>
      </c>
      <c r="D1767" s="1">
        <v>3167</v>
      </c>
      <c r="E1767" s="1">
        <v>2138553</v>
      </c>
      <c r="F1767" s="1">
        <v>1</v>
      </c>
    </row>
    <row r="1768" spans="1:6">
      <c r="A1768" s="1">
        <v>2126287</v>
      </c>
      <c r="B1768" t="s">
        <v>2844</v>
      </c>
      <c r="C1768" t="s">
        <v>2845</v>
      </c>
      <c r="D1768" s="1">
        <v>3171</v>
      </c>
      <c r="E1768" s="1">
        <v>2126286</v>
      </c>
      <c r="F1768" s="1">
        <v>1</v>
      </c>
    </row>
    <row r="1769" spans="1:6">
      <c r="A1769" s="1">
        <v>2138515</v>
      </c>
      <c r="B1769" t="s">
        <v>2844</v>
      </c>
      <c r="C1769" t="s">
        <v>2845</v>
      </c>
      <c r="D1769" s="1">
        <v>3167</v>
      </c>
      <c r="E1769" s="1">
        <v>2138514</v>
      </c>
      <c r="F1769" s="1">
        <v>1</v>
      </c>
    </row>
    <row r="1770" spans="1:6">
      <c r="A1770" s="1">
        <v>2126288</v>
      </c>
      <c r="B1770" t="s">
        <v>2846</v>
      </c>
      <c r="C1770" t="s">
        <v>2847</v>
      </c>
      <c r="D1770" s="1">
        <v>3171</v>
      </c>
      <c r="E1770" s="1">
        <v>2126287</v>
      </c>
      <c r="F1770" s="1">
        <v>1</v>
      </c>
    </row>
    <row r="1771" spans="1:6">
      <c r="A1771" s="1">
        <v>2138516</v>
      </c>
      <c r="B1771" t="s">
        <v>2846</v>
      </c>
      <c r="C1771" t="s">
        <v>2847</v>
      </c>
      <c r="D1771" s="1">
        <v>3167</v>
      </c>
      <c r="E1771" s="1">
        <v>2138515</v>
      </c>
      <c r="F1771" s="1">
        <v>1</v>
      </c>
    </row>
    <row r="1772" spans="1:6">
      <c r="A1772" s="1">
        <v>2126289</v>
      </c>
      <c r="B1772" t="s">
        <v>2848</v>
      </c>
      <c r="C1772" t="s">
        <v>2849</v>
      </c>
      <c r="D1772" s="1">
        <v>3171</v>
      </c>
      <c r="E1772" s="1">
        <v>2126287</v>
      </c>
      <c r="F1772" s="1">
        <v>1</v>
      </c>
    </row>
    <row r="1773" spans="1:6">
      <c r="A1773" s="1">
        <v>2138517</v>
      </c>
      <c r="B1773" t="s">
        <v>2848</v>
      </c>
      <c r="C1773" t="s">
        <v>2849</v>
      </c>
      <c r="D1773" s="1">
        <v>3167</v>
      </c>
      <c r="E1773" s="1">
        <v>2138515</v>
      </c>
      <c r="F1773" s="1">
        <v>1</v>
      </c>
    </row>
    <row r="1774" spans="1:6">
      <c r="A1774" s="1">
        <v>2126290</v>
      </c>
      <c r="B1774" t="s">
        <v>2850</v>
      </c>
      <c r="C1774" t="s">
        <v>2851</v>
      </c>
      <c r="D1774" s="1">
        <v>3171</v>
      </c>
      <c r="E1774" s="1">
        <v>2126287</v>
      </c>
      <c r="F1774" s="1">
        <v>1</v>
      </c>
    </row>
    <row r="1775" spans="1:6">
      <c r="A1775" s="1">
        <v>2138518</v>
      </c>
      <c r="B1775" t="s">
        <v>2850</v>
      </c>
      <c r="C1775" t="s">
        <v>2851</v>
      </c>
      <c r="D1775" s="1">
        <v>3167</v>
      </c>
      <c r="E1775" s="1">
        <v>2138515</v>
      </c>
      <c r="F1775" s="1">
        <v>1</v>
      </c>
    </row>
    <row r="1776" spans="1:6">
      <c r="A1776" s="1">
        <v>2126291</v>
      </c>
      <c r="B1776" t="s">
        <v>2852</v>
      </c>
      <c r="C1776" t="s">
        <v>2853</v>
      </c>
      <c r="D1776" s="1">
        <v>3171</v>
      </c>
      <c r="E1776" s="1">
        <v>2126287</v>
      </c>
      <c r="F1776" s="1">
        <v>1</v>
      </c>
    </row>
    <row r="1777" spans="1:6">
      <c r="A1777" s="1">
        <v>2138519</v>
      </c>
      <c r="B1777" t="s">
        <v>2852</v>
      </c>
      <c r="C1777" t="s">
        <v>2853</v>
      </c>
      <c r="D1777" s="1">
        <v>3167</v>
      </c>
      <c r="E1777" s="1">
        <v>2138515</v>
      </c>
      <c r="F1777" s="1">
        <v>1</v>
      </c>
    </row>
    <row r="1778" spans="1:6">
      <c r="A1778" s="1">
        <v>2126292</v>
      </c>
      <c r="B1778" t="s">
        <v>2854</v>
      </c>
      <c r="C1778" t="s">
        <v>2855</v>
      </c>
      <c r="D1778" s="1">
        <v>3171</v>
      </c>
      <c r="E1778" s="1">
        <v>2126287</v>
      </c>
      <c r="F1778" s="1">
        <v>1</v>
      </c>
    </row>
    <row r="1779" spans="1:6">
      <c r="A1779" s="1">
        <v>2138520</v>
      </c>
      <c r="B1779" t="s">
        <v>2854</v>
      </c>
      <c r="C1779" t="s">
        <v>2855</v>
      </c>
      <c r="D1779" s="1">
        <v>3167</v>
      </c>
      <c r="E1779" s="1">
        <v>2138515</v>
      </c>
      <c r="F1779" s="1">
        <v>1</v>
      </c>
    </row>
    <row r="1780" spans="1:6">
      <c r="A1780" s="1">
        <v>2126293</v>
      </c>
      <c r="B1780" t="s">
        <v>2856</v>
      </c>
      <c r="C1780" t="s">
        <v>2857</v>
      </c>
      <c r="D1780" s="1">
        <v>3171</v>
      </c>
      <c r="E1780" s="1">
        <v>2126287</v>
      </c>
      <c r="F1780" s="1">
        <v>1</v>
      </c>
    </row>
    <row r="1781" spans="1:6">
      <c r="A1781" s="1">
        <v>2138521</v>
      </c>
      <c r="B1781" t="s">
        <v>2856</v>
      </c>
      <c r="C1781" t="s">
        <v>2857</v>
      </c>
      <c r="D1781" s="1">
        <v>3167</v>
      </c>
      <c r="E1781" s="1">
        <v>2138515</v>
      </c>
      <c r="F1781" s="1">
        <v>1</v>
      </c>
    </row>
    <row r="1782" spans="1:6">
      <c r="A1782" s="1">
        <v>2126294</v>
      </c>
      <c r="B1782" t="s">
        <v>2858</v>
      </c>
      <c r="C1782" t="s">
        <v>2859</v>
      </c>
      <c r="D1782" s="1">
        <v>3171</v>
      </c>
      <c r="E1782" s="1">
        <v>2126287</v>
      </c>
      <c r="F1782" s="1">
        <v>1</v>
      </c>
    </row>
    <row r="1783" spans="1:6">
      <c r="A1783" s="1">
        <v>2138522</v>
      </c>
      <c r="B1783" t="s">
        <v>2858</v>
      </c>
      <c r="C1783" t="s">
        <v>2859</v>
      </c>
      <c r="D1783" s="1">
        <v>3167</v>
      </c>
      <c r="E1783" s="1">
        <v>2138515</v>
      </c>
      <c r="F1783" s="1">
        <v>1</v>
      </c>
    </row>
    <row r="1784" spans="1:6">
      <c r="A1784" s="1">
        <v>2126295</v>
      </c>
      <c r="B1784" t="s">
        <v>2860</v>
      </c>
      <c r="C1784" t="s">
        <v>2861</v>
      </c>
      <c r="D1784" s="1">
        <v>3171</v>
      </c>
      <c r="E1784" s="1">
        <v>2126287</v>
      </c>
      <c r="F1784" s="1">
        <v>1</v>
      </c>
    </row>
    <row r="1785" spans="1:6">
      <c r="A1785" s="1">
        <v>2138523</v>
      </c>
      <c r="B1785" t="s">
        <v>2860</v>
      </c>
      <c r="C1785" t="s">
        <v>2861</v>
      </c>
      <c r="D1785" s="1">
        <v>3167</v>
      </c>
      <c r="E1785" s="1">
        <v>2138515</v>
      </c>
      <c r="F1785" s="1">
        <v>1</v>
      </c>
    </row>
    <row r="1786" spans="1:6">
      <c r="A1786" s="1">
        <v>2126296</v>
      </c>
      <c r="B1786" t="s">
        <v>2862</v>
      </c>
      <c r="C1786" t="s">
        <v>2863</v>
      </c>
      <c r="D1786" s="1">
        <v>3171</v>
      </c>
      <c r="E1786" s="1">
        <v>2126295</v>
      </c>
      <c r="F1786" s="1">
        <v>1</v>
      </c>
    </row>
    <row r="1787" spans="1:6">
      <c r="A1787" s="1">
        <v>2138524</v>
      </c>
      <c r="B1787" t="s">
        <v>2862</v>
      </c>
      <c r="C1787" t="s">
        <v>2863</v>
      </c>
      <c r="D1787" s="1">
        <v>3167</v>
      </c>
      <c r="E1787" s="1">
        <v>2138523</v>
      </c>
      <c r="F1787" s="1">
        <v>1</v>
      </c>
    </row>
    <row r="1788" spans="1:6">
      <c r="A1788" s="1">
        <v>2126303</v>
      </c>
      <c r="B1788" t="s">
        <v>2929</v>
      </c>
      <c r="C1788" t="s">
        <v>2930</v>
      </c>
      <c r="D1788" s="1">
        <v>3171</v>
      </c>
      <c r="E1788" s="1">
        <v>2126302</v>
      </c>
      <c r="F1788" s="1">
        <v>1</v>
      </c>
    </row>
    <row r="1789" spans="1:6">
      <c r="A1789" s="1">
        <v>2138531</v>
      </c>
      <c r="B1789" t="s">
        <v>2929</v>
      </c>
      <c r="C1789" t="s">
        <v>2930</v>
      </c>
      <c r="D1789" s="1">
        <v>3167</v>
      </c>
      <c r="E1789" s="1">
        <v>2138530</v>
      </c>
      <c r="F1789" s="1">
        <v>1</v>
      </c>
    </row>
    <row r="1790" spans="1:6">
      <c r="A1790" s="1">
        <v>2126304</v>
      </c>
      <c r="B1790" t="s">
        <v>2931</v>
      </c>
      <c r="C1790" t="s">
        <v>2932</v>
      </c>
      <c r="D1790" s="1">
        <v>3171</v>
      </c>
      <c r="E1790" s="1">
        <v>2126303</v>
      </c>
      <c r="F1790" s="1">
        <v>1</v>
      </c>
    </row>
    <row r="1791" spans="1:6">
      <c r="A1791" s="1">
        <v>2138532</v>
      </c>
      <c r="B1791" t="s">
        <v>2931</v>
      </c>
      <c r="C1791" t="s">
        <v>2932</v>
      </c>
      <c r="D1791" s="1">
        <v>3167</v>
      </c>
      <c r="E1791" s="1">
        <v>2138531</v>
      </c>
      <c r="F1791" s="1">
        <v>1</v>
      </c>
    </row>
    <row r="1792" spans="1:6">
      <c r="A1792" s="1">
        <v>2126305</v>
      </c>
      <c r="B1792" t="s">
        <v>2933</v>
      </c>
      <c r="C1792" t="s">
        <v>2934</v>
      </c>
      <c r="D1792" s="1">
        <v>3171</v>
      </c>
      <c r="E1792" s="1">
        <v>2126304</v>
      </c>
      <c r="F1792" s="1">
        <v>1</v>
      </c>
    </row>
    <row r="1793" spans="1:7">
      <c r="A1793" s="1">
        <v>2138533</v>
      </c>
      <c r="B1793" t="s">
        <v>2933</v>
      </c>
      <c r="C1793" t="s">
        <v>2934</v>
      </c>
      <c r="D1793" s="1">
        <v>3167</v>
      </c>
      <c r="E1793" s="1">
        <v>2138532</v>
      </c>
      <c r="F1793" s="1">
        <v>1</v>
      </c>
    </row>
    <row r="1794" spans="1:7">
      <c r="A1794" s="1">
        <v>2126306</v>
      </c>
      <c r="B1794" t="s">
        <v>2935</v>
      </c>
      <c r="C1794" t="s">
        <v>2936</v>
      </c>
      <c r="D1794" s="1">
        <v>3171</v>
      </c>
      <c r="E1794" s="1">
        <v>2126304</v>
      </c>
      <c r="F1794" s="1">
        <v>1</v>
      </c>
    </row>
    <row r="1795" spans="1:7">
      <c r="A1795" s="1">
        <v>2138534</v>
      </c>
      <c r="B1795" t="s">
        <v>2935</v>
      </c>
      <c r="C1795" t="s">
        <v>2936</v>
      </c>
      <c r="D1795" s="1">
        <v>3167</v>
      </c>
      <c r="E1795" s="1">
        <v>2138532</v>
      </c>
      <c r="F1795" s="1">
        <v>1</v>
      </c>
    </row>
    <row r="1796" spans="1:7">
      <c r="A1796" s="1">
        <v>2126307</v>
      </c>
      <c r="B1796" t="s">
        <v>2937</v>
      </c>
      <c r="C1796" t="s">
        <v>2938</v>
      </c>
      <c r="D1796" s="1">
        <v>3171</v>
      </c>
      <c r="E1796" s="1">
        <v>2126304</v>
      </c>
      <c r="F1796" s="1">
        <v>1</v>
      </c>
    </row>
    <row r="1797" spans="1:7">
      <c r="A1797" s="1">
        <v>2138535</v>
      </c>
      <c r="B1797" t="s">
        <v>2937</v>
      </c>
      <c r="C1797" t="s">
        <v>2938</v>
      </c>
      <c r="D1797" s="1">
        <v>3167</v>
      </c>
      <c r="E1797" s="1">
        <v>2138532</v>
      </c>
      <c r="F1797" s="1">
        <v>1</v>
      </c>
    </row>
    <row r="1798" spans="1:7">
      <c r="A1798" s="1">
        <v>2126308</v>
      </c>
      <c r="B1798" t="s">
        <v>2939</v>
      </c>
      <c r="C1798" t="s">
        <v>2940</v>
      </c>
      <c r="D1798" s="1">
        <v>3171</v>
      </c>
      <c r="E1798" s="1">
        <v>2126304</v>
      </c>
      <c r="F1798" s="1">
        <v>1</v>
      </c>
    </row>
    <row r="1799" spans="1:7">
      <c r="A1799" s="1">
        <v>2138536</v>
      </c>
      <c r="B1799" t="s">
        <v>2939</v>
      </c>
      <c r="C1799" t="s">
        <v>2940</v>
      </c>
      <c r="D1799" s="1">
        <v>3167</v>
      </c>
      <c r="E1799" s="1">
        <v>2138532</v>
      </c>
      <c r="F1799" s="1">
        <v>1</v>
      </c>
    </row>
    <row r="1800" spans="1:7">
      <c r="A1800" s="1">
        <v>2126309</v>
      </c>
      <c r="B1800" t="s">
        <v>2941</v>
      </c>
      <c r="C1800" t="s">
        <v>2942</v>
      </c>
      <c r="D1800" s="1">
        <v>3171</v>
      </c>
      <c r="E1800" s="1">
        <v>2126304</v>
      </c>
      <c r="F1800" s="1">
        <v>1</v>
      </c>
    </row>
    <row r="1801" spans="1:7">
      <c r="A1801" s="1">
        <v>2138537</v>
      </c>
      <c r="B1801" t="s">
        <v>2941</v>
      </c>
      <c r="C1801" t="s">
        <v>2942</v>
      </c>
      <c r="D1801" s="1">
        <v>3167</v>
      </c>
      <c r="E1801" s="1">
        <v>2138532</v>
      </c>
      <c r="F1801" s="1">
        <v>1</v>
      </c>
    </row>
    <row r="1802" spans="1:7">
      <c r="A1802" s="1">
        <v>2126310</v>
      </c>
      <c r="B1802" t="s">
        <v>2943</v>
      </c>
      <c r="C1802" t="s">
        <v>2944</v>
      </c>
      <c r="D1802" s="1">
        <v>3171</v>
      </c>
      <c r="E1802" s="1">
        <v>2126304</v>
      </c>
      <c r="F1802" s="1">
        <v>1</v>
      </c>
    </row>
    <row r="1803" spans="1:7">
      <c r="A1803" s="1">
        <v>2138538</v>
      </c>
      <c r="B1803" t="s">
        <v>2943</v>
      </c>
      <c r="C1803" t="s">
        <v>2944</v>
      </c>
      <c r="D1803" s="1">
        <v>3167</v>
      </c>
      <c r="E1803" s="1">
        <v>2138532</v>
      </c>
      <c r="F1803" s="1">
        <v>1</v>
      </c>
    </row>
    <row r="1804" spans="1:7">
      <c r="A1804" s="1">
        <v>2126311</v>
      </c>
      <c r="B1804" t="s">
        <v>2945</v>
      </c>
      <c r="C1804" t="s">
        <v>2946</v>
      </c>
      <c r="D1804" s="1">
        <v>3171</v>
      </c>
      <c r="E1804" s="1">
        <v>2126304</v>
      </c>
      <c r="F1804" s="1">
        <v>1</v>
      </c>
    </row>
    <row r="1805" spans="1:7">
      <c r="A1805" s="1">
        <v>2138539</v>
      </c>
      <c r="B1805" t="s">
        <v>2945</v>
      </c>
      <c r="C1805" t="s">
        <v>2946</v>
      </c>
      <c r="D1805" s="1">
        <v>3167</v>
      </c>
      <c r="E1805" s="1">
        <v>2138532</v>
      </c>
      <c r="F1805" s="1">
        <v>1</v>
      </c>
    </row>
    <row r="1806" spans="1:7">
      <c r="A1806" s="1">
        <v>2138089</v>
      </c>
      <c r="B1806" t="s">
        <v>359</v>
      </c>
      <c r="C1806" t="s">
        <v>3966</v>
      </c>
      <c r="D1806" s="1">
        <v>462</v>
      </c>
      <c r="E1806" t="s">
        <v>21</v>
      </c>
      <c r="F1806" s="1">
        <v>0</v>
      </c>
      <c r="G1806" t="s">
        <v>776</v>
      </c>
    </row>
    <row r="1807" spans="1:7">
      <c r="A1807" s="1">
        <v>2126312</v>
      </c>
      <c r="B1807" t="s">
        <v>2947</v>
      </c>
      <c r="C1807" t="s">
        <v>2948</v>
      </c>
      <c r="D1807" s="1">
        <v>3171</v>
      </c>
      <c r="E1807" s="1">
        <v>2126304</v>
      </c>
      <c r="F1807" s="1">
        <v>1</v>
      </c>
    </row>
    <row r="1808" spans="1:7">
      <c r="A1808" s="1">
        <v>2138540</v>
      </c>
      <c r="B1808" t="s">
        <v>2947</v>
      </c>
      <c r="C1808" t="s">
        <v>2948</v>
      </c>
      <c r="D1808" s="1">
        <v>3167</v>
      </c>
      <c r="E1808" s="1">
        <v>2138532</v>
      </c>
      <c r="F1808" s="1">
        <v>1</v>
      </c>
    </row>
    <row r="1809" spans="1:6">
      <c r="A1809" s="1">
        <v>2126313</v>
      </c>
      <c r="B1809" t="s">
        <v>2949</v>
      </c>
      <c r="C1809" t="s">
        <v>2950</v>
      </c>
      <c r="D1809" s="1">
        <v>3171</v>
      </c>
      <c r="E1809" s="1">
        <v>2126303</v>
      </c>
      <c r="F1809" s="1">
        <v>1</v>
      </c>
    </row>
    <row r="1810" spans="1:6">
      <c r="A1810" s="1">
        <v>2138541</v>
      </c>
      <c r="B1810" t="s">
        <v>2949</v>
      </c>
      <c r="C1810" t="s">
        <v>2950</v>
      </c>
      <c r="D1810" s="1">
        <v>3167</v>
      </c>
      <c r="E1810" s="1">
        <v>2138531</v>
      </c>
      <c r="F1810" s="1">
        <v>1</v>
      </c>
    </row>
    <row r="1811" spans="1:6">
      <c r="A1811" s="1">
        <v>2126314</v>
      </c>
      <c r="B1811" t="s">
        <v>2951</v>
      </c>
      <c r="C1811" t="s">
        <v>2952</v>
      </c>
      <c r="D1811" s="1">
        <v>3171</v>
      </c>
      <c r="E1811" s="1">
        <v>2126313</v>
      </c>
      <c r="F1811" s="1">
        <v>1</v>
      </c>
    </row>
    <row r="1812" spans="1:6">
      <c r="A1812" s="1">
        <v>2138542</v>
      </c>
      <c r="B1812" t="s">
        <v>2951</v>
      </c>
      <c r="C1812" t="s">
        <v>2952</v>
      </c>
      <c r="D1812" s="1">
        <v>3167</v>
      </c>
      <c r="E1812" s="1">
        <v>2138541</v>
      </c>
      <c r="F1812" s="1">
        <v>1</v>
      </c>
    </row>
    <row r="1813" spans="1:6">
      <c r="A1813" s="1">
        <v>2126315</v>
      </c>
      <c r="B1813" t="s">
        <v>2953</v>
      </c>
      <c r="C1813" t="s">
        <v>2954</v>
      </c>
      <c r="D1813" s="1">
        <v>3171</v>
      </c>
      <c r="E1813" s="1">
        <v>2126313</v>
      </c>
      <c r="F1813" s="1">
        <v>1</v>
      </c>
    </row>
    <row r="1814" spans="1:6">
      <c r="A1814" s="1">
        <v>2138543</v>
      </c>
      <c r="B1814" t="s">
        <v>2953</v>
      </c>
      <c r="C1814" t="s">
        <v>2954</v>
      </c>
      <c r="D1814" s="1">
        <v>3167</v>
      </c>
      <c r="E1814" s="1">
        <v>2138541</v>
      </c>
      <c r="F1814" s="1">
        <v>1</v>
      </c>
    </row>
    <row r="1815" spans="1:6">
      <c r="A1815" s="1">
        <v>2126316</v>
      </c>
      <c r="B1815" t="s">
        <v>2955</v>
      </c>
      <c r="C1815" t="s">
        <v>2956</v>
      </c>
      <c r="D1815" s="1">
        <v>3171</v>
      </c>
      <c r="E1815" s="1">
        <v>2126313</v>
      </c>
      <c r="F1815" s="1">
        <v>1</v>
      </c>
    </row>
    <row r="1816" spans="1:6">
      <c r="A1816" s="1">
        <v>2138544</v>
      </c>
      <c r="B1816" t="s">
        <v>2955</v>
      </c>
      <c r="C1816" t="s">
        <v>2956</v>
      </c>
      <c r="D1816" s="1">
        <v>3167</v>
      </c>
      <c r="E1816" s="1">
        <v>2138541</v>
      </c>
      <c r="F1816" s="1">
        <v>1</v>
      </c>
    </row>
    <row r="1817" spans="1:6">
      <c r="A1817" s="1">
        <v>2126317</v>
      </c>
      <c r="B1817" t="s">
        <v>2957</v>
      </c>
      <c r="C1817" t="s">
        <v>2958</v>
      </c>
      <c r="D1817" s="1">
        <v>3171</v>
      </c>
      <c r="E1817" s="1">
        <v>2126313</v>
      </c>
      <c r="F1817" s="1">
        <v>1</v>
      </c>
    </row>
    <row r="1818" spans="1:6">
      <c r="A1818" s="1">
        <v>2138545</v>
      </c>
      <c r="B1818" t="s">
        <v>2957</v>
      </c>
      <c r="C1818" t="s">
        <v>2958</v>
      </c>
      <c r="D1818" s="1">
        <v>3167</v>
      </c>
      <c r="E1818" s="1">
        <v>2138541</v>
      </c>
      <c r="F1818" s="1">
        <v>1</v>
      </c>
    </row>
    <row r="1819" spans="1:6">
      <c r="A1819" s="1">
        <v>2126318</v>
      </c>
      <c r="B1819" t="s">
        <v>2959</v>
      </c>
      <c r="C1819" t="s">
        <v>2960</v>
      </c>
      <c r="D1819" s="1">
        <v>3171</v>
      </c>
      <c r="E1819" s="1">
        <v>2126313</v>
      </c>
      <c r="F1819" s="1">
        <v>1</v>
      </c>
    </row>
    <row r="1820" spans="1:6">
      <c r="A1820" s="1">
        <v>2138546</v>
      </c>
      <c r="B1820" t="s">
        <v>2959</v>
      </c>
      <c r="C1820" t="s">
        <v>2960</v>
      </c>
      <c r="D1820" s="1">
        <v>3167</v>
      </c>
      <c r="E1820" s="1">
        <v>2138541</v>
      </c>
      <c r="F1820" s="1">
        <v>1</v>
      </c>
    </row>
    <row r="1821" spans="1:6">
      <c r="A1821" s="1">
        <v>2126319</v>
      </c>
      <c r="B1821" t="s">
        <v>2961</v>
      </c>
      <c r="C1821" t="s">
        <v>2962</v>
      </c>
      <c r="D1821" s="1">
        <v>3171</v>
      </c>
      <c r="E1821" s="1">
        <v>2126313</v>
      </c>
      <c r="F1821" s="1">
        <v>1</v>
      </c>
    </row>
    <row r="1822" spans="1:6">
      <c r="A1822" s="1">
        <v>2138547</v>
      </c>
      <c r="B1822" t="s">
        <v>2961</v>
      </c>
      <c r="C1822" t="s">
        <v>2962</v>
      </c>
      <c r="D1822" s="1">
        <v>3167</v>
      </c>
      <c r="E1822" s="1">
        <v>2138541</v>
      </c>
      <c r="F1822" s="1">
        <v>1</v>
      </c>
    </row>
    <row r="1823" spans="1:6">
      <c r="A1823" s="1">
        <v>2126320</v>
      </c>
      <c r="B1823" t="s">
        <v>2963</v>
      </c>
      <c r="C1823" t="s">
        <v>2964</v>
      </c>
      <c r="D1823" s="1">
        <v>3171</v>
      </c>
      <c r="E1823" s="1">
        <v>2126313</v>
      </c>
      <c r="F1823" s="1">
        <v>1</v>
      </c>
    </row>
    <row r="1824" spans="1:6">
      <c r="A1824" s="1">
        <v>2138548</v>
      </c>
      <c r="B1824" t="s">
        <v>2963</v>
      </c>
      <c r="C1824" t="s">
        <v>2964</v>
      </c>
      <c r="D1824" s="1">
        <v>3167</v>
      </c>
      <c r="E1824" s="1">
        <v>2138541</v>
      </c>
      <c r="F1824" s="1">
        <v>1</v>
      </c>
    </row>
    <row r="1825" spans="1:7">
      <c r="A1825" s="1">
        <v>2126321</v>
      </c>
      <c r="B1825" t="s">
        <v>2965</v>
      </c>
      <c r="C1825" t="s">
        <v>2966</v>
      </c>
      <c r="D1825" s="1">
        <v>3171</v>
      </c>
      <c r="E1825" s="1">
        <v>2126313</v>
      </c>
      <c r="F1825" s="1">
        <v>1</v>
      </c>
    </row>
    <row r="1826" spans="1:7">
      <c r="A1826" s="1">
        <v>2138549</v>
      </c>
      <c r="B1826" t="s">
        <v>2965</v>
      </c>
      <c r="C1826" t="s">
        <v>2966</v>
      </c>
      <c r="D1826" s="1">
        <v>3167</v>
      </c>
      <c r="E1826" s="1">
        <v>2138541</v>
      </c>
      <c r="F1826" s="1">
        <v>1</v>
      </c>
    </row>
    <row r="1827" spans="1:7">
      <c r="A1827" s="1">
        <v>2126322</v>
      </c>
      <c r="B1827" t="s">
        <v>2967</v>
      </c>
      <c r="C1827" t="s">
        <v>2968</v>
      </c>
      <c r="D1827" s="1">
        <v>3171</v>
      </c>
      <c r="E1827" s="1">
        <v>2126313</v>
      </c>
      <c r="F1827" s="1">
        <v>1</v>
      </c>
    </row>
    <row r="1828" spans="1:7">
      <c r="A1828" s="1">
        <v>2138550</v>
      </c>
      <c r="B1828" t="s">
        <v>2967</v>
      </c>
      <c r="C1828" t="s">
        <v>2968</v>
      </c>
      <c r="D1828" s="1">
        <v>3167</v>
      </c>
      <c r="E1828" s="1">
        <v>2138541</v>
      </c>
      <c r="F1828" s="1">
        <v>1</v>
      </c>
    </row>
    <row r="1829" spans="1:7">
      <c r="A1829" s="1">
        <v>2126323</v>
      </c>
      <c r="B1829" t="s">
        <v>2969</v>
      </c>
      <c r="C1829" t="s">
        <v>2970</v>
      </c>
      <c r="D1829" s="1">
        <v>3171</v>
      </c>
      <c r="E1829" s="1">
        <v>2126313</v>
      </c>
      <c r="F1829" s="1">
        <v>1</v>
      </c>
    </row>
    <row r="1830" spans="1:7">
      <c r="A1830" s="1">
        <v>2138551</v>
      </c>
      <c r="B1830" t="s">
        <v>2969</v>
      </c>
      <c r="C1830" t="s">
        <v>2970</v>
      </c>
      <c r="D1830" s="1">
        <v>3167</v>
      </c>
      <c r="E1830" s="1">
        <v>2138541</v>
      </c>
      <c r="F1830" s="1">
        <v>1</v>
      </c>
    </row>
    <row r="1831" spans="1:7">
      <c r="A1831" s="1">
        <v>1405525</v>
      </c>
      <c r="B1831" t="s">
        <v>2644</v>
      </c>
      <c r="C1831" t="s">
        <v>2645</v>
      </c>
      <c r="D1831" s="1">
        <v>2581</v>
      </c>
      <c r="E1831" s="1">
        <v>1405517</v>
      </c>
      <c r="F1831" s="1">
        <v>1</v>
      </c>
      <c r="G1831" t="s">
        <v>769</v>
      </c>
    </row>
    <row r="1832" spans="1:7">
      <c r="A1832" s="1">
        <v>1405543</v>
      </c>
      <c r="B1832" t="s">
        <v>3192</v>
      </c>
      <c r="C1832" t="s">
        <v>3193</v>
      </c>
      <c r="D1832" s="1">
        <v>2581</v>
      </c>
      <c r="E1832" s="1">
        <v>1405538</v>
      </c>
      <c r="F1832" s="1">
        <v>1</v>
      </c>
      <c r="G1832" t="s">
        <v>769</v>
      </c>
    </row>
    <row r="1833" spans="1:7">
      <c r="A1833" s="1">
        <v>2126590</v>
      </c>
      <c r="B1833" t="s">
        <v>3598</v>
      </c>
      <c r="C1833" t="s">
        <v>4328</v>
      </c>
      <c r="D1833" s="1">
        <v>36999</v>
      </c>
      <c r="E1833" s="1">
        <v>2126576</v>
      </c>
      <c r="F1833" s="1">
        <v>1</v>
      </c>
      <c r="G1833" t="s">
        <v>769</v>
      </c>
    </row>
    <row r="1834" spans="1:7">
      <c r="A1834" s="1">
        <v>2126604</v>
      </c>
      <c r="B1834" t="s">
        <v>3622</v>
      </c>
      <c r="C1834" t="s">
        <v>3623</v>
      </c>
      <c r="D1834" s="1">
        <v>36999</v>
      </c>
      <c r="E1834" s="1">
        <v>2126576</v>
      </c>
      <c r="F1834" s="1">
        <v>1</v>
      </c>
      <c r="G1834" t="s">
        <v>769</v>
      </c>
    </row>
    <row r="1835" spans="1:7">
      <c r="A1835" s="1">
        <v>3307441</v>
      </c>
      <c r="B1835" t="s">
        <v>3849</v>
      </c>
      <c r="C1835" t="s">
        <v>3850</v>
      </c>
      <c r="D1835" s="1">
        <v>451</v>
      </c>
      <c r="E1835" s="1">
        <v>3307404</v>
      </c>
      <c r="F1835" s="1">
        <v>1</v>
      </c>
      <c r="G1835" t="s">
        <v>769</v>
      </c>
    </row>
    <row r="1836" spans="1:7">
      <c r="A1836" s="1">
        <v>1608020</v>
      </c>
      <c r="B1836" t="s">
        <v>2914</v>
      </c>
      <c r="C1836" t="s">
        <v>2915</v>
      </c>
      <c r="D1836" s="1">
        <v>473</v>
      </c>
      <c r="E1836" s="1">
        <v>1607993</v>
      </c>
      <c r="F1836" s="1">
        <v>1</v>
      </c>
    </row>
    <row r="1837" spans="1:7">
      <c r="A1837" s="1">
        <v>2138606</v>
      </c>
      <c r="B1837" t="s">
        <v>4061</v>
      </c>
      <c r="C1837" t="s">
        <v>4062</v>
      </c>
      <c r="D1837" s="1">
        <v>3167</v>
      </c>
      <c r="E1837" s="1">
        <v>5140097</v>
      </c>
      <c r="F1837" s="1">
        <v>1</v>
      </c>
    </row>
    <row r="1838" spans="1:7">
      <c r="A1838" s="1">
        <v>2126709</v>
      </c>
      <c r="B1838" t="s">
        <v>3774</v>
      </c>
      <c r="C1838" t="s">
        <v>3775</v>
      </c>
      <c r="D1838" s="1">
        <v>472</v>
      </c>
      <c r="E1838" s="1">
        <v>2126651</v>
      </c>
      <c r="F1838" s="1">
        <v>1</v>
      </c>
      <c r="G1838" t="s">
        <v>769</v>
      </c>
    </row>
    <row r="1839" spans="1:7">
      <c r="A1839" s="1">
        <v>2126710</v>
      </c>
      <c r="B1839" t="s">
        <v>3776</v>
      </c>
      <c r="C1839" t="s">
        <v>3777</v>
      </c>
      <c r="D1839" s="1">
        <v>472</v>
      </c>
      <c r="E1839" s="1">
        <v>2126651</v>
      </c>
      <c r="F1839" s="1">
        <v>1</v>
      </c>
      <c r="G1839" t="s">
        <v>769</v>
      </c>
    </row>
    <row r="1840" spans="1:7">
      <c r="A1840" s="1">
        <v>2126711</v>
      </c>
      <c r="B1840" t="s">
        <v>3778</v>
      </c>
      <c r="C1840" t="s">
        <v>3779</v>
      </c>
      <c r="D1840" s="1">
        <v>472</v>
      </c>
      <c r="E1840" s="1">
        <v>2126651</v>
      </c>
      <c r="F1840" s="1">
        <v>1</v>
      </c>
      <c r="G1840" t="s">
        <v>769</v>
      </c>
    </row>
    <row r="1841" spans="1:7">
      <c r="A1841" s="1">
        <v>1442168</v>
      </c>
      <c r="B1841" t="s">
        <v>2695</v>
      </c>
      <c r="C1841" t="s">
        <v>2696</v>
      </c>
      <c r="D1841" s="1">
        <v>3563</v>
      </c>
      <c r="E1841" s="1">
        <v>1442163</v>
      </c>
      <c r="F1841" s="1">
        <v>1</v>
      </c>
      <c r="G1841" t="s">
        <v>769</v>
      </c>
    </row>
    <row r="1842" spans="1:7">
      <c r="A1842" s="1">
        <v>1442146</v>
      </c>
      <c r="B1842" t="s">
        <v>3331</v>
      </c>
      <c r="C1842" t="s">
        <v>3332</v>
      </c>
      <c r="D1842" s="1">
        <v>3563</v>
      </c>
      <c r="E1842" s="1">
        <v>1442142</v>
      </c>
      <c r="F1842" s="1">
        <v>1</v>
      </c>
      <c r="G1842" t="s">
        <v>769</v>
      </c>
    </row>
    <row r="1843" spans="1:7">
      <c r="A1843" s="1">
        <v>1442169</v>
      </c>
      <c r="B1843" t="s">
        <v>2697</v>
      </c>
      <c r="C1843" t="s">
        <v>2698</v>
      </c>
      <c r="D1843" s="1">
        <v>3563</v>
      </c>
      <c r="E1843" s="1">
        <v>1442163</v>
      </c>
      <c r="F1843" s="1">
        <v>1</v>
      </c>
      <c r="G1843" t="s">
        <v>769</v>
      </c>
    </row>
    <row r="1844" spans="1:7">
      <c r="A1844" s="1">
        <v>1442170</v>
      </c>
      <c r="B1844" t="s">
        <v>2699</v>
      </c>
      <c r="C1844" t="s">
        <v>2700</v>
      </c>
      <c r="D1844" s="1">
        <v>3563</v>
      </c>
      <c r="E1844" s="1">
        <v>1442163</v>
      </c>
      <c r="F1844" s="1">
        <v>1</v>
      </c>
      <c r="G1844" t="s">
        <v>769</v>
      </c>
    </row>
    <row r="1845" spans="1:7">
      <c r="A1845" s="1">
        <v>1442063</v>
      </c>
      <c r="B1845" t="s">
        <v>3088</v>
      </c>
      <c r="C1845" t="s">
        <v>3089</v>
      </c>
      <c r="D1845" s="1">
        <v>3563</v>
      </c>
      <c r="E1845" s="1">
        <v>1442062</v>
      </c>
      <c r="F1845" s="1">
        <v>1</v>
      </c>
      <c r="G1845" t="s">
        <v>769</v>
      </c>
    </row>
    <row r="1846" spans="1:7">
      <c r="A1846" s="1">
        <v>1442064</v>
      </c>
      <c r="B1846" t="s">
        <v>3090</v>
      </c>
      <c r="C1846" t="s">
        <v>3091</v>
      </c>
      <c r="D1846" s="1">
        <v>3563</v>
      </c>
      <c r="E1846" s="1">
        <v>1442062</v>
      </c>
      <c r="F1846" s="1">
        <v>1</v>
      </c>
      <c r="G1846" t="s">
        <v>769</v>
      </c>
    </row>
    <row r="1847" spans="1:7">
      <c r="A1847" s="1">
        <v>1442075</v>
      </c>
      <c r="B1847" t="s">
        <v>3112</v>
      </c>
      <c r="C1847" t="s">
        <v>3113</v>
      </c>
      <c r="D1847" s="1">
        <v>3563</v>
      </c>
      <c r="E1847" s="1">
        <v>1442060</v>
      </c>
      <c r="F1847" s="1">
        <v>1</v>
      </c>
      <c r="G1847" t="s">
        <v>769</v>
      </c>
    </row>
    <row r="1848" spans="1:7">
      <c r="A1848" s="1">
        <v>1442029</v>
      </c>
      <c r="B1848" t="s">
        <v>3021</v>
      </c>
      <c r="C1848" t="s">
        <v>3022</v>
      </c>
      <c r="D1848" s="1">
        <v>3563</v>
      </c>
      <c r="E1848" s="1">
        <v>1442028</v>
      </c>
      <c r="F1848" s="1">
        <v>1</v>
      </c>
      <c r="G1848" t="s">
        <v>769</v>
      </c>
    </row>
    <row r="1849" spans="1:7">
      <c r="A1849" s="1">
        <v>1442030</v>
      </c>
      <c r="B1849" t="s">
        <v>3023</v>
      </c>
      <c r="C1849" t="s">
        <v>3024</v>
      </c>
      <c r="D1849" s="1">
        <v>3563</v>
      </c>
      <c r="E1849" s="1">
        <v>1442028</v>
      </c>
      <c r="F1849" s="1">
        <v>1</v>
      </c>
      <c r="G1849" t="s">
        <v>769</v>
      </c>
    </row>
    <row r="1850" spans="1:7">
      <c r="A1850" s="1">
        <v>1442031</v>
      </c>
      <c r="B1850" t="s">
        <v>3025</v>
      </c>
      <c r="C1850" t="s">
        <v>3026</v>
      </c>
      <c r="D1850" s="1">
        <v>3563</v>
      </c>
      <c r="E1850" s="1">
        <v>1442028</v>
      </c>
      <c r="F1850" s="1">
        <v>1</v>
      </c>
      <c r="G1850" t="s">
        <v>769</v>
      </c>
    </row>
    <row r="1851" spans="1:7">
      <c r="A1851" s="1">
        <v>1442094</v>
      </c>
      <c r="B1851" t="s">
        <v>3229</v>
      </c>
      <c r="C1851" t="s">
        <v>3230</v>
      </c>
      <c r="D1851" s="1">
        <v>3563</v>
      </c>
      <c r="E1851" s="1">
        <v>1442093</v>
      </c>
      <c r="F1851" s="1">
        <v>1</v>
      </c>
      <c r="G1851" t="s">
        <v>769</v>
      </c>
    </row>
    <row r="1852" spans="1:7">
      <c r="A1852" s="1">
        <v>1442095</v>
      </c>
      <c r="B1852" t="s">
        <v>3231</v>
      </c>
      <c r="C1852" t="s">
        <v>3232</v>
      </c>
      <c r="D1852" s="1">
        <v>3563</v>
      </c>
      <c r="E1852" s="1">
        <v>1442093</v>
      </c>
      <c r="F1852" s="1">
        <v>1</v>
      </c>
      <c r="G1852" t="s">
        <v>769</v>
      </c>
    </row>
    <row r="1853" spans="1:7">
      <c r="A1853" s="1">
        <v>3307442</v>
      </c>
      <c r="B1853" t="s">
        <v>3851</v>
      </c>
      <c r="C1853" t="s">
        <v>3852</v>
      </c>
      <c r="D1853" s="1">
        <v>451</v>
      </c>
      <c r="E1853" s="1">
        <v>3307404</v>
      </c>
      <c r="F1853" s="1">
        <v>1</v>
      </c>
      <c r="G1853" t="s">
        <v>769</v>
      </c>
    </row>
    <row r="1854" spans="1:7">
      <c r="A1854" s="1">
        <v>1442067</v>
      </c>
      <c r="B1854" t="s">
        <v>3096</v>
      </c>
      <c r="C1854" t="s">
        <v>3097</v>
      </c>
      <c r="D1854" s="1">
        <v>3563</v>
      </c>
      <c r="E1854" s="1">
        <v>1442066</v>
      </c>
      <c r="F1854" s="1">
        <v>1</v>
      </c>
      <c r="G1854" t="s">
        <v>769</v>
      </c>
    </row>
    <row r="1855" spans="1:7">
      <c r="A1855" s="1">
        <v>4490524</v>
      </c>
      <c r="B1855" t="s">
        <v>3886</v>
      </c>
      <c r="C1855" t="s">
        <v>3887</v>
      </c>
      <c r="D1855" s="1">
        <v>427</v>
      </c>
      <c r="E1855" s="1">
        <v>4490523</v>
      </c>
      <c r="F1855" s="1">
        <v>1</v>
      </c>
      <c r="G1855" t="s">
        <v>769</v>
      </c>
    </row>
    <row r="1856" spans="1:7">
      <c r="A1856" s="1">
        <v>3984911</v>
      </c>
      <c r="B1856" t="s">
        <v>3496</v>
      </c>
      <c r="C1856" t="s">
        <v>2888</v>
      </c>
      <c r="D1856" s="1">
        <v>2581</v>
      </c>
      <c r="E1856" s="1">
        <v>1405500</v>
      </c>
      <c r="F1856" s="1">
        <v>1</v>
      </c>
      <c r="G1856" t="s">
        <v>769</v>
      </c>
    </row>
    <row r="1857" spans="1:7">
      <c r="A1857" s="1">
        <v>3876172</v>
      </c>
      <c r="B1857" t="s">
        <v>3781</v>
      </c>
      <c r="C1857" t="s">
        <v>3782</v>
      </c>
      <c r="D1857" s="1">
        <v>3563</v>
      </c>
      <c r="E1857" s="1">
        <v>1442028</v>
      </c>
      <c r="F1857" s="1">
        <v>1</v>
      </c>
      <c r="G1857" t="s">
        <v>769</v>
      </c>
    </row>
    <row r="1858" spans="1:7">
      <c r="A1858" s="1">
        <v>3984912</v>
      </c>
      <c r="B1858" t="s">
        <v>3497</v>
      </c>
      <c r="C1858" t="s">
        <v>3498</v>
      </c>
      <c r="D1858" s="1">
        <v>2581</v>
      </c>
      <c r="E1858" s="1">
        <v>1405467</v>
      </c>
      <c r="F1858" s="1">
        <v>1</v>
      </c>
      <c r="G1858" t="s">
        <v>769</v>
      </c>
    </row>
    <row r="1859" spans="1:7">
      <c r="A1859" s="1">
        <v>3876176</v>
      </c>
      <c r="B1859" t="s">
        <v>3789</v>
      </c>
      <c r="C1859" t="s">
        <v>3790</v>
      </c>
      <c r="D1859" s="1">
        <v>3563</v>
      </c>
      <c r="E1859" s="1">
        <v>1442163</v>
      </c>
      <c r="F1859" s="1">
        <v>1</v>
      </c>
      <c r="G1859" t="s">
        <v>769</v>
      </c>
    </row>
    <row r="1860" spans="1:7">
      <c r="A1860" s="1">
        <v>3876173</v>
      </c>
      <c r="B1860" t="s">
        <v>3783</v>
      </c>
      <c r="C1860" t="s">
        <v>3784</v>
      </c>
      <c r="D1860" s="1">
        <v>3563</v>
      </c>
      <c r="E1860" s="1">
        <v>1442065</v>
      </c>
      <c r="F1860" s="1">
        <v>1</v>
      </c>
      <c r="G1860" t="s">
        <v>769</v>
      </c>
    </row>
    <row r="1861" spans="1:7">
      <c r="A1861" s="1">
        <v>3876174</v>
      </c>
      <c r="B1861" t="s">
        <v>3785</v>
      </c>
      <c r="C1861" t="s">
        <v>3786</v>
      </c>
      <c r="D1861" s="1">
        <v>3563</v>
      </c>
      <c r="E1861" s="1">
        <v>1442101</v>
      </c>
      <c r="F1861" s="1">
        <v>1</v>
      </c>
      <c r="G1861" t="s">
        <v>769</v>
      </c>
    </row>
    <row r="1862" spans="1:7">
      <c r="A1862" s="1">
        <v>3876175</v>
      </c>
      <c r="B1862" t="s">
        <v>3787</v>
      </c>
      <c r="C1862" t="s">
        <v>3788</v>
      </c>
      <c r="D1862" s="1">
        <v>3563</v>
      </c>
      <c r="E1862" s="1">
        <v>1442101</v>
      </c>
      <c r="F1862" s="1">
        <v>1</v>
      </c>
      <c r="G1862" t="s">
        <v>769</v>
      </c>
    </row>
    <row r="1863" spans="1:7">
      <c r="A1863" s="1">
        <v>5140088</v>
      </c>
      <c r="B1863" t="s">
        <v>3892</v>
      </c>
      <c r="C1863" t="s">
        <v>3893</v>
      </c>
      <c r="D1863" s="1">
        <v>3167</v>
      </c>
      <c r="E1863" s="1">
        <v>2138571</v>
      </c>
      <c r="F1863" s="1">
        <v>1</v>
      </c>
    </row>
    <row r="1864" spans="1:7">
      <c r="A1864" s="1">
        <v>5140089</v>
      </c>
      <c r="B1864" t="s">
        <v>3894</v>
      </c>
      <c r="C1864" t="s">
        <v>3895</v>
      </c>
      <c r="D1864" s="1">
        <v>3167</v>
      </c>
      <c r="E1864" s="1">
        <v>2138571</v>
      </c>
      <c r="F1864" s="1">
        <v>1</v>
      </c>
    </row>
    <row r="1865" spans="1:7">
      <c r="A1865" s="1">
        <v>5140105</v>
      </c>
      <c r="B1865" t="s">
        <v>3925</v>
      </c>
      <c r="C1865" t="s">
        <v>3926</v>
      </c>
      <c r="D1865" s="1">
        <v>3167</v>
      </c>
      <c r="E1865" s="1">
        <v>2138617</v>
      </c>
      <c r="F1865" s="1">
        <v>1</v>
      </c>
    </row>
    <row r="1866" spans="1:7">
      <c r="A1866" s="1">
        <v>5140106</v>
      </c>
      <c r="B1866" t="s">
        <v>3927</v>
      </c>
      <c r="C1866" t="s">
        <v>3928</v>
      </c>
      <c r="D1866" s="1">
        <v>3167</v>
      </c>
      <c r="E1866" s="1">
        <v>2138617</v>
      </c>
      <c r="F1866" s="1">
        <v>1</v>
      </c>
    </row>
    <row r="1867" spans="1:7">
      <c r="A1867" s="1">
        <v>5140100</v>
      </c>
      <c r="B1867" t="s">
        <v>3916</v>
      </c>
      <c r="C1867" t="s">
        <v>3917</v>
      </c>
      <c r="D1867" s="1">
        <v>3167</v>
      </c>
      <c r="E1867" s="1">
        <v>2138615</v>
      </c>
      <c r="F1867" s="1">
        <v>1</v>
      </c>
    </row>
    <row r="1868" spans="1:7">
      <c r="A1868" s="1">
        <v>5140103</v>
      </c>
      <c r="B1868" t="s">
        <v>3922</v>
      </c>
      <c r="C1868" t="s">
        <v>3923</v>
      </c>
      <c r="D1868" s="1">
        <v>3167</v>
      </c>
      <c r="E1868" s="1">
        <v>2138615</v>
      </c>
      <c r="F1868" s="1">
        <v>1</v>
      </c>
    </row>
    <row r="1869" spans="1:7">
      <c r="A1869" s="1">
        <v>5140101</v>
      </c>
      <c r="B1869" t="s">
        <v>3918</v>
      </c>
      <c r="C1869" t="s">
        <v>3919</v>
      </c>
      <c r="D1869" s="1">
        <v>3167</v>
      </c>
      <c r="E1869" s="1">
        <v>5140100</v>
      </c>
      <c r="F1869" s="1">
        <v>1</v>
      </c>
    </row>
    <row r="1870" spans="1:7">
      <c r="A1870" s="1">
        <v>5140102</v>
      </c>
      <c r="B1870" t="s">
        <v>3920</v>
      </c>
      <c r="C1870" t="s">
        <v>3921</v>
      </c>
      <c r="D1870" s="1">
        <v>3167</v>
      </c>
      <c r="E1870" s="1">
        <v>5140100</v>
      </c>
      <c r="F1870" s="1">
        <v>1</v>
      </c>
    </row>
    <row r="1871" spans="1:7">
      <c r="A1871" s="1">
        <v>5140104</v>
      </c>
      <c r="B1871" t="s">
        <v>3924</v>
      </c>
      <c r="C1871" t="s">
        <v>3366</v>
      </c>
      <c r="D1871" s="1">
        <v>3167</v>
      </c>
      <c r="E1871" s="1">
        <v>2138615</v>
      </c>
      <c r="F1871" s="1">
        <v>1</v>
      </c>
    </row>
    <row r="1872" spans="1:7">
      <c r="A1872" s="1">
        <v>5140107</v>
      </c>
      <c r="B1872" t="s">
        <v>3929</v>
      </c>
      <c r="C1872" t="s">
        <v>3930</v>
      </c>
      <c r="D1872" s="1">
        <v>3167</v>
      </c>
      <c r="E1872" s="1">
        <v>2138621</v>
      </c>
      <c r="F1872" s="1">
        <v>1</v>
      </c>
    </row>
    <row r="1873" spans="1:7">
      <c r="A1873" s="1">
        <v>2138563</v>
      </c>
      <c r="B1873" t="s">
        <v>3976</v>
      </c>
      <c r="C1873" t="s">
        <v>3977</v>
      </c>
      <c r="D1873" s="1">
        <v>3167</v>
      </c>
      <c r="E1873" s="1">
        <v>2138499</v>
      </c>
      <c r="F1873" s="1">
        <v>0</v>
      </c>
      <c r="G1873" t="s">
        <v>776</v>
      </c>
    </row>
    <row r="1874" spans="1:7">
      <c r="A1874" s="1">
        <v>5140111</v>
      </c>
      <c r="B1874" t="s">
        <v>3935</v>
      </c>
      <c r="C1874" t="s">
        <v>3372</v>
      </c>
      <c r="D1874" s="1">
        <v>3167</v>
      </c>
      <c r="E1874" s="1">
        <v>2138640</v>
      </c>
      <c r="F1874" s="1">
        <v>1</v>
      </c>
    </row>
    <row r="1875" spans="1:7">
      <c r="A1875" s="1">
        <v>5140112</v>
      </c>
      <c r="B1875" t="s">
        <v>3936</v>
      </c>
      <c r="C1875" t="s">
        <v>3937</v>
      </c>
      <c r="D1875" s="1">
        <v>3167</v>
      </c>
      <c r="E1875" s="1">
        <v>2138628</v>
      </c>
      <c r="F1875" s="1">
        <v>1</v>
      </c>
    </row>
    <row r="1876" spans="1:7">
      <c r="A1876" s="1">
        <v>5140113</v>
      </c>
      <c r="B1876" t="s">
        <v>3938</v>
      </c>
      <c r="C1876" t="s">
        <v>3939</v>
      </c>
      <c r="D1876" s="1">
        <v>3167</v>
      </c>
      <c r="E1876" s="1">
        <v>2138628</v>
      </c>
      <c r="F1876" s="1">
        <v>1</v>
      </c>
    </row>
    <row r="1877" spans="1:7">
      <c r="A1877" s="1">
        <v>5140109</v>
      </c>
      <c r="B1877" t="s">
        <v>3505</v>
      </c>
      <c r="C1877" t="s">
        <v>3506</v>
      </c>
      <c r="D1877" s="1">
        <v>3167</v>
      </c>
      <c r="E1877" s="1">
        <v>2138635</v>
      </c>
      <c r="F1877" s="1">
        <v>1</v>
      </c>
    </row>
    <row r="1878" spans="1:7">
      <c r="A1878" s="1">
        <v>5140110</v>
      </c>
      <c r="B1878" t="s">
        <v>3933</v>
      </c>
      <c r="C1878" t="s">
        <v>3934</v>
      </c>
      <c r="D1878" s="1">
        <v>3167</v>
      </c>
      <c r="E1878" s="1">
        <v>2138638</v>
      </c>
      <c r="F1878" s="1">
        <v>1</v>
      </c>
    </row>
    <row r="1879" spans="1:7">
      <c r="A1879" s="1">
        <v>5140096</v>
      </c>
      <c r="B1879" t="s">
        <v>3908</v>
      </c>
      <c r="C1879" t="s">
        <v>3909</v>
      </c>
      <c r="D1879" s="1">
        <v>3167</v>
      </c>
      <c r="E1879" s="1">
        <v>2138596</v>
      </c>
      <c r="F1879" s="1">
        <v>1</v>
      </c>
    </row>
    <row r="1880" spans="1:7">
      <c r="A1880" s="1">
        <v>2138570</v>
      </c>
      <c r="B1880" t="s">
        <v>3990</v>
      </c>
      <c r="C1880" t="s">
        <v>3991</v>
      </c>
      <c r="D1880" s="1">
        <v>3167</v>
      </c>
      <c r="E1880" s="1">
        <v>2138569</v>
      </c>
      <c r="F1880" s="1">
        <v>0</v>
      </c>
      <c r="G1880" t="s">
        <v>776</v>
      </c>
    </row>
    <row r="1881" spans="1:7">
      <c r="A1881" s="1">
        <v>5140097</v>
      </c>
      <c r="B1881" t="s">
        <v>3910</v>
      </c>
      <c r="C1881" t="s">
        <v>3911</v>
      </c>
      <c r="D1881" s="1">
        <v>3167</v>
      </c>
      <c r="E1881" s="1">
        <v>2138596</v>
      </c>
      <c r="F1881" s="1">
        <v>1</v>
      </c>
    </row>
    <row r="1882" spans="1:7">
      <c r="A1882" s="1">
        <v>2138572</v>
      </c>
      <c r="B1882" t="s">
        <v>3994</v>
      </c>
      <c r="C1882" t="s">
        <v>3995</v>
      </c>
      <c r="D1882" s="1">
        <v>3167</v>
      </c>
      <c r="E1882" s="1">
        <v>2138571</v>
      </c>
      <c r="F1882" s="1">
        <v>0</v>
      </c>
      <c r="G1882" t="s">
        <v>776</v>
      </c>
    </row>
    <row r="1883" spans="1:7">
      <c r="A1883" s="1">
        <v>5140095</v>
      </c>
      <c r="B1883" t="s">
        <v>3906</v>
      </c>
      <c r="C1883" t="s">
        <v>3907</v>
      </c>
      <c r="D1883" s="1">
        <v>3167</v>
      </c>
      <c r="E1883" s="1">
        <v>2138609</v>
      </c>
      <c r="F1883" s="1">
        <v>1</v>
      </c>
    </row>
    <row r="1884" spans="1:7">
      <c r="A1884" s="1">
        <v>5140098</v>
      </c>
      <c r="B1884" t="s">
        <v>3912</v>
      </c>
      <c r="C1884" t="s">
        <v>3913</v>
      </c>
      <c r="D1884" s="1">
        <v>3167</v>
      </c>
      <c r="E1884" s="1">
        <v>2138596</v>
      </c>
      <c r="F1884" s="1">
        <v>1</v>
      </c>
    </row>
    <row r="1885" spans="1:7">
      <c r="A1885" s="1">
        <v>5140086</v>
      </c>
      <c r="B1885" t="s">
        <v>3888</v>
      </c>
      <c r="C1885" t="s">
        <v>3889</v>
      </c>
      <c r="D1885" s="1">
        <v>3167</v>
      </c>
      <c r="E1885" s="1">
        <v>2138569</v>
      </c>
      <c r="F1885" s="1">
        <v>1</v>
      </c>
    </row>
    <row r="1886" spans="1:7">
      <c r="A1886" s="1">
        <v>5140087</v>
      </c>
      <c r="B1886" t="s">
        <v>3890</v>
      </c>
      <c r="C1886" t="s">
        <v>3891</v>
      </c>
      <c r="D1886" s="1">
        <v>3167</v>
      </c>
      <c r="E1886" s="1">
        <v>2138569</v>
      </c>
      <c r="F1886" s="1">
        <v>1</v>
      </c>
    </row>
    <row r="1887" spans="1:7">
      <c r="A1887" s="1">
        <v>5140122</v>
      </c>
      <c r="B1887" t="s">
        <v>3955</v>
      </c>
      <c r="C1887" t="s">
        <v>3956</v>
      </c>
      <c r="D1887" s="1">
        <v>3167</v>
      </c>
      <c r="E1887" s="1">
        <v>2138656</v>
      </c>
      <c r="F1887" s="1">
        <v>1</v>
      </c>
    </row>
    <row r="1888" spans="1:7">
      <c r="A1888" s="1">
        <v>5140123</v>
      </c>
      <c r="B1888" t="s">
        <v>3957</v>
      </c>
      <c r="C1888" t="s">
        <v>3958</v>
      </c>
      <c r="D1888" s="1">
        <v>3167</v>
      </c>
      <c r="E1888" s="1">
        <v>2138658</v>
      </c>
      <c r="F1888" s="1">
        <v>1</v>
      </c>
    </row>
    <row r="1889" spans="1:7">
      <c r="A1889" s="1">
        <v>5140124</v>
      </c>
      <c r="B1889" t="s">
        <v>3959</v>
      </c>
      <c r="C1889" t="s">
        <v>3960</v>
      </c>
      <c r="D1889" s="1">
        <v>3167</v>
      </c>
      <c r="E1889" s="1">
        <v>2138658</v>
      </c>
      <c r="F1889" s="1">
        <v>1</v>
      </c>
    </row>
    <row r="1890" spans="1:7">
      <c r="A1890" s="1">
        <v>5140093</v>
      </c>
      <c r="B1890" t="s">
        <v>3902</v>
      </c>
      <c r="C1890" t="s">
        <v>3903</v>
      </c>
      <c r="D1890" s="1">
        <v>3167</v>
      </c>
      <c r="E1890" s="1">
        <v>2138590</v>
      </c>
      <c r="F1890" s="1">
        <v>1</v>
      </c>
    </row>
    <row r="1891" spans="1:7">
      <c r="A1891" s="1">
        <v>5140114</v>
      </c>
      <c r="B1891" t="s">
        <v>3940</v>
      </c>
      <c r="C1891" t="s">
        <v>3941</v>
      </c>
      <c r="D1891" s="1">
        <v>3167</v>
      </c>
      <c r="E1891" s="1">
        <v>2138648</v>
      </c>
      <c r="F1891" s="1">
        <v>1</v>
      </c>
    </row>
    <row r="1892" spans="1:7">
      <c r="A1892" s="1">
        <v>5140115</v>
      </c>
      <c r="B1892" t="s">
        <v>3942</v>
      </c>
      <c r="C1892" t="s">
        <v>3943</v>
      </c>
      <c r="D1892" s="1">
        <v>3167</v>
      </c>
      <c r="E1892" s="1">
        <v>2138648</v>
      </c>
      <c r="F1892" s="1">
        <v>1</v>
      </c>
    </row>
    <row r="1893" spans="1:7">
      <c r="A1893" s="1">
        <v>5140117</v>
      </c>
      <c r="B1893" t="s">
        <v>3945</v>
      </c>
      <c r="C1893" t="s">
        <v>3946</v>
      </c>
      <c r="D1893" s="1">
        <v>3167</v>
      </c>
      <c r="E1893" s="1">
        <v>2138652</v>
      </c>
      <c r="F1893" s="1">
        <v>1</v>
      </c>
    </row>
    <row r="1894" spans="1:7">
      <c r="A1894" s="1">
        <v>2138584</v>
      </c>
      <c r="B1894" t="s">
        <v>4018</v>
      </c>
      <c r="C1894" t="s">
        <v>4019</v>
      </c>
      <c r="D1894" s="1">
        <v>3167</v>
      </c>
      <c r="E1894" s="1">
        <v>2138583</v>
      </c>
      <c r="F1894" s="1">
        <v>0</v>
      </c>
      <c r="G1894" t="s">
        <v>776</v>
      </c>
    </row>
    <row r="1895" spans="1:7">
      <c r="A1895" s="1">
        <v>5140116</v>
      </c>
      <c r="B1895" t="s">
        <v>3944</v>
      </c>
      <c r="C1895" t="s">
        <v>3422</v>
      </c>
      <c r="D1895" s="1">
        <v>3167</v>
      </c>
      <c r="E1895" s="1">
        <v>2138648</v>
      </c>
      <c r="F1895" s="1">
        <v>1</v>
      </c>
    </row>
    <row r="1896" spans="1:7">
      <c r="A1896" s="1">
        <v>5140120</v>
      </c>
      <c r="B1896" t="s">
        <v>3951</v>
      </c>
      <c r="C1896" t="s">
        <v>3952</v>
      </c>
      <c r="D1896" s="1">
        <v>3167</v>
      </c>
      <c r="E1896" s="1">
        <v>2138644</v>
      </c>
      <c r="F1896" s="1">
        <v>1</v>
      </c>
    </row>
    <row r="1897" spans="1:7">
      <c r="A1897" s="1">
        <v>5140121</v>
      </c>
      <c r="B1897" t="s">
        <v>3953</v>
      </c>
      <c r="C1897" t="s">
        <v>3954</v>
      </c>
      <c r="D1897" s="1">
        <v>3167</v>
      </c>
      <c r="E1897" s="1">
        <v>5140120</v>
      </c>
      <c r="F1897" s="1">
        <v>1</v>
      </c>
    </row>
    <row r="1898" spans="1:7">
      <c r="A1898" s="1">
        <v>5140118</v>
      </c>
      <c r="B1898" t="s">
        <v>3947</v>
      </c>
      <c r="C1898" t="s">
        <v>3948</v>
      </c>
      <c r="D1898" s="1">
        <v>3167</v>
      </c>
      <c r="E1898" s="1">
        <v>2138652</v>
      </c>
      <c r="F1898" s="1">
        <v>1</v>
      </c>
    </row>
    <row r="1899" spans="1:7">
      <c r="A1899" s="1">
        <v>5140119</v>
      </c>
      <c r="B1899" t="s">
        <v>3949</v>
      </c>
      <c r="C1899" t="s">
        <v>3950</v>
      </c>
      <c r="D1899" s="1">
        <v>3167</v>
      </c>
      <c r="E1899" s="1">
        <v>2138652</v>
      </c>
      <c r="F1899" s="1">
        <v>1</v>
      </c>
    </row>
    <row r="1900" spans="1:7">
      <c r="A1900" s="1">
        <v>3876177</v>
      </c>
      <c r="B1900" t="s">
        <v>3791</v>
      </c>
      <c r="C1900" t="s">
        <v>3792</v>
      </c>
      <c r="D1900" s="1">
        <v>3563</v>
      </c>
      <c r="E1900" s="1">
        <v>1442172</v>
      </c>
      <c r="F1900" s="1">
        <v>1</v>
      </c>
      <c r="G1900" t="s">
        <v>769</v>
      </c>
    </row>
    <row r="1901" spans="1:7">
      <c r="A1901" s="1">
        <v>5140090</v>
      </c>
      <c r="B1901" t="s">
        <v>3896</v>
      </c>
      <c r="C1901" t="s">
        <v>3897</v>
      </c>
      <c r="D1901" s="1">
        <v>3167</v>
      </c>
      <c r="E1901" s="1">
        <v>2138583</v>
      </c>
      <c r="F1901" s="1">
        <v>1</v>
      </c>
    </row>
    <row r="1902" spans="1:7">
      <c r="A1902" s="1">
        <v>5140091</v>
      </c>
      <c r="B1902" t="s">
        <v>3898</v>
      </c>
      <c r="C1902" t="s">
        <v>3899</v>
      </c>
      <c r="D1902" s="1">
        <v>3167</v>
      </c>
      <c r="E1902" s="1">
        <v>2138583</v>
      </c>
      <c r="F1902" s="1">
        <v>1</v>
      </c>
    </row>
    <row r="1903" spans="1:7">
      <c r="A1903" s="1">
        <v>5140092</v>
      </c>
      <c r="B1903" t="s">
        <v>3900</v>
      </c>
      <c r="C1903" t="s">
        <v>3901</v>
      </c>
      <c r="D1903" s="1">
        <v>3167</v>
      </c>
      <c r="E1903" s="1">
        <v>2138583</v>
      </c>
      <c r="F1903" s="1">
        <v>1</v>
      </c>
    </row>
    <row r="1904" spans="1:7">
      <c r="A1904" s="1">
        <v>5140099</v>
      </c>
      <c r="B1904" t="s">
        <v>3914</v>
      </c>
      <c r="C1904" t="s">
        <v>3915</v>
      </c>
      <c r="D1904" s="1">
        <v>3167</v>
      </c>
      <c r="E1904" s="1">
        <v>5140098</v>
      </c>
      <c r="F1904" s="1">
        <v>1</v>
      </c>
    </row>
    <row r="1905" spans="1:7">
      <c r="A1905" s="1">
        <v>5140094</v>
      </c>
      <c r="B1905" t="s">
        <v>3904</v>
      </c>
      <c r="C1905" t="s">
        <v>3905</v>
      </c>
      <c r="D1905" s="1">
        <v>3167</v>
      </c>
      <c r="E1905" s="1">
        <v>2138589</v>
      </c>
      <c r="F1905" s="1">
        <v>1</v>
      </c>
    </row>
    <row r="1906" spans="1:7">
      <c r="A1906" s="1">
        <v>5140125</v>
      </c>
      <c r="B1906" t="s">
        <v>50</v>
      </c>
      <c r="C1906" t="s">
        <v>3961</v>
      </c>
      <c r="D1906" s="1">
        <v>3167</v>
      </c>
      <c r="E1906" s="1">
        <v>2138499</v>
      </c>
      <c r="F1906" s="1">
        <v>1</v>
      </c>
    </row>
    <row r="1907" spans="1:7">
      <c r="A1907" s="1">
        <v>2138597</v>
      </c>
      <c r="B1907" t="s">
        <v>4043</v>
      </c>
      <c r="C1907" t="s">
        <v>4044</v>
      </c>
      <c r="D1907" s="1">
        <v>3167</v>
      </c>
      <c r="E1907" s="1">
        <v>2138596</v>
      </c>
      <c r="F1907" s="1">
        <v>0</v>
      </c>
      <c r="G1907" t="s">
        <v>776</v>
      </c>
    </row>
    <row r="1908" spans="1:7">
      <c r="A1908" s="1">
        <v>5140108</v>
      </c>
      <c r="B1908" t="s">
        <v>3931</v>
      </c>
      <c r="C1908" t="s">
        <v>3932</v>
      </c>
      <c r="D1908" s="1">
        <v>3167</v>
      </c>
      <c r="E1908" s="1">
        <v>2138611</v>
      </c>
      <c r="F1908" s="1">
        <v>1</v>
      </c>
    </row>
    <row r="1909" spans="1:7">
      <c r="A1909" s="1">
        <v>5926841</v>
      </c>
      <c r="B1909" t="s">
        <v>3554</v>
      </c>
      <c r="C1909" t="s">
        <v>3555</v>
      </c>
      <c r="D1909" s="1">
        <v>36999</v>
      </c>
      <c r="E1909" s="1">
        <v>2126576</v>
      </c>
      <c r="F1909" s="1">
        <v>1</v>
      </c>
      <c r="G1909" t="s">
        <v>769</v>
      </c>
    </row>
    <row r="1910" spans="1:7">
      <c r="A1910" s="1">
        <v>5926840</v>
      </c>
      <c r="B1910" t="s">
        <v>3552</v>
      </c>
      <c r="C1910" t="s">
        <v>3553</v>
      </c>
      <c r="D1910" s="1">
        <v>36999</v>
      </c>
      <c r="E1910" s="1">
        <v>2126576</v>
      </c>
      <c r="F1910" s="1">
        <v>1</v>
      </c>
      <c r="G1910" t="s">
        <v>769</v>
      </c>
    </row>
    <row r="1911" spans="1:7">
      <c r="A1911" s="1">
        <v>5926844</v>
      </c>
      <c r="B1911" t="s">
        <v>3559</v>
      </c>
      <c r="C1911" t="s">
        <v>4327</v>
      </c>
      <c r="D1911" s="1">
        <v>36999</v>
      </c>
      <c r="E1911" s="1">
        <v>2126576</v>
      </c>
      <c r="F1911" s="1">
        <v>1</v>
      </c>
      <c r="G1911" t="s">
        <v>769</v>
      </c>
    </row>
    <row r="1912" spans="1:7">
      <c r="A1912" s="1">
        <v>5926843</v>
      </c>
      <c r="B1912" t="s">
        <v>3557</v>
      </c>
      <c r="C1912" t="s">
        <v>3558</v>
      </c>
      <c r="D1912" s="1">
        <v>36999</v>
      </c>
      <c r="E1912" s="1">
        <v>2126576</v>
      </c>
      <c r="F1912" s="1">
        <v>1</v>
      </c>
      <c r="G1912" t="s">
        <v>769</v>
      </c>
    </row>
    <row r="1913" spans="1:7">
      <c r="A1913" s="1">
        <v>5926842</v>
      </c>
      <c r="B1913" t="s">
        <v>3556</v>
      </c>
      <c r="C1913" t="s">
        <v>4326</v>
      </c>
      <c r="D1913" s="1">
        <v>36999</v>
      </c>
      <c r="E1913" s="1">
        <v>2126576</v>
      </c>
      <c r="F1913" s="1">
        <v>1</v>
      </c>
      <c r="G1913" t="s">
        <v>769</v>
      </c>
    </row>
    <row r="1914" spans="1:7">
      <c r="A1914" s="1">
        <v>2138604</v>
      </c>
      <c r="B1914" t="s">
        <v>4057</v>
      </c>
      <c r="C1914" t="s">
        <v>4058</v>
      </c>
      <c r="D1914" s="1">
        <v>3167</v>
      </c>
      <c r="E1914" s="1">
        <v>2138596</v>
      </c>
      <c r="F1914" s="1">
        <v>0</v>
      </c>
      <c r="G1914" t="s">
        <v>776</v>
      </c>
    </row>
    <row r="1915" spans="1:7">
      <c r="A1915" s="1">
        <v>5926839</v>
      </c>
      <c r="B1915" t="s">
        <v>3550</v>
      </c>
      <c r="C1915" t="s">
        <v>3551</v>
      </c>
      <c r="D1915" s="1">
        <v>36999</v>
      </c>
      <c r="E1915" s="1">
        <v>2126576</v>
      </c>
      <c r="F1915" s="1">
        <v>1</v>
      </c>
      <c r="G1915" t="s">
        <v>769</v>
      </c>
    </row>
    <row r="1916" spans="1:7">
      <c r="A1916" s="1">
        <v>5926837</v>
      </c>
      <c r="B1916" t="s">
        <v>3546</v>
      </c>
      <c r="C1916" t="s">
        <v>3547</v>
      </c>
      <c r="D1916" s="1">
        <v>36999</v>
      </c>
      <c r="E1916" s="1">
        <v>2126576</v>
      </c>
      <c r="F1916" s="1">
        <v>1</v>
      </c>
      <c r="G1916" t="s">
        <v>769</v>
      </c>
    </row>
    <row r="1917" spans="1:7">
      <c r="A1917" s="1">
        <v>5926838</v>
      </c>
      <c r="B1917" t="s">
        <v>3548</v>
      </c>
      <c r="C1917" t="s">
        <v>3549</v>
      </c>
      <c r="D1917" s="1">
        <v>36999</v>
      </c>
      <c r="E1917" s="1">
        <v>2126576</v>
      </c>
      <c r="F1917" s="1">
        <v>1</v>
      </c>
      <c r="G1917" t="s">
        <v>769</v>
      </c>
    </row>
    <row r="1918" spans="1:7">
      <c r="A1918" s="1">
        <v>5926867</v>
      </c>
      <c r="B1918" t="s">
        <v>4107</v>
      </c>
      <c r="C1918" t="s">
        <v>4108</v>
      </c>
      <c r="D1918" s="1">
        <v>36999</v>
      </c>
      <c r="E1918" s="1">
        <v>5926839</v>
      </c>
      <c r="F1918" s="1">
        <v>1</v>
      </c>
      <c r="G1918" t="s">
        <v>769</v>
      </c>
    </row>
    <row r="1919" spans="1:7">
      <c r="A1919" s="1">
        <v>5926873</v>
      </c>
      <c r="B1919" t="s">
        <v>4119</v>
      </c>
      <c r="C1919" t="s">
        <v>4120</v>
      </c>
      <c r="D1919" s="1">
        <v>36999</v>
      </c>
      <c r="E1919" s="1">
        <v>5926839</v>
      </c>
      <c r="F1919" s="1">
        <v>1</v>
      </c>
      <c r="G1919" t="s">
        <v>769</v>
      </c>
    </row>
    <row r="1920" spans="1:7">
      <c r="A1920" s="1">
        <v>2138610</v>
      </c>
      <c r="B1920" t="s">
        <v>4069</v>
      </c>
      <c r="C1920" t="s">
        <v>4070</v>
      </c>
      <c r="D1920" s="1">
        <v>3167</v>
      </c>
      <c r="E1920" s="1">
        <v>2138609</v>
      </c>
      <c r="F1920" s="1">
        <v>0</v>
      </c>
      <c r="G1920" t="s">
        <v>776</v>
      </c>
    </row>
    <row r="1921" spans="1:7">
      <c r="A1921" s="1">
        <v>5926845</v>
      </c>
      <c r="B1921" t="s">
        <v>3560</v>
      </c>
      <c r="C1921" t="s">
        <v>3561</v>
      </c>
      <c r="D1921" s="1">
        <v>36999</v>
      </c>
      <c r="E1921" s="1">
        <v>5926839</v>
      </c>
      <c r="F1921" s="1">
        <v>1</v>
      </c>
      <c r="G1921" t="s">
        <v>769</v>
      </c>
    </row>
    <row r="1922" spans="1:7">
      <c r="A1922" s="1">
        <v>5926847</v>
      </c>
      <c r="B1922" t="s">
        <v>3564</v>
      </c>
      <c r="C1922" t="s">
        <v>3565</v>
      </c>
      <c r="D1922" s="1">
        <v>36999</v>
      </c>
      <c r="E1922" s="1">
        <v>5926839</v>
      </c>
      <c r="F1922" s="1">
        <v>1</v>
      </c>
      <c r="G1922" t="s">
        <v>769</v>
      </c>
    </row>
    <row r="1923" spans="1:7">
      <c r="A1923" s="1">
        <v>5926852</v>
      </c>
      <c r="B1923" t="s">
        <v>3574</v>
      </c>
      <c r="C1923" t="s">
        <v>3575</v>
      </c>
      <c r="D1923" s="1">
        <v>36999</v>
      </c>
      <c r="E1923" s="1">
        <v>5926839</v>
      </c>
      <c r="F1923" s="1">
        <v>1</v>
      </c>
      <c r="G1923" t="s">
        <v>769</v>
      </c>
    </row>
    <row r="1924" spans="1:7">
      <c r="A1924" s="1">
        <v>5926870</v>
      </c>
      <c r="B1924" t="s">
        <v>4113</v>
      </c>
      <c r="C1924" t="s">
        <v>4114</v>
      </c>
      <c r="D1924" s="1">
        <v>36999</v>
      </c>
      <c r="E1924" s="1">
        <v>5926839</v>
      </c>
      <c r="F1924" s="1">
        <v>1</v>
      </c>
      <c r="G1924" t="s">
        <v>769</v>
      </c>
    </row>
    <row r="1925" spans="1:7">
      <c r="A1925" s="1">
        <v>5926864</v>
      </c>
      <c r="B1925" t="s">
        <v>4101</v>
      </c>
      <c r="C1925" t="s">
        <v>4102</v>
      </c>
      <c r="D1925" s="1">
        <v>36999</v>
      </c>
      <c r="E1925" s="1">
        <v>5926839</v>
      </c>
      <c r="F1925" s="1">
        <v>1</v>
      </c>
      <c r="G1925" t="s">
        <v>769</v>
      </c>
    </row>
    <row r="1926" spans="1:7">
      <c r="A1926" s="1">
        <v>2138616</v>
      </c>
      <c r="B1926" t="s">
        <v>4080</v>
      </c>
      <c r="C1926" t="s">
        <v>3930</v>
      </c>
      <c r="D1926" s="1">
        <v>3167</v>
      </c>
      <c r="E1926" s="1">
        <v>2138615</v>
      </c>
      <c r="F1926" s="1">
        <v>0</v>
      </c>
      <c r="G1926" t="s">
        <v>776</v>
      </c>
    </row>
    <row r="1927" spans="1:7">
      <c r="A1927" s="1">
        <v>5926878</v>
      </c>
      <c r="B1927" t="s">
        <v>4129</v>
      </c>
      <c r="C1927" t="s">
        <v>3619</v>
      </c>
      <c r="D1927" s="1">
        <v>36999</v>
      </c>
      <c r="E1927" s="1">
        <v>5926837</v>
      </c>
      <c r="F1927" s="1">
        <v>1</v>
      </c>
      <c r="G1927" t="s">
        <v>769</v>
      </c>
    </row>
    <row r="1928" spans="1:7">
      <c r="A1928" s="1">
        <v>5926872</v>
      </c>
      <c r="B1928" t="s">
        <v>4117</v>
      </c>
      <c r="C1928" t="s">
        <v>4118</v>
      </c>
      <c r="D1928" s="1">
        <v>36999</v>
      </c>
      <c r="E1928" s="1">
        <v>5926837</v>
      </c>
      <c r="F1928" s="1">
        <v>1</v>
      </c>
      <c r="G1928" t="s">
        <v>769</v>
      </c>
    </row>
    <row r="1929" spans="1:7">
      <c r="A1929" s="1">
        <v>5926846</v>
      </c>
      <c r="B1929" t="s">
        <v>3562</v>
      </c>
      <c r="C1929" t="s">
        <v>3563</v>
      </c>
      <c r="D1929" s="1">
        <v>36999</v>
      </c>
      <c r="E1929" s="1">
        <v>5926837</v>
      </c>
      <c r="F1929" s="1">
        <v>1</v>
      </c>
      <c r="G1929" t="s">
        <v>769</v>
      </c>
    </row>
    <row r="1930" spans="1:7">
      <c r="A1930" s="1">
        <v>5926854</v>
      </c>
      <c r="B1930" t="s">
        <v>3578</v>
      </c>
      <c r="C1930" t="s">
        <v>3579</v>
      </c>
      <c r="D1930" s="1">
        <v>36999</v>
      </c>
      <c r="E1930" s="1">
        <v>5926837</v>
      </c>
      <c r="F1930" s="1">
        <v>1</v>
      </c>
      <c r="G1930" t="s">
        <v>769</v>
      </c>
    </row>
    <row r="1931" spans="1:7">
      <c r="A1931" s="1">
        <v>5926859</v>
      </c>
      <c r="B1931" t="s">
        <v>4092</v>
      </c>
      <c r="C1931" t="s">
        <v>4093</v>
      </c>
      <c r="D1931" s="1">
        <v>36999</v>
      </c>
      <c r="E1931" s="1">
        <v>5926837</v>
      </c>
      <c r="F1931" s="1">
        <v>1</v>
      </c>
      <c r="G1931" t="s">
        <v>769</v>
      </c>
    </row>
    <row r="1932" spans="1:7">
      <c r="A1932" s="1">
        <v>5926877</v>
      </c>
      <c r="B1932" t="s">
        <v>4127</v>
      </c>
      <c r="C1932" t="s">
        <v>4128</v>
      </c>
      <c r="D1932" s="1">
        <v>36999</v>
      </c>
      <c r="E1932" s="1">
        <v>5926838</v>
      </c>
      <c r="F1932" s="1">
        <v>1</v>
      </c>
      <c r="G1932" t="s">
        <v>769</v>
      </c>
    </row>
    <row r="1933" spans="1:7">
      <c r="A1933" s="1">
        <v>5926874</v>
      </c>
      <c r="B1933" t="s">
        <v>4121</v>
      </c>
      <c r="C1933" t="s">
        <v>4122</v>
      </c>
      <c r="D1933" s="1">
        <v>36999</v>
      </c>
      <c r="E1933" s="1">
        <v>5926838</v>
      </c>
      <c r="F1933" s="1">
        <v>1</v>
      </c>
      <c r="G1933" t="s">
        <v>769</v>
      </c>
    </row>
    <row r="1934" spans="1:7">
      <c r="A1934" s="1">
        <v>5926865</v>
      </c>
      <c r="B1934" t="s">
        <v>4103</v>
      </c>
      <c r="C1934" t="s">
        <v>4104</v>
      </c>
      <c r="D1934" s="1">
        <v>36999</v>
      </c>
      <c r="E1934" s="1">
        <v>5926838</v>
      </c>
      <c r="F1934" s="1">
        <v>1</v>
      </c>
      <c r="G1934" t="s">
        <v>769</v>
      </c>
    </row>
    <row r="1935" spans="1:7">
      <c r="A1935" s="1">
        <v>5926861</v>
      </c>
      <c r="B1935" t="s">
        <v>4096</v>
      </c>
      <c r="C1935" t="s">
        <v>4097</v>
      </c>
      <c r="D1935" s="1">
        <v>36999</v>
      </c>
      <c r="E1935" s="1">
        <v>5926838</v>
      </c>
      <c r="F1935" s="1">
        <v>1</v>
      </c>
      <c r="G1935" t="s">
        <v>769</v>
      </c>
    </row>
    <row r="1936" spans="1:7">
      <c r="A1936" s="1">
        <v>5926866</v>
      </c>
      <c r="B1936" t="s">
        <v>4105</v>
      </c>
      <c r="C1936" t="s">
        <v>4106</v>
      </c>
      <c r="D1936" s="1">
        <v>36999</v>
      </c>
      <c r="E1936" s="1">
        <v>5926843</v>
      </c>
      <c r="F1936" s="1">
        <v>1</v>
      </c>
      <c r="G1936" t="s">
        <v>769</v>
      </c>
    </row>
    <row r="1937" spans="1:7">
      <c r="A1937" s="1">
        <v>5926860</v>
      </c>
      <c r="B1937" t="s">
        <v>4094</v>
      </c>
      <c r="C1937" t="s">
        <v>4095</v>
      </c>
      <c r="D1937" s="1">
        <v>36999</v>
      </c>
      <c r="E1937" s="1">
        <v>5926843</v>
      </c>
      <c r="F1937" s="1">
        <v>1</v>
      </c>
      <c r="G1937" t="s">
        <v>769</v>
      </c>
    </row>
    <row r="1938" spans="1:7">
      <c r="A1938" s="1">
        <v>5926850</v>
      </c>
      <c r="B1938" t="s">
        <v>3570</v>
      </c>
      <c r="C1938" t="s">
        <v>3571</v>
      </c>
      <c r="D1938" s="1">
        <v>36999</v>
      </c>
      <c r="E1938" s="1">
        <v>5926843</v>
      </c>
      <c r="F1938" s="1">
        <v>1</v>
      </c>
      <c r="G1938" t="s">
        <v>769</v>
      </c>
    </row>
    <row r="1939" spans="1:7">
      <c r="A1939" s="1">
        <v>5926851</v>
      </c>
      <c r="B1939" t="s">
        <v>3572</v>
      </c>
      <c r="C1939" t="s">
        <v>3573</v>
      </c>
      <c r="D1939" s="1">
        <v>36999</v>
      </c>
      <c r="E1939" s="1">
        <v>5926843</v>
      </c>
      <c r="F1939" s="1">
        <v>1</v>
      </c>
      <c r="G1939" t="s">
        <v>769</v>
      </c>
    </row>
    <row r="1940" spans="1:7">
      <c r="A1940" s="1">
        <v>5926876</v>
      </c>
      <c r="B1940" t="s">
        <v>4125</v>
      </c>
      <c r="C1940" t="s">
        <v>4126</v>
      </c>
      <c r="D1940" s="1">
        <v>36999</v>
      </c>
      <c r="E1940" s="1">
        <v>5926842</v>
      </c>
      <c r="F1940" s="1">
        <v>1</v>
      </c>
      <c r="G1940" t="s">
        <v>769</v>
      </c>
    </row>
    <row r="1941" spans="1:7">
      <c r="A1941" s="1">
        <v>5926862</v>
      </c>
      <c r="B1941" t="s">
        <v>4098</v>
      </c>
      <c r="C1941" t="s">
        <v>4099</v>
      </c>
      <c r="D1941" s="1">
        <v>36999</v>
      </c>
      <c r="E1941" s="1">
        <v>5926842</v>
      </c>
      <c r="F1941" s="1">
        <v>1</v>
      </c>
      <c r="G1941" t="s">
        <v>769</v>
      </c>
    </row>
    <row r="1942" spans="1:7">
      <c r="A1942" s="1">
        <v>5926879</v>
      </c>
      <c r="B1942" t="s">
        <v>4130</v>
      </c>
      <c r="C1942" t="s">
        <v>4131</v>
      </c>
      <c r="D1942" s="1">
        <v>36999</v>
      </c>
      <c r="E1942" s="1">
        <v>5926841</v>
      </c>
      <c r="F1942" s="1">
        <v>1</v>
      </c>
      <c r="G1942" t="s">
        <v>769</v>
      </c>
    </row>
    <row r="1943" spans="1:7">
      <c r="A1943" s="1">
        <v>5926880</v>
      </c>
      <c r="B1943" t="s">
        <v>4132</v>
      </c>
      <c r="C1943" t="s">
        <v>4133</v>
      </c>
      <c r="D1943" s="1">
        <v>36999</v>
      </c>
      <c r="E1943" s="1">
        <v>5926841</v>
      </c>
      <c r="F1943" s="1">
        <v>1</v>
      </c>
      <c r="G1943" t="s">
        <v>769</v>
      </c>
    </row>
    <row r="1944" spans="1:7">
      <c r="A1944" s="1">
        <v>5926853</v>
      </c>
      <c r="B1944" t="s">
        <v>3576</v>
      </c>
      <c r="C1944" t="s">
        <v>3577</v>
      </c>
      <c r="D1944" s="1">
        <v>36999</v>
      </c>
      <c r="E1944" s="1">
        <v>5926841</v>
      </c>
      <c r="F1944" s="1">
        <v>1</v>
      </c>
      <c r="G1944" t="s">
        <v>769</v>
      </c>
    </row>
    <row r="1945" spans="1:7">
      <c r="A1945" s="1">
        <v>5926855</v>
      </c>
      <c r="B1945" t="s">
        <v>3580</v>
      </c>
      <c r="C1945" t="s">
        <v>3581</v>
      </c>
      <c r="D1945" s="1">
        <v>36999</v>
      </c>
      <c r="E1945" s="1">
        <v>5926841</v>
      </c>
      <c r="F1945" s="1">
        <v>1</v>
      </c>
      <c r="G1945" t="s">
        <v>769</v>
      </c>
    </row>
    <row r="1946" spans="1:7">
      <c r="A1946" s="1">
        <v>5926868</v>
      </c>
      <c r="B1946" t="s">
        <v>4109</v>
      </c>
      <c r="C1946" t="s">
        <v>4110</v>
      </c>
      <c r="D1946" s="1">
        <v>36999</v>
      </c>
      <c r="E1946" s="1">
        <v>5926841</v>
      </c>
      <c r="F1946" s="1">
        <v>1</v>
      </c>
      <c r="G1946" t="s">
        <v>769</v>
      </c>
    </row>
    <row r="1947" spans="1:7">
      <c r="A1947" s="1">
        <v>5926858</v>
      </c>
      <c r="B1947" t="s">
        <v>4090</v>
      </c>
      <c r="C1947" t="s">
        <v>4091</v>
      </c>
      <c r="D1947" s="1">
        <v>36999</v>
      </c>
      <c r="E1947" s="1">
        <v>5926841</v>
      </c>
      <c r="F1947" s="1">
        <v>1</v>
      </c>
      <c r="G1947" t="s">
        <v>769</v>
      </c>
    </row>
    <row r="1948" spans="1:7">
      <c r="A1948" s="1">
        <v>5926871</v>
      </c>
      <c r="B1948" t="s">
        <v>4115</v>
      </c>
      <c r="C1948" t="s">
        <v>4116</v>
      </c>
      <c r="D1948" s="1">
        <v>36999</v>
      </c>
      <c r="E1948" s="1">
        <v>5926840</v>
      </c>
      <c r="F1948" s="1">
        <v>1</v>
      </c>
      <c r="G1948" t="s">
        <v>769</v>
      </c>
    </row>
    <row r="1949" spans="1:7">
      <c r="A1949" s="1">
        <v>5926849</v>
      </c>
      <c r="B1949" t="s">
        <v>3568</v>
      </c>
      <c r="C1949" t="s">
        <v>3569</v>
      </c>
      <c r="D1949" s="1">
        <v>36999</v>
      </c>
      <c r="E1949" s="1">
        <v>5926840</v>
      </c>
      <c r="F1949" s="1">
        <v>1</v>
      </c>
      <c r="G1949" t="s">
        <v>769</v>
      </c>
    </row>
    <row r="1950" spans="1:7">
      <c r="A1950" s="1">
        <v>5926875</v>
      </c>
      <c r="B1950" t="s">
        <v>4123</v>
      </c>
      <c r="C1950" t="s">
        <v>4124</v>
      </c>
      <c r="D1950" s="1">
        <v>36999</v>
      </c>
      <c r="E1950" s="1">
        <v>5926844</v>
      </c>
      <c r="F1950" s="1">
        <v>1</v>
      </c>
      <c r="G1950" t="s">
        <v>769</v>
      </c>
    </row>
    <row r="1951" spans="1:7">
      <c r="A1951" s="1">
        <v>5926848</v>
      </c>
      <c r="B1951" t="s">
        <v>3566</v>
      </c>
      <c r="C1951" t="s">
        <v>3567</v>
      </c>
      <c r="D1951" s="1">
        <v>36999</v>
      </c>
      <c r="E1951" s="1">
        <v>5926844</v>
      </c>
      <c r="F1951" s="1">
        <v>1</v>
      </c>
      <c r="G1951" t="s">
        <v>769</v>
      </c>
    </row>
    <row r="1952" spans="1:7">
      <c r="A1952" s="1">
        <v>5926857</v>
      </c>
      <c r="B1952" t="s">
        <v>4089</v>
      </c>
      <c r="C1952" t="s">
        <v>3594</v>
      </c>
      <c r="D1952" s="1">
        <v>36999</v>
      </c>
      <c r="E1952" s="1">
        <v>5926844</v>
      </c>
      <c r="F1952" s="1">
        <v>1</v>
      </c>
      <c r="G1952" t="s">
        <v>769</v>
      </c>
    </row>
    <row r="1953" spans="1:7">
      <c r="A1953" s="1">
        <v>5926869</v>
      </c>
      <c r="B1953" t="s">
        <v>4111</v>
      </c>
      <c r="C1953" t="s">
        <v>4112</v>
      </c>
      <c r="D1953" s="1">
        <v>36999</v>
      </c>
      <c r="E1953" s="1">
        <v>5926844</v>
      </c>
      <c r="F1953" s="1">
        <v>1</v>
      </c>
      <c r="G1953" t="s">
        <v>769</v>
      </c>
    </row>
    <row r="1954" spans="1:7">
      <c r="A1954" s="1">
        <v>5926863</v>
      </c>
      <c r="B1954" t="s">
        <v>4100</v>
      </c>
      <c r="C1954" t="s">
        <v>4339</v>
      </c>
      <c r="D1954" s="1">
        <v>36999</v>
      </c>
      <c r="E1954" s="1">
        <v>5926844</v>
      </c>
      <c r="F1954" s="1">
        <v>1</v>
      </c>
      <c r="G1954" t="s">
        <v>769</v>
      </c>
    </row>
    <row r="1955" spans="1:7">
      <c r="A1955" s="1">
        <v>5926856</v>
      </c>
      <c r="B1955" t="s">
        <v>4087</v>
      </c>
      <c r="C1955" t="s">
        <v>4088</v>
      </c>
      <c r="D1955" s="1">
        <v>36999</v>
      </c>
      <c r="E1955" s="1">
        <v>5926844</v>
      </c>
      <c r="F1955" s="1">
        <v>1</v>
      </c>
      <c r="G1955" t="s">
        <v>769</v>
      </c>
    </row>
  </sheetData>
  <autoFilter ref="A1:G1955">
    <sortState ref="A2:G1955">
      <sortCondition ref="B1:B195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80"/>
  <sheetViews>
    <sheetView workbookViewId="0">
      <selection activeCell="M2" sqref="M2"/>
    </sheetView>
  </sheetViews>
  <sheetFormatPr baseColWidth="10" defaultColWidth="9.140625" defaultRowHeight="15"/>
  <cols>
    <col min="1" max="1" width="9" bestFit="1" customWidth="1"/>
    <col min="2" max="2" width="18.42578125" customWidth="1"/>
    <col min="3" max="3" width="63.42578125" customWidth="1"/>
    <col min="4" max="4" width="13.42578125" bestFit="1" customWidth="1"/>
    <col min="5" max="5" width="12.28515625" customWidth="1"/>
    <col min="6" max="7" width="8.28515625" bestFit="1" customWidth="1"/>
    <col min="8" max="8" width="11.140625" bestFit="1" customWidth="1"/>
    <col min="9" max="9" width="11.140625" customWidth="1"/>
    <col min="10" max="10" width="2.7109375" customWidth="1"/>
    <col min="16" max="16" width="1.42578125" bestFit="1" customWidth="1"/>
    <col min="17" max="17" width="253.85546875" bestFit="1" customWidth="1"/>
  </cols>
  <sheetData>
    <row r="1" spans="1:17">
      <c r="A1" t="s">
        <v>0</v>
      </c>
      <c r="B1" t="s">
        <v>5</v>
      </c>
      <c r="C1" t="s">
        <v>6</v>
      </c>
      <c r="D1" t="s">
        <v>765</v>
      </c>
      <c r="E1" t="s">
        <v>766</v>
      </c>
      <c r="F1" t="s">
        <v>767</v>
      </c>
      <c r="G1" t="s">
        <v>768</v>
      </c>
      <c r="H1" t="s">
        <v>4137</v>
      </c>
      <c r="I1" t="s">
        <v>4138</v>
      </c>
      <c r="K1" t="s">
        <v>4136</v>
      </c>
      <c r="L1" t="s">
        <v>6</v>
      </c>
      <c r="M1" t="s">
        <v>7558</v>
      </c>
      <c r="N1" t="s">
        <v>7559</v>
      </c>
      <c r="O1" t="s">
        <v>4</v>
      </c>
      <c r="Q1" t="s">
        <v>4139</v>
      </c>
    </row>
    <row r="2" spans="1:17">
      <c r="A2" s="8">
        <v>1365826</v>
      </c>
      <c r="B2" s="4" t="s">
        <v>103</v>
      </c>
      <c r="C2" s="4" t="s">
        <v>102</v>
      </c>
      <c r="D2" s="8">
        <v>1</v>
      </c>
      <c r="E2" s="4" t="s">
        <v>21</v>
      </c>
      <c r="F2" s="8">
        <v>1</v>
      </c>
      <c r="G2" s="4" t="s">
        <v>769</v>
      </c>
      <c r="H2" t="str">
        <f>IF(E2="","null","'"&amp;VLOOKUP(E2,A:B,2,FALSE)&amp;"'")</f>
        <v>null</v>
      </c>
      <c r="I2" t="str">
        <f>IF(E2="","'"&amp;VLOOKUP(B2,PBL_ENTITAT!O:P,2,FALSE)&amp;"'","null")</f>
        <v>'S0711001H'</v>
      </c>
      <c r="J2" t="s">
        <v>6557</v>
      </c>
      <c r="K2">
        <v>70000</v>
      </c>
      <c r="L2" t="str">
        <f>"'"&amp;C2&amp;"'"</f>
        <v>'Govern de les Illes Balears'</v>
      </c>
      <c r="M2" t="str">
        <f>"'"&amp;B2&amp;"'"</f>
        <v>'A04003003'</v>
      </c>
      <c r="N2" t="str">
        <f>H2</f>
        <v>null</v>
      </c>
      <c r="O2" t="str">
        <f>I2</f>
        <v>'S0711001H'</v>
      </c>
      <c r="P2" t="s">
        <v>6557</v>
      </c>
      <c r="Q2" t="str">
        <f>SUBSTITUTE(SUBSTITUTE(SUBSTITUTE(SUBSTITUTE(SUBSTITUTE(Q$1,"$ID$",K2),"$NOM$",L2),"$DIR3$",M2),"$DIR3PARE$",N2),"$CIF$",O2)</f>
        <v xml:space="preserve">INSERT INTO pad_organ (organid, nom, dir3, dir3pare, cif) VALUES (70000, 'Govern de les Illes Balears', 'A04003003', null, 'S0711001H'); </v>
      </c>
    </row>
    <row r="3" spans="1:17">
      <c r="A3" s="1">
        <v>1366729</v>
      </c>
      <c r="B3" t="s">
        <v>42</v>
      </c>
      <c r="C3" t="s">
        <v>4241</v>
      </c>
      <c r="D3" s="1">
        <v>1</v>
      </c>
      <c r="E3" s="1">
        <v>5889663</v>
      </c>
      <c r="F3" s="1">
        <v>1</v>
      </c>
      <c r="G3" t="s">
        <v>769</v>
      </c>
      <c r="H3" t="str">
        <f t="shared" ref="H3:H66" si="0">IF(E3="","null","'"&amp;VLOOKUP(E3,A:B,2,FALSE)&amp;"'")</f>
        <v>'A04043876'</v>
      </c>
      <c r="I3" t="str">
        <f>IF(E3="","'"&amp;VLOOKUP(B3,PBL_ENTITAT!O:P,2,FALSE)&amp;"'","null")</f>
        <v>null</v>
      </c>
      <c r="J3" t="s">
        <v>6557</v>
      </c>
      <c r="K3">
        <f>K2+1</f>
        <v>70001</v>
      </c>
      <c r="L3" t="str">
        <f>"'"&amp;C3&amp;"'"</f>
        <v>'Institut D''Innovació Empresarial de les Illes Balears'</v>
      </c>
      <c r="M3" t="str">
        <f>"'"&amp;B3&amp;"'"</f>
        <v>'A04003714'</v>
      </c>
      <c r="N3" t="str">
        <f>H3</f>
        <v>'A04043876'</v>
      </c>
      <c r="O3" t="str">
        <f>I3</f>
        <v>null</v>
      </c>
      <c r="P3" t="s">
        <v>6557</v>
      </c>
      <c r="Q3" t="str">
        <f t="shared" ref="Q3:Q66" si="1">SUBSTITUTE(SUBSTITUTE(SUBSTITUTE(SUBSTITUTE(SUBSTITUTE(Q$1,"$ID$",K3),"$NOM$",L3),"$DIR3$",M3),"$DIR3PARE$",N3),"$CIF$",O3)</f>
        <v xml:space="preserve">INSERT INTO pad_organ (organid, nom, dir3, dir3pare, cif) VALUES (70001, 'Institut D''Innovació Empresarial de les Illes Balears', 'A04003714', 'A04043876', null); </v>
      </c>
    </row>
    <row r="4" spans="1:17">
      <c r="A4" s="1">
        <v>1365947</v>
      </c>
      <c r="B4" t="s">
        <v>149</v>
      </c>
      <c r="C4" t="s">
        <v>4195</v>
      </c>
      <c r="D4" s="1">
        <v>1</v>
      </c>
      <c r="E4" s="1">
        <v>1365946</v>
      </c>
      <c r="F4" s="1">
        <v>1</v>
      </c>
      <c r="G4" t="s">
        <v>769</v>
      </c>
      <c r="H4" t="str">
        <f t="shared" si="0"/>
        <v>'A04026923'</v>
      </c>
      <c r="I4" t="str">
        <f>IF(E4="","'"&amp;VLOOKUP(B4,PBL_ENTITAT!O:P,2,FALSE)&amp;"'","null")</f>
        <v>null</v>
      </c>
      <c r="J4" t="s">
        <v>6557</v>
      </c>
      <c r="K4">
        <f t="shared" ref="K4:K9" si="2">K3+1</f>
        <v>70002</v>
      </c>
      <c r="L4" t="str">
        <f t="shared" ref="L4:L9" si="3">"'"&amp;C4&amp;"'"</f>
        <v>'Institut Balear D''Infraestructures i Serveis Educatius i Culturals'</v>
      </c>
      <c r="M4" t="str">
        <f t="shared" ref="M4:M9" si="4">"'"&amp;B4&amp;"'"</f>
        <v>'A04003715'</v>
      </c>
      <c r="N4" t="str">
        <f t="shared" ref="N4:N9" si="5">H4</f>
        <v>'A04026923'</v>
      </c>
      <c r="O4" t="str">
        <f t="shared" ref="O4:O9" si="6">I4</f>
        <v>null</v>
      </c>
      <c r="P4" t="s">
        <v>6557</v>
      </c>
      <c r="Q4" t="str">
        <f t="shared" si="1"/>
        <v xml:space="preserve">INSERT INTO pad_organ (organid, nom, dir3, dir3pare, cif) VALUES (70002, 'Institut Balear D''Infraestructures i Serveis Educatius i Culturals', 'A04003715', 'A04026923', null); </v>
      </c>
    </row>
    <row r="5" spans="1:17">
      <c r="A5" s="1">
        <v>1366730</v>
      </c>
      <c r="B5" t="s">
        <v>1674</v>
      </c>
      <c r="C5" t="s">
        <v>4242</v>
      </c>
      <c r="D5" s="1">
        <v>1</v>
      </c>
      <c r="E5" s="1">
        <v>5889663</v>
      </c>
      <c r="F5" s="1">
        <v>1</v>
      </c>
      <c r="G5" t="s">
        <v>769</v>
      </c>
      <c r="H5" t="str">
        <f t="shared" si="0"/>
        <v>'A04043876'</v>
      </c>
      <c r="I5" t="str">
        <f>IF(E5="","'"&amp;VLOOKUP(B5,PBL_ENTITAT!O:P,2,FALSE)&amp;"'","null")</f>
        <v>null</v>
      </c>
      <c r="J5" t="s">
        <v>6557</v>
      </c>
      <c r="K5">
        <f t="shared" si="2"/>
        <v>70003</v>
      </c>
      <c r="L5" t="str">
        <f t="shared" si="3"/>
        <v>'Secretaria General d''Empresa, Ocupació i Energia'</v>
      </c>
      <c r="M5" t="str">
        <f t="shared" si="4"/>
        <v>'A04003726'</v>
      </c>
      <c r="N5" t="str">
        <f t="shared" si="5"/>
        <v>'A04043876'</v>
      </c>
      <c r="O5" t="str">
        <f t="shared" si="6"/>
        <v>null</v>
      </c>
      <c r="P5" t="s">
        <v>6557</v>
      </c>
      <c r="Q5" t="str">
        <f t="shared" si="1"/>
        <v xml:space="preserve">INSERT INTO pad_organ (organid, nom, dir3, dir3pare, cif) VALUES (70003, 'Secretaria General d''Empresa, Ocupació i Energia', 'A04003726', 'A04043876', null); </v>
      </c>
    </row>
    <row r="6" spans="1:17">
      <c r="A6" s="1">
        <v>1366707</v>
      </c>
      <c r="B6" t="s">
        <v>1636</v>
      </c>
      <c r="C6" t="s">
        <v>1637</v>
      </c>
      <c r="D6" s="1">
        <v>1</v>
      </c>
      <c r="E6" s="1">
        <v>1365828</v>
      </c>
      <c r="F6" s="1">
        <v>1</v>
      </c>
      <c r="G6" t="s">
        <v>769</v>
      </c>
      <c r="H6" t="str">
        <f t="shared" si="0"/>
        <v>'A04026906'</v>
      </c>
      <c r="I6" t="str">
        <f>IF(E6="","'"&amp;VLOOKUP(B6,PBL_ENTITAT!O:P,2,FALSE)&amp;"'","null")</f>
        <v>null</v>
      </c>
      <c r="J6" t="s">
        <v>6557</v>
      </c>
      <c r="K6">
        <f t="shared" si="2"/>
        <v>70004</v>
      </c>
      <c r="L6" t="str">
        <f t="shared" si="3"/>
        <v>'Direcció General de Turisme'</v>
      </c>
      <c r="M6" t="str">
        <f t="shared" si="4"/>
        <v>'A04003746'</v>
      </c>
      <c r="N6" t="str">
        <f t="shared" si="5"/>
        <v>'A04026906'</v>
      </c>
      <c r="O6" t="str">
        <f t="shared" si="6"/>
        <v>null</v>
      </c>
      <c r="P6" t="s">
        <v>6557</v>
      </c>
      <c r="Q6" t="str">
        <f t="shared" si="1"/>
        <v xml:space="preserve">INSERT INTO pad_organ (organid, nom, dir3, dir3pare, cif) VALUES (70004, 'Direcció General de Turisme', 'A04003746', 'A04026906', null); </v>
      </c>
    </row>
    <row r="7" spans="1:17">
      <c r="A7" s="1">
        <v>1366708</v>
      </c>
      <c r="B7" t="s">
        <v>132</v>
      </c>
      <c r="C7" t="s">
        <v>4234</v>
      </c>
      <c r="D7" s="1">
        <v>1</v>
      </c>
      <c r="E7" s="1">
        <v>1365828</v>
      </c>
      <c r="F7" s="1">
        <v>1</v>
      </c>
      <c r="G7" t="s">
        <v>769</v>
      </c>
      <c r="H7" t="str">
        <f t="shared" si="0"/>
        <v>'A04026906'</v>
      </c>
      <c r="I7" t="str">
        <f>IF(E7="","'"&amp;VLOOKUP(B7,PBL_ENTITAT!O:P,2,FALSE)&amp;"'","null")</f>
        <v>null</v>
      </c>
      <c r="J7" t="s">
        <v>6557</v>
      </c>
      <c r="K7">
        <f t="shared" si="2"/>
        <v>70005</v>
      </c>
      <c r="L7" t="str">
        <f t="shared" si="3"/>
        <v>'Agència D''estratègia Turística de les Illes Balears (AETIB)'</v>
      </c>
      <c r="M7" t="str">
        <f t="shared" si="4"/>
        <v>'A04003749'</v>
      </c>
      <c r="N7" t="str">
        <f t="shared" si="5"/>
        <v>'A04026906'</v>
      </c>
      <c r="O7" t="str">
        <f t="shared" si="6"/>
        <v>null</v>
      </c>
      <c r="P7" t="s">
        <v>6557</v>
      </c>
      <c r="Q7" t="str">
        <f t="shared" si="1"/>
        <v xml:space="preserve">INSERT INTO pad_organ (organid, nom, dir3, dir3pare, cif) VALUES (70005, 'Agència D''estratègia Turística de les Illes Balears (AETIB)', 'A04003749', 'A04026906', null); </v>
      </c>
    </row>
    <row r="8" spans="1:17">
      <c r="A8" s="1">
        <v>1365877</v>
      </c>
      <c r="B8" t="s">
        <v>858</v>
      </c>
      <c r="C8" t="s">
        <v>859</v>
      </c>
      <c r="D8" s="1">
        <v>1</v>
      </c>
      <c r="E8" s="1">
        <v>1365876</v>
      </c>
      <c r="F8" s="1">
        <v>1</v>
      </c>
      <c r="G8" t="s">
        <v>769</v>
      </c>
      <c r="H8" t="str">
        <f t="shared" si="0"/>
        <v>'A04026919'</v>
      </c>
      <c r="I8" t="str">
        <f>IF(E8="","'"&amp;VLOOKUP(B8,PBL_ENTITAT!O:P,2,FALSE)&amp;"'","null")</f>
        <v>null</v>
      </c>
      <c r="J8" t="s">
        <v>6557</v>
      </c>
      <c r="K8">
        <f t="shared" si="2"/>
        <v>70006</v>
      </c>
      <c r="L8" t="str">
        <f t="shared" si="3"/>
        <v>'Secretaria General Salut'</v>
      </c>
      <c r="M8" t="str">
        <f t="shared" si="4"/>
        <v>'A04003751'</v>
      </c>
      <c r="N8" t="str">
        <f t="shared" si="5"/>
        <v>'A04026919'</v>
      </c>
      <c r="O8" t="str">
        <f t="shared" si="6"/>
        <v>null</v>
      </c>
      <c r="P8" t="s">
        <v>6557</v>
      </c>
      <c r="Q8" t="str">
        <f t="shared" si="1"/>
        <v xml:space="preserve">INSERT INTO pad_organ (organid, nom, dir3, dir3pare, cif) VALUES (70006, 'Secretaria General Salut', 'A04003751', 'A04026919', null); </v>
      </c>
    </row>
    <row r="9" spans="1:17">
      <c r="A9" s="1">
        <v>1365880</v>
      </c>
      <c r="B9" t="s">
        <v>499</v>
      </c>
      <c r="C9" t="s">
        <v>864</v>
      </c>
      <c r="D9" s="1">
        <v>1</v>
      </c>
      <c r="E9" s="1">
        <v>1365876</v>
      </c>
      <c r="F9" s="1">
        <v>1</v>
      </c>
      <c r="G9" t="s">
        <v>769</v>
      </c>
      <c r="H9" t="str">
        <f t="shared" si="0"/>
        <v>'A04026919'</v>
      </c>
      <c r="I9" t="str">
        <f>IF(E9="","'"&amp;VLOOKUP(B9,PBL_ENTITAT!O:P,2,FALSE)&amp;"'","null")</f>
        <v>null</v>
      </c>
      <c r="J9" t="s">
        <v>6557</v>
      </c>
      <c r="K9">
        <f t="shared" si="2"/>
        <v>70007</v>
      </c>
      <c r="L9" t="str">
        <f t="shared" si="3"/>
        <v>'Servei de Salut de les Illes Balears (IB-SALUT)'</v>
      </c>
      <c r="M9" t="str">
        <f t="shared" si="4"/>
        <v>'A04003754'</v>
      </c>
      <c r="N9" t="str">
        <f t="shared" si="5"/>
        <v>'A04026919'</v>
      </c>
      <c r="O9" t="str">
        <f t="shared" si="6"/>
        <v>null</v>
      </c>
      <c r="P9" t="s">
        <v>6557</v>
      </c>
      <c r="Q9" t="str">
        <f t="shared" si="1"/>
        <v xml:space="preserve">INSERT INTO pad_organ (organid, nom, dir3, dir3pare, cif) VALUES (70007, 'Servei de Salut de les Illes Balears (IB-SALUT)', 'A04003754', 'A04026919', null); </v>
      </c>
    </row>
    <row r="10" spans="1:17">
      <c r="A10" s="1">
        <v>1366648</v>
      </c>
      <c r="B10" t="s">
        <v>1540</v>
      </c>
      <c r="C10" t="s">
        <v>1541</v>
      </c>
      <c r="D10" s="1">
        <v>1</v>
      </c>
      <c r="E10" s="1">
        <v>1366647</v>
      </c>
      <c r="F10" s="1">
        <v>1</v>
      </c>
      <c r="G10" t="s">
        <v>769</v>
      </c>
      <c r="H10" t="str">
        <f t="shared" si="0"/>
        <v>'A04026929'</v>
      </c>
      <c r="I10" t="str">
        <f>IF(E10="","'"&amp;VLOOKUP(B10,PBL_ENTITAT!O:P,2,FALSE)&amp;"'","null")</f>
        <v>null</v>
      </c>
      <c r="J10" t="s">
        <v>6557</v>
      </c>
      <c r="K10">
        <f t="shared" ref="K10:K73" si="7">K9+1</f>
        <v>70008</v>
      </c>
      <c r="L10" t="str">
        <f t="shared" ref="L10:L73" si="8">"'"&amp;C10&amp;"'"</f>
        <v>'Secretaria General de Famílies i Afers Socials'</v>
      </c>
      <c r="M10" t="str">
        <f t="shared" ref="M10:M73" si="9">"'"&amp;B10&amp;"'"</f>
        <v>'A04003780'</v>
      </c>
      <c r="N10" t="str">
        <f t="shared" ref="N10:N73" si="10">H10</f>
        <v>'A04026929'</v>
      </c>
      <c r="O10" t="str">
        <f t="shared" ref="O10:O73" si="11">I10</f>
        <v>null</v>
      </c>
      <c r="P10" t="s">
        <v>6557</v>
      </c>
      <c r="Q10" t="str">
        <f t="shared" si="1"/>
        <v xml:space="preserve">INSERT INTO pad_organ (organid, nom, dir3, dir3pare, cif) VALUES (70008, 'Secretaria General de Famílies i Afers Socials', 'A04003780', 'A04026929', null); </v>
      </c>
    </row>
    <row r="11" spans="1:17">
      <c r="A11" s="1">
        <v>1365881</v>
      </c>
      <c r="B11" t="s">
        <v>865</v>
      </c>
      <c r="C11" t="s">
        <v>866</v>
      </c>
      <c r="D11" s="1">
        <v>1</v>
      </c>
      <c r="E11" s="1">
        <v>1365880</v>
      </c>
      <c r="F11" s="1">
        <v>1</v>
      </c>
      <c r="G11" t="s">
        <v>769</v>
      </c>
      <c r="H11" t="str">
        <f t="shared" si="0"/>
        <v>'A04003754'</v>
      </c>
      <c r="I11" t="str">
        <f>IF(E11="","'"&amp;VLOOKUP(B11,PBL_ENTITAT!O:P,2,FALSE)&amp;"'","null")</f>
        <v>null</v>
      </c>
      <c r="J11" t="s">
        <v>6557</v>
      </c>
      <c r="K11">
        <f t="shared" si="7"/>
        <v>70009</v>
      </c>
      <c r="L11" t="str">
        <f t="shared" si="8"/>
        <v>'Hospital Son Llàtzer'</v>
      </c>
      <c r="M11" t="str">
        <f t="shared" si="9"/>
        <v>'A04005002'</v>
      </c>
      <c r="N11" t="str">
        <f t="shared" si="10"/>
        <v>'A04003754'</v>
      </c>
      <c r="O11" t="str">
        <f t="shared" si="11"/>
        <v>null</v>
      </c>
      <c r="P11" t="s">
        <v>6557</v>
      </c>
      <c r="Q11" t="str">
        <f t="shared" si="1"/>
        <v xml:space="preserve">INSERT INTO pad_organ (organid, nom, dir3, dir3pare, cif) VALUES (70009, 'Hospital Son Llàtzer', 'A04005002', 'A04003754', null); </v>
      </c>
    </row>
    <row r="12" spans="1:17">
      <c r="A12" s="1">
        <v>1365882</v>
      </c>
      <c r="B12" t="s">
        <v>867</v>
      </c>
      <c r="C12" t="s">
        <v>868</v>
      </c>
      <c r="D12" s="1">
        <v>1</v>
      </c>
      <c r="E12" s="1">
        <v>1365880</v>
      </c>
      <c r="F12" s="1">
        <v>1</v>
      </c>
      <c r="G12" t="s">
        <v>769</v>
      </c>
      <c r="H12" t="str">
        <f t="shared" si="0"/>
        <v>'A04003754'</v>
      </c>
      <c r="I12" t="str">
        <f>IF(E12="","'"&amp;VLOOKUP(B12,PBL_ENTITAT!O:P,2,FALSE)&amp;"'","null")</f>
        <v>null</v>
      </c>
      <c r="J12" t="s">
        <v>6557</v>
      </c>
      <c r="K12">
        <f t="shared" si="7"/>
        <v>70010</v>
      </c>
      <c r="L12" t="str">
        <f t="shared" si="8"/>
        <v>'Hospital Universitari Son Espases'</v>
      </c>
      <c r="M12" t="str">
        <f t="shared" si="9"/>
        <v>'A04005003'</v>
      </c>
      <c r="N12" t="str">
        <f t="shared" si="10"/>
        <v>'A04003754'</v>
      </c>
      <c r="O12" t="str">
        <f t="shared" si="11"/>
        <v>null</v>
      </c>
      <c r="P12" t="s">
        <v>6557</v>
      </c>
      <c r="Q12" t="str">
        <f t="shared" si="1"/>
        <v xml:space="preserve">INSERT INTO pad_organ (organid, nom, dir3, dir3pare, cif) VALUES (70010, 'Hospital Universitari Son Espases', 'A04005003', 'A04003754', null); </v>
      </c>
    </row>
    <row r="13" spans="1:17">
      <c r="A13" s="1">
        <v>1365883</v>
      </c>
      <c r="B13" t="s">
        <v>869</v>
      </c>
      <c r="C13" t="s">
        <v>870</v>
      </c>
      <c r="D13" s="1">
        <v>1</v>
      </c>
      <c r="E13" s="1">
        <v>1365880</v>
      </c>
      <c r="F13" s="1">
        <v>1</v>
      </c>
      <c r="G13" t="s">
        <v>769</v>
      </c>
      <c r="H13" t="str">
        <f t="shared" si="0"/>
        <v>'A04003754'</v>
      </c>
      <c r="I13" t="str">
        <f>IF(E13="","'"&amp;VLOOKUP(B13,PBL_ENTITAT!O:P,2,FALSE)&amp;"'","null")</f>
        <v>null</v>
      </c>
      <c r="J13" t="s">
        <v>6557</v>
      </c>
      <c r="K13">
        <f t="shared" si="7"/>
        <v>70011</v>
      </c>
      <c r="L13" t="str">
        <f t="shared" si="8"/>
        <v>'Àrea de Salut de Menorca'</v>
      </c>
      <c r="M13" t="str">
        <f t="shared" si="9"/>
        <v>'A04005004'</v>
      </c>
      <c r="N13" t="str">
        <f t="shared" si="10"/>
        <v>'A04003754'</v>
      </c>
      <c r="O13" t="str">
        <f t="shared" si="11"/>
        <v>null</v>
      </c>
      <c r="P13" t="s">
        <v>6557</v>
      </c>
      <c r="Q13" t="str">
        <f t="shared" si="1"/>
        <v xml:space="preserve">INSERT INTO pad_organ (organid, nom, dir3, dir3pare, cif) VALUES (70011, 'Àrea de Salut de Menorca', 'A04005004', 'A04003754', null); </v>
      </c>
    </row>
    <row r="14" spans="1:17">
      <c r="A14" s="1">
        <v>1365884</v>
      </c>
      <c r="B14" t="s">
        <v>871</v>
      </c>
      <c r="C14" t="s">
        <v>4154</v>
      </c>
      <c r="D14" s="1">
        <v>1</v>
      </c>
      <c r="E14" s="1">
        <v>1365880</v>
      </c>
      <c r="F14" s="1">
        <v>1</v>
      </c>
      <c r="G14" t="s">
        <v>769</v>
      </c>
      <c r="H14" t="str">
        <f t="shared" si="0"/>
        <v>'A04003754'</v>
      </c>
      <c r="I14" t="str">
        <f>IF(E14="","'"&amp;VLOOKUP(B14,PBL_ENTITAT!O:P,2,FALSE)&amp;"'","null")</f>
        <v>null</v>
      </c>
      <c r="J14" t="s">
        <v>6557</v>
      </c>
      <c r="K14">
        <f t="shared" si="7"/>
        <v>70012</v>
      </c>
      <c r="L14" t="str">
        <f t="shared" si="8"/>
        <v>'Àrea de Salut D''Eivissa i Formentera'</v>
      </c>
      <c r="M14" t="str">
        <f t="shared" si="9"/>
        <v>'A04005005'</v>
      </c>
      <c r="N14" t="str">
        <f t="shared" si="10"/>
        <v>'A04003754'</v>
      </c>
      <c r="O14" t="str">
        <f t="shared" si="11"/>
        <v>null</v>
      </c>
      <c r="P14" t="s">
        <v>6557</v>
      </c>
      <c r="Q14" t="str">
        <f t="shared" si="1"/>
        <v xml:space="preserve">INSERT INTO pad_organ (organid, nom, dir3, dir3pare, cif) VALUES (70012, 'Àrea de Salut D''Eivissa i Formentera', 'A04005005', 'A04003754', null); </v>
      </c>
    </row>
    <row r="15" spans="1:17">
      <c r="A15" s="1">
        <v>1365887</v>
      </c>
      <c r="B15" t="s">
        <v>876</v>
      </c>
      <c r="C15" t="s">
        <v>4155</v>
      </c>
      <c r="D15" s="1">
        <v>1</v>
      </c>
      <c r="E15" s="1">
        <v>1365880</v>
      </c>
      <c r="F15" s="1">
        <v>1</v>
      </c>
      <c r="G15" t="s">
        <v>769</v>
      </c>
      <c r="H15" t="str">
        <f t="shared" si="0"/>
        <v>'A04003754'</v>
      </c>
      <c r="I15" t="str">
        <f>IF(E15="","'"&amp;VLOOKUP(B15,PBL_ENTITAT!O:P,2,FALSE)&amp;"'","null")</f>
        <v>null</v>
      </c>
      <c r="J15" t="s">
        <v>6557</v>
      </c>
      <c r="K15">
        <f t="shared" si="7"/>
        <v>70013</v>
      </c>
      <c r="L15" t="str">
        <f t="shared" si="8"/>
        <v>'Hospital Comarcal D''Inca'</v>
      </c>
      <c r="M15" t="str">
        <f t="shared" si="9"/>
        <v>'A04005006'</v>
      </c>
      <c r="N15" t="str">
        <f t="shared" si="10"/>
        <v>'A04003754'</v>
      </c>
      <c r="O15" t="str">
        <f t="shared" si="11"/>
        <v>null</v>
      </c>
      <c r="P15" t="s">
        <v>6557</v>
      </c>
      <c r="Q15" t="str">
        <f t="shared" si="1"/>
        <v xml:space="preserve">INSERT INTO pad_organ (organid, nom, dir3, dir3pare, cif) VALUES (70013, 'Hospital Comarcal D''Inca', 'A04005006', 'A04003754', null); </v>
      </c>
    </row>
    <row r="16" spans="1:17">
      <c r="A16" s="1">
        <v>1365888</v>
      </c>
      <c r="B16" t="s">
        <v>877</v>
      </c>
      <c r="C16" t="s">
        <v>878</v>
      </c>
      <c r="D16" s="1">
        <v>1</v>
      </c>
      <c r="E16" s="1">
        <v>1365880</v>
      </c>
      <c r="F16" s="1">
        <v>1</v>
      </c>
      <c r="G16" t="s">
        <v>769</v>
      </c>
      <c r="H16" t="str">
        <f t="shared" si="0"/>
        <v>'A04003754'</v>
      </c>
      <c r="I16" t="str">
        <f>IF(E16="","'"&amp;VLOOKUP(B16,PBL_ENTITAT!O:P,2,FALSE)&amp;"'","null")</f>
        <v>null</v>
      </c>
      <c r="J16" t="s">
        <v>6557</v>
      </c>
      <c r="K16">
        <f t="shared" si="7"/>
        <v>70014</v>
      </c>
      <c r="L16" t="str">
        <f t="shared" si="8"/>
        <v>'Hospital de Manacor'</v>
      </c>
      <c r="M16" t="str">
        <f t="shared" si="9"/>
        <v>'A04005007'</v>
      </c>
      <c r="N16" t="str">
        <f t="shared" si="10"/>
        <v>'A04003754'</v>
      </c>
      <c r="O16" t="str">
        <f t="shared" si="11"/>
        <v>null</v>
      </c>
      <c r="P16" t="s">
        <v>6557</v>
      </c>
      <c r="Q16" t="str">
        <f t="shared" si="1"/>
        <v xml:space="preserve">INSERT INTO pad_organ (organid, nom, dir3, dir3pare, cif) VALUES (70014, 'Hospital de Manacor', 'A04005007', 'A04003754', null); </v>
      </c>
    </row>
    <row r="17" spans="1:17">
      <c r="A17" s="1">
        <v>1365885</v>
      </c>
      <c r="B17" t="s">
        <v>872</v>
      </c>
      <c r="C17" t="s">
        <v>873</v>
      </c>
      <c r="D17" s="1">
        <v>1</v>
      </c>
      <c r="E17" s="1">
        <v>1365884</v>
      </c>
      <c r="F17" s="1">
        <v>1</v>
      </c>
      <c r="G17" t="s">
        <v>769</v>
      </c>
      <c r="H17" t="str">
        <f t="shared" si="0"/>
        <v>'A04005005'</v>
      </c>
      <c r="I17" t="str">
        <f>IF(E17="","'"&amp;VLOOKUP(B17,PBL_ENTITAT!O:P,2,FALSE)&amp;"'","null")</f>
        <v>null</v>
      </c>
      <c r="J17" t="s">
        <v>6557</v>
      </c>
      <c r="K17">
        <f t="shared" si="7"/>
        <v>70015</v>
      </c>
      <c r="L17" t="str">
        <f t="shared" si="8"/>
        <v>'Hospital Can Misses'</v>
      </c>
      <c r="M17" t="str">
        <f t="shared" si="9"/>
        <v>'A04005008'</v>
      </c>
      <c r="N17" t="str">
        <f t="shared" si="10"/>
        <v>'A04005005'</v>
      </c>
      <c r="O17" t="str">
        <f t="shared" si="11"/>
        <v>null</v>
      </c>
      <c r="P17" t="s">
        <v>6557</v>
      </c>
      <c r="Q17" t="str">
        <f t="shared" si="1"/>
        <v xml:space="preserve">INSERT INTO pad_organ (organid, nom, dir3, dir3pare, cif) VALUES (70015, 'Hospital Can Misses', 'A04005008', 'A04005005', null); </v>
      </c>
    </row>
    <row r="18" spans="1:17">
      <c r="A18" s="1">
        <v>1365886</v>
      </c>
      <c r="B18" t="s">
        <v>874</v>
      </c>
      <c r="C18" t="s">
        <v>875</v>
      </c>
      <c r="D18" s="1">
        <v>1</v>
      </c>
      <c r="E18" s="1">
        <v>1365884</v>
      </c>
      <c r="F18" s="1">
        <v>1</v>
      </c>
      <c r="G18" t="s">
        <v>769</v>
      </c>
      <c r="H18" t="str">
        <f t="shared" si="0"/>
        <v>'A04005005'</v>
      </c>
      <c r="I18" t="str">
        <f>IF(E18="","'"&amp;VLOOKUP(B18,PBL_ENTITAT!O:P,2,FALSE)&amp;"'","null")</f>
        <v>null</v>
      </c>
      <c r="J18" t="s">
        <v>6557</v>
      </c>
      <c r="K18">
        <f t="shared" si="7"/>
        <v>70016</v>
      </c>
      <c r="L18" t="str">
        <f t="shared" si="8"/>
        <v>'Hospital de Formentera'</v>
      </c>
      <c r="M18" t="str">
        <f t="shared" si="9"/>
        <v>'A04005009'</v>
      </c>
      <c r="N18" t="str">
        <f t="shared" si="10"/>
        <v>'A04005005'</v>
      </c>
      <c r="O18" t="str">
        <f t="shared" si="11"/>
        <v>null</v>
      </c>
      <c r="P18" t="s">
        <v>6557</v>
      </c>
      <c r="Q18" t="str">
        <f t="shared" si="1"/>
        <v xml:space="preserve">INSERT INTO pad_organ (organid, nom, dir3, dir3pare, cif) VALUES (70016, 'Hospital de Formentera', 'A04005009', 'A04005005', null); </v>
      </c>
    </row>
    <row r="19" spans="1:17">
      <c r="A19" s="1">
        <v>1365889</v>
      </c>
      <c r="B19" t="s">
        <v>879</v>
      </c>
      <c r="C19" t="s">
        <v>880</v>
      </c>
      <c r="D19" s="1">
        <v>1</v>
      </c>
      <c r="E19" s="1">
        <v>1365883</v>
      </c>
      <c r="F19" s="1">
        <v>1</v>
      </c>
      <c r="G19" t="s">
        <v>769</v>
      </c>
      <c r="H19" t="str">
        <f t="shared" si="0"/>
        <v>'A04005004'</v>
      </c>
      <c r="I19" t="str">
        <f>IF(E19="","'"&amp;VLOOKUP(B19,PBL_ENTITAT!O:P,2,FALSE)&amp;"'","null")</f>
        <v>null</v>
      </c>
      <c r="J19" t="s">
        <v>6557</v>
      </c>
      <c r="K19">
        <f t="shared" si="7"/>
        <v>70017</v>
      </c>
      <c r="L19" t="str">
        <f t="shared" si="8"/>
        <v>'Hospital Mateu Orfila'</v>
      </c>
      <c r="M19" t="str">
        <f t="shared" si="9"/>
        <v>'A04005010'</v>
      </c>
      <c r="N19" t="str">
        <f t="shared" si="10"/>
        <v>'A04005004'</v>
      </c>
      <c r="O19" t="str">
        <f t="shared" si="11"/>
        <v>null</v>
      </c>
      <c r="P19" t="s">
        <v>6557</v>
      </c>
      <c r="Q19" t="str">
        <f t="shared" si="1"/>
        <v xml:space="preserve">INSERT INTO pad_organ (organid, nom, dir3, dir3pare, cif) VALUES (70017, 'Hospital Mateu Orfila', 'A04005010', 'A04005004', null); </v>
      </c>
    </row>
    <row r="20" spans="1:17">
      <c r="A20" s="1">
        <v>1366649</v>
      </c>
      <c r="B20" t="s">
        <v>1542</v>
      </c>
      <c r="C20" t="s">
        <v>4214</v>
      </c>
      <c r="D20" s="1">
        <v>1</v>
      </c>
      <c r="E20" s="1">
        <v>1366647</v>
      </c>
      <c r="F20" s="1">
        <v>1</v>
      </c>
      <c r="G20" t="s">
        <v>769</v>
      </c>
      <c r="H20" t="str">
        <f t="shared" si="0"/>
        <v>'A04026929'</v>
      </c>
      <c r="I20" t="str">
        <f>IF(E20="","'"&amp;VLOOKUP(B20,PBL_ENTITAT!O:P,2,FALSE)&amp;"'","null")</f>
        <v>null</v>
      </c>
      <c r="J20" t="s">
        <v>6557</v>
      </c>
      <c r="K20">
        <f t="shared" si="7"/>
        <v>70018</v>
      </c>
      <c r="L20" t="str">
        <f t="shared" si="8"/>
        <v>'Fundació D''Atenció i Suport a la Dependència i de Promoció de L''Autonomia Personal de les Illes Balears'</v>
      </c>
      <c r="M20" t="str">
        <f t="shared" si="9"/>
        <v>'A04005599'</v>
      </c>
      <c r="N20" t="str">
        <f t="shared" si="10"/>
        <v>'A04026929'</v>
      </c>
      <c r="O20" t="str">
        <f t="shared" si="11"/>
        <v>null</v>
      </c>
      <c r="P20" t="s">
        <v>6557</v>
      </c>
      <c r="Q20" t="str">
        <f t="shared" si="1"/>
        <v xml:space="preserve">INSERT INTO pad_organ (organid, nom, dir3, dir3pare, cif) VALUES (70018, 'Fundació D''Atenció i Suport a la Dependència i de Promoció de L''Autonomia Personal de les Illes Balears', 'A04005599', 'A04026929', null); </v>
      </c>
    </row>
    <row r="21" spans="1:17">
      <c r="A21" s="1">
        <v>1366650</v>
      </c>
      <c r="B21" t="s">
        <v>1543</v>
      </c>
      <c r="C21" t="s">
        <v>4215</v>
      </c>
      <c r="D21" s="1">
        <v>1</v>
      </c>
      <c r="E21" s="1">
        <v>1366647</v>
      </c>
      <c r="F21" s="1">
        <v>1</v>
      </c>
      <c r="G21" t="s">
        <v>769</v>
      </c>
      <c r="H21" t="str">
        <f t="shared" si="0"/>
        <v>'A04026929'</v>
      </c>
      <c r="I21" t="str">
        <f>IF(E21="","'"&amp;VLOOKUP(B21,PBL_ENTITAT!O:P,2,FALSE)&amp;"'","null")</f>
        <v>null</v>
      </c>
      <c r="J21" t="s">
        <v>6557</v>
      </c>
      <c r="K21">
        <f t="shared" si="7"/>
        <v>70019</v>
      </c>
      <c r="L21" t="str">
        <f t="shared" si="8"/>
        <v>'Fundació Institut Socioeducatiu S''Estel'</v>
      </c>
      <c r="M21" t="str">
        <f t="shared" si="9"/>
        <v>'A04005600'</v>
      </c>
      <c r="N21" t="str">
        <f t="shared" si="10"/>
        <v>'A04026929'</v>
      </c>
      <c r="O21" t="str">
        <f t="shared" si="11"/>
        <v>null</v>
      </c>
      <c r="P21" t="s">
        <v>6557</v>
      </c>
      <c r="Q21" t="str">
        <f t="shared" si="1"/>
        <v xml:space="preserve">INSERT INTO pad_organ (organid, nom, dir3, dir3pare, cif) VALUES (70019, 'Fundació Institut Socioeducatiu S''Estel', 'A04005600', 'A04026929', null); </v>
      </c>
    </row>
    <row r="22" spans="1:17">
      <c r="A22" s="1">
        <v>1366651</v>
      </c>
      <c r="B22" t="s">
        <v>1544</v>
      </c>
      <c r="C22" t="s">
        <v>4216</v>
      </c>
      <c r="D22" s="1">
        <v>1</v>
      </c>
      <c r="E22" s="1">
        <v>1366647</v>
      </c>
      <c r="F22" s="1">
        <v>1</v>
      </c>
      <c r="G22" t="s">
        <v>769</v>
      </c>
      <c r="H22" t="str">
        <f t="shared" si="0"/>
        <v>'A04026929'</v>
      </c>
      <c r="I22" t="str">
        <f>IF(E22="","'"&amp;VLOOKUP(B22,PBL_ENTITAT!O:P,2,FALSE)&amp;"'","null")</f>
        <v>null</v>
      </c>
      <c r="J22" t="s">
        <v>6557</v>
      </c>
      <c r="K22">
        <f t="shared" si="7"/>
        <v>70020</v>
      </c>
      <c r="L22" t="str">
        <f t="shared" si="8"/>
        <v>'Oficina Balear de la Infància i L''adolescència'</v>
      </c>
      <c r="M22" t="str">
        <f t="shared" si="9"/>
        <v>'A04005601'</v>
      </c>
      <c r="N22" t="str">
        <f t="shared" si="10"/>
        <v>'A04026929'</v>
      </c>
      <c r="O22" t="str">
        <f t="shared" si="11"/>
        <v>null</v>
      </c>
      <c r="P22" t="s">
        <v>6557</v>
      </c>
      <c r="Q22" t="str">
        <f t="shared" si="1"/>
        <v xml:space="preserve">INSERT INTO pad_organ (organid, nom, dir3, dir3pare, cif) VALUES (70020, 'Oficina Balear de la Infància i L''adolescència', 'A04005601', 'A04026929', null); </v>
      </c>
    </row>
    <row r="23" spans="1:17">
      <c r="A23" s="1">
        <v>1365939</v>
      </c>
      <c r="B23" t="s">
        <v>81</v>
      </c>
      <c r="C23" t="s">
        <v>1419</v>
      </c>
      <c r="D23" s="1">
        <v>1</v>
      </c>
      <c r="E23" s="1">
        <v>1365876</v>
      </c>
      <c r="F23" s="1">
        <v>1</v>
      </c>
      <c r="G23" t="s">
        <v>769</v>
      </c>
      <c r="H23" t="str">
        <f t="shared" si="0"/>
        <v>'A04026919'</v>
      </c>
      <c r="I23" t="str">
        <f>IF(E23="","'"&amp;VLOOKUP(B23,PBL_ENTITAT!O:P,2,FALSE)&amp;"'","null")</f>
        <v>null</v>
      </c>
      <c r="J23" t="s">
        <v>6557</v>
      </c>
      <c r="K23">
        <f t="shared" si="7"/>
        <v>70021</v>
      </c>
      <c r="L23" t="str">
        <f t="shared" si="8"/>
        <v>'Fundació Banc de Sang i Teixits de les Illles Balears'</v>
      </c>
      <c r="M23" t="str">
        <f t="shared" si="9"/>
        <v>'A04005605'</v>
      </c>
      <c r="N23" t="str">
        <f t="shared" si="10"/>
        <v>'A04026919'</v>
      </c>
      <c r="O23" t="str">
        <f t="shared" si="11"/>
        <v>null</v>
      </c>
      <c r="P23" t="s">
        <v>6557</v>
      </c>
      <c r="Q23" t="str">
        <f t="shared" si="1"/>
        <v xml:space="preserve">INSERT INTO pad_organ (organid, nom, dir3, dir3pare, cif) VALUES (70021, 'Fundació Banc de Sang i Teixits de les Illles Balears', 'A04005605', 'A04026919', null); </v>
      </c>
    </row>
    <row r="24" spans="1:17">
      <c r="A24" s="1">
        <v>1365940</v>
      </c>
      <c r="B24" t="s">
        <v>1420</v>
      </c>
      <c r="C24" t="s">
        <v>1421</v>
      </c>
      <c r="D24" s="1">
        <v>1</v>
      </c>
      <c r="E24" s="1">
        <v>1365876</v>
      </c>
      <c r="F24" s="1">
        <v>1</v>
      </c>
      <c r="G24" t="s">
        <v>769</v>
      </c>
      <c r="H24" t="str">
        <f t="shared" si="0"/>
        <v>'A04026919'</v>
      </c>
      <c r="I24" t="str">
        <f>IF(E24="","'"&amp;VLOOKUP(B24,PBL_ENTITAT!O:P,2,FALSE)&amp;"'","null")</f>
        <v>null</v>
      </c>
      <c r="J24" t="s">
        <v>6557</v>
      </c>
      <c r="K24">
        <f t="shared" si="7"/>
        <v>70022</v>
      </c>
      <c r="L24" t="str">
        <f t="shared" si="8"/>
        <v>'Fundació Institut Investigació Sanitària de les Illes Balears'</v>
      </c>
      <c r="M24" t="str">
        <f t="shared" si="9"/>
        <v>'A04005606'</v>
      </c>
      <c r="N24" t="str">
        <f t="shared" si="10"/>
        <v>'A04026919'</v>
      </c>
      <c r="O24" t="str">
        <f t="shared" si="11"/>
        <v>null</v>
      </c>
      <c r="P24" t="s">
        <v>6557</v>
      </c>
      <c r="Q24" t="str">
        <f t="shared" si="1"/>
        <v xml:space="preserve">INSERT INTO pad_organ (organid, nom, dir3, dir3pare, cif) VALUES (70022, 'Fundació Institut Investigació Sanitària de les Illes Balears', 'A04005606', 'A04026919', null); </v>
      </c>
    </row>
    <row r="25" spans="1:17">
      <c r="A25" s="1">
        <v>1365949</v>
      </c>
      <c r="B25" t="s">
        <v>1437</v>
      </c>
      <c r="C25" t="s">
        <v>1438</v>
      </c>
      <c r="D25" s="1">
        <v>1</v>
      </c>
      <c r="E25" s="1">
        <v>1365946</v>
      </c>
      <c r="F25" s="1">
        <v>1</v>
      </c>
      <c r="G25" t="s">
        <v>769</v>
      </c>
      <c r="H25" t="str">
        <f t="shared" si="0"/>
        <v>'A04026923'</v>
      </c>
      <c r="I25" t="str">
        <f>IF(E25="","'"&amp;VLOOKUP(B25,PBL_ENTITAT!O:P,2,FALSE)&amp;"'","null")</f>
        <v>null</v>
      </c>
      <c r="J25" t="s">
        <v>6557</v>
      </c>
      <c r="K25">
        <f t="shared" si="7"/>
        <v>70023</v>
      </c>
      <c r="L25" t="str">
        <f t="shared" si="8"/>
        <v>'Secretaria General Educació i Universitats'</v>
      </c>
      <c r="M25" t="str">
        <f t="shared" si="9"/>
        <v>'A04005614'</v>
      </c>
      <c r="N25" t="str">
        <f t="shared" si="10"/>
        <v>'A04026923'</v>
      </c>
      <c r="O25" t="str">
        <f t="shared" si="11"/>
        <v>null</v>
      </c>
      <c r="P25" t="s">
        <v>6557</v>
      </c>
      <c r="Q25" t="str">
        <f t="shared" si="1"/>
        <v xml:space="preserve">INSERT INTO pad_organ (organid, nom, dir3, dir3pare, cif) VALUES (70023, 'Secretaria General Educació i Universitats', 'A04005614', 'A04026923', null); </v>
      </c>
    </row>
    <row r="26" spans="1:17">
      <c r="A26" s="1">
        <v>1365950</v>
      </c>
      <c r="B26" t="s">
        <v>1439</v>
      </c>
      <c r="C26" t="s">
        <v>1440</v>
      </c>
      <c r="D26" s="1">
        <v>1</v>
      </c>
      <c r="E26" s="1">
        <v>1365946</v>
      </c>
      <c r="F26" s="1">
        <v>1</v>
      </c>
      <c r="G26" t="s">
        <v>769</v>
      </c>
      <c r="H26" t="str">
        <f t="shared" si="0"/>
        <v>'A04026923'</v>
      </c>
      <c r="I26" t="str">
        <f>IF(E26="","'"&amp;VLOOKUP(B26,PBL_ENTITAT!O:P,2,FALSE)&amp;"'","null")</f>
        <v>null</v>
      </c>
      <c r="J26" t="s">
        <v>6557</v>
      </c>
      <c r="K26">
        <f t="shared" si="7"/>
        <v>70024</v>
      </c>
      <c r="L26" t="str">
        <f t="shared" si="8"/>
        <v>'Fundació per Als Estudis Superiors de Música i Arts Escèniques de les Illes Balears'</v>
      </c>
      <c r="M26" t="str">
        <f t="shared" si="9"/>
        <v>'A04005620'</v>
      </c>
      <c r="N26" t="str">
        <f t="shared" si="10"/>
        <v>'A04026923'</v>
      </c>
      <c r="O26" t="str">
        <f t="shared" si="11"/>
        <v>null</v>
      </c>
      <c r="P26" t="s">
        <v>6557</v>
      </c>
      <c r="Q26" t="str">
        <f t="shared" si="1"/>
        <v xml:space="preserve">INSERT INTO pad_organ (organid, nom, dir3, dir3pare, cif) VALUES (70024, 'Fundació per Als Estudis Superiors de Música i Arts Escèniques de les Illes Balears', 'A04005620', 'A04026923', null); </v>
      </c>
    </row>
    <row r="27" spans="1:17">
      <c r="A27" s="1">
        <v>1365951</v>
      </c>
      <c r="B27" t="s">
        <v>1441</v>
      </c>
      <c r="C27" t="s">
        <v>4196</v>
      </c>
      <c r="D27" s="1">
        <v>1</v>
      </c>
      <c r="E27" s="1">
        <v>1365946</v>
      </c>
      <c r="F27" s="1">
        <v>1</v>
      </c>
      <c r="G27" t="s">
        <v>769</v>
      </c>
      <c r="H27" t="str">
        <f t="shared" si="0"/>
        <v>'A04026923'</v>
      </c>
      <c r="I27" t="str">
        <f>IF(E27="","'"&amp;VLOOKUP(B27,PBL_ENTITAT!O:P,2,FALSE)&amp;"'","null")</f>
        <v>null</v>
      </c>
      <c r="J27" t="s">
        <v>6557</v>
      </c>
      <c r="K27">
        <f t="shared" si="7"/>
        <v>70025</v>
      </c>
      <c r="L27" t="str">
        <f t="shared" si="8"/>
        <v>'Consorci per al Foment D''Infraestructures Universitàries'</v>
      </c>
      <c r="M27" t="str">
        <f t="shared" si="9"/>
        <v>'A04005870'</v>
      </c>
      <c r="N27" t="str">
        <f t="shared" si="10"/>
        <v>'A04026923'</v>
      </c>
      <c r="O27" t="str">
        <f t="shared" si="11"/>
        <v>null</v>
      </c>
      <c r="P27" t="s">
        <v>6557</v>
      </c>
      <c r="Q27" t="str">
        <f t="shared" si="1"/>
        <v xml:space="preserve">INSERT INTO pad_organ (organid, nom, dir3, dir3pare, cif) VALUES (70025, 'Consorci per al Foment D''Infraestructures Universitàries', 'A04005870', 'A04026923', null); </v>
      </c>
    </row>
    <row r="28" spans="1:17">
      <c r="A28" s="1">
        <v>1366709</v>
      </c>
      <c r="B28" t="s">
        <v>1639</v>
      </c>
      <c r="C28" t="s">
        <v>4235</v>
      </c>
      <c r="D28" s="1">
        <v>1</v>
      </c>
      <c r="E28" s="1">
        <v>5889663</v>
      </c>
      <c r="F28" s="1">
        <v>1</v>
      </c>
      <c r="G28" t="s">
        <v>769</v>
      </c>
      <c r="H28" t="str">
        <f t="shared" si="0"/>
        <v>'A04043876'</v>
      </c>
      <c r="I28" t="str">
        <f>IF(E28="","'"&amp;VLOOKUP(B28,PBL_ENTITAT!O:P,2,FALSE)&amp;"'","null")</f>
        <v>null</v>
      </c>
      <c r="J28" t="s">
        <v>6557</v>
      </c>
      <c r="K28">
        <f t="shared" si="7"/>
        <v>70026</v>
      </c>
      <c r="L28" t="str">
        <f t="shared" si="8"/>
        <v>'Consorci per a la Millora i L''Embelliment de la Platja de Palma'</v>
      </c>
      <c r="M28" t="str">
        <f t="shared" si="9"/>
        <v>'A04005873'</v>
      </c>
      <c r="N28" t="str">
        <f t="shared" si="10"/>
        <v>'A04043876'</v>
      </c>
      <c r="O28" t="str">
        <f t="shared" si="11"/>
        <v>null</v>
      </c>
      <c r="P28" t="s">
        <v>6557</v>
      </c>
      <c r="Q28" t="str">
        <f t="shared" si="1"/>
        <v xml:space="preserve">INSERT INTO pad_organ (organid, nom, dir3, dir3pare, cif) VALUES (70026, 'Consorci per a la Millora i L''Embelliment de la Platja de Palma', 'A04005873', 'A04043876', null); </v>
      </c>
    </row>
    <row r="29" spans="1:17">
      <c r="A29" s="1">
        <v>1366711</v>
      </c>
      <c r="B29" t="s">
        <v>1642</v>
      </c>
      <c r="C29" t="s">
        <v>1643</v>
      </c>
      <c r="D29" s="1">
        <v>1</v>
      </c>
      <c r="E29" s="1">
        <v>5889663</v>
      </c>
      <c r="F29" s="1">
        <v>1</v>
      </c>
      <c r="G29" t="s">
        <v>769</v>
      </c>
      <c r="H29" t="str">
        <f t="shared" si="0"/>
        <v>'A04043876'</v>
      </c>
      <c r="I29" t="str">
        <f>IF(E29="","'"&amp;VLOOKUP(B29,PBL_ENTITAT!O:P,2,FALSE)&amp;"'","null")</f>
        <v>null</v>
      </c>
      <c r="J29" t="s">
        <v>6557</v>
      </c>
      <c r="K29">
        <f t="shared" si="7"/>
        <v>70027</v>
      </c>
      <c r="L29" t="str">
        <f t="shared" si="8"/>
        <v>'Palau de Congressos de Palma S.A.'</v>
      </c>
      <c r="M29" t="str">
        <f t="shared" si="9"/>
        <v>'A04005876'</v>
      </c>
      <c r="N29" t="str">
        <f t="shared" si="10"/>
        <v>'A04043876'</v>
      </c>
      <c r="O29" t="str">
        <f t="shared" si="11"/>
        <v>null</v>
      </c>
      <c r="P29" t="s">
        <v>6557</v>
      </c>
      <c r="Q29" t="str">
        <f t="shared" si="1"/>
        <v xml:space="preserve">INSERT INTO pad_organ (organid, nom, dir3, dir3pare, cif) VALUES (70027, 'Palau de Congressos de Palma S.A.', 'A04005876', 'A04043876', null); </v>
      </c>
    </row>
    <row r="30" spans="1:17">
      <c r="A30" s="1">
        <v>1366712</v>
      </c>
      <c r="B30" t="s">
        <v>1644</v>
      </c>
      <c r="C30" t="s">
        <v>1645</v>
      </c>
      <c r="D30" s="1">
        <v>1</v>
      </c>
      <c r="E30" s="1">
        <v>5889663</v>
      </c>
      <c r="F30" s="1">
        <v>1</v>
      </c>
      <c r="G30" t="s">
        <v>769</v>
      </c>
      <c r="H30" t="str">
        <f t="shared" si="0"/>
        <v>'A04043876'</v>
      </c>
      <c r="I30" t="str">
        <f>IF(E30="","'"&amp;VLOOKUP(B30,PBL_ENTITAT!O:P,2,FALSE)&amp;"'","null")</f>
        <v>null</v>
      </c>
      <c r="J30" t="s">
        <v>6557</v>
      </c>
      <c r="K30">
        <f t="shared" si="7"/>
        <v>70028</v>
      </c>
      <c r="L30" t="str">
        <f t="shared" si="8"/>
        <v>'Consorci Pla D-Llucmajor'</v>
      </c>
      <c r="M30" t="str">
        <f t="shared" si="9"/>
        <v>'A04005877'</v>
      </c>
      <c r="N30" t="str">
        <f t="shared" si="10"/>
        <v>'A04043876'</v>
      </c>
      <c r="O30" t="str">
        <f t="shared" si="11"/>
        <v>null</v>
      </c>
      <c r="P30" t="s">
        <v>6557</v>
      </c>
      <c r="Q30" t="str">
        <f t="shared" si="1"/>
        <v xml:space="preserve">INSERT INTO pad_organ (organid, nom, dir3, dir3pare, cif) VALUES (70028, 'Consorci Pla D-Llucmajor', 'A04005877', 'A04043876', null); </v>
      </c>
    </row>
    <row r="31" spans="1:17">
      <c r="A31" s="1">
        <v>1366653</v>
      </c>
      <c r="B31" t="s">
        <v>1547</v>
      </c>
      <c r="C31" t="s">
        <v>1548</v>
      </c>
      <c r="D31" s="1">
        <v>1</v>
      </c>
      <c r="E31" s="1">
        <v>1366647</v>
      </c>
      <c r="F31" s="1">
        <v>1</v>
      </c>
      <c r="G31" t="s">
        <v>769</v>
      </c>
      <c r="H31" t="str">
        <f t="shared" si="0"/>
        <v>'A04026929'</v>
      </c>
      <c r="I31" t="str">
        <f>IF(E31="","'"&amp;VLOOKUP(B31,PBL_ENTITAT!O:P,2,FALSE)&amp;"'","null")</f>
        <v>null</v>
      </c>
      <c r="J31" t="s">
        <v>6557</v>
      </c>
      <c r="K31">
        <f t="shared" si="7"/>
        <v>70029</v>
      </c>
      <c r="L31" t="str">
        <f t="shared" si="8"/>
        <v>'Consorci Recursos Sociosanitaris i Assistencials de les Illes Balears'</v>
      </c>
      <c r="M31" t="str">
        <f t="shared" si="9"/>
        <v>'A04005884'</v>
      </c>
      <c r="N31" t="str">
        <f t="shared" si="10"/>
        <v>'A04026929'</v>
      </c>
      <c r="O31" t="str">
        <f t="shared" si="11"/>
        <v>null</v>
      </c>
      <c r="P31" t="s">
        <v>6557</v>
      </c>
      <c r="Q31" t="str">
        <f t="shared" si="1"/>
        <v xml:space="preserve">INSERT INTO pad_organ (organid, nom, dir3, dir3pare, cif) VALUES (70029, 'Consorci Recursos Sociosanitaris i Assistencials de les Illes Balears', 'A04005884', 'A04026929', null); </v>
      </c>
    </row>
    <row r="32" spans="1:17">
      <c r="A32" s="1">
        <v>1366654</v>
      </c>
      <c r="B32" t="s">
        <v>1549</v>
      </c>
      <c r="C32" t="s">
        <v>4217</v>
      </c>
      <c r="D32" s="1">
        <v>1</v>
      </c>
      <c r="E32" s="1">
        <v>1366647</v>
      </c>
      <c r="F32" s="1">
        <v>1</v>
      </c>
      <c r="G32" t="s">
        <v>769</v>
      </c>
      <c r="H32" t="str">
        <f t="shared" si="0"/>
        <v>'A04026929'</v>
      </c>
      <c r="I32" t="str">
        <f>IF(E32="","'"&amp;VLOOKUP(B32,PBL_ENTITAT!O:P,2,FALSE)&amp;"'","null")</f>
        <v>null</v>
      </c>
      <c r="J32" t="s">
        <v>6557</v>
      </c>
      <c r="K32">
        <f t="shared" si="7"/>
        <v>70030</v>
      </c>
      <c r="L32" t="str">
        <f t="shared" si="8"/>
        <v>'Consorci de Gestió Sociosanitari D''Eivissa'</v>
      </c>
      <c r="M32" t="str">
        <f t="shared" si="9"/>
        <v>'A04005885'</v>
      </c>
      <c r="N32" t="str">
        <f t="shared" si="10"/>
        <v>'A04026929'</v>
      </c>
      <c r="O32" t="str">
        <f t="shared" si="11"/>
        <v>null</v>
      </c>
      <c r="P32" t="s">
        <v>6557</v>
      </c>
      <c r="Q32" t="str">
        <f t="shared" si="1"/>
        <v xml:space="preserve">INSERT INTO pad_organ (organid, nom, dir3, dir3pare, cif) VALUES (70030, 'Consorci de Gestió Sociosanitari D''Eivissa', 'A04005885', 'A04026929', null); </v>
      </c>
    </row>
    <row r="33" spans="1:17">
      <c r="A33" s="1">
        <v>1365890</v>
      </c>
      <c r="B33" t="s">
        <v>881</v>
      </c>
      <c r="C33" t="s">
        <v>4156</v>
      </c>
      <c r="D33" s="1">
        <v>1</v>
      </c>
      <c r="E33" s="1">
        <v>1365880</v>
      </c>
      <c r="F33" s="1">
        <v>1</v>
      </c>
      <c r="G33" t="s">
        <v>769</v>
      </c>
      <c r="H33" t="str">
        <f t="shared" si="0"/>
        <v>'A04003754'</v>
      </c>
      <c r="I33" t="str">
        <f>IF(E33="","'"&amp;VLOOKUP(B33,PBL_ENTITAT!O:P,2,FALSE)&amp;"'","null")</f>
        <v>null</v>
      </c>
      <c r="J33" t="s">
        <v>6557</v>
      </c>
      <c r="K33">
        <f t="shared" si="7"/>
        <v>70031</v>
      </c>
      <c r="L33" t="str">
        <f t="shared" si="8"/>
        <v>'Gerència del Servei D''Urgències 061'</v>
      </c>
      <c r="M33" t="str">
        <f t="shared" si="9"/>
        <v>'A04006332'</v>
      </c>
      <c r="N33" t="str">
        <f t="shared" si="10"/>
        <v>'A04003754'</v>
      </c>
      <c r="O33" t="str">
        <f t="shared" si="11"/>
        <v>null</v>
      </c>
      <c r="P33" t="s">
        <v>6557</v>
      </c>
      <c r="Q33" t="str">
        <f t="shared" si="1"/>
        <v xml:space="preserve">INSERT INTO pad_organ (organid, nom, dir3, dir3pare, cif) VALUES (70031, 'Gerència del Servei D''Urgències 061', 'A04006332', 'A04003754', null); </v>
      </c>
    </row>
    <row r="34" spans="1:17">
      <c r="A34" s="1">
        <v>1365891</v>
      </c>
      <c r="B34" t="s">
        <v>882</v>
      </c>
      <c r="C34" t="s">
        <v>4157</v>
      </c>
      <c r="D34" s="1">
        <v>1</v>
      </c>
      <c r="E34" s="1">
        <v>1365880</v>
      </c>
      <c r="F34" s="1">
        <v>1</v>
      </c>
      <c r="G34" t="s">
        <v>769</v>
      </c>
      <c r="H34" t="str">
        <f t="shared" si="0"/>
        <v>'A04003754'</v>
      </c>
      <c r="I34" t="str">
        <f>IF(E34="","'"&amp;VLOOKUP(B34,PBL_ENTITAT!O:P,2,FALSE)&amp;"'","null")</f>
        <v>null</v>
      </c>
      <c r="J34" t="s">
        <v>6557</v>
      </c>
      <c r="K34">
        <f t="shared" si="7"/>
        <v>70032</v>
      </c>
      <c r="L34" t="str">
        <f t="shared" si="8"/>
        <v>'Gerència D''atenció Primària de Mallorca'</v>
      </c>
      <c r="M34" t="str">
        <f t="shared" si="9"/>
        <v>'A04006333'</v>
      </c>
      <c r="N34" t="str">
        <f t="shared" si="10"/>
        <v>'A04003754'</v>
      </c>
      <c r="O34" t="str">
        <f t="shared" si="11"/>
        <v>null</v>
      </c>
      <c r="P34" t="s">
        <v>6557</v>
      </c>
      <c r="Q34" t="str">
        <f t="shared" si="1"/>
        <v xml:space="preserve">INSERT INTO pad_organ (organid, nom, dir3, dir3pare, cif) VALUES (70032, 'Gerència D''atenció Primària de Mallorca', 'A04006333', 'A04003754', null); </v>
      </c>
    </row>
    <row r="35" spans="1:17">
      <c r="A35" s="1">
        <v>1365892</v>
      </c>
      <c r="B35" t="s">
        <v>1343</v>
      </c>
      <c r="C35" t="s">
        <v>4172</v>
      </c>
      <c r="D35" s="1">
        <v>1</v>
      </c>
      <c r="E35" s="1">
        <v>1365880</v>
      </c>
      <c r="F35" s="1">
        <v>1</v>
      </c>
      <c r="G35" t="s">
        <v>769</v>
      </c>
      <c r="H35" t="str">
        <f t="shared" si="0"/>
        <v>'A04003754'</v>
      </c>
      <c r="I35" t="str">
        <f>IF(E35="","'"&amp;VLOOKUP(B35,PBL_ENTITAT!O:P,2,FALSE)&amp;"'","null")</f>
        <v>null</v>
      </c>
      <c r="J35" t="s">
        <v>6557</v>
      </c>
      <c r="K35">
        <f t="shared" si="7"/>
        <v>70033</v>
      </c>
      <c r="L35" t="str">
        <f t="shared" si="8"/>
        <v>'Direcció General de L''ibsalut'</v>
      </c>
      <c r="M35" t="str">
        <f t="shared" si="9"/>
        <v>'A04006334'</v>
      </c>
      <c r="N35" t="str">
        <f t="shared" si="10"/>
        <v>'A04003754'</v>
      </c>
      <c r="O35" t="str">
        <f t="shared" si="11"/>
        <v>null</v>
      </c>
      <c r="P35" t="s">
        <v>6557</v>
      </c>
      <c r="Q35" t="str">
        <f t="shared" si="1"/>
        <v xml:space="preserve">INSERT INTO pad_organ (organid, nom, dir3, dir3pare, cif) VALUES (70033, 'Direcció General de L''ibsalut', 'A04006334', 'A04003754', null); </v>
      </c>
    </row>
    <row r="36" spans="1:17">
      <c r="A36" s="1">
        <v>1366655</v>
      </c>
      <c r="B36" t="s">
        <v>1550</v>
      </c>
      <c r="C36" t="s">
        <v>1551</v>
      </c>
      <c r="D36" s="1">
        <v>1</v>
      </c>
      <c r="E36" s="1">
        <v>1366647</v>
      </c>
      <c r="F36" s="1">
        <v>1</v>
      </c>
      <c r="G36" t="s">
        <v>769</v>
      </c>
      <c r="H36" t="str">
        <f t="shared" si="0"/>
        <v>'A04026929'</v>
      </c>
      <c r="I36" t="str">
        <f>IF(E36="","'"&amp;VLOOKUP(B36,PBL_ENTITAT!O:P,2,FALSE)&amp;"'","null")</f>
        <v>null</v>
      </c>
      <c r="J36" t="s">
        <v>6557</v>
      </c>
      <c r="K36">
        <f t="shared" si="7"/>
        <v>70034</v>
      </c>
      <c r="L36" t="str">
        <f t="shared" si="8"/>
        <v>'Direcció General de Cooperació i Immigració'</v>
      </c>
      <c r="M36" t="str">
        <f t="shared" si="9"/>
        <v>'A04013498'</v>
      </c>
      <c r="N36" t="str">
        <f t="shared" si="10"/>
        <v>'A04026929'</v>
      </c>
      <c r="O36" t="str">
        <f t="shared" si="11"/>
        <v>null</v>
      </c>
      <c r="P36" t="s">
        <v>6557</v>
      </c>
      <c r="Q36" t="str">
        <f t="shared" si="1"/>
        <v xml:space="preserve">INSERT INTO pad_organ (organid, nom, dir3, dir3pare, cif) VALUES (70034, 'Direcció General de Cooperació i Immigració', 'A04013498', 'A04026929', null); </v>
      </c>
    </row>
    <row r="37" spans="1:17">
      <c r="A37" s="1">
        <v>1365952</v>
      </c>
      <c r="B37" t="s">
        <v>883</v>
      </c>
      <c r="C37" t="s">
        <v>884</v>
      </c>
      <c r="D37" s="1">
        <v>1</v>
      </c>
      <c r="E37" s="1">
        <v>1365946</v>
      </c>
      <c r="F37" s="1">
        <v>1</v>
      </c>
      <c r="G37" t="s">
        <v>769</v>
      </c>
      <c r="H37" t="str">
        <f t="shared" si="0"/>
        <v>'A04026923'</v>
      </c>
      <c r="I37" t="str">
        <f>IF(E37="","'"&amp;VLOOKUP(B37,PBL_ENTITAT!O:P,2,FALSE)&amp;"'","null")</f>
        <v>null</v>
      </c>
      <c r="J37" t="s">
        <v>6557</v>
      </c>
      <c r="K37">
        <f t="shared" si="7"/>
        <v>70035</v>
      </c>
      <c r="L37" t="str">
        <f t="shared" si="8"/>
        <v>'Direcció General de Personal Docent'</v>
      </c>
      <c r="M37" t="str">
        <f t="shared" si="9"/>
        <v>'A04013518'</v>
      </c>
      <c r="N37" t="str">
        <f t="shared" si="10"/>
        <v>'A04026923'</v>
      </c>
      <c r="O37" t="str">
        <f t="shared" si="11"/>
        <v>null</v>
      </c>
      <c r="P37" t="s">
        <v>6557</v>
      </c>
      <c r="Q37" t="str">
        <f t="shared" si="1"/>
        <v xml:space="preserve">INSERT INTO pad_organ (organid, nom, dir3, dir3pare, cif) VALUES (70035, 'Direcció General de Personal Docent', 'A04013518', 'A04026923', null); </v>
      </c>
    </row>
    <row r="38" spans="1:17">
      <c r="A38" s="1">
        <v>1365954</v>
      </c>
      <c r="B38" t="s">
        <v>887</v>
      </c>
      <c r="C38" t="s">
        <v>888</v>
      </c>
      <c r="D38" s="1">
        <v>1</v>
      </c>
      <c r="E38" s="1">
        <v>1365946</v>
      </c>
      <c r="F38" s="1">
        <v>1</v>
      </c>
      <c r="G38" t="s">
        <v>769</v>
      </c>
      <c r="H38" t="str">
        <f t="shared" si="0"/>
        <v>'A04026923'</v>
      </c>
      <c r="I38" t="str">
        <f>IF(E38="","'"&amp;VLOOKUP(B38,PBL_ENTITAT!O:P,2,FALSE)&amp;"'","null")</f>
        <v>null</v>
      </c>
      <c r="J38" t="s">
        <v>6557</v>
      </c>
      <c r="K38">
        <f t="shared" si="7"/>
        <v>70036</v>
      </c>
      <c r="L38" t="str">
        <f t="shared" si="8"/>
        <v>'Direcció General de Planificació, Ordenació i Infraestructuras Educativas'</v>
      </c>
      <c r="M38" t="str">
        <f t="shared" si="9"/>
        <v>'A04013522'</v>
      </c>
      <c r="N38" t="str">
        <f t="shared" si="10"/>
        <v>'A04026923'</v>
      </c>
      <c r="O38" t="str">
        <f t="shared" si="11"/>
        <v>null</v>
      </c>
      <c r="P38" t="s">
        <v>6557</v>
      </c>
      <c r="Q38" t="str">
        <f t="shared" si="1"/>
        <v xml:space="preserve">INSERT INTO pad_organ (organid, nom, dir3, dir3pare, cif) VALUES (70036, 'Direcció General de Planificació, Ordenació i Infraestructuras Educativas', 'A04013522', 'A04026923', null); </v>
      </c>
    </row>
    <row r="39" spans="1:17">
      <c r="A39" s="1">
        <v>1365942</v>
      </c>
      <c r="B39" t="s">
        <v>1424</v>
      </c>
      <c r="C39" t="s">
        <v>1425</v>
      </c>
      <c r="D39" s="1">
        <v>1</v>
      </c>
      <c r="E39" s="1">
        <v>5889674</v>
      </c>
      <c r="F39" s="1">
        <v>1</v>
      </c>
      <c r="G39" t="s">
        <v>769</v>
      </c>
      <c r="H39" t="str">
        <f t="shared" si="0"/>
        <v>'A04043881'</v>
      </c>
      <c r="I39" t="str">
        <f>IF(E39="","'"&amp;VLOOKUP(B39,PBL_ENTITAT!O:P,2,FALSE)&amp;"'","null")</f>
        <v>null</v>
      </c>
      <c r="J39" t="s">
        <v>6557</v>
      </c>
      <c r="K39">
        <f t="shared" si="7"/>
        <v>70037</v>
      </c>
      <c r="L39" t="str">
        <f t="shared" si="8"/>
        <v>'Junta Arbitral de Consumo de la C.A. de las Islas Baleares'</v>
      </c>
      <c r="M39" t="str">
        <f t="shared" si="9"/>
        <v>'A04013530'</v>
      </c>
      <c r="N39" t="str">
        <f t="shared" si="10"/>
        <v>'A04043881'</v>
      </c>
      <c r="O39" t="str">
        <f t="shared" si="11"/>
        <v>null</v>
      </c>
      <c r="P39" t="s">
        <v>6557</v>
      </c>
      <c r="Q39" t="str">
        <f t="shared" si="1"/>
        <v xml:space="preserve">INSERT INTO pad_organ (organid, nom, dir3, dir3pare, cif) VALUES (70037, 'Junta Arbitral de Consumo de la C.A. de las Islas Baleares', 'A04013530', 'A04043881', null); </v>
      </c>
    </row>
    <row r="40" spans="1:17">
      <c r="A40" s="1">
        <v>1366691</v>
      </c>
      <c r="B40" t="s">
        <v>1607</v>
      </c>
      <c r="C40" t="s">
        <v>1608</v>
      </c>
      <c r="D40" s="1">
        <v>1</v>
      </c>
      <c r="E40" s="1">
        <v>1366690</v>
      </c>
      <c r="F40" s="1">
        <v>1</v>
      </c>
      <c r="G40" t="s">
        <v>769</v>
      </c>
      <c r="H40" t="str">
        <f t="shared" si="0"/>
        <v>'A04026953'</v>
      </c>
      <c r="I40" t="str">
        <f>IF(E40="","'"&amp;VLOOKUP(B40,PBL_ENTITAT!O:P,2,FALSE)&amp;"'","null")</f>
        <v>null</v>
      </c>
      <c r="J40" t="s">
        <v>6557</v>
      </c>
      <c r="K40">
        <f t="shared" si="7"/>
        <v>70038</v>
      </c>
      <c r="L40" t="str">
        <f t="shared" si="8"/>
        <v>'Secretaria General Medi Ambient i Territori'</v>
      </c>
      <c r="M40" t="str">
        <f t="shared" si="9"/>
        <v>'A04013546'</v>
      </c>
      <c r="N40" t="str">
        <f t="shared" si="10"/>
        <v>'A04026953'</v>
      </c>
      <c r="O40" t="str">
        <f t="shared" si="11"/>
        <v>null</v>
      </c>
      <c r="P40" t="s">
        <v>6557</v>
      </c>
      <c r="Q40" t="str">
        <f t="shared" si="1"/>
        <v xml:space="preserve">INSERT INTO pad_organ (organid, nom, dir3, dir3pare, cif) VALUES (70038, 'Secretaria General Medi Ambient i Territori', 'A04013546', 'A04026953', null); </v>
      </c>
    </row>
    <row r="41" spans="1:17">
      <c r="A41" s="1">
        <v>1366692</v>
      </c>
      <c r="B41" t="s">
        <v>1609</v>
      </c>
      <c r="C41" t="s">
        <v>1610</v>
      </c>
      <c r="D41" s="1">
        <v>1</v>
      </c>
      <c r="E41" s="1">
        <v>1366690</v>
      </c>
      <c r="F41" s="1">
        <v>1</v>
      </c>
      <c r="G41" t="s">
        <v>769</v>
      </c>
      <c r="H41" t="str">
        <f t="shared" si="0"/>
        <v>'A04026953'</v>
      </c>
      <c r="I41" t="str">
        <f>IF(E41="","'"&amp;VLOOKUP(B41,PBL_ENTITAT!O:P,2,FALSE)&amp;"'","null")</f>
        <v>null</v>
      </c>
      <c r="J41" t="s">
        <v>6557</v>
      </c>
      <c r="K41">
        <f t="shared" si="7"/>
        <v>70039</v>
      </c>
      <c r="L41" t="str">
        <f t="shared" si="8"/>
        <v>'Parc Nacional de Cabrera'</v>
      </c>
      <c r="M41" t="str">
        <f t="shared" si="9"/>
        <v>'A04013547'</v>
      </c>
      <c r="N41" t="str">
        <f t="shared" si="10"/>
        <v>'A04026953'</v>
      </c>
      <c r="O41" t="str">
        <f t="shared" si="11"/>
        <v>null</v>
      </c>
      <c r="P41" t="s">
        <v>6557</v>
      </c>
      <c r="Q41" t="str">
        <f t="shared" si="1"/>
        <v xml:space="preserve">INSERT INTO pad_organ (organid, nom, dir3, dir3pare, cif) VALUES (70039, 'Parc Nacional de Cabrera', 'A04013547', 'A04026953', null); </v>
      </c>
    </row>
    <row r="42" spans="1:17">
      <c r="A42" s="1">
        <v>1366693</v>
      </c>
      <c r="B42" t="s">
        <v>1611</v>
      </c>
      <c r="C42" t="s">
        <v>1612</v>
      </c>
      <c r="D42" s="1">
        <v>1</v>
      </c>
      <c r="E42" s="1">
        <v>1366683</v>
      </c>
      <c r="F42" s="1">
        <v>1</v>
      </c>
      <c r="G42" t="s">
        <v>769</v>
      </c>
      <c r="H42" t="str">
        <f t="shared" si="0"/>
        <v>'A04026949'</v>
      </c>
      <c r="I42" t="str">
        <f>IF(E42="","'"&amp;VLOOKUP(B42,PBL_ENTITAT!O:P,2,FALSE)&amp;"'","null")</f>
        <v>null</v>
      </c>
      <c r="J42" t="s">
        <v>6557</v>
      </c>
      <c r="K42">
        <f t="shared" si="7"/>
        <v>70040</v>
      </c>
      <c r="L42" t="str">
        <f t="shared" si="8"/>
        <v>'Institut Balear de la Natura (IBANAT)'</v>
      </c>
      <c r="M42" t="str">
        <f t="shared" si="9"/>
        <v>'A04013548'</v>
      </c>
      <c r="N42" t="str">
        <f t="shared" si="10"/>
        <v>'A04026949'</v>
      </c>
      <c r="O42" t="str">
        <f t="shared" si="11"/>
        <v>null</v>
      </c>
      <c r="P42" t="s">
        <v>6557</v>
      </c>
      <c r="Q42" t="str">
        <f t="shared" si="1"/>
        <v xml:space="preserve">INSERT INTO pad_organ (organid, nom, dir3, dir3pare, cif) VALUES (70040, 'Institut Balear de la Natura (IBANAT)', 'A04013548', 'A04026949', null); </v>
      </c>
    </row>
    <row r="43" spans="1:17">
      <c r="A43" s="1">
        <v>1366694</v>
      </c>
      <c r="B43" t="s">
        <v>1613</v>
      </c>
      <c r="C43" t="s">
        <v>1614</v>
      </c>
      <c r="D43" s="1">
        <v>1</v>
      </c>
      <c r="E43" s="1">
        <v>1366690</v>
      </c>
      <c r="F43" s="1">
        <v>1</v>
      </c>
      <c r="G43" t="s">
        <v>769</v>
      </c>
      <c r="H43" t="str">
        <f t="shared" si="0"/>
        <v>'A04026953'</v>
      </c>
      <c r="I43" t="str">
        <f>IF(E43="","'"&amp;VLOOKUP(B43,PBL_ENTITAT!O:P,2,FALSE)&amp;"'","null")</f>
        <v>null</v>
      </c>
      <c r="J43" t="s">
        <v>6557</v>
      </c>
      <c r="K43">
        <f t="shared" si="7"/>
        <v>70041</v>
      </c>
      <c r="L43" t="str">
        <f t="shared" si="8"/>
        <v>'Fundació Jardí Botànic de Sóller'</v>
      </c>
      <c r="M43" t="str">
        <f t="shared" si="9"/>
        <v>'A04013549'</v>
      </c>
      <c r="N43" t="str">
        <f t="shared" si="10"/>
        <v>'A04026953'</v>
      </c>
      <c r="O43" t="str">
        <f t="shared" si="11"/>
        <v>null</v>
      </c>
      <c r="P43" t="s">
        <v>6557</v>
      </c>
      <c r="Q43" t="str">
        <f t="shared" si="1"/>
        <v xml:space="preserve">INSERT INTO pad_organ (organid, nom, dir3, dir3pare, cif) VALUES (70041, 'Fundació Jardí Botànic de Sóller', 'A04013549', 'A04026953', null); </v>
      </c>
    </row>
    <row r="44" spans="1:17">
      <c r="A44" s="1">
        <v>1366695</v>
      </c>
      <c r="B44" t="s">
        <v>1615</v>
      </c>
      <c r="C44" t="s">
        <v>1616</v>
      </c>
      <c r="D44" s="1">
        <v>1</v>
      </c>
      <c r="E44" s="1">
        <v>1366690</v>
      </c>
      <c r="F44" s="1">
        <v>1</v>
      </c>
      <c r="G44" t="s">
        <v>769</v>
      </c>
      <c r="H44" t="str">
        <f t="shared" si="0"/>
        <v>'A04026953'</v>
      </c>
      <c r="I44" t="str">
        <f>IF(E44="","'"&amp;VLOOKUP(B44,PBL_ENTITAT!O:P,2,FALSE)&amp;"'","null")</f>
        <v>null</v>
      </c>
      <c r="J44" t="s">
        <v>6557</v>
      </c>
      <c r="K44">
        <f t="shared" si="7"/>
        <v>70042</v>
      </c>
      <c r="L44" t="str">
        <f t="shared" si="8"/>
        <v>'Direcció General de Recursos Hídrics'</v>
      </c>
      <c r="M44" t="str">
        <f t="shared" si="9"/>
        <v>'A04013551'</v>
      </c>
      <c r="N44" t="str">
        <f t="shared" si="10"/>
        <v>'A04026953'</v>
      </c>
      <c r="O44" t="str">
        <f t="shared" si="11"/>
        <v>null</v>
      </c>
      <c r="P44" t="s">
        <v>6557</v>
      </c>
      <c r="Q44" t="str">
        <f t="shared" si="1"/>
        <v xml:space="preserve">INSERT INTO pad_organ (organid, nom, dir3, dir3pare, cif) VALUES (70042, 'Direcció General de Recursos Hídrics', 'A04013551', 'A04026953', null); </v>
      </c>
    </row>
    <row r="45" spans="1:17">
      <c r="A45" s="1">
        <v>1366696</v>
      </c>
      <c r="B45" t="s">
        <v>1617</v>
      </c>
      <c r="C45" t="s">
        <v>1618</v>
      </c>
      <c r="D45" s="1">
        <v>1</v>
      </c>
      <c r="E45" s="1">
        <v>1366683</v>
      </c>
      <c r="F45" s="1">
        <v>1</v>
      </c>
      <c r="G45" t="s">
        <v>769</v>
      </c>
      <c r="H45" t="str">
        <f t="shared" si="0"/>
        <v>'A04026949'</v>
      </c>
      <c r="I45" t="str">
        <f>IF(E45="","'"&amp;VLOOKUP(B45,PBL_ENTITAT!O:P,2,FALSE)&amp;"'","null")</f>
        <v>null</v>
      </c>
      <c r="J45" t="s">
        <v>6557</v>
      </c>
      <c r="K45">
        <f t="shared" si="7"/>
        <v>70043</v>
      </c>
      <c r="L45" t="str">
        <f t="shared" si="8"/>
        <v>'Direcció General de Medi Natural i Gestió Forestal'</v>
      </c>
      <c r="M45" t="str">
        <f t="shared" si="9"/>
        <v>'A04013554'</v>
      </c>
      <c r="N45" t="str">
        <f t="shared" si="10"/>
        <v>'A04026949'</v>
      </c>
      <c r="O45" t="str">
        <f t="shared" si="11"/>
        <v>null</v>
      </c>
      <c r="P45" t="s">
        <v>6557</v>
      </c>
      <c r="Q45" t="str">
        <f t="shared" si="1"/>
        <v xml:space="preserve">INSERT INTO pad_organ (organid, nom, dir3, dir3pare, cif) VALUES (70043, 'Direcció General de Medi Natural i Gestió Forestal', 'A04013554', 'A04026949', null); </v>
      </c>
    </row>
    <row r="46" spans="1:17">
      <c r="A46" s="1">
        <v>1366697</v>
      </c>
      <c r="B46" t="s">
        <v>1619</v>
      </c>
      <c r="C46" t="s">
        <v>1620</v>
      </c>
      <c r="D46" s="1">
        <v>1</v>
      </c>
      <c r="E46" s="1">
        <v>1366683</v>
      </c>
      <c r="F46" s="1">
        <v>1</v>
      </c>
      <c r="G46" t="s">
        <v>769</v>
      </c>
      <c r="H46" t="str">
        <f t="shared" si="0"/>
        <v>'A04026949'</v>
      </c>
      <c r="I46" t="str">
        <f>IF(E46="","'"&amp;VLOOKUP(B46,PBL_ENTITAT!O:P,2,FALSE)&amp;"'","null")</f>
        <v>null</v>
      </c>
      <c r="J46" t="s">
        <v>6557</v>
      </c>
      <c r="K46">
        <f t="shared" si="7"/>
        <v>70044</v>
      </c>
      <c r="L46" t="str">
        <f t="shared" si="8"/>
        <v>'Consorci per a la Recuperació de la Fauna Illes Balears (COFIB)'</v>
      </c>
      <c r="M46" t="str">
        <f t="shared" si="9"/>
        <v>'A04013557'</v>
      </c>
      <c r="N46" t="str">
        <f t="shared" si="10"/>
        <v>'A04026949'</v>
      </c>
      <c r="O46" t="str">
        <f t="shared" si="11"/>
        <v>null</v>
      </c>
      <c r="P46" t="s">
        <v>6557</v>
      </c>
      <c r="Q46" t="str">
        <f t="shared" si="1"/>
        <v xml:space="preserve">INSERT INTO pad_organ (organid, nom, dir3, dir3pare, cif) VALUES (70044, 'Consorci per a la Recuperació de la Fauna Illes Balears (COFIB)', 'A04013557', 'A04026949', null); </v>
      </c>
    </row>
    <row r="47" spans="1:17">
      <c r="A47" s="1">
        <v>1366698</v>
      </c>
      <c r="B47" t="s">
        <v>1621</v>
      </c>
      <c r="C47" t="s">
        <v>4231</v>
      </c>
      <c r="D47" s="1">
        <v>1</v>
      </c>
      <c r="E47" s="1">
        <v>1366690</v>
      </c>
      <c r="F47" s="1">
        <v>1</v>
      </c>
      <c r="G47" t="s">
        <v>769</v>
      </c>
      <c r="H47" t="str">
        <f t="shared" si="0"/>
        <v>'A04026953'</v>
      </c>
      <c r="I47" t="str">
        <f>IF(E47="","'"&amp;VLOOKUP(B47,PBL_ENTITAT!O:P,2,FALSE)&amp;"'","null")</f>
        <v>null</v>
      </c>
      <c r="J47" t="s">
        <v>6557</v>
      </c>
      <c r="K47">
        <f t="shared" si="7"/>
        <v>70045</v>
      </c>
      <c r="L47" t="str">
        <f t="shared" si="8"/>
        <v>'Consorci D''aigües de les Illes Balears'</v>
      </c>
      <c r="M47" t="str">
        <f t="shared" si="9"/>
        <v>'A04013558'</v>
      </c>
      <c r="N47" t="str">
        <f t="shared" si="10"/>
        <v>'A04026953'</v>
      </c>
      <c r="O47" t="str">
        <f t="shared" si="11"/>
        <v>null</v>
      </c>
      <c r="P47" t="s">
        <v>6557</v>
      </c>
      <c r="Q47" t="str">
        <f t="shared" si="1"/>
        <v xml:space="preserve">INSERT INTO pad_organ (organid, nom, dir3, dir3pare, cif) VALUES (70045, 'Consorci D''aigües de les Illes Balears', 'A04013558', 'A04026953', null); </v>
      </c>
    </row>
    <row r="48" spans="1:17">
      <c r="A48" s="1">
        <v>1366699</v>
      </c>
      <c r="B48" t="s">
        <v>1622</v>
      </c>
      <c r="C48" t="s">
        <v>4232</v>
      </c>
      <c r="D48" s="1">
        <v>1</v>
      </c>
      <c r="E48" s="1">
        <v>1366690</v>
      </c>
      <c r="F48" s="1">
        <v>1</v>
      </c>
      <c r="G48" t="s">
        <v>769</v>
      </c>
      <c r="H48" t="str">
        <f t="shared" si="0"/>
        <v>'A04026953'</v>
      </c>
      <c r="I48" t="str">
        <f>IF(E48="","'"&amp;VLOOKUP(B48,PBL_ENTITAT!O:P,2,FALSE)&amp;"'","null")</f>
        <v>null</v>
      </c>
      <c r="J48" t="s">
        <v>6557</v>
      </c>
      <c r="K48">
        <f t="shared" si="7"/>
        <v>70046</v>
      </c>
      <c r="L48" t="str">
        <f t="shared" si="8"/>
        <v>'Agència Balear de L''aigua i la Qualitat Ambiental (ABAQUA)'</v>
      </c>
      <c r="M48" t="str">
        <f t="shared" si="9"/>
        <v>'A04013559'</v>
      </c>
      <c r="N48" t="str">
        <f t="shared" si="10"/>
        <v>'A04026953'</v>
      </c>
      <c r="O48" t="str">
        <f t="shared" si="11"/>
        <v>null</v>
      </c>
      <c r="P48" t="s">
        <v>6557</v>
      </c>
      <c r="Q48" t="str">
        <f t="shared" si="1"/>
        <v xml:space="preserve">INSERT INTO pad_organ (organid, nom, dir3, dir3pare, cif) VALUES (70046, 'Agència Balear de L''aigua i la Qualitat Ambiental (ABAQUA)', 'A04013559', 'A04026953', null); </v>
      </c>
    </row>
    <row r="49" spans="1:17">
      <c r="A49" s="1">
        <v>1366667</v>
      </c>
      <c r="B49" t="s">
        <v>1571</v>
      </c>
      <c r="C49" t="s">
        <v>1572</v>
      </c>
      <c r="D49" s="1">
        <v>1</v>
      </c>
      <c r="E49" s="1">
        <v>1366666</v>
      </c>
      <c r="F49" s="1">
        <v>1</v>
      </c>
      <c r="G49" t="s">
        <v>769</v>
      </c>
      <c r="H49" t="str">
        <f t="shared" si="0"/>
        <v>'A04026937'</v>
      </c>
      <c r="I49" t="str">
        <f>IF(E49="","'"&amp;VLOOKUP(B49,PBL_ENTITAT!O:P,2,FALSE)&amp;"'","null")</f>
        <v>null</v>
      </c>
      <c r="J49" t="s">
        <v>6557</v>
      </c>
      <c r="K49">
        <f t="shared" si="7"/>
        <v>70047</v>
      </c>
      <c r="L49" t="str">
        <f t="shared" si="8"/>
        <v>'Serveis Ferroviaris de Mallorca (SFM)'</v>
      </c>
      <c r="M49" t="str">
        <f t="shared" si="9"/>
        <v>'A04013561'</v>
      </c>
      <c r="N49" t="str">
        <f t="shared" si="10"/>
        <v>'A04026937'</v>
      </c>
      <c r="O49" t="str">
        <f t="shared" si="11"/>
        <v>null</v>
      </c>
      <c r="P49" t="s">
        <v>6557</v>
      </c>
      <c r="Q49" t="str">
        <f t="shared" si="1"/>
        <v xml:space="preserve">INSERT INTO pad_organ (organid, nom, dir3, dir3pare, cif) VALUES (70047, 'Serveis Ferroviaris de Mallorca (SFM)', 'A04013561', 'A04026937', null); </v>
      </c>
    </row>
    <row r="50" spans="1:17">
      <c r="A50" s="1">
        <v>1366668</v>
      </c>
      <c r="B50" t="s">
        <v>93</v>
      </c>
      <c r="C50" t="s">
        <v>1573</v>
      </c>
      <c r="D50" s="1">
        <v>1</v>
      </c>
      <c r="E50" s="1">
        <v>1366666</v>
      </c>
      <c r="F50" s="1">
        <v>1</v>
      </c>
      <c r="G50" t="s">
        <v>769</v>
      </c>
      <c r="H50" t="str">
        <f t="shared" si="0"/>
        <v>'A04026937'</v>
      </c>
      <c r="I50" t="str">
        <f>IF(E50="","'"&amp;VLOOKUP(B50,PBL_ENTITAT!O:P,2,FALSE)&amp;"'","null")</f>
        <v>null</v>
      </c>
      <c r="J50" t="s">
        <v>6557</v>
      </c>
      <c r="K50">
        <f t="shared" si="7"/>
        <v>70048</v>
      </c>
      <c r="L50" t="str">
        <f t="shared" si="8"/>
        <v>'Institut Balear de la Vivenda (IBAVI)'</v>
      </c>
      <c r="M50" t="str">
        <f t="shared" si="9"/>
        <v>'A04013563'</v>
      </c>
      <c r="N50" t="str">
        <f t="shared" si="10"/>
        <v>'A04026937'</v>
      </c>
      <c r="O50" t="str">
        <f t="shared" si="11"/>
        <v>null</v>
      </c>
      <c r="P50" t="s">
        <v>6557</v>
      </c>
      <c r="Q50" t="str">
        <f t="shared" si="1"/>
        <v xml:space="preserve">INSERT INTO pad_organ (organid, nom, dir3, dir3pare, cif) VALUES (70048, 'Institut Balear de la Vivenda (IBAVI)', 'A04013563', 'A04026937', null); </v>
      </c>
    </row>
    <row r="51" spans="1:17">
      <c r="A51" s="1">
        <v>1366669</v>
      </c>
      <c r="B51" t="s">
        <v>1574</v>
      </c>
      <c r="C51" t="s">
        <v>1575</v>
      </c>
      <c r="D51" s="1">
        <v>1</v>
      </c>
      <c r="E51" s="1">
        <v>1366666</v>
      </c>
      <c r="F51" s="1">
        <v>1</v>
      </c>
      <c r="G51" t="s">
        <v>769</v>
      </c>
      <c r="H51" t="str">
        <f t="shared" si="0"/>
        <v>'A04026937'</v>
      </c>
      <c r="I51" t="str">
        <f>IF(E51="","'"&amp;VLOOKUP(B51,PBL_ENTITAT!O:P,2,FALSE)&amp;"'","null")</f>
        <v>null</v>
      </c>
      <c r="J51" t="s">
        <v>6557</v>
      </c>
      <c r="K51">
        <f t="shared" si="7"/>
        <v>70049</v>
      </c>
      <c r="L51" t="str">
        <f t="shared" si="8"/>
        <v>'Gestió Urbanística de Balears'</v>
      </c>
      <c r="M51" t="str">
        <f t="shared" si="9"/>
        <v>'A04013564'</v>
      </c>
      <c r="N51" t="str">
        <f t="shared" si="10"/>
        <v>'A04026937'</v>
      </c>
      <c r="O51" t="str">
        <f t="shared" si="11"/>
        <v>null</v>
      </c>
      <c r="P51" t="s">
        <v>6557</v>
      </c>
      <c r="Q51" t="str">
        <f t="shared" si="1"/>
        <v xml:space="preserve">INSERT INTO pad_organ (organid, nom, dir3, dir3pare, cif) VALUES (70049, 'Gestió Urbanística de Balears', 'A04013564', 'A04026937', null); </v>
      </c>
    </row>
    <row r="52" spans="1:17">
      <c r="A52" s="1">
        <v>1366670</v>
      </c>
      <c r="B52" t="s">
        <v>1576</v>
      </c>
      <c r="C52" t="s">
        <v>4224</v>
      </c>
      <c r="D52" s="1">
        <v>1</v>
      </c>
      <c r="E52" s="1">
        <v>1366666</v>
      </c>
      <c r="F52" s="1">
        <v>1</v>
      </c>
      <c r="G52" t="s">
        <v>769</v>
      </c>
      <c r="H52" t="str">
        <f t="shared" si="0"/>
        <v>'A04026937'</v>
      </c>
      <c r="I52" t="str">
        <f>IF(E52="","'"&amp;VLOOKUP(B52,PBL_ENTITAT!O:P,2,FALSE)&amp;"'","null")</f>
        <v>null</v>
      </c>
      <c r="J52" t="s">
        <v>6557</v>
      </c>
      <c r="K52">
        <f t="shared" si="7"/>
        <v>70050</v>
      </c>
      <c r="L52" t="str">
        <f t="shared" si="8"/>
        <v>'Consorci per a la Reconversió Territorial i Paisatgística D''eivissa'</v>
      </c>
      <c r="M52" t="str">
        <f t="shared" si="9"/>
        <v>'A04013570'</v>
      </c>
      <c r="N52" t="str">
        <f t="shared" si="10"/>
        <v>'A04026937'</v>
      </c>
      <c r="O52" t="str">
        <f t="shared" si="11"/>
        <v>null</v>
      </c>
      <c r="P52" t="s">
        <v>6557</v>
      </c>
      <c r="Q52" t="str">
        <f t="shared" si="1"/>
        <v xml:space="preserve">INSERT INTO pad_organ (organid, nom, dir3, dir3pare, cif) VALUES (70050, 'Consorci per a la Reconversió Territorial i Paisatgística D''eivissa', 'A04013570', 'A04026937', null); </v>
      </c>
    </row>
    <row r="53" spans="1:17">
      <c r="A53" s="1">
        <v>1366671</v>
      </c>
      <c r="B53" t="s">
        <v>1577</v>
      </c>
      <c r="C53" t="s">
        <v>1578</v>
      </c>
      <c r="D53" s="1">
        <v>1</v>
      </c>
      <c r="E53" s="1">
        <v>1366666</v>
      </c>
      <c r="F53" s="1">
        <v>1</v>
      </c>
      <c r="G53" t="s">
        <v>769</v>
      </c>
      <c r="H53" t="str">
        <f t="shared" si="0"/>
        <v>'A04026937'</v>
      </c>
      <c r="I53" t="str">
        <f>IF(E53="","'"&amp;VLOOKUP(B53,PBL_ENTITAT!O:P,2,FALSE)&amp;"'","null")</f>
        <v>null</v>
      </c>
      <c r="J53" t="s">
        <v>6557</v>
      </c>
      <c r="K53">
        <f t="shared" si="7"/>
        <v>70051</v>
      </c>
      <c r="L53" t="str">
        <f t="shared" si="8"/>
        <v>'Consorci Mobilitat per Eivissa'</v>
      </c>
      <c r="M53" t="str">
        <f t="shared" si="9"/>
        <v>'A04013571'</v>
      </c>
      <c r="N53" t="str">
        <f t="shared" si="10"/>
        <v>'A04026937'</v>
      </c>
      <c r="O53" t="str">
        <f t="shared" si="11"/>
        <v>null</v>
      </c>
      <c r="P53" t="s">
        <v>6557</v>
      </c>
      <c r="Q53" t="str">
        <f t="shared" si="1"/>
        <v xml:space="preserve">INSERT INTO pad_organ (organid, nom, dir3, dir3pare, cif) VALUES (70051, 'Consorci Mobilitat per Eivissa', 'A04013571', 'A04026937', null); </v>
      </c>
    </row>
    <row r="54" spans="1:17">
      <c r="A54" s="1">
        <v>1366673</v>
      </c>
      <c r="B54" t="s">
        <v>1579</v>
      </c>
      <c r="C54" t="s">
        <v>4225</v>
      </c>
      <c r="D54" s="1">
        <v>1</v>
      </c>
      <c r="E54" s="1">
        <v>1366666</v>
      </c>
      <c r="F54" s="1">
        <v>1</v>
      </c>
      <c r="G54" t="s">
        <v>769</v>
      </c>
      <c r="H54" t="str">
        <f t="shared" si="0"/>
        <v>'A04026937'</v>
      </c>
      <c r="I54" t="str">
        <f>IF(E54="","'"&amp;VLOOKUP(B54,PBL_ENTITAT!O:P,2,FALSE)&amp;"'","null")</f>
        <v>null</v>
      </c>
      <c r="J54" t="s">
        <v>6557</v>
      </c>
      <c r="K54">
        <f t="shared" si="7"/>
        <v>70052</v>
      </c>
      <c r="L54" t="str">
        <f t="shared" si="8"/>
        <v>'Consorci Locla entre la Caib i L''ajuntament de Sa Pobla'</v>
      </c>
      <c r="M54" t="str">
        <f t="shared" si="9"/>
        <v>'A04013572'</v>
      </c>
      <c r="N54" t="str">
        <f t="shared" si="10"/>
        <v>'A04026937'</v>
      </c>
      <c r="O54" t="str">
        <f t="shared" si="11"/>
        <v>null</v>
      </c>
      <c r="P54" t="s">
        <v>6557</v>
      </c>
      <c r="Q54" t="str">
        <f t="shared" si="1"/>
        <v xml:space="preserve">INSERT INTO pad_organ (organid, nom, dir3, dir3pare, cif) VALUES (70052, 'Consorci Locla entre la Caib i L''ajuntament de Sa Pobla', 'A04013572', 'A04026937', null); </v>
      </c>
    </row>
    <row r="55" spans="1:17">
      <c r="A55" s="1">
        <v>1366675</v>
      </c>
      <c r="B55" t="s">
        <v>1582</v>
      </c>
      <c r="C55" t="s">
        <v>688</v>
      </c>
      <c r="D55" s="1">
        <v>1</v>
      </c>
      <c r="E55" s="1">
        <v>1366666</v>
      </c>
      <c r="F55" s="1">
        <v>1</v>
      </c>
      <c r="G55" t="s">
        <v>769</v>
      </c>
      <c r="H55" t="str">
        <f t="shared" si="0"/>
        <v>'A04026937'</v>
      </c>
      <c r="I55" t="str">
        <f>IF(E55="","'"&amp;VLOOKUP(B55,PBL_ENTITAT!O:P,2,FALSE)&amp;"'","null")</f>
        <v>null</v>
      </c>
      <c r="J55" t="s">
        <v>6557</v>
      </c>
      <c r="K55">
        <f t="shared" si="7"/>
        <v>70053</v>
      </c>
      <c r="L55" t="str">
        <f t="shared" si="8"/>
        <v>'Consorci de Transports de Mallorca'</v>
      </c>
      <c r="M55" t="str">
        <f t="shared" si="9"/>
        <v>'A04013575'</v>
      </c>
      <c r="N55" t="str">
        <f t="shared" si="10"/>
        <v>'A04026937'</v>
      </c>
      <c r="O55" t="str">
        <f t="shared" si="11"/>
        <v>null</v>
      </c>
      <c r="P55" t="s">
        <v>6557</v>
      </c>
      <c r="Q55" t="str">
        <f t="shared" si="1"/>
        <v xml:space="preserve">INSERT INTO pad_organ (organid, nom, dir3, dir3pare, cif) VALUES (70053, 'Consorci de Transports de Mallorca', 'A04013575', 'A04026937', null); </v>
      </c>
    </row>
    <row r="56" spans="1:17">
      <c r="A56" s="1">
        <v>1365845</v>
      </c>
      <c r="B56" t="s">
        <v>87</v>
      </c>
      <c r="C56" t="s">
        <v>806</v>
      </c>
      <c r="D56" s="1">
        <v>1</v>
      </c>
      <c r="E56" s="1">
        <v>1365844</v>
      </c>
      <c r="F56" s="1">
        <v>1</v>
      </c>
      <c r="G56" t="s">
        <v>769</v>
      </c>
      <c r="H56" t="str">
        <f t="shared" si="0"/>
        <v>'A04026911'</v>
      </c>
      <c r="I56" t="str">
        <f>IF(E56="","'"&amp;VLOOKUP(B56,PBL_ENTITAT!O:P,2,FALSE)&amp;"'","null")</f>
        <v>null</v>
      </c>
      <c r="J56" t="s">
        <v>6557</v>
      </c>
      <c r="K56">
        <f t="shared" si="7"/>
        <v>70054</v>
      </c>
      <c r="L56" t="str">
        <f t="shared" si="8"/>
        <v>'Agència Tributària Illes Balears (ATIB)'</v>
      </c>
      <c r="M56" t="str">
        <f t="shared" si="9"/>
        <v>'A04013587'</v>
      </c>
      <c r="N56" t="str">
        <f t="shared" si="10"/>
        <v>'A04026911'</v>
      </c>
      <c r="O56" t="str">
        <f t="shared" si="11"/>
        <v>null</v>
      </c>
      <c r="P56" t="s">
        <v>6557</v>
      </c>
      <c r="Q56" t="str">
        <f t="shared" si="1"/>
        <v xml:space="preserve">INSERT INTO pad_organ (organid, nom, dir3, dir3pare, cif) VALUES (70054, 'Agència Tributària Illes Balears (ATIB)', 'A04013587', 'A04026911', null); </v>
      </c>
    </row>
    <row r="57" spans="1:17">
      <c r="A57" s="1">
        <v>1365863</v>
      </c>
      <c r="B57" t="s">
        <v>832</v>
      </c>
      <c r="C57" t="s">
        <v>833</v>
      </c>
      <c r="D57" s="1">
        <v>1</v>
      </c>
      <c r="E57" s="1">
        <v>1365844</v>
      </c>
      <c r="F57" s="1">
        <v>1</v>
      </c>
      <c r="G57" t="s">
        <v>769</v>
      </c>
      <c r="H57" t="str">
        <f t="shared" si="0"/>
        <v>'A04026911'</v>
      </c>
      <c r="I57" t="str">
        <f>IF(E57="","'"&amp;VLOOKUP(B57,PBL_ENTITAT!O:P,2,FALSE)&amp;"'","null")</f>
        <v>null</v>
      </c>
      <c r="J57" t="s">
        <v>6557</v>
      </c>
      <c r="K57">
        <f t="shared" si="7"/>
        <v>70055</v>
      </c>
      <c r="L57" t="str">
        <f t="shared" si="8"/>
        <v>'Intervenció General de la Caib'</v>
      </c>
      <c r="M57" t="str">
        <f t="shared" si="9"/>
        <v>'A04013590'</v>
      </c>
      <c r="N57" t="str">
        <f t="shared" si="10"/>
        <v>'A04026911'</v>
      </c>
      <c r="O57" t="str">
        <f t="shared" si="11"/>
        <v>null</v>
      </c>
      <c r="P57" t="s">
        <v>6557</v>
      </c>
      <c r="Q57" t="str">
        <f t="shared" si="1"/>
        <v xml:space="preserve">INSERT INTO pad_organ (organid, nom, dir3, dir3pare, cif) VALUES (70055, 'Intervenció General de la Caib', 'A04013590', 'A04026911', null); </v>
      </c>
    </row>
    <row r="58" spans="1:17">
      <c r="A58" s="1">
        <v>1365864</v>
      </c>
      <c r="B58" t="s">
        <v>834</v>
      </c>
      <c r="C58" t="s">
        <v>4151</v>
      </c>
      <c r="D58" s="1">
        <v>1</v>
      </c>
      <c r="E58" s="1">
        <v>1365844</v>
      </c>
      <c r="F58" s="1">
        <v>1</v>
      </c>
      <c r="G58" t="s">
        <v>769</v>
      </c>
      <c r="H58" t="str">
        <f t="shared" si="0"/>
        <v>'A04026911'</v>
      </c>
      <c r="I58" t="str">
        <f>IF(E58="","'"&amp;VLOOKUP(B58,PBL_ENTITAT!O:P,2,FALSE)&amp;"'","null")</f>
        <v>null</v>
      </c>
      <c r="J58" t="s">
        <v>6557</v>
      </c>
      <c r="K58">
        <f t="shared" si="7"/>
        <v>70056</v>
      </c>
      <c r="L58" t="str">
        <f t="shared" si="8"/>
        <v>'Junta Superior D''hisenda'</v>
      </c>
      <c r="M58" t="str">
        <f t="shared" si="9"/>
        <v>'A04013592'</v>
      </c>
      <c r="N58" t="str">
        <f t="shared" si="10"/>
        <v>'A04026911'</v>
      </c>
      <c r="O58" t="str">
        <f t="shared" si="11"/>
        <v>null</v>
      </c>
      <c r="P58" t="s">
        <v>6557</v>
      </c>
      <c r="Q58" t="str">
        <f t="shared" si="1"/>
        <v xml:space="preserve">INSERT INTO pad_organ (organid, nom, dir3, dir3pare, cif) VALUES (70056, 'Junta Superior D''hisenda', 'A04013592', 'A04026911', null); </v>
      </c>
    </row>
    <row r="59" spans="1:17">
      <c r="A59" s="1">
        <v>1366676</v>
      </c>
      <c r="B59" t="s">
        <v>1583</v>
      </c>
      <c r="C59" t="s">
        <v>1584</v>
      </c>
      <c r="D59" s="1">
        <v>1</v>
      </c>
      <c r="E59" s="1">
        <v>1366666</v>
      </c>
      <c r="F59" s="1">
        <v>1</v>
      </c>
      <c r="G59" t="s">
        <v>769</v>
      </c>
      <c r="H59" t="str">
        <f t="shared" si="0"/>
        <v>'A04026937'</v>
      </c>
      <c r="I59" t="str">
        <f>IF(E59="","'"&amp;VLOOKUP(B59,PBL_ENTITAT!O:P,2,FALSE)&amp;"'","null")</f>
        <v>null</v>
      </c>
      <c r="J59" t="s">
        <v>6557</v>
      </c>
      <c r="K59">
        <f t="shared" si="7"/>
        <v>70057</v>
      </c>
      <c r="L59" t="str">
        <f t="shared" si="8"/>
        <v>'Consorci Penya-Segats del Port de Maó'</v>
      </c>
      <c r="M59" t="str">
        <f t="shared" si="9"/>
        <v>'A04013616'</v>
      </c>
      <c r="N59" t="str">
        <f t="shared" si="10"/>
        <v>'A04026937'</v>
      </c>
      <c r="O59" t="str">
        <f t="shared" si="11"/>
        <v>null</v>
      </c>
      <c r="P59" t="s">
        <v>6557</v>
      </c>
      <c r="Q59" t="str">
        <f t="shared" si="1"/>
        <v xml:space="preserve">INSERT INTO pad_organ (organid, nom, dir3, dir3pare, cif) VALUES (70057, 'Consorci Penya-Segats del Port de Maó', 'A04013616', 'A04026937', null); </v>
      </c>
    </row>
    <row r="60" spans="1:17">
      <c r="A60" s="1">
        <v>1366677</v>
      </c>
      <c r="B60" t="s">
        <v>144</v>
      </c>
      <c r="C60" t="s">
        <v>143</v>
      </c>
      <c r="D60" s="1">
        <v>1</v>
      </c>
      <c r="E60" s="1">
        <v>1366690</v>
      </c>
      <c r="F60" s="1">
        <v>1</v>
      </c>
      <c r="G60" t="s">
        <v>769</v>
      </c>
      <c r="H60" t="str">
        <f t="shared" si="0"/>
        <v>'A04026953'</v>
      </c>
      <c r="I60" t="str">
        <f>IF(E60="","'"&amp;VLOOKUP(B60,PBL_ENTITAT!O:P,2,FALSE)&amp;"'","null")</f>
        <v>null</v>
      </c>
      <c r="J60" t="s">
        <v>6557</v>
      </c>
      <c r="K60">
        <f t="shared" si="7"/>
        <v>70058</v>
      </c>
      <c r="L60" t="str">
        <f t="shared" si="8"/>
        <v>'Ports de les Illes Balears'</v>
      </c>
      <c r="M60" t="str">
        <f t="shared" si="9"/>
        <v>'A04013624'</v>
      </c>
      <c r="N60" t="str">
        <f t="shared" si="10"/>
        <v>'A04026953'</v>
      </c>
      <c r="O60" t="str">
        <f t="shared" si="11"/>
        <v>null</v>
      </c>
      <c r="P60" t="s">
        <v>6557</v>
      </c>
      <c r="Q60" t="str">
        <f t="shared" si="1"/>
        <v xml:space="preserve">INSERT INTO pad_organ (organid, nom, dir3, dir3pare, cif) VALUES (70058, 'Ports de les Illes Balears', 'A04013624', 'A04026953', null); </v>
      </c>
    </row>
    <row r="61" spans="1:17">
      <c r="A61" s="1">
        <v>1365935</v>
      </c>
      <c r="B61" t="s">
        <v>1411</v>
      </c>
      <c r="C61" t="s">
        <v>1412</v>
      </c>
      <c r="D61" s="1">
        <v>1</v>
      </c>
      <c r="E61" s="1">
        <v>1365880</v>
      </c>
      <c r="F61" s="1">
        <v>1</v>
      </c>
      <c r="G61" t="s">
        <v>769</v>
      </c>
      <c r="H61" t="str">
        <f t="shared" si="0"/>
        <v>'A04003754'</v>
      </c>
      <c r="I61" t="str">
        <f>IF(E61="","'"&amp;VLOOKUP(B61,PBL_ENTITAT!O:P,2,FALSE)&amp;"'","null")</f>
        <v>null</v>
      </c>
      <c r="J61" t="s">
        <v>6557</v>
      </c>
      <c r="K61">
        <f t="shared" si="7"/>
        <v>70059</v>
      </c>
      <c r="L61" t="str">
        <f t="shared" si="8"/>
        <v>'Hospital General de Mallorca'</v>
      </c>
      <c r="M61" t="str">
        <f t="shared" si="9"/>
        <v>'A04014358'</v>
      </c>
      <c r="N61" t="str">
        <f t="shared" si="10"/>
        <v>'A04003754'</v>
      </c>
      <c r="O61" t="str">
        <f t="shared" si="11"/>
        <v>null</v>
      </c>
      <c r="P61" t="s">
        <v>6557</v>
      </c>
      <c r="Q61" t="str">
        <f t="shared" si="1"/>
        <v xml:space="preserve">INSERT INTO pad_organ (organid, nom, dir3, dir3pare, cif) VALUES (70059, 'Hospital General de Mallorca', 'A04014358', 'A04003754', null); </v>
      </c>
    </row>
    <row r="62" spans="1:17">
      <c r="A62" s="1">
        <v>1365936</v>
      </c>
      <c r="B62" t="s">
        <v>1413</v>
      </c>
      <c r="C62" t="s">
        <v>1414</v>
      </c>
      <c r="D62" s="1">
        <v>1</v>
      </c>
      <c r="E62" s="1">
        <v>1365880</v>
      </c>
      <c r="F62" s="1">
        <v>1</v>
      </c>
      <c r="G62" t="s">
        <v>769</v>
      </c>
      <c r="H62" t="str">
        <f t="shared" si="0"/>
        <v>'A04003754'</v>
      </c>
      <c r="I62" t="str">
        <f>IF(E62="","'"&amp;VLOOKUP(B62,PBL_ENTITAT!O:P,2,FALSE)&amp;"'","null")</f>
        <v>null</v>
      </c>
      <c r="J62" t="s">
        <v>6557</v>
      </c>
      <c r="K62">
        <f t="shared" si="7"/>
        <v>70060</v>
      </c>
      <c r="L62" t="str">
        <f t="shared" si="8"/>
        <v>'Recinte Hospitalització Àrea Salut Mental'</v>
      </c>
      <c r="M62" t="str">
        <f t="shared" si="9"/>
        <v>'A04014361'</v>
      </c>
      <c r="N62" t="str">
        <f t="shared" si="10"/>
        <v>'A04003754'</v>
      </c>
      <c r="O62" t="str">
        <f t="shared" si="11"/>
        <v>null</v>
      </c>
      <c r="P62" t="s">
        <v>6557</v>
      </c>
      <c r="Q62" t="str">
        <f t="shared" si="1"/>
        <v xml:space="preserve">INSERT INTO pad_organ (organid, nom, dir3, dir3pare, cif) VALUES (70060, 'Recinte Hospitalització Àrea Salut Mental', 'A04014361', 'A04003754', null); </v>
      </c>
    </row>
    <row r="63" spans="1:17">
      <c r="A63" s="1">
        <v>1365937</v>
      </c>
      <c r="B63" t="s">
        <v>1415</v>
      </c>
      <c r="C63" t="s">
        <v>1416</v>
      </c>
      <c r="D63" s="1">
        <v>1</v>
      </c>
      <c r="E63" s="1">
        <v>1365880</v>
      </c>
      <c r="F63" s="1">
        <v>1</v>
      </c>
      <c r="G63" t="s">
        <v>769</v>
      </c>
      <c r="H63" t="str">
        <f t="shared" si="0"/>
        <v>'A04003754'</v>
      </c>
      <c r="I63" t="str">
        <f>IF(E63="","'"&amp;VLOOKUP(B63,PBL_ENTITAT!O:P,2,FALSE)&amp;"'","null")</f>
        <v>null</v>
      </c>
      <c r="J63" t="s">
        <v>6557</v>
      </c>
      <c r="K63">
        <f t="shared" si="7"/>
        <v>70061</v>
      </c>
      <c r="L63" t="str">
        <f t="shared" si="8"/>
        <v>'Hospital Joan March'</v>
      </c>
      <c r="M63" t="str">
        <f t="shared" si="9"/>
        <v>'A04014364'</v>
      </c>
      <c r="N63" t="str">
        <f t="shared" si="10"/>
        <v>'A04003754'</v>
      </c>
      <c r="O63" t="str">
        <f t="shared" si="11"/>
        <v>null</v>
      </c>
      <c r="P63" t="s">
        <v>6557</v>
      </c>
      <c r="Q63" t="str">
        <f t="shared" si="1"/>
        <v xml:space="preserve">INSERT INTO pad_organ (organid, nom, dir3, dir3pare, cif) VALUES (70061, 'Hospital Joan March', 'A04014364', 'A04003754', null); </v>
      </c>
    </row>
    <row r="64" spans="1:17">
      <c r="A64" s="1">
        <v>1366012</v>
      </c>
      <c r="B64" t="s">
        <v>1002</v>
      </c>
      <c r="C64" t="s">
        <v>1003</v>
      </c>
      <c r="D64" s="1">
        <v>1</v>
      </c>
      <c r="E64" s="1">
        <v>1365954</v>
      </c>
      <c r="F64" s="1">
        <v>1</v>
      </c>
      <c r="G64" t="s">
        <v>769</v>
      </c>
      <c r="H64" t="str">
        <f t="shared" si="0"/>
        <v>'A04013522'</v>
      </c>
      <c r="I64" t="str">
        <f>IF(E64="","'"&amp;VLOOKUP(B64,PBL_ENTITAT!O:P,2,FALSE)&amp;"'","null")</f>
        <v>null</v>
      </c>
      <c r="J64" t="s">
        <v>6557</v>
      </c>
      <c r="K64">
        <f t="shared" si="7"/>
        <v>70062</v>
      </c>
      <c r="L64" t="str">
        <f t="shared" si="8"/>
        <v>'Cc San Alfonso María de Ligorio'</v>
      </c>
      <c r="M64" t="str">
        <f t="shared" si="9"/>
        <v>'A04019293'</v>
      </c>
      <c r="N64" t="str">
        <f t="shared" si="10"/>
        <v>'A04013522'</v>
      </c>
      <c r="O64" t="str">
        <f t="shared" si="11"/>
        <v>null</v>
      </c>
      <c r="P64" t="s">
        <v>6557</v>
      </c>
      <c r="Q64" t="str">
        <f t="shared" si="1"/>
        <v xml:space="preserve">INSERT INTO pad_organ (organid, nom, dir3, dir3pare, cif) VALUES (70062, 'Cc San Alfonso María de Ligorio', 'A04019293', 'A04013522', null); </v>
      </c>
    </row>
    <row r="65" spans="1:17">
      <c r="A65" s="1">
        <v>1366056</v>
      </c>
      <c r="B65" t="s">
        <v>1085</v>
      </c>
      <c r="C65" t="s">
        <v>1086</v>
      </c>
      <c r="D65" s="1">
        <v>1</v>
      </c>
      <c r="E65" s="1">
        <v>1365954</v>
      </c>
      <c r="F65" s="1">
        <v>1</v>
      </c>
      <c r="G65" t="s">
        <v>769</v>
      </c>
      <c r="H65" t="str">
        <f t="shared" si="0"/>
        <v>'A04013522'</v>
      </c>
      <c r="I65" t="str">
        <f>IF(E65="","'"&amp;VLOOKUP(B65,PBL_ENTITAT!O:P,2,FALSE)&amp;"'","null")</f>
        <v>null</v>
      </c>
      <c r="J65" t="s">
        <v>6557</v>
      </c>
      <c r="K65">
        <f t="shared" si="7"/>
        <v>70063</v>
      </c>
      <c r="L65" t="str">
        <f t="shared" si="8"/>
        <v>'Cei 101 Dálmatas'</v>
      </c>
      <c r="M65" t="str">
        <f t="shared" si="9"/>
        <v>'A04019337'</v>
      </c>
      <c r="N65" t="str">
        <f t="shared" si="10"/>
        <v>'A04013522'</v>
      </c>
      <c r="O65" t="str">
        <f t="shared" si="11"/>
        <v>null</v>
      </c>
      <c r="P65" t="s">
        <v>6557</v>
      </c>
      <c r="Q65" t="str">
        <f t="shared" si="1"/>
        <v xml:space="preserve">INSERT INTO pad_organ (organid, nom, dir3, dir3pare, cif) VALUES (70063, 'Cei 101 Dálmatas', 'A04019337', 'A04013522', null); </v>
      </c>
    </row>
    <row r="66" spans="1:17">
      <c r="A66" s="1">
        <v>1366057</v>
      </c>
      <c r="B66" t="s">
        <v>1087</v>
      </c>
      <c r="C66" t="s">
        <v>1088</v>
      </c>
      <c r="D66" s="1">
        <v>1</v>
      </c>
      <c r="E66" s="1">
        <v>1365954</v>
      </c>
      <c r="F66" s="1">
        <v>1</v>
      </c>
      <c r="G66" t="s">
        <v>769</v>
      </c>
      <c r="H66" t="str">
        <f t="shared" si="0"/>
        <v>'A04013522'</v>
      </c>
      <c r="I66" t="str">
        <f>IF(E66="","'"&amp;VLOOKUP(B66,PBL_ENTITAT!O:P,2,FALSE)&amp;"'","null")</f>
        <v>null</v>
      </c>
      <c r="J66" t="s">
        <v>6557</v>
      </c>
      <c r="K66">
        <f t="shared" si="7"/>
        <v>70064</v>
      </c>
      <c r="L66" t="str">
        <f t="shared" si="8"/>
        <v>'Cei Aladern'</v>
      </c>
      <c r="M66" t="str">
        <f t="shared" si="9"/>
        <v>'A04019338'</v>
      </c>
      <c r="N66" t="str">
        <f t="shared" si="10"/>
        <v>'A04013522'</v>
      </c>
      <c r="O66" t="str">
        <f t="shared" si="11"/>
        <v>null</v>
      </c>
      <c r="P66" t="s">
        <v>6557</v>
      </c>
      <c r="Q66" t="str">
        <f t="shared" si="1"/>
        <v xml:space="preserve">INSERT INTO pad_organ (organid, nom, dir3, dir3pare, cif) VALUES (70064, 'Cei Aladern', 'A04019338', 'A04013522', null); </v>
      </c>
    </row>
    <row r="67" spans="1:17">
      <c r="A67" s="1">
        <v>1366058</v>
      </c>
      <c r="B67" t="s">
        <v>1089</v>
      </c>
      <c r="C67" t="s">
        <v>1090</v>
      </c>
      <c r="D67" s="1">
        <v>1</v>
      </c>
      <c r="E67" s="1">
        <v>1365954</v>
      </c>
      <c r="F67" s="1">
        <v>1</v>
      </c>
      <c r="G67" t="s">
        <v>769</v>
      </c>
      <c r="H67" t="str">
        <f t="shared" ref="H67:H130" si="12">IF(E67="","null","'"&amp;VLOOKUP(E67,A:B,2,FALSE)&amp;"'")</f>
        <v>'A04013522'</v>
      </c>
      <c r="I67" t="str">
        <f>IF(E67="","'"&amp;VLOOKUP(B67,PBL_ENTITAT!O:P,2,FALSE)&amp;"'","null")</f>
        <v>null</v>
      </c>
      <c r="J67" t="s">
        <v>6557</v>
      </c>
      <c r="K67">
        <f t="shared" si="7"/>
        <v>70065</v>
      </c>
      <c r="L67" t="str">
        <f t="shared" si="8"/>
        <v>'Cei Àngel de la Guarda'</v>
      </c>
      <c r="M67" t="str">
        <f t="shared" si="9"/>
        <v>'A04019339'</v>
      </c>
      <c r="N67" t="str">
        <f t="shared" si="10"/>
        <v>'A04013522'</v>
      </c>
      <c r="O67" t="str">
        <f t="shared" si="11"/>
        <v>null</v>
      </c>
      <c r="P67" t="s">
        <v>6557</v>
      </c>
      <c r="Q67" t="str">
        <f t="shared" ref="Q67:Q130" si="13">SUBSTITUTE(SUBSTITUTE(SUBSTITUTE(SUBSTITUTE(SUBSTITUTE(Q$1,"$ID$",K67),"$NOM$",L67),"$DIR3$",M67),"$DIR3PARE$",N67),"$CIF$",O67)</f>
        <v xml:space="preserve">INSERT INTO pad_organ (organid, nom, dir3, dir3pare, cif) VALUES (70065, 'Cei Àngel de la Guarda', 'A04019339', 'A04013522', null); </v>
      </c>
    </row>
    <row r="68" spans="1:17">
      <c r="A68" s="1">
        <v>1366059</v>
      </c>
      <c r="B68" t="s">
        <v>1091</v>
      </c>
      <c r="C68" t="s">
        <v>1092</v>
      </c>
      <c r="D68" s="1">
        <v>1</v>
      </c>
      <c r="E68" s="1">
        <v>1365954</v>
      </c>
      <c r="F68" s="1">
        <v>1</v>
      </c>
      <c r="G68" t="s">
        <v>769</v>
      </c>
      <c r="H68" t="str">
        <f t="shared" si="12"/>
        <v>'A04013522'</v>
      </c>
      <c r="I68" t="str">
        <f>IF(E68="","'"&amp;VLOOKUP(B68,PBL_ENTITAT!O:P,2,FALSE)&amp;"'","null")</f>
        <v>null</v>
      </c>
      <c r="J68" t="s">
        <v>6557</v>
      </c>
      <c r="K68">
        <f t="shared" si="7"/>
        <v>70066</v>
      </c>
      <c r="L68" t="str">
        <f t="shared" si="8"/>
        <v>'Cei Angelets 2008'</v>
      </c>
      <c r="M68" t="str">
        <f t="shared" si="9"/>
        <v>'A04019340'</v>
      </c>
      <c r="N68" t="str">
        <f t="shared" si="10"/>
        <v>'A04013522'</v>
      </c>
      <c r="O68" t="str">
        <f t="shared" si="11"/>
        <v>null</v>
      </c>
      <c r="P68" t="s">
        <v>6557</v>
      </c>
      <c r="Q68" t="str">
        <f t="shared" si="13"/>
        <v xml:space="preserve">INSERT INTO pad_organ (organid, nom, dir3, dir3pare, cif) VALUES (70066, 'Cei Angelets 2008', 'A04019340', 'A04013522', null); </v>
      </c>
    </row>
    <row r="69" spans="1:17">
      <c r="A69" s="1">
        <v>1366060</v>
      </c>
      <c r="B69" t="s">
        <v>1093</v>
      </c>
      <c r="C69" t="s">
        <v>1094</v>
      </c>
      <c r="D69" s="1">
        <v>1</v>
      </c>
      <c r="E69" s="1">
        <v>1365954</v>
      </c>
      <c r="F69" s="1">
        <v>1</v>
      </c>
      <c r="G69" t="s">
        <v>769</v>
      </c>
      <c r="H69" t="str">
        <f t="shared" si="12"/>
        <v>'A04013522'</v>
      </c>
      <c r="I69" t="str">
        <f>IF(E69="","'"&amp;VLOOKUP(B69,PBL_ENTITAT!O:P,2,FALSE)&amp;"'","null")</f>
        <v>null</v>
      </c>
      <c r="J69" t="s">
        <v>6557</v>
      </c>
      <c r="K69">
        <f t="shared" si="7"/>
        <v>70067</v>
      </c>
      <c r="L69" t="str">
        <f t="shared" si="8"/>
        <v>'Cei Asima'</v>
      </c>
      <c r="M69" t="str">
        <f t="shared" si="9"/>
        <v>'A04019341'</v>
      </c>
      <c r="N69" t="str">
        <f t="shared" si="10"/>
        <v>'A04013522'</v>
      </c>
      <c r="O69" t="str">
        <f t="shared" si="11"/>
        <v>null</v>
      </c>
      <c r="P69" t="s">
        <v>6557</v>
      </c>
      <c r="Q69" t="str">
        <f t="shared" si="13"/>
        <v xml:space="preserve">INSERT INTO pad_organ (organid, nom, dir3, dir3pare, cif) VALUES (70067, 'Cei Asima', 'A04019341', 'A04013522', null); </v>
      </c>
    </row>
    <row r="70" spans="1:17">
      <c r="A70" s="1">
        <v>1366061</v>
      </c>
      <c r="B70" t="s">
        <v>1095</v>
      </c>
      <c r="C70" t="s">
        <v>1096</v>
      </c>
      <c r="D70" s="1">
        <v>1</v>
      </c>
      <c r="E70" s="1">
        <v>1365954</v>
      </c>
      <c r="F70" s="1">
        <v>1</v>
      </c>
      <c r="G70" t="s">
        <v>769</v>
      </c>
      <c r="H70" t="str">
        <f t="shared" si="12"/>
        <v>'A04013522'</v>
      </c>
      <c r="I70" t="str">
        <f>IF(E70="","'"&amp;VLOOKUP(B70,PBL_ENTITAT!O:P,2,FALSE)&amp;"'","null")</f>
        <v>null</v>
      </c>
      <c r="J70" t="s">
        <v>6557</v>
      </c>
      <c r="K70">
        <f t="shared" si="7"/>
        <v>70068</v>
      </c>
      <c r="L70" t="str">
        <f t="shared" si="8"/>
        <v>'Cei Baberitos'</v>
      </c>
      <c r="M70" t="str">
        <f t="shared" si="9"/>
        <v>'A04019342'</v>
      </c>
      <c r="N70" t="str">
        <f t="shared" si="10"/>
        <v>'A04013522'</v>
      </c>
      <c r="O70" t="str">
        <f t="shared" si="11"/>
        <v>null</v>
      </c>
      <c r="P70" t="s">
        <v>6557</v>
      </c>
      <c r="Q70" t="str">
        <f t="shared" si="13"/>
        <v xml:space="preserve">INSERT INTO pad_organ (organid, nom, dir3, dir3pare, cif) VALUES (70068, 'Cei Baberitos', 'A04019342', 'A04013522', null); </v>
      </c>
    </row>
    <row r="71" spans="1:17">
      <c r="A71" s="1">
        <v>1366062</v>
      </c>
      <c r="B71" t="s">
        <v>1097</v>
      </c>
      <c r="C71" t="s">
        <v>1098</v>
      </c>
      <c r="D71" s="1">
        <v>1</v>
      </c>
      <c r="E71" s="1">
        <v>1365954</v>
      </c>
      <c r="F71" s="1">
        <v>1</v>
      </c>
      <c r="G71" t="s">
        <v>769</v>
      </c>
      <c r="H71" t="str">
        <f t="shared" si="12"/>
        <v>'A04013522'</v>
      </c>
      <c r="I71" t="str">
        <f>IF(E71="","'"&amp;VLOOKUP(B71,PBL_ENTITAT!O:P,2,FALSE)&amp;"'","null")</f>
        <v>null</v>
      </c>
      <c r="J71" t="s">
        <v>6557</v>
      </c>
      <c r="K71">
        <f t="shared" si="7"/>
        <v>70069</v>
      </c>
      <c r="L71" t="str">
        <f t="shared" si="8"/>
        <v>'Cei Bella Aurora'</v>
      </c>
      <c r="M71" t="str">
        <f t="shared" si="9"/>
        <v>'A04019343'</v>
      </c>
      <c r="N71" t="str">
        <f t="shared" si="10"/>
        <v>'A04013522'</v>
      </c>
      <c r="O71" t="str">
        <f t="shared" si="11"/>
        <v>null</v>
      </c>
      <c r="P71" t="s">
        <v>6557</v>
      </c>
      <c r="Q71" t="str">
        <f t="shared" si="13"/>
        <v xml:space="preserve">INSERT INTO pad_organ (organid, nom, dir3, dir3pare, cif) VALUES (70069, 'Cei Bella Aurora', 'A04019343', 'A04013522', null); </v>
      </c>
    </row>
    <row r="72" spans="1:17">
      <c r="A72" s="1">
        <v>1366063</v>
      </c>
      <c r="B72" t="s">
        <v>1099</v>
      </c>
      <c r="C72" t="s">
        <v>1100</v>
      </c>
      <c r="D72" s="1">
        <v>1</v>
      </c>
      <c r="E72" s="1">
        <v>1365954</v>
      </c>
      <c r="F72" s="1">
        <v>1</v>
      </c>
      <c r="G72" t="s">
        <v>769</v>
      </c>
      <c r="H72" t="str">
        <f t="shared" si="12"/>
        <v>'A04013522'</v>
      </c>
      <c r="I72" t="str">
        <f>IF(E72="","'"&amp;VLOOKUP(B72,PBL_ENTITAT!O:P,2,FALSE)&amp;"'","null")</f>
        <v>null</v>
      </c>
      <c r="J72" t="s">
        <v>6557</v>
      </c>
      <c r="K72">
        <f t="shared" si="7"/>
        <v>70070</v>
      </c>
      <c r="L72" t="str">
        <f t="shared" si="8"/>
        <v>'Cei Blancanieves'</v>
      </c>
      <c r="M72" t="str">
        <f t="shared" si="9"/>
        <v>'A04019344'</v>
      </c>
      <c r="N72" t="str">
        <f t="shared" si="10"/>
        <v>'A04013522'</v>
      </c>
      <c r="O72" t="str">
        <f t="shared" si="11"/>
        <v>null</v>
      </c>
      <c r="P72" t="s">
        <v>6557</v>
      </c>
      <c r="Q72" t="str">
        <f t="shared" si="13"/>
        <v xml:space="preserve">INSERT INTO pad_organ (organid, nom, dir3, dir3pare, cif) VALUES (70070, 'Cei Blancanieves', 'A04019344', 'A04013522', null); </v>
      </c>
    </row>
    <row r="73" spans="1:17">
      <c r="A73" s="1">
        <v>1366064</v>
      </c>
      <c r="B73" t="s">
        <v>1101</v>
      </c>
      <c r="C73" t="s">
        <v>1102</v>
      </c>
      <c r="D73" s="1">
        <v>1</v>
      </c>
      <c r="E73" s="1">
        <v>1365954</v>
      </c>
      <c r="F73" s="1">
        <v>1</v>
      </c>
      <c r="G73" t="s">
        <v>769</v>
      </c>
      <c r="H73" t="str">
        <f t="shared" si="12"/>
        <v>'A04013522'</v>
      </c>
      <c r="I73" t="str">
        <f>IF(E73="","'"&amp;VLOOKUP(B73,PBL_ENTITAT!O:P,2,FALSE)&amp;"'","null")</f>
        <v>null</v>
      </c>
      <c r="J73" t="s">
        <v>6557</v>
      </c>
      <c r="K73">
        <f t="shared" si="7"/>
        <v>70071</v>
      </c>
      <c r="L73" t="str">
        <f t="shared" si="8"/>
        <v>'Cei Blaucel'</v>
      </c>
      <c r="M73" t="str">
        <f t="shared" si="9"/>
        <v>'A04019345'</v>
      </c>
      <c r="N73" t="str">
        <f t="shared" si="10"/>
        <v>'A04013522'</v>
      </c>
      <c r="O73" t="str">
        <f t="shared" si="11"/>
        <v>null</v>
      </c>
      <c r="P73" t="s">
        <v>6557</v>
      </c>
      <c r="Q73" t="str">
        <f t="shared" si="13"/>
        <v xml:space="preserve">INSERT INTO pad_organ (organid, nom, dir3, dir3pare, cif) VALUES (70071, 'Cei Blaucel', 'A04019345', 'A04013522', null); </v>
      </c>
    </row>
    <row r="74" spans="1:17">
      <c r="A74" s="1">
        <v>1366065</v>
      </c>
      <c r="B74" t="s">
        <v>1103</v>
      </c>
      <c r="C74" t="s">
        <v>1104</v>
      </c>
      <c r="D74" s="1">
        <v>1</v>
      </c>
      <c r="E74" s="1">
        <v>1365954</v>
      </c>
      <c r="F74" s="1">
        <v>1</v>
      </c>
      <c r="G74" t="s">
        <v>769</v>
      </c>
      <c r="H74" t="str">
        <f t="shared" si="12"/>
        <v>'A04013522'</v>
      </c>
      <c r="I74" t="str">
        <f>IF(E74="","'"&amp;VLOOKUP(B74,PBL_ENTITAT!O:P,2,FALSE)&amp;"'","null")</f>
        <v>null</v>
      </c>
      <c r="J74" t="s">
        <v>6557</v>
      </c>
      <c r="K74">
        <f t="shared" ref="K74:K137" si="14">K73+1</f>
        <v>70072</v>
      </c>
      <c r="L74" t="str">
        <f t="shared" ref="L74:L137" si="15">"'"&amp;C74&amp;"'"</f>
        <v>'Cei Chiquitín'</v>
      </c>
      <c r="M74" t="str">
        <f t="shared" ref="M74:M137" si="16">"'"&amp;B74&amp;"'"</f>
        <v>'A04019346'</v>
      </c>
      <c r="N74" t="str">
        <f t="shared" ref="N74:N137" si="17">H74</f>
        <v>'A04013522'</v>
      </c>
      <c r="O74" t="str">
        <f t="shared" ref="O74:O137" si="18">I74</f>
        <v>null</v>
      </c>
      <c r="P74" t="s">
        <v>6557</v>
      </c>
      <c r="Q74" t="str">
        <f t="shared" si="13"/>
        <v xml:space="preserve">INSERT INTO pad_organ (organid, nom, dir3, dir3pare, cif) VALUES (70072, 'Cei Chiquitín', 'A04019346', 'A04013522', null); </v>
      </c>
    </row>
    <row r="75" spans="1:17">
      <c r="A75" s="1">
        <v>1366066</v>
      </c>
      <c r="B75" t="s">
        <v>1105</v>
      </c>
      <c r="C75" t="s">
        <v>1106</v>
      </c>
      <c r="D75" s="1">
        <v>1</v>
      </c>
      <c r="E75" s="1">
        <v>1365954</v>
      </c>
      <c r="F75" s="1">
        <v>1</v>
      </c>
      <c r="G75" t="s">
        <v>769</v>
      </c>
      <c r="H75" t="str">
        <f t="shared" si="12"/>
        <v>'A04013522'</v>
      </c>
      <c r="I75" t="str">
        <f>IF(E75="","'"&amp;VLOOKUP(B75,PBL_ENTITAT!O:P,2,FALSE)&amp;"'","null")</f>
        <v>null</v>
      </c>
      <c r="J75" t="s">
        <v>6557</v>
      </c>
      <c r="K75">
        <f t="shared" si="14"/>
        <v>70073</v>
      </c>
      <c r="L75" t="str">
        <f t="shared" si="15"/>
        <v>'Cei Confits'</v>
      </c>
      <c r="M75" t="str">
        <f t="shared" si="16"/>
        <v>'A04019347'</v>
      </c>
      <c r="N75" t="str">
        <f t="shared" si="17"/>
        <v>'A04013522'</v>
      </c>
      <c r="O75" t="str">
        <f t="shared" si="18"/>
        <v>null</v>
      </c>
      <c r="P75" t="s">
        <v>6557</v>
      </c>
      <c r="Q75" t="str">
        <f t="shared" si="13"/>
        <v xml:space="preserve">INSERT INTO pad_organ (organid, nom, dir3, dir3pare, cif) VALUES (70073, 'Cei Confits', 'A04019347', 'A04013522', null); </v>
      </c>
    </row>
    <row r="76" spans="1:17">
      <c r="A76" s="1">
        <v>1366067</v>
      </c>
      <c r="B76" t="s">
        <v>1107</v>
      </c>
      <c r="C76" t="s">
        <v>1108</v>
      </c>
      <c r="D76" s="1">
        <v>1</v>
      </c>
      <c r="E76" s="1">
        <v>1365954</v>
      </c>
      <c r="F76" s="1">
        <v>1</v>
      </c>
      <c r="G76" t="s">
        <v>769</v>
      </c>
      <c r="H76" t="str">
        <f t="shared" si="12"/>
        <v>'A04013522'</v>
      </c>
      <c r="I76" t="str">
        <f>IF(E76="","'"&amp;VLOOKUP(B76,PBL_ENTITAT!O:P,2,FALSE)&amp;"'","null")</f>
        <v>null</v>
      </c>
      <c r="J76" t="s">
        <v>6557</v>
      </c>
      <c r="K76">
        <f t="shared" si="14"/>
        <v>70074</v>
      </c>
      <c r="L76" t="str">
        <f t="shared" si="15"/>
        <v>'Cei Corrillos'</v>
      </c>
      <c r="M76" t="str">
        <f t="shared" si="16"/>
        <v>'A04019348'</v>
      </c>
      <c r="N76" t="str">
        <f t="shared" si="17"/>
        <v>'A04013522'</v>
      </c>
      <c r="O76" t="str">
        <f t="shared" si="18"/>
        <v>null</v>
      </c>
      <c r="P76" t="s">
        <v>6557</v>
      </c>
      <c r="Q76" t="str">
        <f t="shared" si="13"/>
        <v xml:space="preserve">INSERT INTO pad_organ (organid, nom, dir3, dir3pare, cif) VALUES (70074, 'Cei Corrillos', 'A04019348', 'A04013522', null); </v>
      </c>
    </row>
    <row r="77" spans="1:17">
      <c r="A77" s="1">
        <v>1366068</v>
      </c>
      <c r="B77" t="s">
        <v>1109</v>
      </c>
      <c r="C77" t="s">
        <v>4164</v>
      </c>
      <c r="D77" s="1">
        <v>1</v>
      </c>
      <c r="E77" s="1">
        <v>1365954</v>
      </c>
      <c r="F77" s="1">
        <v>1</v>
      </c>
      <c r="G77" t="s">
        <v>769</v>
      </c>
      <c r="H77" t="str">
        <f t="shared" si="12"/>
        <v>'A04013522'</v>
      </c>
      <c r="I77" t="str">
        <f>IF(E77="","'"&amp;VLOOKUP(B77,PBL_ENTITAT!O:P,2,FALSE)&amp;"'","null")</f>
        <v>null</v>
      </c>
      <c r="J77" t="s">
        <v>6557</v>
      </c>
      <c r="K77">
        <f t="shared" si="14"/>
        <v>70075</v>
      </c>
      <c r="L77" t="str">
        <f t="shared" si="15"/>
        <v>'Cei D''Arrel'</v>
      </c>
      <c r="M77" t="str">
        <f t="shared" si="16"/>
        <v>'A04019349'</v>
      </c>
      <c r="N77" t="str">
        <f t="shared" si="17"/>
        <v>'A04013522'</v>
      </c>
      <c r="O77" t="str">
        <f t="shared" si="18"/>
        <v>null</v>
      </c>
      <c r="P77" t="s">
        <v>6557</v>
      </c>
      <c r="Q77" t="str">
        <f t="shared" si="13"/>
        <v xml:space="preserve">INSERT INTO pad_organ (organid, nom, dir3, dir3pare, cif) VALUES (70075, 'Cei D''Arrel', 'A04019349', 'A04013522', null); </v>
      </c>
    </row>
    <row r="78" spans="1:17">
      <c r="A78" s="1">
        <v>1366069</v>
      </c>
      <c r="B78" t="s">
        <v>1110</v>
      </c>
      <c r="C78" t="s">
        <v>4165</v>
      </c>
      <c r="D78" s="1">
        <v>1</v>
      </c>
      <c r="E78" s="1">
        <v>1365954</v>
      </c>
      <c r="F78" s="1">
        <v>1</v>
      </c>
      <c r="G78" t="s">
        <v>769</v>
      </c>
      <c r="H78" t="str">
        <f t="shared" si="12"/>
        <v>'A04013522'</v>
      </c>
      <c r="I78" t="str">
        <f>IF(E78="","'"&amp;VLOOKUP(B78,PBL_ENTITAT!O:P,2,FALSE)&amp;"'","null")</f>
        <v>null</v>
      </c>
      <c r="J78" t="s">
        <v>6557</v>
      </c>
      <c r="K78">
        <f t="shared" si="14"/>
        <v>70076</v>
      </c>
      <c r="L78" t="str">
        <f t="shared" si="15"/>
        <v>'Cei Dues Llunes, Escola D''Infants'</v>
      </c>
      <c r="M78" t="str">
        <f t="shared" si="16"/>
        <v>'A04019350'</v>
      </c>
      <c r="N78" t="str">
        <f t="shared" si="17"/>
        <v>'A04013522'</v>
      </c>
      <c r="O78" t="str">
        <f t="shared" si="18"/>
        <v>null</v>
      </c>
      <c r="P78" t="s">
        <v>6557</v>
      </c>
      <c r="Q78" t="str">
        <f t="shared" si="13"/>
        <v xml:space="preserve">INSERT INTO pad_organ (organid, nom, dir3, dir3pare, cif) VALUES (70076, 'Cei Dues Llunes, Escola D''Infants', 'A04019350', 'A04013522', null); </v>
      </c>
    </row>
    <row r="79" spans="1:17">
      <c r="A79" s="1">
        <v>1366070</v>
      </c>
      <c r="B79" t="s">
        <v>1111</v>
      </c>
      <c r="C79" t="s">
        <v>1112</v>
      </c>
      <c r="D79" s="1">
        <v>1</v>
      </c>
      <c r="E79" s="1">
        <v>1365954</v>
      </c>
      <c r="F79" s="1">
        <v>1</v>
      </c>
      <c r="G79" t="s">
        <v>769</v>
      </c>
      <c r="H79" t="str">
        <f t="shared" si="12"/>
        <v>'A04013522'</v>
      </c>
      <c r="I79" t="str">
        <f>IF(E79="","'"&amp;VLOOKUP(B79,PBL_ENTITAT!O:P,2,FALSE)&amp;"'","null")</f>
        <v>null</v>
      </c>
      <c r="J79" t="s">
        <v>6557</v>
      </c>
      <c r="K79">
        <f t="shared" si="14"/>
        <v>70077</v>
      </c>
      <c r="L79" t="str">
        <f t="shared" si="15"/>
        <v>'Cei el Trenet Blau'</v>
      </c>
      <c r="M79" t="str">
        <f t="shared" si="16"/>
        <v>'A04019351'</v>
      </c>
      <c r="N79" t="str">
        <f t="shared" si="17"/>
        <v>'A04013522'</v>
      </c>
      <c r="O79" t="str">
        <f t="shared" si="18"/>
        <v>null</v>
      </c>
      <c r="P79" t="s">
        <v>6557</v>
      </c>
      <c r="Q79" t="str">
        <f t="shared" si="13"/>
        <v xml:space="preserve">INSERT INTO pad_organ (organid, nom, dir3, dir3pare, cif) VALUES (70077, 'Cei el Trenet Blau', 'A04019351', 'A04013522', null); </v>
      </c>
    </row>
    <row r="80" spans="1:17">
      <c r="A80" s="1">
        <v>1366071</v>
      </c>
      <c r="B80" t="s">
        <v>1113</v>
      </c>
      <c r="C80" t="s">
        <v>1114</v>
      </c>
      <c r="D80" s="1">
        <v>1</v>
      </c>
      <c r="E80" s="1">
        <v>1365954</v>
      </c>
      <c r="F80" s="1">
        <v>1</v>
      </c>
      <c r="G80" t="s">
        <v>769</v>
      </c>
      <c r="H80" t="str">
        <f t="shared" si="12"/>
        <v>'A04013522'</v>
      </c>
      <c r="I80" t="str">
        <f>IF(E80="","'"&amp;VLOOKUP(B80,PBL_ENTITAT!O:P,2,FALSE)&amp;"'","null")</f>
        <v>null</v>
      </c>
      <c r="J80" t="s">
        <v>6557</v>
      </c>
      <c r="K80">
        <f t="shared" si="14"/>
        <v>70078</v>
      </c>
      <c r="L80" t="str">
        <f t="shared" si="15"/>
        <v>'Cei Es Petit Castell'</v>
      </c>
      <c r="M80" t="str">
        <f t="shared" si="16"/>
        <v>'A04019352'</v>
      </c>
      <c r="N80" t="str">
        <f t="shared" si="17"/>
        <v>'A04013522'</v>
      </c>
      <c r="O80" t="str">
        <f t="shared" si="18"/>
        <v>null</v>
      </c>
      <c r="P80" t="s">
        <v>6557</v>
      </c>
      <c r="Q80" t="str">
        <f t="shared" si="13"/>
        <v xml:space="preserve">INSERT INTO pad_organ (organid, nom, dir3, dir3pare, cif) VALUES (70078, 'Cei Es Petit Castell', 'A04019352', 'A04013522', null); </v>
      </c>
    </row>
    <row r="81" spans="1:17">
      <c r="A81" s="1">
        <v>1366072</v>
      </c>
      <c r="B81" t="s">
        <v>1115</v>
      </c>
      <c r="C81" t="s">
        <v>1116</v>
      </c>
      <c r="D81" s="1">
        <v>1</v>
      </c>
      <c r="E81" s="1">
        <v>1365954</v>
      </c>
      <c r="F81" s="1">
        <v>1</v>
      </c>
      <c r="G81" t="s">
        <v>769</v>
      </c>
      <c r="H81" t="str">
        <f t="shared" si="12"/>
        <v>'A04013522'</v>
      </c>
      <c r="I81" t="str">
        <f>IF(E81="","'"&amp;VLOOKUP(B81,PBL_ENTITAT!O:P,2,FALSE)&amp;"'","null")</f>
        <v>null</v>
      </c>
      <c r="J81" t="s">
        <v>6557</v>
      </c>
      <c r="K81">
        <f t="shared" si="14"/>
        <v>70079</v>
      </c>
      <c r="L81" t="str">
        <f t="shared" si="15"/>
        <v>'Cei Es Pontet'</v>
      </c>
      <c r="M81" t="str">
        <f t="shared" si="16"/>
        <v>'A04019353'</v>
      </c>
      <c r="N81" t="str">
        <f t="shared" si="17"/>
        <v>'A04013522'</v>
      </c>
      <c r="O81" t="str">
        <f t="shared" si="18"/>
        <v>null</v>
      </c>
      <c r="P81" t="s">
        <v>6557</v>
      </c>
      <c r="Q81" t="str">
        <f t="shared" si="13"/>
        <v xml:space="preserve">INSERT INTO pad_organ (organid, nom, dir3, dir3pare, cif) VALUES (70079, 'Cei Es Pontet', 'A04019353', 'A04013522', null); </v>
      </c>
    </row>
    <row r="82" spans="1:17">
      <c r="A82" s="1">
        <v>1366074</v>
      </c>
      <c r="B82" t="s">
        <v>1119</v>
      </c>
      <c r="C82" t="s">
        <v>1120</v>
      </c>
      <c r="D82" s="1">
        <v>1</v>
      </c>
      <c r="E82" s="1">
        <v>1365954</v>
      </c>
      <c r="F82" s="1">
        <v>1</v>
      </c>
      <c r="G82" t="s">
        <v>769</v>
      </c>
      <c r="H82" t="str">
        <f t="shared" si="12"/>
        <v>'A04013522'</v>
      </c>
      <c r="I82" t="str">
        <f>IF(E82="","'"&amp;VLOOKUP(B82,PBL_ENTITAT!O:P,2,FALSE)&amp;"'","null")</f>
        <v>null</v>
      </c>
      <c r="J82" t="s">
        <v>6557</v>
      </c>
      <c r="K82">
        <f t="shared" si="14"/>
        <v>70080</v>
      </c>
      <c r="L82" t="str">
        <f t="shared" si="15"/>
        <v>'Cei Escola Nova'</v>
      </c>
      <c r="M82" t="str">
        <f t="shared" si="16"/>
        <v>'A04019355'</v>
      </c>
      <c r="N82" t="str">
        <f t="shared" si="17"/>
        <v>'A04013522'</v>
      </c>
      <c r="O82" t="str">
        <f t="shared" si="18"/>
        <v>null</v>
      </c>
      <c r="P82" t="s">
        <v>6557</v>
      </c>
      <c r="Q82" t="str">
        <f t="shared" si="13"/>
        <v xml:space="preserve">INSERT INTO pad_organ (organid, nom, dir3, dir3pare, cif) VALUES (70080, 'Cei Escola Nova', 'A04019355', 'A04013522', null); </v>
      </c>
    </row>
    <row r="83" spans="1:17">
      <c r="A83" s="1">
        <v>1366075</v>
      </c>
      <c r="B83" t="s">
        <v>1121</v>
      </c>
      <c r="C83" t="s">
        <v>1122</v>
      </c>
      <c r="D83" s="1">
        <v>1</v>
      </c>
      <c r="E83" s="1">
        <v>1365954</v>
      </c>
      <c r="F83" s="1">
        <v>1</v>
      </c>
      <c r="G83" t="s">
        <v>769</v>
      </c>
      <c r="H83" t="str">
        <f t="shared" si="12"/>
        <v>'A04013522'</v>
      </c>
      <c r="I83" t="str">
        <f>IF(E83="","'"&amp;VLOOKUP(B83,PBL_ENTITAT!O:P,2,FALSE)&amp;"'","null")</f>
        <v>null</v>
      </c>
      <c r="J83" t="s">
        <v>6557</v>
      </c>
      <c r="K83">
        <f t="shared" si="14"/>
        <v>70081</v>
      </c>
      <c r="L83" t="str">
        <f t="shared" si="15"/>
        <v>'Cei Escoleta Lluna'</v>
      </c>
      <c r="M83" t="str">
        <f t="shared" si="16"/>
        <v>'A04019356'</v>
      </c>
      <c r="N83" t="str">
        <f t="shared" si="17"/>
        <v>'A04013522'</v>
      </c>
      <c r="O83" t="str">
        <f t="shared" si="18"/>
        <v>null</v>
      </c>
      <c r="P83" t="s">
        <v>6557</v>
      </c>
      <c r="Q83" t="str">
        <f t="shared" si="13"/>
        <v xml:space="preserve">INSERT INTO pad_organ (organid, nom, dir3, dir3pare, cif) VALUES (70081, 'Cei Escoleta Lluna', 'A04019356', 'A04013522', null); </v>
      </c>
    </row>
    <row r="84" spans="1:17">
      <c r="A84" s="1">
        <v>1366076</v>
      </c>
      <c r="B84" t="s">
        <v>1123</v>
      </c>
      <c r="C84" t="s">
        <v>1124</v>
      </c>
      <c r="D84" s="1">
        <v>1</v>
      </c>
      <c r="E84" s="1">
        <v>1365954</v>
      </c>
      <c r="F84" s="1">
        <v>1</v>
      </c>
      <c r="G84" t="s">
        <v>769</v>
      </c>
      <c r="H84" t="str">
        <f t="shared" si="12"/>
        <v>'A04013522'</v>
      </c>
      <c r="I84" t="str">
        <f>IF(E84="","'"&amp;VLOOKUP(B84,PBL_ENTITAT!O:P,2,FALSE)&amp;"'","null")</f>
        <v>null</v>
      </c>
      <c r="J84" t="s">
        <v>6557</v>
      </c>
      <c r="K84">
        <f t="shared" si="14"/>
        <v>70082</v>
      </c>
      <c r="L84" t="str">
        <f t="shared" si="15"/>
        <v>'Cei Estrelletes'</v>
      </c>
      <c r="M84" t="str">
        <f t="shared" si="16"/>
        <v>'A04019357'</v>
      </c>
      <c r="N84" t="str">
        <f t="shared" si="17"/>
        <v>'A04013522'</v>
      </c>
      <c r="O84" t="str">
        <f t="shared" si="18"/>
        <v>null</v>
      </c>
      <c r="P84" t="s">
        <v>6557</v>
      </c>
      <c r="Q84" t="str">
        <f t="shared" si="13"/>
        <v xml:space="preserve">INSERT INTO pad_organ (organid, nom, dir3, dir3pare, cif) VALUES (70082, 'Cei Estrelletes', 'A04019357', 'A04013522', null); </v>
      </c>
    </row>
    <row r="85" spans="1:17">
      <c r="A85" s="1">
        <v>1366077</v>
      </c>
      <c r="B85" t="s">
        <v>1125</v>
      </c>
      <c r="C85" t="s">
        <v>1126</v>
      </c>
      <c r="D85" s="1">
        <v>1</v>
      </c>
      <c r="E85" s="1">
        <v>1365954</v>
      </c>
      <c r="F85" s="1">
        <v>1</v>
      </c>
      <c r="G85" t="s">
        <v>769</v>
      </c>
      <c r="H85" t="str">
        <f t="shared" si="12"/>
        <v>'A04013522'</v>
      </c>
      <c r="I85" t="str">
        <f>IF(E85="","'"&amp;VLOOKUP(B85,PBL_ENTITAT!O:P,2,FALSE)&amp;"'","null")</f>
        <v>null</v>
      </c>
      <c r="J85" t="s">
        <v>6557</v>
      </c>
      <c r="K85">
        <f t="shared" si="14"/>
        <v>70083</v>
      </c>
      <c r="L85" t="str">
        <f t="shared" si="15"/>
        <v>'Cei Eureka'</v>
      </c>
      <c r="M85" t="str">
        <f t="shared" si="16"/>
        <v>'A04019358'</v>
      </c>
      <c r="N85" t="str">
        <f t="shared" si="17"/>
        <v>'A04013522'</v>
      </c>
      <c r="O85" t="str">
        <f t="shared" si="18"/>
        <v>null</v>
      </c>
      <c r="P85" t="s">
        <v>6557</v>
      </c>
      <c r="Q85" t="str">
        <f t="shared" si="13"/>
        <v xml:space="preserve">INSERT INTO pad_organ (organid, nom, dir3, dir3pare, cif) VALUES (70083, 'Cei Eureka', 'A04019358', 'A04013522', null); </v>
      </c>
    </row>
    <row r="86" spans="1:17">
      <c r="A86" s="1">
        <v>1366078</v>
      </c>
      <c r="B86" t="s">
        <v>1127</v>
      </c>
      <c r="C86" t="s">
        <v>1128</v>
      </c>
      <c r="D86" s="1">
        <v>1</v>
      </c>
      <c r="E86" s="1">
        <v>1365954</v>
      </c>
      <c r="F86" s="1">
        <v>1</v>
      </c>
      <c r="G86" t="s">
        <v>769</v>
      </c>
      <c r="H86" t="str">
        <f t="shared" si="12"/>
        <v>'A04013522'</v>
      </c>
      <c r="I86" t="str">
        <f>IF(E86="","'"&amp;VLOOKUP(B86,PBL_ENTITAT!O:P,2,FALSE)&amp;"'","null")</f>
        <v>null</v>
      </c>
      <c r="J86" t="s">
        <v>6557</v>
      </c>
      <c r="K86">
        <f t="shared" si="14"/>
        <v>70084</v>
      </c>
      <c r="L86" t="str">
        <f t="shared" si="15"/>
        <v>'Cei Gianni Rodari'</v>
      </c>
      <c r="M86" t="str">
        <f t="shared" si="16"/>
        <v>'A04019359'</v>
      </c>
      <c r="N86" t="str">
        <f t="shared" si="17"/>
        <v>'A04013522'</v>
      </c>
      <c r="O86" t="str">
        <f t="shared" si="18"/>
        <v>null</v>
      </c>
      <c r="P86" t="s">
        <v>6557</v>
      </c>
      <c r="Q86" t="str">
        <f t="shared" si="13"/>
        <v xml:space="preserve">INSERT INTO pad_organ (organid, nom, dir3, dir3pare, cif) VALUES (70084, 'Cei Gianni Rodari', 'A04019359', 'A04013522', null); </v>
      </c>
    </row>
    <row r="87" spans="1:17">
      <c r="A87" s="1">
        <v>1366079</v>
      </c>
      <c r="B87" t="s">
        <v>1129</v>
      </c>
      <c r="C87" t="s">
        <v>1130</v>
      </c>
      <c r="D87" s="1">
        <v>1</v>
      </c>
      <c r="E87" s="1">
        <v>1365954</v>
      </c>
      <c r="F87" s="1">
        <v>1</v>
      </c>
      <c r="G87" t="s">
        <v>769</v>
      </c>
      <c r="H87" t="str">
        <f t="shared" si="12"/>
        <v>'A04013522'</v>
      </c>
      <c r="I87" t="str">
        <f>IF(E87="","'"&amp;VLOOKUP(B87,PBL_ENTITAT!O:P,2,FALSE)&amp;"'","null")</f>
        <v>null</v>
      </c>
      <c r="J87" t="s">
        <v>6557</v>
      </c>
      <c r="K87">
        <f t="shared" si="14"/>
        <v>70085</v>
      </c>
      <c r="L87" t="str">
        <f t="shared" si="15"/>
        <v>'Cei Happy Faces'</v>
      </c>
      <c r="M87" t="str">
        <f t="shared" si="16"/>
        <v>'A04019360'</v>
      </c>
      <c r="N87" t="str">
        <f t="shared" si="17"/>
        <v>'A04013522'</v>
      </c>
      <c r="O87" t="str">
        <f t="shared" si="18"/>
        <v>null</v>
      </c>
      <c r="P87" t="s">
        <v>6557</v>
      </c>
      <c r="Q87" t="str">
        <f t="shared" si="13"/>
        <v xml:space="preserve">INSERT INTO pad_organ (organid, nom, dir3, dir3pare, cif) VALUES (70085, 'Cei Happy Faces', 'A04019360', 'A04013522', null); </v>
      </c>
    </row>
    <row r="88" spans="1:17">
      <c r="A88" s="1">
        <v>1366080</v>
      </c>
      <c r="B88" t="s">
        <v>1131</v>
      </c>
      <c r="C88" t="s">
        <v>1132</v>
      </c>
      <c r="D88" s="1">
        <v>1</v>
      </c>
      <c r="E88" s="1">
        <v>1365954</v>
      </c>
      <c r="F88" s="1">
        <v>1</v>
      </c>
      <c r="G88" t="s">
        <v>769</v>
      </c>
      <c r="H88" t="str">
        <f t="shared" si="12"/>
        <v>'A04013522'</v>
      </c>
      <c r="I88" t="str">
        <f>IF(E88="","'"&amp;VLOOKUP(B88,PBL_ENTITAT!O:P,2,FALSE)&amp;"'","null")</f>
        <v>null</v>
      </c>
      <c r="J88" t="s">
        <v>6557</v>
      </c>
      <c r="K88">
        <f t="shared" si="14"/>
        <v>70086</v>
      </c>
      <c r="L88" t="str">
        <f t="shared" si="15"/>
        <v>'Cei Hobbiton'</v>
      </c>
      <c r="M88" t="str">
        <f t="shared" si="16"/>
        <v>'A04019361'</v>
      </c>
      <c r="N88" t="str">
        <f t="shared" si="17"/>
        <v>'A04013522'</v>
      </c>
      <c r="O88" t="str">
        <f t="shared" si="18"/>
        <v>null</v>
      </c>
      <c r="P88" t="s">
        <v>6557</v>
      </c>
      <c r="Q88" t="str">
        <f t="shared" si="13"/>
        <v xml:space="preserve">INSERT INTO pad_organ (organid, nom, dir3, dir3pare, cif) VALUES (70086, 'Cei Hobbiton', 'A04019361', 'A04013522', null); </v>
      </c>
    </row>
    <row r="89" spans="1:17">
      <c r="A89" s="1">
        <v>1366081</v>
      </c>
      <c r="B89" t="s">
        <v>1133</v>
      </c>
      <c r="C89" t="s">
        <v>1134</v>
      </c>
      <c r="D89" s="1">
        <v>1</v>
      </c>
      <c r="E89" s="1">
        <v>1365954</v>
      </c>
      <c r="F89" s="1">
        <v>1</v>
      </c>
      <c r="G89" t="s">
        <v>769</v>
      </c>
      <c r="H89" t="str">
        <f t="shared" si="12"/>
        <v>'A04013522'</v>
      </c>
      <c r="I89" t="str">
        <f>IF(E89="","'"&amp;VLOOKUP(B89,PBL_ENTITAT!O:P,2,FALSE)&amp;"'","null")</f>
        <v>null</v>
      </c>
      <c r="J89" t="s">
        <v>6557</v>
      </c>
      <c r="K89">
        <f t="shared" si="14"/>
        <v>70087</v>
      </c>
      <c r="L89" t="str">
        <f t="shared" si="15"/>
        <v>'Cei Hyades'</v>
      </c>
      <c r="M89" t="str">
        <f t="shared" si="16"/>
        <v>'A04019362'</v>
      </c>
      <c r="N89" t="str">
        <f t="shared" si="17"/>
        <v>'A04013522'</v>
      </c>
      <c r="O89" t="str">
        <f t="shared" si="18"/>
        <v>null</v>
      </c>
      <c r="P89" t="s">
        <v>6557</v>
      </c>
      <c r="Q89" t="str">
        <f t="shared" si="13"/>
        <v xml:space="preserve">INSERT INTO pad_organ (organid, nom, dir3, dir3pare, cif) VALUES (70087, 'Cei Hyades', 'A04019362', 'A04013522', null); </v>
      </c>
    </row>
    <row r="90" spans="1:17">
      <c r="A90" s="1">
        <v>1366083</v>
      </c>
      <c r="B90" t="s">
        <v>1137</v>
      </c>
      <c r="C90" t="s">
        <v>1138</v>
      </c>
      <c r="D90" s="1">
        <v>1</v>
      </c>
      <c r="E90" s="1">
        <v>1365954</v>
      </c>
      <c r="F90" s="1">
        <v>1</v>
      </c>
      <c r="G90" t="s">
        <v>769</v>
      </c>
      <c r="H90" t="str">
        <f t="shared" si="12"/>
        <v>'A04013522'</v>
      </c>
      <c r="I90" t="str">
        <f>IF(E90="","'"&amp;VLOOKUP(B90,PBL_ENTITAT!O:P,2,FALSE)&amp;"'","null")</f>
        <v>null</v>
      </c>
      <c r="J90" t="s">
        <v>6557</v>
      </c>
      <c r="K90">
        <f t="shared" si="14"/>
        <v>70088</v>
      </c>
      <c r="L90" t="str">
        <f t="shared" si="15"/>
        <v>'Cei Itaca Nova'</v>
      </c>
      <c r="M90" t="str">
        <f t="shared" si="16"/>
        <v>'A04019364'</v>
      </c>
      <c r="N90" t="str">
        <f t="shared" si="17"/>
        <v>'A04013522'</v>
      </c>
      <c r="O90" t="str">
        <f t="shared" si="18"/>
        <v>null</v>
      </c>
      <c r="P90" t="s">
        <v>6557</v>
      </c>
      <c r="Q90" t="str">
        <f t="shared" si="13"/>
        <v xml:space="preserve">INSERT INTO pad_organ (organid, nom, dir3, dir3pare, cif) VALUES (70088, 'Cei Itaca Nova', 'A04019364', 'A04013522', null); </v>
      </c>
    </row>
    <row r="91" spans="1:17">
      <c r="A91" s="1">
        <v>1366084</v>
      </c>
      <c r="B91" t="s">
        <v>1139</v>
      </c>
      <c r="C91" t="s">
        <v>1140</v>
      </c>
      <c r="D91" s="1">
        <v>1</v>
      </c>
      <c r="E91" s="1">
        <v>1365954</v>
      </c>
      <c r="F91" s="1">
        <v>1</v>
      </c>
      <c r="G91" t="s">
        <v>769</v>
      </c>
      <c r="H91" t="str">
        <f t="shared" si="12"/>
        <v>'A04013522'</v>
      </c>
      <c r="I91" t="str">
        <f>IF(E91="","'"&amp;VLOOKUP(B91,PBL_ENTITAT!O:P,2,FALSE)&amp;"'","null")</f>
        <v>null</v>
      </c>
      <c r="J91" t="s">
        <v>6557</v>
      </c>
      <c r="K91">
        <f t="shared" si="14"/>
        <v>70089</v>
      </c>
      <c r="L91" t="str">
        <f t="shared" si="15"/>
        <v>'Cei Jardilín'</v>
      </c>
      <c r="M91" t="str">
        <f t="shared" si="16"/>
        <v>'A04019365'</v>
      </c>
      <c r="N91" t="str">
        <f t="shared" si="17"/>
        <v>'A04013522'</v>
      </c>
      <c r="O91" t="str">
        <f t="shared" si="18"/>
        <v>null</v>
      </c>
      <c r="P91" t="s">
        <v>6557</v>
      </c>
      <c r="Q91" t="str">
        <f t="shared" si="13"/>
        <v xml:space="preserve">INSERT INTO pad_organ (organid, nom, dir3, dir3pare, cif) VALUES (70089, 'Cei Jardilín', 'A04019365', 'A04013522', null); </v>
      </c>
    </row>
    <row r="92" spans="1:17">
      <c r="A92" s="1">
        <v>1366086</v>
      </c>
      <c r="B92" t="s">
        <v>1143</v>
      </c>
      <c r="C92" t="s">
        <v>1144</v>
      </c>
      <c r="D92" s="1">
        <v>1</v>
      </c>
      <c r="E92" s="1">
        <v>1365954</v>
      </c>
      <c r="F92" s="1">
        <v>1</v>
      </c>
      <c r="G92" t="s">
        <v>769</v>
      </c>
      <c r="H92" t="str">
        <f t="shared" si="12"/>
        <v>'A04013522'</v>
      </c>
      <c r="I92" t="str">
        <f>IF(E92="","'"&amp;VLOOKUP(B92,PBL_ENTITAT!O:P,2,FALSE)&amp;"'","null")</f>
        <v>null</v>
      </c>
      <c r="J92" t="s">
        <v>6557</v>
      </c>
      <c r="K92">
        <f t="shared" si="14"/>
        <v>70090</v>
      </c>
      <c r="L92" t="str">
        <f t="shared" si="15"/>
        <v>'Cei Kinder Blau'</v>
      </c>
      <c r="M92" t="str">
        <f t="shared" si="16"/>
        <v>'A04019367'</v>
      </c>
      <c r="N92" t="str">
        <f t="shared" si="17"/>
        <v>'A04013522'</v>
      </c>
      <c r="O92" t="str">
        <f t="shared" si="18"/>
        <v>null</v>
      </c>
      <c r="P92" t="s">
        <v>6557</v>
      </c>
      <c r="Q92" t="str">
        <f t="shared" si="13"/>
        <v xml:space="preserve">INSERT INTO pad_organ (organid, nom, dir3, dir3pare, cif) VALUES (70090, 'Cei Kinder Blau', 'A04019367', 'A04013522', null); </v>
      </c>
    </row>
    <row r="93" spans="1:17">
      <c r="A93" s="1">
        <v>1366087</v>
      </c>
      <c r="B93" t="s">
        <v>1145</v>
      </c>
      <c r="C93" t="s">
        <v>1146</v>
      </c>
      <c r="D93" s="1">
        <v>1</v>
      </c>
      <c r="E93" s="1">
        <v>1365954</v>
      </c>
      <c r="F93" s="1">
        <v>1</v>
      </c>
      <c r="G93" t="s">
        <v>769</v>
      </c>
      <c r="H93" t="str">
        <f t="shared" si="12"/>
        <v>'A04013522'</v>
      </c>
      <c r="I93" t="str">
        <f>IF(E93="","'"&amp;VLOOKUP(B93,PBL_ENTITAT!O:P,2,FALSE)&amp;"'","null")</f>
        <v>null</v>
      </c>
      <c r="J93" t="s">
        <v>6557</v>
      </c>
      <c r="K93">
        <f t="shared" si="14"/>
        <v>70091</v>
      </c>
      <c r="L93" t="str">
        <f t="shared" si="15"/>
        <v>'Cei Koala'</v>
      </c>
      <c r="M93" t="str">
        <f t="shared" si="16"/>
        <v>'A04019368'</v>
      </c>
      <c r="N93" t="str">
        <f t="shared" si="17"/>
        <v>'A04013522'</v>
      </c>
      <c r="O93" t="str">
        <f t="shared" si="18"/>
        <v>null</v>
      </c>
      <c r="P93" t="s">
        <v>6557</v>
      </c>
      <c r="Q93" t="str">
        <f t="shared" si="13"/>
        <v xml:space="preserve">INSERT INTO pad_organ (organid, nom, dir3, dir3pare, cif) VALUES (70091, 'Cei Koala', 'A04019368', 'A04013522', null); </v>
      </c>
    </row>
    <row r="94" spans="1:17">
      <c r="A94" s="1">
        <v>1366088</v>
      </c>
      <c r="B94" t="s">
        <v>1147</v>
      </c>
      <c r="C94" t="s">
        <v>1148</v>
      </c>
      <c r="D94" s="1">
        <v>1</v>
      </c>
      <c r="E94" s="1">
        <v>1365954</v>
      </c>
      <c r="F94" s="1">
        <v>1</v>
      </c>
      <c r="G94" t="s">
        <v>769</v>
      </c>
      <c r="H94" t="str">
        <f t="shared" si="12"/>
        <v>'A04013522'</v>
      </c>
      <c r="I94" t="str">
        <f>IF(E94="","'"&amp;VLOOKUP(B94,PBL_ENTITAT!O:P,2,FALSE)&amp;"'","null")</f>
        <v>null</v>
      </c>
      <c r="J94" t="s">
        <v>6557</v>
      </c>
      <c r="K94">
        <f t="shared" si="14"/>
        <v>70092</v>
      </c>
      <c r="L94" t="str">
        <f t="shared" si="15"/>
        <v>'Cei Koala Polígon'</v>
      </c>
      <c r="M94" t="str">
        <f t="shared" si="16"/>
        <v>'A04019369'</v>
      </c>
      <c r="N94" t="str">
        <f t="shared" si="17"/>
        <v>'A04013522'</v>
      </c>
      <c r="O94" t="str">
        <f t="shared" si="18"/>
        <v>null</v>
      </c>
      <c r="P94" t="s">
        <v>6557</v>
      </c>
      <c r="Q94" t="str">
        <f t="shared" si="13"/>
        <v xml:space="preserve">INSERT INTO pad_organ (organid, nom, dir3, dir3pare, cif) VALUES (70092, 'Cei Koala Polígon', 'A04019369', 'A04013522', null); </v>
      </c>
    </row>
    <row r="95" spans="1:17">
      <c r="A95" s="1">
        <v>1366089</v>
      </c>
      <c r="B95" t="s">
        <v>1149</v>
      </c>
      <c r="C95" t="s">
        <v>1150</v>
      </c>
      <c r="D95" s="1">
        <v>1</v>
      </c>
      <c r="E95" s="1">
        <v>1365954</v>
      </c>
      <c r="F95" s="1">
        <v>1</v>
      </c>
      <c r="G95" t="s">
        <v>769</v>
      </c>
      <c r="H95" t="str">
        <f t="shared" si="12"/>
        <v>'A04013522'</v>
      </c>
      <c r="I95" t="str">
        <f>IF(E95="","'"&amp;VLOOKUP(B95,PBL_ENTITAT!O:P,2,FALSE)&amp;"'","null")</f>
        <v>null</v>
      </c>
      <c r="J95" t="s">
        <v>6557</v>
      </c>
      <c r="K95">
        <f t="shared" si="14"/>
        <v>70093</v>
      </c>
      <c r="L95" t="str">
        <f t="shared" si="15"/>
        <v>'Cei la Cuna'</v>
      </c>
      <c r="M95" t="str">
        <f t="shared" si="16"/>
        <v>'A04019370'</v>
      </c>
      <c r="N95" t="str">
        <f t="shared" si="17"/>
        <v>'A04013522'</v>
      </c>
      <c r="O95" t="str">
        <f t="shared" si="18"/>
        <v>null</v>
      </c>
      <c r="P95" t="s">
        <v>6557</v>
      </c>
      <c r="Q95" t="str">
        <f t="shared" si="13"/>
        <v xml:space="preserve">INSERT INTO pad_organ (organid, nom, dir3, dir3pare, cif) VALUES (70093, 'Cei la Cuna', 'A04019370', 'A04013522', null); </v>
      </c>
    </row>
    <row r="96" spans="1:17">
      <c r="A96" s="1">
        <v>1366090</v>
      </c>
      <c r="B96" t="s">
        <v>1151</v>
      </c>
      <c r="C96" t="s">
        <v>1152</v>
      </c>
      <c r="D96" s="1">
        <v>1</v>
      </c>
      <c r="E96" s="1">
        <v>1365954</v>
      </c>
      <c r="F96" s="1">
        <v>1</v>
      </c>
      <c r="G96" t="s">
        <v>769</v>
      </c>
      <c r="H96" t="str">
        <f t="shared" si="12"/>
        <v>'A04013522'</v>
      </c>
      <c r="I96" t="str">
        <f>IF(E96="","'"&amp;VLOOKUP(B96,PBL_ENTITAT!O:P,2,FALSE)&amp;"'","null")</f>
        <v>null</v>
      </c>
      <c r="J96" t="s">
        <v>6557</v>
      </c>
      <c r="K96">
        <f t="shared" si="14"/>
        <v>70094</v>
      </c>
      <c r="L96" t="str">
        <f t="shared" si="15"/>
        <v>'Cei la Vall'</v>
      </c>
      <c r="M96" t="str">
        <f t="shared" si="16"/>
        <v>'A04019371'</v>
      </c>
      <c r="N96" t="str">
        <f t="shared" si="17"/>
        <v>'A04013522'</v>
      </c>
      <c r="O96" t="str">
        <f t="shared" si="18"/>
        <v>null</v>
      </c>
      <c r="P96" t="s">
        <v>6557</v>
      </c>
      <c r="Q96" t="str">
        <f t="shared" si="13"/>
        <v xml:space="preserve">INSERT INTO pad_organ (organid, nom, dir3, dir3pare, cif) VALUES (70094, 'Cei la Vall', 'A04019371', 'A04013522', null); </v>
      </c>
    </row>
    <row r="97" spans="1:17">
      <c r="A97" s="1">
        <v>1366091</v>
      </c>
      <c r="B97" t="s">
        <v>1153</v>
      </c>
      <c r="C97" t="s">
        <v>4166</v>
      </c>
      <c r="D97" s="1">
        <v>1</v>
      </c>
      <c r="E97" s="1">
        <v>1365954</v>
      </c>
      <c r="F97" s="1">
        <v>1</v>
      </c>
      <c r="G97" t="s">
        <v>769</v>
      </c>
      <c r="H97" t="str">
        <f t="shared" si="12"/>
        <v>'A04013522'</v>
      </c>
      <c r="I97" t="str">
        <f>IF(E97="","'"&amp;VLOOKUP(B97,PBL_ENTITAT!O:P,2,FALSE)&amp;"'","null")</f>
        <v>null</v>
      </c>
      <c r="J97" t="s">
        <v>6557</v>
      </c>
      <c r="K97">
        <f t="shared" si="14"/>
        <v>70095</v>
      </c>
      <c r="L97" t="str">
        <f t="shared" si="15"/>
        <v>'Cei L''Escoleta'</v>
      </c>
      <c r="M97" t="str">
        <f t="shared" si="16"/>
        <v>'A04019372'</v>
      </c>
      <c r="N97" t="str">
        <f t="shared" si="17"/>
        <v>'A04013522'</v>
      </c>
      <c r="O97" t="str">
        <f t="shared" si="18"/>
        <v>null</v>
      </c>
      <c r="P97" t="s">
        <v>6557</v>
      </c>
      <c r="Q97" t="str">
        <f t="shared" si="13"/>
        <v xml:space="preserve">INSERT INTO pad_organ (organid, nom, dir3, dir3pare, cif) VALUES (70095, 'Cei L''Escoleta', 'A04019372', 'A04013522', null); </v>
      </c>
    </row>
    <row r="98" spans="1:17">
      <c r="A98" s="1">
        <v>1366092</v>
      </c>
      <c r="B98" t="s">
        <v>1154</v>
      </c>
      <c r="C98" t="s">
        <v>1155</v>
      </c>
      <c r="D98" s="1">
        <v>1</v>
      </c>
      <c r="E98" s="1">
        <v>1365954</v>
      </c>
      <c r="F98" s="1">
        <v>1</v>
      </c>
      <c r="G98" t="s">
        <v>769</v>
      </c>
      <c r="H98" t="str">
        <f t="shared" si="12"/>
        <v>'A04013522'</v>
      </c>
      <c r="I98" t="str">
        <f>IF(E98="","'"&amp;VLOOKUP(B98,PBL_ENTITAT!O:P,2,FALSE)&amp;"'","null")</f>
        <v>null</v>
      </c>
      <c r="J98" t="s">
        <v>6557</v>
      </c>
      <c r="K98">
        <f t="shared" si="14"/>
        <v>70096</v>
      </c>
      <c r="L98" t="str">
        <f t="shared" si="15"/>
        <v>'Cei Lluna de Paper'</v>
      </c>
      <c r="M98" t="str">
        <f t="shared" si="16"/>
        <v>'A04019373'</v>
      </c>
      <c r="N98" t="str">
        <f t="shared" si="17"/>
        <v>'A04013522'</v>
      </c>
      <c r="O98" t="str">
        <f t="shared" si="18"/>
        <v>null</v>
      </c>
      <c r="P98" t="s">
        <v>6557</v>
      </c>
      <c r="Q98" t="str">
        <f t="shared" si="13"/>
        <v xml:space="preserve">INSERT INTO pad_organ (organid, nom, dir3, dir3pare, cif) VALUES (70096, 'Cei Lluna de Paper', 'A04019373', 'A04013522', null); </v>
      </c>
    </row>
    <row r="99" spans="1:17">
      <c r="A99" s="1">
        <v>1366093</v>
      </c>
      <c r="B99" t="s">
        <v>1156</v>
      </c>
      <c r="C99" t="s">
        <v>1157</v>
      </c>
      <c r="D99" s="1">
        <v>1</v>
      </c>
      <c r="E99" s="1">
        <v>1365954</v>
      </c>
      <c r="F99" s="1">
        <v>1</v>
      </c>
      <c r="G99" t="s">
        <v>769</v>
      </c>
      <c r="H99" t="str">
        <f t="shared" si="12"/>
        <v>'A04013522'</v>
      </c>
      <c r="I99" t="str">
        <f>IF(E99="","'"&amp;VLOOKUP(B99,PBL_ENTITAT!O:P,2,FALSE)&amp;"'","null")</f>
        <v>null</v>
      </c>
      <c r="J99" t="s">
        <v>6557</v>
      </c>
      <c r="K99">
        <f t="shared" si="14"/>
        <v>70097</v>
      </c>
      <c r="L99" t="str">
        <f t="shared" si="15"/>
        <v>'Cei Mafalda- St Josep SA Talaia'</v>
      </c>
      <c r="M99" t="str">
        <f t="shared" si="16"/>
        <v>'A04019374'</v>
      </c>
      <c r="N99" t="str">
        <f t="shared" si="17"/>
        <v>'A04013522'</v>
      </c>
      <c r="O99" t="str">
        <f t="shared" si="18"/>
        <v>null</v>
      </c>
      <c r="P99" t="s">
        <v>6557</v>
      </c>
      <c r="Q99" t="str">
        <f t="shared" si="13"/>
        <v xml:space="preserve">INSERT INTO pad_organ (organid, nom, dir3, dir3pare, cif) VALUES (70097, 'Cei Mafalda- St Josep SA Talaia', 'A04019374', 'A04013522', null); </v>
      </c>
    </row>
    <row r="100" spans="1:17">
      <c r="A100" s="1">
        <v>1366094</v>
      </c>
      <c r="B100" t="s">
        <v>1158</v>
      </c>
      <c r="C100" t="s">
        <v>1159</v>
      </c>
      <c r="D100" s="1">
        <v>1</v>
      </c>
      <c r="E100" s="1">
        <v>1365954</v>
      </c>
      <c r="F100" s="1">
        <v>1</v>
      </c>
      <c r="G100" t="s">
        <v>769</v>
      </c>
      <c r="H100" t="str">
        <f t="shared" si="12"/>
        <v>'A04013522'</v>
      </c>
      <c r="I100" t="str">
        <f>IF(E100="","'"&amp;VLOOKUP(B100,PBL_ENTITAT!O:P,2,FALSE)&amp;"'","null")</f>
        <v>null</v>
      </c>
      <c r="J100" t="s">
        <v>6557</v>
      </c>
      <c r="K100">
        <f t="shared" si="14"/>
        <v>70098</v>
      </c>
      <c r="L100" t="str">
        <f t="shared" si="15"/>
        <v>'Cei Mafalda'</v>
      </c>
      <c r="M100" t="str">
        <f t="shared" si="16"/>
        <v>'A04019375'</v>
      </c>
      <c r="N100" t="str">
        <f t="shared" si="17"/>
        <v>'A04013522'</v>
      </c>
      <c r="O100" t="str">
        <f t="shared" si="18"/>
        <v>null</v>
      </c>
      <c r="P100" t="s">
        <v>6557</v>
      </c>
      <c r="Q100" t="str">
        <f t="shared" si="13"/>
        <v xml:space="preserve">INSERT INTO pad_organ (organid, nom, dir3, dir3pare, cif) VALUES (70098, 'Cei Mafalda', 'A04019375', 'A04013522', null); </v>
      </c>
    </row>
    <row r="101" spans="1:17">
      <c r="A101" s="1">
        <v>1366095</v>
      </c>
      <c r="B101" t="s">
        <v>1160</v>
      </c>
      <c r="C101" t="s">
        <v>1161</v>
      </c>
      <c r="D101" s="1">
        <v>1</v>
      </c>
      <c r="E101" s="1">
        <v>1365954</v>
      </c>
      <c r="F101" s="1">
        <v>1</v>
      </c>
      <c r="G101" t="s">
        <v>769</v>
      </c>
      <c r="H101" t="str">
        <f t="shared" si="12"/>
        <v>'A04013522'</v>
      </c>
      <c r="I101" t="str">
        <f>IF(E101="","'"&amp;VLOOKUP(B101,PBL_ENTITAT!O:P,2,FALSE)&amp;"'","null")</f>
        <v>null</v>
      </c>
      <c r="J101" t="s">
        <v>6557</v>
      </c>
      <c r="K101">
        <f t="shared" si="14"/>
        <v>70099</v>
      </c>
      <c r="L101" t="str">
        <f t="shared" si="15"/>
        <v>'Cei Mama Osa'</v>
      </c>
      <c r="M101" t="str">
        <f t="shared" si="16"/>
        <v>'A04019376'</v>
      </c>
      <c r="N101" t="str">
        <f t="shared" si="17"/>
        <v>'A04013522'</v>
      </c>
      <c r="O101" t="str">
        <f t="shared" si="18"/>
        <v>null</v>
      </c>
      <c r="P101" t="s">
        <v>6557</v>
      </c>
      <c r="Q101" t="str">
        <f t="shared" si="13"/>
        <v xml:space="preserve">INSERT INTO pad_organ (organid, nom, dir3, dir3pare, cif) VALUES (70099, 'Cei Mama Osa', 'A04019376', 'A04013522', null); </v>
      </c>
    </row>
    <row r="102" spans="1:17">
      <c r="A102" s="1">
        <v>1366096</v>
      </c>
      <c r="B102" t="s">
        <v>1162</v>
      </c>
      <c r="C102" t="s">
        <v>1163</v>
      </c>
      <c r="D102" s="1">
        <v>1</v>
      </c>
      <c r="E102" s="1">
        <v>1365954</v>
      </c>
      <c r="F102" s="1">
        <v>1</v>
      </c>
      <c r="G102" t="s">
        <v>769</v>
      </c>
      <c r="H102" t="str">
        <f t="shared" si="12"/>
        <v>'A04013522'</v>
      </c>
      <c r="I102" t="str">
        <f>IF(E102="","'"&amp;VLOOKUP(B102,PBL_ENTITAT!O:P,2,FALSE)&amp;"'","null")</f>
        <v>null</v>
      </c>
      <c r="J102" t="s">
        <v>6557</v>
      </c>
      <c r="K102">
        <f t="shared" si="14"/>
        <v>70100</v>
      </c>
      <c r="L102" t="str">
        <f t="shared" si="15"/>
        <v>'Cei Maria Serra'</v>
      </c>
      <c r="M102" t="str">
        <f t="shared" si="16"/>
        <v>'A04019377'</v>
      </c>
      <c r="N102" t="str">
        <f t="shared" si="17"/>
        <v>'A04013522'</v>
      </c>
      <c r="O102" t="str">
        <f t="shared" si="18"/>
        <v>null</v>
      </c>
      <c r="P102" t="s">
        <v>6557</v>
      </c>
      <c r="Q102" t="str">
        <f t="shared" si="13"/>
        <v xml:space="preserve">INSERT INTO pad_organ (organid, nom, dir3, dir3pare, cif) VALUES (70100, 'Cei Maria Serra', 'A04019377', 'A04013522', null); </v>
      </c>
    </row>
    <row r="103" spans="1:17">
      <c r="A103" s="1">
        <v>1366097</v>
      </c>
      <c r="B103" t="s">
        <v>1164</v>
      </c>
      <c r="C103" t="s">
        <v>1165</v>
      </c>
      <c r="D103" s="1">
        <v>1</v>
      </c>
      <c r="E103" s="1">
        <v>1365954</v>
      </c>
      <c r="F103" s="1">
        <v>1</v>
      </c>
      <c r="G103" t="s">
        <v>769</v>
      </c>
      <c r="H103" t="str">
        <f t="shared" si="12"/>
        <v>'A04013522'</v>
      </c>
      <c r="I103" t="str">
        <f>IF(E103="","'"&amp;VLOOKUP(B103,PBL_ENTITAT!O:P,2,FALSE)&amp;"'","null")</f>
        <v>null</v>
      </c>
      <c r="J103" t="s">
        <v>6557</v>
      </c>
      <c r="K103">
        <f t="shared" si="14"/>
        <v>70101</v>
      </c>
      <c r="L103" t="str">
        <f t="shared" si="15"/>
        <v>'Cei Mel i Sucre'</v>
      </c>
      <c r="M103" t="str">
        <f t="shared" si="16"/>
        <v>'A04019378'</v>
      </c>
      <c r="N103" t="str">
        <f t="shared" si="17"/>
        <v>'A04013522'</v>
      </c>
      <c r="O103" t="str">
        <f t="shared" si="18"/>
        <v>null</v>
      </c>
      <c r="P103" t="s">
        <v>6557</v>
      </c>
      <c r="Q103" t="str">
        <f t="shared" si="13"/>
        <v xml:space="preserve">INSERT INTO pad_organ (organid, nom, dir3, dir3pare, cif) VALUES (70101, 'Cei Mel i Sucre', 'A04019378', 'A04013522', null); </v>
      </c>
    </row>
    <row r="104" spans="1:17">
      <c r="A104" s="1">
        <v>1366098</v>
      </c>
      <c r="B104" t="s">
        <v>1166</v>
      </c>
      <c r="C104" t="s">
        <v>1167</v>
      </c>
      <c r="D104" s="1">
        <v>1</v>
      </c>
      <c r="E104" s="1">
        <v>1365954</v>
      </c>
      <c r="F104" s="1">
        <v>1</v>
      </c>
      <c r="G104" t="s">
        <v>769</v>
      </c>
      <c r="H104" t="str">
        <f t="shared" si="12"/>
        <v>'A04013522'</v>
      </c>
      <c r="I104" t="str">
        <f>IF(E104="","'"&amp;VLOOKUP(B104,PBL_ENTITAT!O:P,2,FALSE)&amp;"'","null")</f>
        <v>null</v>
      </c>
      <c r="J104" t="s">
        <v>6557</v>
      </c>
      <c r="K104">
        <f t="shared" si="14"/>
        <v>70102</v>
      </c>
      <c r="L104" t="str">
        <f t="shared" si="15"/>
        <v>'Cei Menudall'</v>
      </c>
      <c r="M104" t="str">
        <f t="shared" si="16"/>
        <v>'A04019379'</v>
      </c>
      <c r="N104" t="str">
        <f t="shared" si="17"/>
        <v>'A04013522'</v>
      </c>
      <c r="O104" t="str">
        <f t="shared" si="18"/>
        <v>null</v>
      </c>
      <c r="P104" t="s">
        <v>6557</v>
      </c>
      <c r="Q104" t="str">
        <f t="shared" si="13"/>
        <v xml:space="preserve">INSERT INTO pad_organ (organid, nom, dir3, dir3pare, cif) VALUES (70102, 'Cei Menudall', 'A04019379', 'A04013522', null); </v>
      </c>
    </row>
    <row r="105" spans="1:17">
      <c r="A105" s="1">
        <v>1366099</v>
      </c>
      <c r="B105" t="s">
        <v>1168</v>
      </c>
      <c r="C105" t="s">
        <v>1169</v>
      </c>
      <c r="D105" s="1">
        <v>1</v>
      </c>
      <c r="E105" s="1">
        <v>1365954</v>
      </c>
      <c r="F105" s="1">
        <v>1</v>
      </c>
      <c r="G105" t="s">
        <v>769</v>
      </c>
      <c r="H105" t="str">
        <f t="shared" si="12"/>
        <v>'A04013522'</v>
      </c>
      <c r="I105" t="str">
        <f>IF(E105="","'"&amp;VLOOKUP(B105,PBL_ENTITAT!O:P,2,FALSE)&amp;"'","null")</f>
        <v>null</v>
      </c>
      <c r="J105" t="s">
        <v>6557</v>
      </c>
      <c r="K105">
        <f t="shared" si="14"/>
        <v>70103</v>
      </c>
      <c r="L105" t="str">
        <f t="shared" si="15"/>
        <v>'Cei Món Petit'</v>
      </c>
      <c r="M105" t="str">
        <f t="shared" si="16"/>
        <v>'A04019380'</v>
      </c>
      <c r="N105" t="str">
        <f t="shared" si="17"/>
        <v>'A04013522'</v>
      </c>
      <c r="O105" t="str">
        <f t="shared" si="18"/>
        <v>null</v>
      </c>
      <c r="P105" t="s">
        <v>6557</v>
      </c>
      <c r="Q105" t="str">
        <f t="shared" si="13"/>
        <v xml:space="preserve">INSERT INTO pad_organ (organid, nom, dir3, dir3pare, cif) VALUES (70103, 'Cei Món Petit', 'A04019380', 'A04013522', null); </v>
      </c>
    </row>
    <row r="106" spans="1:17">
      <c r="A106" s="1">
        <v>1366100</v>
      </c>
      <c r="B106" t="s">
        <v>1170</v>
      </c>
      <c r="C106" t="s">
        <v>1171</v>
      </c>
      <c r="D106" s="1">
        <v>1</v>
      </c>
      <c r="E106" s="1">
        <v>1365954</v>
      </c>
      <c r="F106" s="1">
        <v>1</v>
      </c>
      <c r="G106" t="s">
        <v>769</v>
      </c>
      <c r="H106" t="str">
        <f t="shared" si="12"/>
        <v>'A04013522'</v>
      </c>
      <c r="I106" t="str">
        <f>IF(E106="","'"&amp;VLOOKUP(B106,PBL_ENTITAT!O:P,2,FALSE)&amp;"'","null")</f>
        <v>null</v>
      </c>
      <c r="J106" t="s">
        <v>6557</v>
      </c>
      <c r="K106">
        <f t="shared" si="14"/>
        <v>70104</v>
      </c>
      <c r="L106" t="str">
        <f t="shared" si="15"/>
        <v>'Cei Món Petitó'</v>
      </c>
      <c r="M106" t="str">
        <f t="shared" si="16"/>
        <v>'A04019381'</v>
      </c>
      <c r="N106" t="str">
        <f t="shared" si="17"/>
        <v>'A04013522'</v>
      </c>
      <c r="O106" t="str">
        <f t="shared" si="18"/>
        <v>null</v>
      </c>
      <c r="P106" t="s">
        <v>6557</v>
      </c>
      <c r="Q106" t="str">
        <f t="shared" si="13"/>
        <v xml:space="preserve">INSERT INTO pad_organ (organid, nom, dir3, dir3pare, cif) VALUES (70104, 'Cei Món Petitó', 'A04019381', 'A04013522', null); </v>
      </c>
    </row>
    <row r="107" spans="1:17">
      <c r="A107" s="1">
        <v>1366101</v>
      </c>
      <c r="B107" t="s">
        <v>1172</v>
      </c>
      <c r="C107" t="s">
        <v>1173</v>
      </c>
      <c r="D107" s="1">
        <v>1</v>
      </c>
      <c r="E107" s="1">
        <v>1365954</v>
      </c>
      <c r="F107" s="1">
        <v>1</v>
      </c>
      <c r="G107" t="s">
        <v>769</v>
      </c>
      <c r="H107" t="str">
        <f t="shared" si="12"/>
        <v>'A04013522'</v>
      </c>
      <c r="I107" t="str">
        <f>IF(E107="","'"&amp;VLOOKUP(B107,PBL_ENTITAT!O:P,2,FALSE)&amp;"'","null")</f>
        <v>null</v>
      </c>
      <c r="J107" t="s">
        <v>6557</v>
      </c>
      <c r="K107">
        <f t="shared" si="14"/>
        <v>70105</v>
      </c>
      <c r="L107" t="str">
        <f t="shared" si="15"/>
        <v>'Cei Mondaura'</v>
      </c>
      <c r="M107" t="str">
        <f t="shared" si="16"/>
        <v>'A04019382'</v>
      </c>
      <c r="N107" t="str">
        <f t="shared" si="17"/>
        <v>'A04013522'</v>
      </c>
      <c r="O107" t="str">
        <f t="shared" si="18"/>
        <v>null</v>
      </c>
      <c r="P107" t="s">
        <v>6557</v>
      </c>
      <c r="Q107" t="str">
        <f t="shared" si="13"/>
        <v xml:space="preserve">INSERT INTO pad_organ (organid, nom, dir3, dir3pare, cif) VALUES (70105, 'Cei Mondaura', 'A04019382', 'A04013522', null); </v>
      </c>
    </row>
    <row r="108" spans="1:17">
      <c r="A108" s="1">
        <v>1366102</v>
      </c>
      <c r="B108" t="s">
        <v>1174</v>
      </c>
      <c r="C108" t="s">
        <v>1175</v>
      </c>
      <c r="D108" s="1">
        <v>1</v>
      </c>
      <c r="E108" s="1">
        <v>1365954</v>
      </c>
      <c r="F108" s="1">
        <v>1</v>
      </c>
      <c r="G108" t="s">
        <v>769</v>
      </c>
      <c r="H108" t="str">
        <f t="shared" si="12"/>
        <v>'A04013522'</v>
      </c>
      <c r="I108" t="str">
        <f>IF(E108="","'"&amp;VLOOKUP(B108,PBL_ENTITAT!O:P,2,FALSE)&amp;"'","null")</f>
        <v>null</v>
      </c>
      <c r="J108" t="s">
        <v>6557</v>
      </c>
      <c r="K108">
        <f t="shared" si="14"/>
        <v>70106</v>
      </c>
      <c r="L108" t="str">
        <f t="shared" si="15"/>
        <v>'Cei Nit i Dia'</v>
      </c>
      <c r="M108" t="str">
        <f t="shared" si="16"/>
        <v>'A04019383'</v>
      </c>
      <c r="N108" t="str">
        <f t="shared" si="17"/>
        <v>'A04013522'</v>
      </c>
      <c r="O108" t="str">
        <f t="shared" si="18"/>
        <v>null</v>
      </c>
      <c r="P108" t="s">
        <v>6557</v>
      </c>
      <c r="Q108" t="str">
        <f t="shared" si="13"/>
        <v xml:space="preserve">INSERT INTO pad_organ (organid, nom, dir3, dir3pare, cif) VALUES (70106, 'Cei Nit i Dia', 'A04019383', 'A04013522', null); </v>
      </c>
    </row>
    <row r="109" spans="1:17">
      <c r="A109" s="1">
        <v>1366105</v>
      </c>
      <c r="B109" t="s">
        <v>1180</v>
      </c>
      <c r="C109" t="s">
        <v>1181</v>
      </c>
      <c r="D109" s="1">
        <v>1</v>
      </c>
      <c r="E109" s="1">
        <v>1365954</v>
      </c>
      <c r="F109" s="1">
        <v>1</v>
      </c>
      <c r="G109" t="s">
        <v>769</v>
      </c>
      <c r="H109" t="str">
        <f t="shared" si="12"/>
        <v>'A04013522'</v>
      </c>
      <c r="I109" t="str">
        <f>IF(E109="","'"&amp;VLOOKUP(B109,PBL_ENTITAT!O:P,2,FALSE)&amp;"'","null")</f>
        <v>null</v>
      </c>
      <c r="J109" t="s">
        <v>6557</v>
      </c>
      <c r="K109">
        <f t="shared" si="14"/>
        <v>70107</v>
      </c>
      <c r="L109" t="str">
        <f t="shared" si="15"/>
        <v>'Cei Patim-Patam'</v>
      </c>
      <c r="M109" t="str">
        <f t="shared" si="16"/>
        <v>'A04019386'</v>
      </c>
      <c r="N109" t="str">
        <f t="shared" si="17"/>
        <v>'A04013522'</v>
      </c>
      <c r="O109" t="str">
        <f t="shared" si="18"/>
        <v>null</v>
      </c>
      <c r="P109" t="s">
        <v>6557</v>
      </c>
      <c r="Q109" t="str">
        <f t="shared" si="13"/>
        <v xml:space="preserve">INSERT INTO pad_organ (organid, nom, dir3, dir3pare, cif) VALUES (70107, 'Cei Patim-Patam', 'A04019386', 'A04013522', null); </v>
      </c>
    </row>
    <row r="110" spans="1:17">
      <c r="A110" s="1">
        <v>1366106</v>
      </c>
      <c r="B110" t="s">
        <v>1182</v>
      </c>
      <c r="C110" t="s">
        <v>1183</v>
      </c>
      <c r="D110" s="1">
        <v>1</v>
      </c>
      <c r="E110" s="1">
        <v>1365954</v>
      </c>
      <c r="F110" s="1">
        <v>1</v>
      </c>
      <c r="G110" t="s">
        <v>769</v>
      </c>
      <c r="H110" t="str">
        <f t="shared" si="12"/>
        <v>'A04013522'</v>
      </c>
      <c r="I110" t="str">
        <f>IF(E110="","'"&amp;VLOOKUP(B110,PBL_ENTITAT!O:P,2,FALSE)&amp;"'","null")</f>
        <v>null</v>
      </c>
      <c r="J110" t="s">
        <v>6557</v>
      </c>
      <c r="K110">
        <f t="shared" si="14"/>
        <v>70108</v>
      </c>
      <c r="L110" t="str">
        <f t="shared" si="15"/>
        <v>'Cei Pekes'</v>
      </c>
      <c r="M110" t="str">
        <f t="shared" si="16"/>
        <v>'A04019387'</v>
      </c>
      <c r="N110" t="str">
        <f t="shared" si="17"/>
        <v>'A04013522'</v>
      </c>
      <c r="O110" t="str">
        <f t="shared" si="18"/>
        <v>null</v>
      </c>
      <c r="P110" t="s">
        <v>6557</v>
      </c>
      <c r="Q110" t="str">
        <f t="shared" si="13"/>
        <v xml:space="preserve">INSERT INTO pad_organ (organid, nom, dir3, dir3pare, cif) VALUES (70108, 'Cei Pekes', 'A04019387', 'A04013522', null); </v>
      </c>
    </row>
    <row r="111" spans="1:17">
      <c r="A111" s="1">
        <v>1366107</v>
      </c>
      <c r="B111" t="s">
        <v>1184</v>
      </c>
      <c r="C111" t="s">
        <v>1185</v>
      </c>
      <c r="D111" s="1">
        <v>1</v>
      </c>
      <c r="E111" s="1">
        <v>1365954</v>
      </c>
      <c r="F111" s="1">
        <v>1</v>
      </c>
      <c r="G111" t="s">
        <v>769</v>
      </c>
      <c r="H111" t="str">
        <f t="shared" si="12"/>
        <v>'A04013522'</v>
      </c>
      <c r="I111" t="str">
        <f>IF(E111="","'"&amp;VLOOKUP(B111,PBL_ENTITAT!O:P,2,FALSE)&amp;"'","null")</f>
        <v>null</v>
      </c>
      <c r="J111" t="s">
        <v>6557</v>
      </c>
      <c r="K111">
        <f t="shared" si="14"/>
        <v>70109</v>
      </c>
      <c r="L111" t="str">
        <f t="shared" si="15"/>
        <v>'Cei Peter Pan'</v>
      </c>
      <c r="M111" t="str">
        <f t="shared" si="16"/>
        <v>'A04019388'</v>
      </c>
      <c r="N111" t="str">
        <f t="shared" si="17"/>
        <v>'A04013522'</v>
      </c>
      <c r="O111" t="str">
        <f t="shared" si="18"/>
        <v>null</v>
      </c>
      <c r="P111" t="s">
        <v>6557</v>
      </c>
      <c r="Q111" t="str">
        <f t="shared" si="13"/>
        <v xml:space="preserve">INSERT INTO pad_organ (organid, nom, dir3, dir3pare, cif) VALUES (70109, 'Cei Peter Pan', 'A04019388', 'A04013522', null); </v>
      </c>
    </row>
    <row r="112" spans="1:17">
      <c r="A112" s="1">
        <v>1366108</v>
      </c>
      <c r="B112" t="s">
        <v>1186</v>
      </c>
      <c r="C112" t="s">
        <v>1187</v>
      </c>
      <c r="D112" s="1">
        <v>1</v>
      </c>
      <c r="E112" s="1">
        <v>1365954</v>
      </c>
      <c r="F112" s="1">
        <v>1</v>
      </c>
      <c r="G112" t="s">
        <v>769</v>
      </c>
      <c r="H112" t="str">
        <f t="shared" si="12"/>
        <v>'A04013522'</v>
      </c>
      <c r="I112" t="str">
        <f>IF(E112="","'"&amp;VLOOKUP(B112,PBL_ENTITAT!O:P,2,FALSE)&amp;"'","null")</f>
        <v>null</v>
      </c>
      <c r="J112" t="s">
        <v>6557</v>
      </c>
      <c r="K112">
        <f t="shared" si="14"/>
        <v>70110</v>
      </c>
      <c r="L112" t="str">
        <f t="shared" si="15"/>
        <v>'Cei Petit Angelet'</v>
      </c>
      <c r="M112" t="str">
        <f t="shared" si="16"/>
        <v>'A04019389'</v>
      </c>
      <c r="N112" t="str">
        <f t="shared" si="17"/>
        <v>'A04013522'</v>
      </c>
      <c r="O112" t="str">
        <f t="shared" si="18"/>
        <v>null</v>
      </c>
      <c r="P112" t="s">
        <v>6557</v>
      </c>
      <c r="Q112" t="str">
        <f t="shared" si="13"/>
        <v xml:space="preserve">INSERT INTO pad_organ (organid, nom, dir3, dir3pare, cif) VALUES (70110, 'Cei Petit Angelet', 'A04019389', 'A04013522', null); </v>
      </c>
    </row>
    <row r="113" spans="1:17">
      <c r="A113" s="1">
        <v>1366109</v>
      </c>
      <c r="B113" t="s">
        <v>1188</v>
      </c>
      <c r="C113" t="s">
        <v>1189</v>
      </c>
      <c r="D113" s="1">
        <v>1</v>
      </c>
      <c r="E113" s="1">
        <v>1365954</v>
      </c>
      <c r="F113" s="1">
        <v>1</v>
      </c>
      <c r="G113" t="s">
        <v>769</v>
      </c>
      <c r="H113" t="str">
        <f t="shared" si="12"/>
        <v>'A04013522'</v>
      </c>
      <c r="I113" t="str">
        <f>IF(E113="","'"&amp;VLOOKUP(B113,PBL_ENTITAT!O:P,2,FALSE)&amp;"'","null")</f>
        <v>null</v>
      </c>
      <c r="J113" t="s">
        <v>6557</v>
      </c>
      <c r="K113">
        <f t="shared" si="14"/>
        <v>70111</v>
      </c>
      <c r="L113" t="str">
        <f t="shared" si="15"/>
        <v>'Cei Petit Món'</v>
      </c>
      <c r="M113" t="str">
        <f t="shared" si="16"/>
        <v>'A04019390'</v>
      </c>
      <c r="N113" t="str">
        <f t="shared" si="17"/>
        <v>'A04013522'</v>
      </c>
      <c r="O113" t="str">
        <f t="shared" si="18"/>
        <v>null</v>
      </c>
      <c r="P113" t="s">
        <v>6557</v>
      </c>
      <c r="Q113" t="str">
        <f t="shared" si="13"/>
        <v xml:space="preserve">INSERT INTO pad_organ (organid, nom, dir3, dir3pare, cif) VALUES (70111, 'Cei Petit Món', 'A04019390', 'A04013522', null); </v>
      </c>
    </row>
    <row r="114" spans="1:17">
      <c r="A114" s="1">
        <v>1366110</v>
      </c>
      <c r="B114" t="s">
        <v>1190</v>
      </c>
      <c r="C114" t="s">
        <v>1191</v>
      </c>
      <c r="D114" s="1">
        <v>1</v>
      </c>
      <c r="E114" s="1">
        <v>1365954</v>
      </c>
      <c r="F114" s="1">
        <v>1</v>
      </c>
      <c r="G114" t="s">
        <v>769</v>
      </c>
      <c r="H114" t="str">
        <f t="shared" si="12"/>
        <v>'A04013522'</v>
      </c>
      <c r="I114" t="str">
        <f>IF(E114="","'"&amp;VLOOKUP(B114,PBL_ENTITAT!O:P,2,FALSE)&amp;"'","null")</f>
        <v>null</v>
      </c>
      <c r="J114" t="s">
        <v>6557</v>
      </c>
      <c r="K114">
        <f t="shared" si="14"/>
        <v>70112</v>
      </c>
      <c r="L114" t="str">
        <f t="shared" si="15"/>
        <v>'Cei Petits'</v>
      </c>
      <c r="M114" t="str">
        <f t="shared" si="16"/>
        <v>'A04019391'</v>
      </c>
      <c r="N114" t="str">
        <f t="shared" si="17"/>
        <v>'A04013522'</v>
      </c>
      <c r="O114" t="str">
        <f t="shared" si="18"/>
        <v>null</v>
      </c>
      <c r="P114" t="s">
        <v>6557</v>
      </c>
      <c r="Q114" t="str">
        <f t="shared" si="13"/>
        <v xml:space="preserve">INSERT INTO pad_organ (organid, nom, dir3, dir3pare, cif) VALUES (70112, 'Cei Petits', 'A04019391', 'A04013522', null); </v>
      </c>
    </row>
    <row r="115" spans="1:17">
      <c r="A115" s="1">
        <v>1366111</v>
      </c>
      <c r="B115" t="s">
        <v>1192</v>
      </c>
      <c r="C115" t="s">
        <v>1193</v>
      </c>
      <c r="D115" s="1">
        <v>1</v>
      </c>
      <c r="E115" s="1">
        <v>1365954</v>
      </c>
      <c r="F115" s="1">
        <v>1</v>
      </c>
      <c r="G115" t="s">
        <v>769</v>
      </c>
      <c r="H115" t="str">
        <f t="shared" si="12"/>
        <v>'A04013522'</v>
      </c>
      <c r="I115" t="str">
        <f>IF(E115="","'"&amp;VLOOKUP(B115,PBL_ENTITAT!O:P,2,FALSE)&amp;"'","null")</f>
        <v>null</v>
      </c>
      <c r="J115" t="s">
        <v>6557</v>
      </c>
      <c r="K115">
        <f t="shared" si="14"/>
        <v>70113</v>
      </c>
      <c r="L115" t="str">
        <f t="shared" si="15"/>
        <v>'Cei Pica-Sol'</v>
      </c>
      <c r="M115" t="str">
        <f t="shared" si="16"/>
        <v>'A04019393'</v>
      </c>
      <c r="N115" t="str">
        <f t="shared" si="17"/>
        <v>'A04013522'</v>
      </c>
      <c r="O115" t="str">
        <f t="shared" si="18"/>
        <v>null</v>
      </c>
      <c r="P115" t="s">
        <v>6557</v>
      </c>
      <c r="Q115" t="str">
        <f t="shared" si="13"/>
        <v xml:space="preserve">INSERT INTO pad_organ (organid, nom, dir3, dir3pare, cif) VALUES (70113, 'Cei Pica-Sol', 'A04019393', 'A04013522', null); </v>
      </c>
    </row>
    <row r="116" spans="1:17">
      <c r="A116" s="1">
        <v>1366113</v>
      </c>
      <c r="B116" t="s">
        <v>1196</v>
      </c>
      <c r="C116" t="s">
        <v>1197</v>
      </c>
      <c r="D116" s="1">
        <v>1</v>
      </c>
      <c r="E116" s="1">
        <v>1365954</v>
      </c>
      <c r="F116" s="1">
        <v>1</v>
      </c>
      <c r="G116" t="s">
        <v>769</v>
      </c>
      <c r="H116" t="str">
        <f t="shared" si="12"/>
        <v>'A04013522'</v>
      </c>
      <c r="I116" t="str">
        <f>IF(E116="","'"&amp;VLOOKUP(B116,PBL_ENTITAT!O:P,2,FALSE)&amp;"'","null")</f>
        <v>null</v>
      </c>
      <c r="J116" t="s">
        <v>6557</v>
      </c>
      <c r="K116">
        <f t="shared" si="14"/>
        <v>70114</v>
      </c>
      <c r="L116" t="str">
        <f t="shared" si="15"/>
        <v>'Cei Plou i Fa Sol'</v>
      </c>
      <c r="M116" t="str">
        <f t="shared" si="16"/>
        <v>'A04019395'</v>
      </c>
      <c r="N116" t="str">
        <f t="shared" si="17"/>
        <v>'A04013522'</v>
      </c>
      <c r="O116" t="str">
        <f t="shared" si="18"/>
        <v>null</v>
      </c>
      <c r="P116" t="s">
        <v>6557</v>
      </c>
      <c r="Q116" t="str">
        <f t="shared" si="13"/>
        <v xml:space="preserve">INSERT INTO pad_organ (organid, nom, dir3, dir3pare, cif) VALUES (70114, 'Cei Plou i Fa Sol', 'A04019395', 'A04013522', null); </v>
      </c>
    </row>
    <row r="117" spans="1:17">
      <c r="A117" s="1">
        <v>1366115</v>
      </c>
      <c r="B117" t="s">
        <v>1200</v>
      </c>
      <c r="C117" t="s">
        <v>1201</v>
      </c>
      <c r="D117" s="1">
        <v>1</v>
      </c>
      <c r="E117" s="1">
        <v>1365954</v>
      </c>
      <c r="F117" s="1">
        <v>1</v>
      </c>
      <c r="G117" t="s">
        <v>769</v>
      </c>
      <c r="H117" t="str">
        <f t="shared" si="12"/>
        <v>'A04013522'</v>
      </c>
      <c r="I117" t="str">
        <f>IF(E117="","'"&amp;VLOOKUP(B117,PBL_ENTITAT!O:P,2,FALSE)&amp;"'","null")</f>
        <v>null</v>
      </c>
      <c r="J117" t="s">
        <v>6557</v>
      </c>
      <c r="K117">
        <f t="shared" si="14"/>
        <v>70115</v>
      </c>
      <c r="L117" t="str">
        <f t="shared" si="15"/>
        <v>'Cei Poporiol'</v>
      </c>
      <c r="M117" t="str">
        <f t="shared" si="16"/>
        <v>'A04019397'</v>
      </c>
      <c r="N117" t="str">
        <f t="shared" si="17"/>
        <v>'A04013522'</v>
      </c>
      <c r="O117" t="str">
        <f t="shared" si="18"/>
        <v>null</v>
      </c>
      <c r="P117" t="s">
        <v>6557</v>
      </c>
      <c r="Q117" t="str">
        <f t="shared" si="13"/>
        <v xml:space="preserve">INSERT INTO pad_organ (organid, nom, dir3, dir3pare, cif) VALUES (70115, 'Cei Poporiol', 'A04019397', 'A04013522', null); </v>
      </c>
    </row>
    <row r="118" spans="1:17">
      <c r="A118" s="1">
        <v>1366117</v>
      </c>
      <c r="B118" t="s">
        <v>1204</v>
      </c>
      <c r="C118" t="s">
        <v>1205</v>
      </c>
      <c r="D118" s="1">
        <v>1</v>
      </c>
      <c r="E118" s="1">
        <v>1365954</v>
      </c>
      <c r="F118" s="1">
        <v>1</v>
      </c>
      <c r="G118" t="s">
        <v>769</v>
      </c>
      <c r="H118" t="str">
        <f t="shared" si="12"/>
        <v>'A04013522'</v>
      </c>
      <c r="I118" t="str">
        <f>IF(E118="","'"&amp;VLOOKUP(B118,PBL_ENTITAT!O:P,2,FALSE)&amp;"'","null")</f>
        <v>null</v>
      </c>
      <c r="J118" t="s">
        <v>6557</v>
      </c>
      <c r="K118">
        <f t="shared" si="14"/>
        <v>70116</v>
      </c>
      <c r="L118" t="str">
        <f t="shared" si="15"/>
        <v>'Cei Rin Tin Tin'</v>
      </c>
      <c r="M118" t="str">
        <f t="shared" si="16"/>
        <v>'A04019399'</v>
      </c>
      <c r="N118" t="str">
        <f t="shared" si="17"/>
        <v>'A04013522'</v>
      </c>
      <c r="O118" t="str">
        <f t="shared" si="18"/>
        <v>null</v>
      </c>
      <c r="P118" t="s">
        <v>6557</v>
      </c>
      <c r="Q118" t="str">
        <f t="shared" si="13"/>
        <v xml:space="preserve">INSERT INTO pad_organ (organid, nom, dir3, dir3pare, cif) VALUES (70116, 'Cei Rin Tin Tin', 'A04019399', 'A04013522', null); </v>
      </c>
    </row>
    <row r="119" spans="1:17">
      <c r="A119" s="1">
        <v>1366118</v>
      </c>
      <c r="B119" t="s">
        <v>1206</v>
      </c>
      <c r="C119" t="s">
        <v>1207</v>
      </c>
      <c r="D119" s="1">
        <v>1</v>
      </c>
      <c r="E119" s="1">
        <v>1365954</v>
      </c>
      <c r="F119" s="1">
        <v>1</v>
      </c>
      <c r="G119" t="s">
        <v>769</v>
      </c>
      <c r="H119" t="str">
        <f t="shared" si="12"/>
        <v>'A04013522'</v>
      </c>
      <c r="I119" t="str">
        <f>IF(E119="","'"&amp;VLOOKUP(B119,PBL_ENTITAT!O:P,2,FALSE)&amp;"'","null")</f>
        <v>null</v>
      </c>
      <c r="J119" t="s">
        <v>6557</v>
      </c>
      <c r="K119">
        <f t="shared" si="14"/>
        <v>70117</v>
      </c>
      <c r="L119" t="str">
        <f t="shared" si="15"/>
        <v>'Cei Ropit'</v>
      </c>
      <c r="M119" t="str">
        <f t="shared" si="16"/>
        <v>'A04019400'</v>
      </c>
      <c r="N119" t="str">
        <f t="shared" si="17"/>
        <v>'A04013522'</v>
      </c>
      <c r="O119" t="str">
        <f t="shared" si="18"/>
        <v>null</v>
      </c>
      <c r="P119" t="s">
        <v>6557</v>
      </c>
      <c r="Q119" t="str">
        <f t="shared" si="13"/>
        <v xml:space="preserve">INSERT INTO pad_organ (organid, nom, dir3, dir3pare, cif) VALUES (70117, 'Cei Ropit', 'A04019400', 'A04013522', null); </v>
      </c>
    </row>
    <row r="120" spans="1:17">
      <c r="A120" s="1">
        <v>1366119</v>
      </c>
      <c r="B120" t="s">
        <v>1208</v>
      </c>
      <c r="C120" t="s">
        <v>1209</v>
      </c>
      <c r="D120" s="1">
        <v>1</v>
      </c>
      <c r="E120" s="1">
        <v>1365954</v>
      </c>
      <c r="F120" s="1">
        <v>1</v>
      </c>
      <c r="G120" t="s">
        <v>769</v>
      </c>
      <c r="H120" t="str">
        <f t="shared" si="12"/>
        <v>'A04013522'</v>
      </c>
      <c r="I120" t="str">
        <f>IF(E120="","'"&amp;VLOOKUP(B120,PBL_ENTITAT!O:P,2,FALSE)&amp;"'","null")</f>
        <v>null</v>
      </c>
      <c r="J120" t="s">
        <v>6557</v>
      </c>
      <c r="K120">
        <f t="shared" si="14"/>
        <v>70118</v>
      </c>
      <c r="L120" t="str">
        <f t="shared" si="15"/>
        <v>'Cei SA Costureta'</v>
      </c>
      <c r="M120" t="str">
        <f t="shared" si="16"/>
        <v>'A04019401'</v>
      </c>
      <c r="N120" t="str">
        <f t="shared" si="17"/>
        <v>'A04013522'</v>
      </c>
      <c r="O120" t="str">
        <f t="shared" si="18"/>
        <v>null</v>
      </c>
      <c r="P120" t="s">
        <v>6557</v>
      </c>
      <c r="Q120" t="str">
        <f t="shared" si="13"/>
        <v xml:space="preserve">INSERT INTO pad_organ (organid, nom, dir3, dir3pare, cif) VALUES (70118, 'Cei SA Costureta', 'A04019401', 'A04013522', null); </v>
      </c>
    </row>
    <row r="121" spans="1:17">
      <c r="A121" s="1">
        <v>1366120</v>
      </c>
      <c r="B121" t="s">
        <v>1210</v>
      </c>
      <c r="C121" t="s">
        <v>1211</v>
      </c>
      <c r="D121" s="1">
        <v>1</v>
      </c>
      <c r="E121" s="1">
        <v>1365954</v>
      </c>
      <c r="F121" s="1">
        <v>1</v>
      </c>
      <c r="G121" t="s">
        <v>769</v>
      </c>
      <c r="H121" t="str">
        <f t="shared" si="12"/>
        <v>'A04013522'</v>
      </c>
      <c r="I121" t="str">
        <f>IF(E121="","'"&amp;VLOOKUP(B121,PBL_ENTITAT!O:P,2,FALSE)&amp;"'","null")</f>
        <v>null</v>
      </c>
      <c r="J121" t="s">
        <v>6557</v>
      </c>
      <c r="K121">
        <f t="shared" si="14"/>
        <v>70119</v>
      </c>
      <c r="L121" t="str">
        <f t="shared" si="15"/>
        <v>'Cei SA Miloca'</v>
      </c>
      <c r="M121" t="str">
        <f t="shared" si="16"/>
        <v>'A04019402'</v>
      </c>
      <c r="N121" t="str">
        <f t="shared" si="17"/>
        <v>'A04013522'</v>
      </c>
      <c r="O121" t="str">
        <f t="shared" si="18"/>
        <v>null</v>
      </c>
      <c r="P121" t="s">
        <v>6557</v>
      </c>
      <c r="Q121" t="str">
        <f t="shared" si="13"/>
        <v xml:space="preserve">INSERT INTO pad_organ (organid, nom, dir3, dir3pare, cif) VALUES (70119, 'Cei SA Miloca', 'A04019402', 'A04013522', null); </v>
      </c>
    </row>
    <row r="122" spans="1:17">
      <c r="A122" s="1">
        <v>1366124</v>
      </c>
      <c r="B122" t="s">
        <v>1218</v>
      </c>
      <c r="C122" t="s">
        <v>1219</v>
      </c>
      <c r="D122" s="1">
        <v>1</v>
      </c>
      <c r="E122" s="1">
        <v>1365954</v>
      </c>
      <c r="F122" s="1">
        <v>1</v>
      </c>
      <c r="G122" t="s">
        <v>769</v>
      </c>
      <c r="H122" t="str">
        <f t="shared" si="12"/>
        <v>'A04013522'</v>
      </c>
      <c r="I122" t="str">
        <f>IF(E122="","'"&amp;VLOOKUP(B122,PBL_ENTITAT!O:P,2,FALSE)&amp;"'","null")</f>
        <v>null</v>
      </c>
      <c r="J122" t="s">
        <v>6557</v>
      </c>
      <c r="K122">
        <f t="shared" si="14"/>
        <v>70120</v>
      </c>
      <c r="L122" t="str">
        <f t="shared" si="15"/>
        <v>'Cei Sant Agustí'</v>
      </c>
      <c r="M122" t="str">
        <f t="shared" si="16"/>
        <v>'A04019406'</v>
      </c>
      <c r="N122" t="str">
        <f t="shared" si="17"/>
        <v>'A04013522'</v>
      </c>
      <c r="O122" t="str">
        <f t="shared" si="18"/>
        <v>null</v>
      </c>
      <c r="P122" t="s">
        <v>6557</v>
      </c>
      <c r="Q122" t="str">
        <f t="shared" si="13"/>
        <v xml:space="preserve">INSERT INTO pad_organ (organid, nom, dir3, dir3pare, cif) VALUES (70120, 'Cei Sant Agustí', 'A04019406', 'A04013522', null); </v>
      </c>
    </row>
    <row r="123" spans="1:17">
      <c r="A123" s="1">
        <v>1366126</v>
      </c>
      <c r="B123" t="s">
        <v>1221</v>
      </c>
      <c r="C123" t="s">
        <v>4168</v>
      </c>
      <c r="D123" s="1">
        <v>1</v>
      </c>
      <c r="E123" s="1">
        <v>1365954</v>
      </c>
      <c r="F123" s="1">
        <v>1</v>
      </c>
      <c r="G123" t="s">
        <v>769</v>
      </c>
      <c r="H123" t="str">
        <f t="shared" si="12"/>
        <v>'A04013522'</v>
      </c>
      <c r="I123" t="str">
        <f>IF(E123="","'"&amp;VLOOKUP(B123,PBL_ENTITAT!O:P,2,FALSE)&amp;"'","null")</f>
        <v>null</v>
      </c>
      <c r="J123" t="s">
        <v>6557</v>
      </c>
      <c r="K123">
        <f t="shared" si="14"/>
        <v>70121</v>
      </c>
      <c r="L123" t="str">
        <f t="shared" si="15"/>
        <v>'Cei Sant Francesc D''Assís- Felanitx'</v>
      </c>
      <c r="M123" t="str">
        <f t="shared" si="16"/>
        <v>'A04019408'</v>
      </c>
      <c r="N123" t="str">
        <f t="shared" si="17"/>
        <v>'A04013522'</v>
      </c>
      <c r="O123" t="str">
        <f t="shared" si="18"/>
        <v>null</v>
      </c>
      <c r="P123" t="s">
        <v>6557</v>
      </c>
      <c r="Q123" t="str">
        <f t="shared" si="13"/>
        <v xml:space="preserve">INSERT INTO pad_organ (organid, nom, dir3, dir3pare, cif) VALUES (70121, 'Cei Sant Francesc D''Assís- Felanitx', 'A04019408', 'A04013522', null); </v>
      </c>
    </row>
    <row r="124" spans="1:17">
      <c r="A124" s="1">
        <v>1366128</v>
      </c>
      <c r="B124" t="s">
        <v>1224</v>
      </c>
      <c r="C124" t="s">
        <v>4169</v>
      </c>
      <c r="D124" s="1">
        <v>1</v>
      </c>
      <c r="E124" s="1">
        <v>1365954</v>
      </c>
      <c r="F124" s="1">
        <v>1</v>
      </c>
      <c r="G124" t="s">
        <v>769</v>
      </c>
      <c r="H124" t="str">
        <f t="shared" si="12"/>
        <v>'A04013522'</v>
      </c>
      <c r="I124" t="str">
        <f>IF(E124="","'"&amp;VLOOKUP(B124,PBL_ENTITAT!O:P,2,FALSE)&amp;"'","null")</f>
        <v>null</v>
      </c>
      <c r="J124" t="s">
        <v>6557</v>
      </c>
      <c r="K124">
        <f t="shared" si="14"/>
        <v>70122</v>
      </c>
      <c r="L124" t="str">
        <f t="shared" si="15"/>
        <v>'Cei S''Aucellet'</v>
      </c>
      <c r="M124" t="str">
        <f t="shared" si="16"/>
        <v>'A04019410'</v>
      </c>
      <c r="N124" t="str">
        <f t="shared" si="17"/>
        <v>'A04013522'</v>
      </c>
      <c r="O124" t="str">
        <f t="shared" si="18"/>
        <v>null</v>
      </c>
      <c r="P124" t="s">
        <v>6557</v>
      </c>
      <c r="Q124" t="str">
        <f t="shared" si="13"/>
        <v xml:space="preserve">INSERT INTO pad_organ (organid, nom, dir3, dir3pare, cif) VALUES (70122, 'Cei S''Aucellet', 'A04019410', 'A04013522', null); </v>
      </c>
    </row>
    <row r="125" spans="1:17">
      <c r="A125" s="1">
        <v>1366129</v>
      </c>
      <c r="B125" t="s">
        <v>1225</v>
      </c>
      <c r="C125" t="s">
        <v>1226</v>
      </c>
      <c r="D125" s="1">
        <v>1</v>
      </c>
      <c r="E125" s="1">
        <v>1365954</v>
      </c>
      <c r="F125" s="1">
        <v>1</v>
      </c>
      <c r="G125" t="s">
        <v>769</v>
      </c>
      <c r="H125" t="str">
        <f t="shared" si="12"/>
        <v>'A04013522'</v>
      </c>
      <c r="I125" t="str">
        <f>IF(E125="","'"&amp;VLOOKUP(B125,PBL_ENTITAT!O:P,2,FALSE)&amp;"'","null")</f>
        <v>null</v>
      </c>
      <c r="J125" t="s">
        <v>6557</v>
      </c>
      <c r="K125">
        <f t="shared" si="14"/>
        <v>70123</v>
      </c>
      <c r="L125" t="str">
        <f t="shared" si="15"/>
        <v>'Cei Serra Mamerra'</v>
      </c>
      <c r="M125" t="str">
        <f t="shared" si="16"/>
        <v>'A04019411'</v>
      </c>
      <c r="N125" t="str">
        <f t="shared" si="17"/>
        <v>'A04013522'</v>
      </c>
      <c r="O125" t="str">
        <f t="shared" si="18"/>
        <v>null</v>
      </c>
      <c r="P125" t="s">
        <v>6557</v>
      </c>
      <c r="Q125" t="str">
        <f t="shared" si="13"/>
        <v xml:space="preserve">INSERT INTO pad_organ (organid, nom, dir3, dir3pare, cif) VALUES (70123, 'Cei Serra Mamerra', 'A04019411', 'A04013522', null); </v>
      </c>
    </row>
    <row r="126" spans="1:17">
      <c r="A126" s="1">
        <v>1366130</v>
      </c>
      <c r="B126" t="s">
        <v>1227</v>
      </c>
      <c r="C126" t="s">
        <v>4170</v>
      </c>
      <c r="D126" s="1">
        <v>1</v>
      </c>
      <c r="E126" s="1">
        <v>1365954</v>
      </c>
      <c r="F126" s="1">
        <v>1</v>
      </c>
      <c r="G126" t="s">
        <v>769</v>
      </c>
      <c r="H126" t="str">
        <f t="shared" si="12"/>
        <v>'A04013522'</v>
      </c>
      <c r="I126" t="str">
        <f>IF(E126="","'"&amp;VLOOKUP(B126,PBL_ENTITAT!O:P,2,FALSE)&amp;"'","null")</f>
        <v>null</v>
      </c>
      <c r="J126" t="s">
        <v>6557</v>
      </c>
      <c r="K126">
        <f t="shared" si="14"/>
        <v>70124</v>
      </c>
      <c r="L126" t="str">
        <f t="shared" si="15"/>
        <v>'Cei S''Estel'</v>
      </c>
      <c r="M126" t="str">
        <f t="shared" si="16"/>
        <v>'A04019412'</v>
      </c>
      <c r="N126" t="str">
        <f t="shared" si="17"/>
        <v>'A04013522'</v>
      </c>
      <c r="O126" t="str">
        <f t="shared" si="18"/>
        <v>null</v>
      </c>
      <c r="P126" t="s">
        <v>6557</v>
      </c>
      <c r="Q126" t="str">
        <f t="shared" si="13"/>
        <v xml:space="preserve">INSERT INTO pad_organ (organid, nom, dir3, dir3pare, cif) VALUES (70124, 'Cei S''Estel', 'A04019412', 'A04013522', null); </v>
      </c>
    </row>
    <row r="127" spans="1:17">
      <c r="A127" s="1">
        <v>1366131</v>
      </c>
      <c r="B127" t="s">
        <v>1228</v>
      </c>
      <c r="C127" t="s">
        <v>1229</v>
      </c>
      <c r="D127" s="1">
        <v>1</v>
      </c>
      <c r="E127" s="1">
        <v>1365954</v>
      </c>
      <c r="F127" s="1">
        <v>1</v>
      </c>
      <c r="G127" t="s">
        <v>769</v>
      </c>
      <c r="H127" t="str">
        <f t="shared" si="12"/>
        <v>'A04013522'</v>
      </c>
      <c r="I127" t="str">
        <f>IF(E127="","'"&amp;VLOOKUP(B127,PBL_ENTITAT!O:P,2,FALSE)&amp;"'","null")</f>
        <v>null</v>
      </c>
      <c r="J127" t="s">
        <v>6557</v>
      </c>
      <c r="K127">
        <f t="shared" si="14"/>
        <v>70125</v>
      </c>
      <c r="L127" t="str">
        <f t="shared" si="15"/>
        <v>'Cei Siervas de Jesús. Sagrado Corazón'</v>
      </c>
      <c r="M127" t="str">
        <f t="shared" si="16"/>
        <v>'A04019413'</v>
      </c>
      <c r="N127" t="str">
        <f t="shared" si="17"/>
        <v>'A04013522'</v>
      </c>
      <c r="O127" t="str">
        <f t="shared" si="18"/>
        <v>null</v>
      </c>
      <c r="P127" t="s">
        <v>6557</v>
      </c>
      <c r="Q127" t="str">
        <f t="shared" si="13"/>
        <v xml:space="preserve">INSERT INTO pad_organ (organid, nom, dir3, dir3pare, cif) VALUES (70125, 'Cei Siervas de Jesús. Sagrado Corazón', 'A04019413', 'A04013522', null); </v>
      </c>
    </row>
    <row r="128" spans="1:17">
      <c r="A128" s="1">
        <v>1366132</v>
      </c>
      <c r="B128" t="s">
        <v>1230</v>
      </c>
      <c r="C128" t="s">
        <v>1231</v>
      </c>
      <c r="D128" s="1">
        <v>1</v>
      </c>
      <c r="E128" s="1">
        <v>1365954</v>
      </c>
      <c r="F128" s="1">
        <v>1</v>
      </c>
      <c r="G128" t="s">
        <v>769</v>
      </c>
      <c r="H128" t="str">
        <f t="shared" si="12"/>
        <v>'A04013522'</v>
      </c>
      <c r="I128" t="str">
        <f>IF(E128="","'"&amp;VLOOKUP(B128,PBL_ENTITAT!O:P,2,FALSE)&amp;"'","null")</f>
        <v>null</v>
      </c>
      <c r="J128" t="s">
        <v>6557</v>
      </c>
      <c r="K128">
        <f t="shared" si="14"/>
        <v>70126</v>
      </c>
      <c r="L128" t="str">
        <f t="shared" si="15"/>
        <v>'Cei Siete Enanitos'</v>
      </c>
      <c r="M128" t="str">
        <f t="shared" si="16"/>
        <v>'A04019414'</v>
      </c>
      <c r="N128" t="str">
        <f t="shared" si="17"/>
        <v>'A04013522'</v>
      </c>
      <c r="O128" t="str">
        <f t="shared" si="18"/>
        <v>null</v>
      </c>
      <c r="P128" t="s">
        <v>6557</v>
      </c>
      <c r="Q128" t="str">
        <f t="shared" si="13"/>
        <v xml:space="preserve">INSERT INTO pad_organ (organid, nom, dir3, dir3pare, cif) VALUES (70126, 'Cei Siete Enanitos', 'A04019414', 'A04013522', null); </v>
      </c>
    </row>
    <row r="129" spans="1:17">
      <c r="A129" s="1">
        <v>1366134</v>
      </c>
      <c r="B129" t="s">
        <v>1234</v>
      </c>
      <c r="C129" t="s">
        <v>1235</v>
      </c>
      <c r="D129" s="1">
        <v>1</v>
      </c>
      <c r="E129" s="1">
        <v>1365954</v>
      </c>
      <c r="F129" s="1">
        <v>1</v>
      </c>
      <c r="G129" t="s">
        <v>769</v>
      </c>
      <c r="H129" t="str">
        <f t="shared" si="12"/>
        <v>'A04013522'</v>
      </c>
      <c r="I129" t="str">
        <f>IF(E129="","'"&amp;VLOOKUP(B129,PBL_ENTITAT!O:P,2,FALSE)&amp;"'","null")</f>
        <v>null</v>
      </c>
      <c r="J129" t="s">
        <v>6557</v>
      </c>
      <c r="K129">
        <f t="shared" si="14"/>
        <v>70127</v>
      </c>
      <c r="L129" t="str">
        <f t="shared" si="15"/>
        <v>'Cei Son Llatzer'</v>
      </c>
      <c r="M129" t="str">
        <f t="shared" si="16"/>
        <v>'A04019416'</v>
      </c>
      <c r="N129" t="str">
        <f t="shared" si="17"/>
        <v>'A04013522'</v>
      </c>
      <c r="O129" t="str">
        <f t="shared" si="18"/>
        <v>null</v>
      </c>
      <c r="P129" t="s">
        <v>6557</v>
      </c>
      <c r="Q129" t="str">
        <f t="shared" si="13"/>
        <v xml:space="preserve">INSERT INTO pad_organ (organid, nom, dir3, dir3pare, cif) VALUES (70127, 'Cei Son Llatzer', 'A04019416', 'A04013522', null); </v>
      </c>
    </row>
    <row r="130" spans="1:17">
      <c r="A130" s="1">
        <v>1366135</v>
      </c>
      <c r="B130" t="s">
        <v>1236</v>
      </c>
      <c r="C130" t="s">
        <v>1237</v>
      </c>
      <c r="D130" s="1">
        <v>1</v>
      </c>
      <c r="E130" s="1">
        <v>1365954</v>
      </c>
      <c r="F130" s="1">
        <v>1</v>
      </c>
      <c r="G130" t="s">
        <v>769</v>
      </c>
      <c r="H130" t="str">
        <f t="shared" si="12"/>
        <v>'A04013522'</v>
      </c>
      <c r="I130" t="str">
        <f>IF(E130="","'"&amp;VLOOKUP(B130,PBL_ENTITAT!O:P,2,FALSE)&amp;"'","null")</f>
        <v>null</v>
      </c>
      <c r="J130" t="s">
        <v>6557</v>
      </c>
      <c r="K130">
        <f t="shared" si="14"/>
        <v>70128</v>
      </c>
      <c r="L130" t="str">
        <f t="shared" si="15"/>
        <v>'Cei Son Oliva'</v>
      </c>
      <c r="M130" t="str">
        <f t="shared" si="16"/>
        <v>'A04019417'</v>
      </c>
      <c r="N130" t="str">
        <f t="shared" si="17"/>
        <v>'A04013522'</v>
      </c>
      <c r="O130" t="str">
        <f t="shared" si="18"/>
        <v>null</v>
      </c>
      <c r="P130" t="s">
        <v>6557</v>
      </c>
      <c r="Q130" t="str">
        <f t="shared" si="13"/>
        <v xml:space="preserve">INSERT INTO pad_organ (organid, nom, dir3, dir3pare, cif) VALUES (70128, 'Cei Son Oliva', 'A04019417', 'A04013522', null); </v>
      </c>
    </row>
    <row r="131" spans="1:17">
      <c r="A131" s="1">
        <v>1366136</v>
      </c>
      <c r="B131" t="s">
        <v>1238</v>
      </c>
      <c r="C131" t="s">
        <v>1239</v>
      </c>
      <c r="D131" s="1">
        <v>1</v>
      </c>
      <c r="E131" s="1">
        <v>1365954</v>
      </c>
      <c r="F131" s="1">
        <v>1</v>
      </c>
      <c r="G131" t="s">
        <v>769</v>
      </c>
      <c r="H131" t="str">
        <f t="shared" ref="H131:H194" si="19">IF(E131="","null","'"&amp;VLOOKUP(E131,A:B,2,FALSE)&amp;"'")</f>
        <v>'A04013522'</v>
      </c>
      <c r="I131" t="str">
        <f>IF(E131="","'"&amp;VLOOKUP(B131,PBL_ENTITAT!O:P,2,FALSE)&amp;"'","null")</f>
        <v>null</v>
      </c>
      <c r="J131" t="s">
        <v>6557</v>
      </c>
      <c r="K131">
        <f t="shared" si="14"/>
        <v>70129</v>
      </c>
      <c r="L131" t="str">
        <f t="shared" si="15"/>
        <v>'Cei Teringa'</v>
      </c>
      <c r="M131" t="str">
        <f t="shared" si="16"/>
        <v>'A04019418'</v>
      </c>
      <c r="N131" t="str">
        <f t="shared" si="17"/>
        <v>'A04013522'</v>
      </c>
      <c r="O131" t="str">
        <f t="shared" si="18"/>
        <v>null</v>
      </c>
      <c r="P131" t="s">
        <v>6557</v>
      </c>
      <c r="Q131" t="str">
        <f t="shared" ref="Q131:Q194" si="20">SUBSTITUTE(SUBSTITUTE(SUBSTITUTE(SUBSTITUTE(SUBSTITUTE(Q$1,"$ID$",K131),"$NOM$",L131),"$DIR3$",M131),"$DIR3PARE$",N131),"$CIF$",O131)</f>
        <v xml:space="preserve">INSERT INTO pad_organ (organid, nom, dir3, dir3pare, cif) VALUES (70129, 'Cei Teringa', 'A04019418', 'A04013522', null); </v>
      </c>
    </row>
    <row r="132" spans="1:17">
      <c r="A132" s="1">
        <v>1366138</v>
      </c>
      <c r="B132" t="s">
        <v>1242</v>
      </c>
      <c r="C132" t="s">
        <v>1243</v>
      </c>
      <c r="D132" s="1">
        <v>1</v>
      </c>
      <c r="E132" s="1">
        <v>1365954</v>
      </c>
      <c r="F132" s="1">
        <v>1</v>
      </c>
      <c r="G132" t="s">
        <v>769</v>
      </c>
      <c r="H132" t="str">
        <f t="shared" si="19"/>
        <v>'A04013522'</v>
      </c>
      <c r="I132" t="str">
        <f>IF(E132="","'"&amp;VLOOKUP(B132,PBL_ENTITAT!O:P,2,FALSE)&amp;"'","null")</f>
        <v>null</v>
      </c>
      <c r="J132" t="s">
        <v>6557</v>
      </c>
      <c r="K132">
        <f t="shared" si="14"/>
        <v>70130</v>
      </c>
      <c r="L132" t="str">
        <f t="shared" si="15"/>
        <v>'Cei Voliaina'</v>
      </c>
      <c r="M132" t="str">
        <f t="shared" si="16"/>
        <v>'A04019420'</v>
      </c>
      <c r="N132" t="str">
        <f t="shared" si="17"/>
        <v>'A04013522'</v>
      </c>
      <c r="O132" t="str">
        <f t="shared" si="18"/>
        <v>null</v>
      </c>
      <c r="P132" t="s">
        <v>6557</v>
      </c>
      <c r="Q132" t="str">
        <f t="shared" si="20"/>
        <v xml:space="preserve">INSERT INTO pad_organ (organid, nom, dir3, dir3pare, cif) VALUES (70130, 'Cei Voliaina', 'A04019420', 'A04013522', null); </v>
      </c>
    </row>
    <row r="133" spans="1:17">
      <c r="A133" s="1">
        <v>1366139</v>
      </c>
      <c r="B133" t="s">
        <v>1244</v>
      </c>
      <c r="C133" t="s">
        <v>1245</v>
      </c>
      <c r="D133" s="1">
        <v>1</v>
      </c>
      <c r="E133" s="1">
        <v>1365954</v>
      </c>
      <c r="F133" s="1">
        <v>1</v>
      </c>
      <c r="G133" t="s">
        <v>769</v>
      </c>
      <c r="H133" t="str">
        <f t="shared" si="19"/>
        <v>'A04013522'</v>
      </c>
      <c r="I133" t="str">
        <f>IF(E133="","'"&amp;VLOOKUP(B133,PBL_ENTITAT!O:P,2,FALSE)&amp;"'","null")</f>
        <v>null</v>
      </c>
      <c r="J133" t="s">
        <v>6557</v>
      </c>
      <c r="K133">
        <f t="shared" si="14"/>
        <v>70131</v>
      </c>
      <c r="L133" t="str">
        <f t="shared" si="15"/>
        <v>'Cei Xipell'</v>
      </c>
      <c r="M133" t="str">
        <f t="shared" si="16"/>
        <v>'A04019421'</v>
      </c>
      <c r="N133" t="str">
        <f t="shared" si="17"/>
        <v>'A04013522'</v>
      </c>
      <c r="O133" t="str">
        <f t="shared" si="18"/>
        <v>null</v>
      </c>
      <c r="P133" t="s">
        <v>6557</v>
      </c>
      <c r="Q133" t="str">
        <f t="shared" si="20"/>
        <v xml:space="preserve">INSERT INTO pad_organ (organid, nom, dir3, dir3pare, cif) VALUES (70131, 'Cei Xipell', 'A04019421', 'A04013522', null); </v>
      </c>
    </row>
    <row r="134" spans="1:17">
      <c r="A134" s="1">
        <v>1366140</v>
      </c>
      <c r="B134" t="s">
        <v>1246</v>
      </c>
      <c r="C134" t="s">
        <v>1247</v>
      </c>
      <c r="D134" s="1">
        <v>1</v>
      </c>
      <c r="E134" s="1">
        <v>1365954</v>
      </c>
      <c r="F134" s="1">
        <v>1</v>
      </c>
      <c r="G134" t="s">
        <v>769</v>
      </c>
      <c r="H134" t="str">
        <f t="shared" si="19"/>
        <v>'A04013522'</v>
      </c>
      <c r="I134" t="str">
        <f>IF(E134="","'"&amp;VLOOKUP(B134,PBL_ENTITAT!O:P,2,FALSE)&amp;"'","null")</f>
        <v>null</v>
      </c>
      <c r="J134" t="s">
        <v>6557</v>
      </c>
      <c r="K134">
        <f t="shared" si="14"/>
        <v>70132</v>
      </c>
      <c r="L134" t="str">
        <f t="shared" si="15"/>
        <v>'CEIP Aina Moll i Marquès'</v>
      </c>
      <c r="M134" t="str">
        <f t="shared" si="16"/>
        <v>'A04019422'</v>
      </c>
      <c r="N134" t="str">
        <f t="shared" si="17"/>
        <v>'A04013522'</v>
      </c>
      <c r="O134" t="str">
        <f t="shared" si="18"/>
        <v>null</v>
      </c>
      <c r="P134" t="s">
        <v>6557</v>
      </c>
      <c r="Q134" t="str">
        <f t="shared" si="20"/>
        <v xml:space="preserve">INSERT INTO pad_organ (organid, nom, dir3, dir3pare, cif) VALUES (70132, 'CEIP Aina Moll i Marquès', 'A04019422', 'A04013522', null); </v>
      </c>
    </row>
    <row r="135" spans="1:17">
      <c r="A135" s="1">
        <v>1366141</v>
      </c>
      <c r="B135" t="s">
        <v>1248</v>
      </c>
      <c r="C135" t="s">
        <v>1249</v>
      </c>
      <c r="D135" s="1">
        <v>1</v>
      </c>
      <c r="E135" s="1">
        <v>1365954</v>
      </c>
      <c r="F135" s="1">
        <v>1</v>
      </c>
      <c r="G135" t="s">
        <v>769</v>
      </c>
      <c r="H135" t="str">
        <f t="shared" si="19"/>
        <v>'A04013522'</v>
      </c>
      <c r="I135" t="str">
        <f>IF(E135="","'"&amp;VLOOKUP(B135,PBL_ENTITAT!O:P,2,FALSE)&amp;"'","null")</f>
        <v>null</v>
      </c>
      <c r="J135" t="s">
        <v>6557</v>
      </c>
      <c r="K135">
        <f t="shared" si="14"/>
        <v>70133</v>
      </c>
      <c r="L135" t="str">
        <f t="shared" si="15"/>
        <v>'CEIP Alexandre Rosselló'</v>
      </c>
      <c r="M135" t="str">
        <f t="shared" si="16"/>
        <v>'A04019423'</v>
      </c>
      <c r="N135" t="str">
        <f t="shared" si="17"/>
        <v>'A04013522'</v>
      </c>
      <c r="O135" t="str">
        <f t="shared" si="18"/>
        <v>null</v>
      </c>
      <c r="P135" t="s">
        <v>6557</v>
      </c>
      <c r="Q135" t="str">
        <f t="shared" si="20"/>
        <v xml:space="preserve">INSERT INTO pad_organ (organid, nom, dir3, dir3pare, cif) VALUES (70133, 'CEIP Alexandre Rosselló', 'A04019423', 'A04013522', null); </v>
      </c>
    </row>
    <row r="136" spans="1:17">
      <c r="A136" s="1">
        <v>1366142</v>
      </c>
      <c r="B136" t="s">
        <v>1250</v>
      </c>
      <c r="C136" t="s">
        <v>1251</v>
      </c>
      <c r="D136" s="1">
        <v>1</v>
      </c>
      <c r="E136" s="1">
        <v>1365954</v>
      </c>
      <c r="F136" s="1">
        <v>1</v>
      </c>
      <c r="G136" t="s">
        <v>769</v>
      </c>
      <c r="H136" t="str">
        <f t="shared" si="19"/>
        <v>'A04013522'</v>
      </c>
      <c r="I136" t="str">
        <f>IF(E136="","'"&amp;VLOOKUP(B136,PBL_ENTITAT!O:P,2,FALSE)&amp;"'","null")</f>
        <v>null</v>
      </c>
      <c r="J136" t="s">
        <v>6557</v>
      </c>
      <c r="K136">
        <f t="shared" si="14"/>
        <v>70134</v>
      </c>
      <c r="L136" t="str">
        <f t="shared" si="15"/>
        <v>'CEIP Angel Ruiz i Pablo'</v>
      </c>
      <c r="M136" t="str">
        <f t="shared" si="16"/>
        <v>'A04019424'</v>
      </c>
      <c r="N136" t="str">
        <f t="shared" si="17"/>
        <v>'A04013522'</v>
      </c>
      <c r="O136" t="str">
        <f t="shared" si="18"/>
        <v>null</v>
      </c>
      <c r="P136" t="s">
        <v>6557</v>
      </c>
      <c r="Q136" t="str">
        <f t="shared" si="20"/>
        <v xml:space="preserve">INSERT INTO pad_organ (organid, nom, dir3, dir3pare, cif) VALUES (70134, 'CEIP Angel Ruiz i Pablo', 'A04019424', 'A04013522', null); </v>
      </c>
    </row>
    <row r="137" spans="1:17">
      <c r="A137" s="1">
        <v>1366143</v>
      </c>
      <c r="B137" t="s">
        <v>1252</v>
      </c>
      <c r="C137" t="s">
        <v>1253</v>
      </c>
      <c r="D137" s="1">
        <v>1</v>
      </c>
      <c r="E137" s="1">
        <v>1365954</v>
      </c>
      <c r="F137" s="1">
        <v>1</v>
      </c>
      <c r="G137" t="s">
        <v>769</v>
      </c>
      <c r="H137" t="str">
        <f t="shared" si="19"/>
        <v>'A04013522'</v>
      </c>
      <c r="I137" t="str">
        <f>IF(E137="","'"&amp;VLOOKUP(B137,PBL_ENTITAT!O:P,2,FALSE)&amp;"'","null")</f>
        <v>null</v>
      </c>
      <c r="J137" t="s">
        <v>6557</v>
      </c>
      <c r="K137">
        <f t="shared" si="14"/>
        <v>70135</v>
      </c>
      <c r="L137" t="str">
        <f t="shared" si="15"/>
        <v>'CEIP Anselm Turmeda'</v>
      </c>
      <c r="M137" t="str">
        <f t="shared" si="16"/>
        <v>'A04019425'</v>
      </c>
      <c r="N137" t="str">
        <f t="shared" si="17"/>
        <v>'A04013522'</v>
      </c>
      <c r="O137" t="str">
        <f t="shared" si="18"/>
        <v>null</v>
      </c>
      <c r="P137" t="s">
        <v>6557</v>
      </c>
      <c r="Q137" t="str">
        <f t="shared" si="20"/>
        <v xml:space="preserve">INSERT INTO pad_organ (organid, nom, dir3, dir3pare, cif) VALUES (70135, 'CEIP Anselm Turmeda', 'A04019425', 'A04013522', null); </v>
      </c>
    </row>
    <row r="138" spans="1:17">
      <c r="A138" s="1">
        <v>1366144</v>
      </c>
      <c r="B138" t="s">
        <v>1254</v>
      </c>
      <c r="C138" t="s">
        <v>1255</v>
      </c>
      <c r="D138" s="1">
        <v>1</v>
      </c>
      <c r="E138" s="1">
        <v>1365954</v>
      </c>
      <c r="F138" s="1">
        <v>1</v>
      </c>
      <c r="G138" t="s">
        <v>769</v>
      </c>
      <c r="H138" t="str">
        <f t="shared" si="19"/>
        <v>'A04013522'</v>
      </c>
      <c r="I138" t="str">
        <f>IF(E138="","'"&amp;VLOOKUP(B138,PBL_ENTITAT!O:P,2,FALSE)&amp;"'","null")</f>
        <v>null</v>
      </c>
      <c r="J138" t="s">
        <v>6557</v>
      </c>
      <c r="K138">
        <f t="shared" ref="K138:K201" si="21">K137+1</f>
        <v>70136</v>
      </c>
      <c r="L138" t="str">
        <f t="shared" ref="L138:L201" si="22">"'"&amp;C138&amp;"'"</f>
        <v>'CEIP Antoni Juan Alemany'</v>
      </c>
      <c r="M138" t="str">
        <f t="shared" ref="M138:M201" si="23">"'"&amp;B138&amp;"'"</f>
        <v>'A04019426'</v>
      </c>
      <c r="N138" t="str">
        <f t="shared" ref="N138:N201" si="24">H138</f>
        <v>'A04013522'</v>
      </c>
      <c r="O138" t="str">
        <f t="shared" ref="O138:O201" si="25">I138</f>
        <v>null</v>
      </c>
      <c r="P138" t="s">
        <v>6557</v>
      </c>
      <c r="Q138" t="str">
        <f t="shared" si="20"/>
        <v xml:space="preserve">INSERT INTO pad_organ (organid, nom, dir3, dir3pare, cif) VALUES (70136, 'CEIP Antoni Juan Alemany', 'A04019426', 'A04013522', null); </v>
      </c>
    </row>
    <row r="139" spans="1:17">
      <c r="A139" s="1">
        <v>1366145</v>
      </c>
      <c r="B139" t="s">
        <v>1256</v>
      </c>
      <c r="C139" t="s">
        <v>1257</v>
      </c>
      <c r="D139" s="1">
        <v>1</v>
      </c>
      <c r="E139" s="1">
        <v>1365954</v>
      </c>
      <c r="F139" s="1">
        <v>1</v>
      </c>
      <c r="G139" t="s">
        <v>769</v>
      </c>
      <c r="H139" t="str">
        <f t="shared" si="19"/>
        <v>'A04013522'</v>
      </c>
      <c r="I139" t="str">
        <f>IF(E139="","'"&amp;VLOOKUP(B139,PBL_ENTITAT!O:P,2,FALSE)&amp;"'","null")</f>
        <v>null</v>
      </c>
      <c r="J139" t="s">
        <v>6557</v>
      </c>
      <c r="K139">
        <f t="shared" si="21"/>
        <v>70137</v>
      </c>
      <c r="L139" t="str">
        <f t="shared" si="22"/>
        <v>'CEIP Antònia Alzina'</v>
      </c>
      <c r="M139" t="str">
        <f t="shared" si="23"/>
        <v>'A04019427'</v>
      </c>
      <c r="N139" t="str">
        <f t="shared" si="24"/>
        <v>'A04013522'</v>
      </c>
      <c r="O139" t="str">
        <f t="shared" si="25"/>
        <v>null</v>
      </c>
      <c r="P139" t="s">
        <v>6557</v>
      </c>
      <c r="Q139" t="str">
        <f t="shared" si="20"/>
        <v xml:space="preserve">INSERT INTO pad_organ (organid, nom, dir3, dir3pare, cif) VALUES (70137, 'CEIP Antònia Alzina', 'A04019427', 'A04013522', null); </v>
      </c>
    </row>
    <row r="140" spans="1:17">
      <c r="A140" s="1">
        <v>1366146</v>
      </c>
      <c r="B140" t="s">
        <v>1258</v>
      </c>
      <c r="C140" t="s">
        <v>1259</v>
      </c>
      <c r="D140" s="1">
        <v>1</v>
      </c>
      <c r="E140" s="1">
        <v>1365954</v>
      </c>
      <c r="F140" s="1">
        <v>1</v>
      </c>
      <c r="G140" t="s">
        <v>769</v>
      </c>
      <c r="H140" t="str">
        <f t="shared" si="19"/>
        <v>'A04013522'</v>
      </c>
      <c r="I140" t="str">
        <f>IF(E140="","'"&amp;VLOOKUP(B140,PBL_ENTITAT!O:P,2,FALSE)&amp;"'","null")</f>
        <v>null</v>
      </c>
      <c r="J140" t="s">
        <v>6557</v>
      </c>
      <c r="K140">
        <f t="shared" si="21"/>
        <v>70138</v>
      </c>
      <c r="L140" t="str">
        <f t="shared" si="22"/>
        <v>'CEIP Badies'</v>
      </c>
      <c r="M140" t="str">
        <f t="shared" si="23"/>
        <v>'A04019428'</v>
      </c>
      <c r="N140" t="str">
        <f t="shared" si="24"/>
        <v>'A04013522'</v>
      </c>
      <c r="O140" t="str">
        <f t="shared" si="25"/>
        <v>null</v>
      </c>
      <c r="P140" t="s">
        <v>6557</v>
      </c>
      <c r="Q140" t="str">
        <f t="shared" si="20"/>
        <v xml:space="preserve">INSERT INTO pad_organ (organid, nom, dir3, dir3pare, cif) VALUES (70138, 'CEIP Badies', 'A04019428', 'A04013522', null); </v>
      </c>
    </row>
    <row r="141" spans="1:17">
      <c r="A141" s="1">
        <v>1366147</v>
      </c>
      <c r="B141" t="s">
        <v>1260</v>
      </c>
      <c r="C141" t="s">
        <v>1261</v>
      </c>
      <c r="D141" s="1">
        <v>1</v>
      </c>
      <c r="E141" s="1">
        <v>1365954</v>
      </c>
      <c r="F141" s="1">
        <v>1</v>
      </c>
      <c r="G141" t="s">
        <v>769</v>
      </c>
      <c r="H141" t="str">
        <f t="shared" si="19"/>
        <v>'A04013522'</v>
      </c>
      <c r="I141" t="str">
        <f>IF(E141="","'"&amp;VLOOKUP(B141,PBL_ENTITAT!O:P,2,FALSE)&amp;"'","null")</f>
        <v>null</v>
      </c>
      <c r="J141" t="s">
        <v>6557</v>
      </c>
      <c r="K141">
        <f t="shared" si="21"/>
        <v>70139</v>
      </c>
      <c r="L141" t="str">
        <f t="shared" si="22"/>
        <v>'CEIP Balansat'</v>
      </c>
      <c r="M141" t="str">
        <f t="shared" si="23"/>
        <v>'A04019429'</v>
      </c>
      <c r="N141" t="str">
        <f t="shared" si="24"/>
        <v>'A04013522'</v>
      </c>
      <c r="O141" t="str">
        <f t="shared" si="25"/>
        <v>null</v>
      </c>
      <c r="P141" t="s">
        <v>6557</v>
      </c>
      <c r="Q141" t="str">
        <f t="shared" si="20"/>
        <v xml:space="preserve">INSERT INTO pad_organ (organid, nom, dir3, dir3pare, cif) VALUES (70139, 'CEIP Balansat', 'A04019429', 'A04013522', null); </v>
      </c>
    </row>
    <row r="142" spans="1:17">
      <c r="A142" s="1">
        <v>1366148</v>
      </c>
      <c r="B142" t="s">
        <v>1262</v>
      </c>
      <c r="C142" t="s">
        <v>1263</v>
      </c>
      <c r="D142" s="1">
        <v>1</v>
      </c>
      <c r="E142" s="1">
        <v>1365954</v>
      </c>
      <c r="F142" s="1">
        <v>1</v>
      </c>
      <c r="G142" t="s">
        <v>769</v>
      </c>
      <c r="H142" t="str">
        <f t="shared" si="19"/>
        <v>'A04013522'</v>
      </c>
      <c r="I142" t="str">
        <f>IF(E142="","'"&amp;VLOOKUP(B142,PBL_ENTITAT!O:P,2,FALSE)&amp;"'","null")</f>
        <v>null</v>
      </c>
      <c r="J142" t="s">
        <v>6557</v>
      </c>
      <c r="K142">
        <f t="shared" si="21"/>
        <v>70140</v>
      </c>
      <c r="L142" t="str">
        <f t="shared" si="22"/>
        <v>'CEIP Bartomeu Ordines'</v>
      </c>
      <c r="M142" t="str">
        <f t="shared" si="23"/>
        <v>'A04019430'</v>
      </c>
      <c r="N142" t="str">
        <f t="shared" si="24"/>
        <v>'A04013522'</v>
      </c>
      <c r="O142" t="str">
        <f t="shared" si="25"/>
        <v>null</v>
      </c>
      <c r="P142" t="s">
        <v>6557</v>
      </c>
      <c r="Q142" t="str">
        <f t="shared" si="20"/>
        <v xml:space="preserve">INSERT INTO pad_organ (organid, nom, dir3, dir3pare, cif) VALUES (70140, 'CEIP Bartomeu Ordines', 'A04019430', 'A04013522', null); </v>
      </c>
    </row>
    <row r="143" spans="1:17">
      <c r="A143" s="1">
        <v>1366149</v>
      </c>
      <c r="B143" t="s">
        <v>1264</v>
      </c>
      <c r="C143" t="s">
        <v>1265</v>
      </c>
      <c r="D143" s="1">
        <v>1</v>
      </c>
      <c r="E143" s="1">
        <v>1365954</v>
      </c>
      <c r="F143" s="1">
        <v>1</v>
      </c>
      <c r="G143" t="s">
        <v>769</v>
      </c>
      <c r="H143" t="str">
        <f t="shared" si="19"/>
        <v>'A04013522'</v>
      </c>
      <c r="I143" t="str">
        <f>IF(E143="","'"&amp;VLOOKUP(B143,PBL_ENTITAT!O:P,2,FALSE)&amp;"'","null")</f>
        <v>null</v>
      </c>
      <c r="J143" t="s">
        <v>6557</v>
      </c>
      <c r="K143">
        <f t="shared" si="21"/>
        <v>70141</v>
      </c>
      <c r="L143" t="str">
        <f t="shared" si="22"/>
        <v>'CEIP Bendinat'</v>
      </c>
      <c r="M143" t="str">
        <f t="shared" si="23"/>
        <v>'A04019431'</v>
      </c>
      <c r="N143" t="str">
        <f t="shared" si="24"/>
        <v>'A04013522'</v>
      </c>
      <c r="O143" t="str">
        <f t="shared" si="25"/>
        <v>null</v>
      </c>
      <c r="P143" t="s">
        <v>6557</v>
      </c>
      <c r="Q143" t="str">
        <f t="shared" si="20"/>
        <v xml:space="preserve">INSERT INTO pad_organ (organid, nom, dir3, dir3pare, cif) VALUES (70141, 'CEIP Bendinat', 'A04019431', 'A04013522', null); </v>
      </c>
    </row>
    <row r="144" spans="1:17">
      <c r="A144" s="1">
        <v>1366150</v>
      </c>
      <c r="B144" t="s">
        <v>1266</v>
      </c>
      <c r="C144" t="s">
        <v>1267</v>
      </c>
      <c r="D144" s="1">
        <v>1</v>
      </c>
      <c r="E144" s="1">
        <v>1365954</v>
      </c>
      <c r="F144" s="1">
        <v>1</v>
      </c>
      <c r="G144" t="s">
        <v>769</v>
      </c>
      <c r="H144" t="str">
        <f t="shared" si="19"/>
        <v>'A04013522'</v>
      </c>
      <c r="I144" t="str">
        <f>IF(E144="","'"&amp;VLOOKUP(B144,PBL_ENTITAT!O:P,2,FALSE)&amp;"'","null")</f>
        <v>null</v>
      </c>
      <c r="J144" t="s">
        <v>6557</v>
      </c>
      <c r="K144">
        <f t="shared" si="21"/>
        <v>70142</v>
      </c>
      <c r="L144" t="str">
        <f t="shared" si="22"/>
        <v>'CEIP Binissalem'</v>
      </c>
      <c r="M144" t="str">
        <f t="shared" si="23"/>
        <v>'A04019432'</v>
      </c>
      <c r="N144" t="str">
        <f t="shared" si="24"/>
        <v>'A04013522'</v>
      </c>
      <c r="O144" t="str">
        <f t="shared" si="25"/>
        <v>null</v>
      </c>
      <c r="P144" t="s">
        <v>6557</v>
      </c>
      <c r="Q144" t="str">
        <f t="shared" si="20"/>
        <v xml:space="preserve">INSERT INTO pad_organ (organid, nom, dir3, dir3pare, cif) VALUES (70142, 'CEIP Binissalem', 'A04019432', 'A04013522', null); </v>
      </c>
    </row>
    <row r="145" spans="1:17">
      <c r="A145" s="1">
        <v>1366151</v>
      </c>
      <c r="B145" t="s">
        <v>1268</v>
      </c>
      <c r="C145" t="s">
        <v>1269</v>
      </c>
      <c r="D145" s="1">
        <v>1</v>
      </c>
      <c r="E145" s="1">
        <v>1365954</v>
      </c>
      <c r="F145" s="1">
        <v>1</v>
      </c>
      <c r="G145" t="s">
        <v>769</v>
      </c>
      <c r="H145" t="str">
        <f t="shared" si="19"/>
        <v>'A04013522'</v>
      </c>
      <c r="I145" t="str">
        <f>IF(E145="","'"&amp;VLOOKUP(B145,PBL_ENTITAT!O:P,2,FALSE)&amp;"'","null")</f>
        <v>null</v>
      </c>
      <c r="J145" t="s">
        <v>6557</v>
      </c>
      <c r="K145">
        <f t="shared" si="21"/>
        <v>70143</v>
      </c>
      <c r="L145" t="str">
        <f t="shared" si="22"/>
        <v>'CEIP Blai Bonet'</v>
      </c>
      <c r="M145" t="str">
        <f t="shared" si="23"/>
        <v>'A04019433'</v>
      </c>
      <c r="N145" t="str">
        <f t="shared" si="24"/>
        <v>'A04013522'</v>
      </c>
      <c r="O145" t="str">
        <f t="shared" si="25"/>
        <v>null</v>
      </c>
      <c r="P145" t="s">
        <v>6557</v>
      </c>
      <c r="Q145" t="str">
        <f t="shared" si="20"/>
        <v xml:space="preserve">INSERT INTO pad_organ (organid, nom, dir3, dir3pare, cif) VALUES (70143, 'CEIP Blai Bonet', 'A04019433', 'A04013522', null); </v>
      </c>
    </row>
    <row r="146" spans="1:17">
      <c r="A146" s="1">
        <v>1366152</v>
      </c>
      <c r="B146" t="s">
        <v>1270</v>
      </c>
      <c r="C146" t="s">
        <v>1271</v>
      </c>
      <c r="D146" s="1">
        <v>1</v>
      </c>
      <c r="E146" s="1">
        <v>1365954</v>
      </c>
      <c r="F146" s="1">
        <v>1</v>
      </c>
      <c r="G146" t="s">
        <v>769</v>
      </c>
      <c r="H146" t="str">
        <f t="shared" si="19"/>
        <v>'A04013522'</v>
      </c>
      <c r="I146" t="str">
        <f>IF(E146="","'"&amp;VLOOKUP(B146,PBL_ENTITAT!O:P,2,FALSE)&amp;"'","null")</f>
        <v>null</v>
      </c>
      <c r="J146" t="s">
        <v>6557</v>
      </c>
      <c r="K146">
        <f t="shared" si="21"/>
        <v>70144</v>
      </c>
      <c r="L146" t="str">
        <f t="shared" si="22"/>
        <v>'CEIP Blanquerna'</v>
      </c>
      <c r="M146" t="str">
        <f t="shared" si="23"/>
        <v>'A04019434'</v>
      </c>
      <c r="N146" t="str">
        <f t="shared" si="24"/>
        <v>'A04013522'</v>
      </c>
      <c r="O146" t="str">
        <f t="shared" si="25"/>
        <v>null</v>
      </c>
      <c r="P146" t="s">
        <v>6557</v>
      </c>
      <c r="Q146" t="str">
        <f t="shared" si="20"/>
        <v xml:space="preserve">INSERT INTO pad_organ (organid, nom, dir3, dir3pare, cif) VALUES (70144, 'CEIP Blanquerna', 'A04019434', 'A04013522', null); </v>
      </c>
    </row>
    <row r="147" spans="1:17">
      <c r="A147" s="1">
        <v>1366153</v>
      </c>
      <c r="B147" t="s">
        <v>1272</v>
      </c>
      <c r="C147" t="s">
        <v>1273</v>
      </c>
      <c r="D147" s="1">
        <v>1</v>
      </c>
      <c r="E147" s="1">
        <v>1365954</v>
      </c>
      <c r="F147" s="1">
        <v>1</v>
      </c>
      <c r="G147" t="s">
        <v>769</v>
      </c>
      <c r="H147" t="str">
        <f t="shared" si="19"/>
        <v>'A04013522'</v>
      </c>
      <c r="I147" t="str">
        <f>IF(E147="","'"&amp;VLOOKUP(B147,PBL_ENTITAT!O:P,2,FALSE)&amp;"'","null")</f>
        <v>null</v>
      </c>
      <c r="J147" t="s">
        <v>6557</v>
      </c>
      <c r="K147">
        <f t="shared" si="21"/>
        <v>70145</v>
      </c>
      <c r="L147" t="str">
        <f t="shared" si="22"/>
        <v>'CEIP Buscastell'</v>
      </c>
      <c r="M147" t="str">
        <f t="shared" si="23"/>
        <v>'A04019435'</v>
      </c>
      <c r="N147" t="str">
        <f t="shared" si="24"/>
        <v>'A04013522'</v>
      </c>
      <c r="O147" t="str">
        <f t="shared" si="25"/>
        <v>null</v>
      </c>
      <c r="P147" t="s">
        <v>6557</v>
      </c>
      <c r="Q147" t="str">
        <f t="shared" si="20"/>
        <v xml:space="preserve">INSERT INTO pad_organ (organid, nom, dir3, dir3pare, cif) VALUES (70145, 'CEIP Buscastell', 'A04019435', 'A04013522', null); </v>
      </c>
    </row>
    <row r="148" spans="1:17">
      <c r="A148" s="1">
        <v>1366154</v>
      </c>
      <c r="B148" t="s">
        <v>1274</v>
      </c>
      <c r="C148" t="s">
        <v>1275</v>
      </c>
      <c r="D148" s="1">
        <v>1</v>
      </c>
      <c r="E148" s="1">
        <v>1365954</v>
      </c>
      <c r="F148" s="1">
        <v>1</v>
      </c>
      <c r="G148" t="s">
        <v>769</v>
      </c>
      <c r="H148" t="str">
        <f t="shared" si="19"/>
        <v>'A04013522'</v>
      </c>
      <c r="I148" t="str">
        <f>IF(E148="","'"&amp;VLOOKUP(B148,PBL_ENTITAT!O:P,2,FALSE)&amp;"'","null")</f>
        <v>null</v>
      </c>
      <c r="J148" t="s">
        <v>6557</v>
      </c>
      <c r="K148">
        <f t="shared" si="21"/>
        <v>70146</v>
      </c>
      <c r="L148" t="str">
        <f t="shared" si="22"/>
        <v>'CEIP Calonge'</v>
      </c>
      <c r="M148" t="str">
        <f t="shared" si="23"/>
        <v>'A04019436'</v>
      </c>
      <c r="N148" t="str">
        <f t="shared" si="24"/>
        <v>'A04013522'</v>
      </c>
      <c r="O148" t="str">
        <f t="shared" si="25"/>
        <v>null</v>
      </c>
      <c r="P148" t="s">
        <v>6557</v>
      </c>
      <c r="Q148" t="str">
        <f t="shared" si="20"/>
        <v xml:space="preserve">INSERT INTO pad_organ (organid, nom, dir3, dir3pare, cif) VALUES (70146, 'CEIP Calonge', 'A04019436', 'A04013522', null); </v>
      </c>
    </row>
    <row r="149" spans="1:17">
      <c r="A149" s="1">
        <v>1366155</v>
      </c>
      <c r="B149" t="s">
        <v>1276</v>
      </c>
      <c r="C149" t="s">
        <v>1277</v>
      </c>
      <c r="D149" s="1">
        <v>1</v>
      </c>
      <c r="E149" s="1">
        <v>1365954</v>
      </c>
      <c r="F149" s="1">
        <v>1</v>
      </c>
      <c r="G149" t="s">
        <v>769</v>
      </c>
      <c r="H149" t="str">
        <f t="shared" si="19"/>
        <v>'A04013522'</v>
      </c>
      <c r="I149" t="str">
        <f>IF(E149="","'"&amp;VLOOKUP(B149,PBL_ENTITAT!O:P,2,FALSE)&amp;"'","null")</f>
        <v>null</v>
      </c>
      <c r="J149" t="s">
        <v>6557</v>
      </c>
      <c r="K149">
        <f t="shared" si="21"/>
        <v>70147</v>
      </c>
      <c r="L149" t="str">
        <f t="shared" si="22"/>
        <v>'CEIP Camilo Jose Cela'</v>
      </c>
      <c r="M149" t="str">
        <f t="shared" si="23"/>
        <v>'A04019437'</v>
      </c>
      <c r="N149" t="str">
        <f t="shared" si="24"/>
        <v>'A04013522'</v>
      </c>
      <c r="O149" t="str">
        <f t="shared" si="25"/>
        <v>null</v>
      </c>
      <c r="P149" t="s">
        <v>6557</v>
      </c>
      <c r="Q149" t="str">
        <f t="shared" si="20"/>
        <v xml:space="preserve">INSERT INTO pad_organ (organid, nom, dir3, dir3pare, cif) VALUES (70147, 'CEIP Camilo Jose Cela', 'A04019437', 'A04013522', null); </v>
      </c>
    </row>
    <row r="150" spans="1:17">
      <c r="A150" s="1">
        <v>1366156</v>
      </c>
      <c r="B150" t="s">
        <v>1278</v>
      </c>
      <c r="C150" t="s">
        <v>1279</v>
      </c>
      <c r="D150" s="1">
        <v>1</v>
      </c>
      <c r="E150" s="1">
        <v>1365954</v>
      </c>
      <c r="F150" s="1">
        <v>1</v>
      </c>
      <c r="G150" t="s">
        <v>769</v>
      </c>
      <c r="H150" t="str">
        <f t="shared" si="19"/>
        <v>'A04013522'</v>
      </c>
      <c r="I150" t="str">
        <f>IF(E150="","'"&amp;VLOOKUP(B150,PBL_ENTITAT!O:P,2,FALSE)&amp;"'","null")</f>
        <v>null</v>
      </c>
      <c r="J150" t="s">
        <v>6557</v>
      </c>
      <c r="K150">
        <f t="shared" si="21"/>
        <v>70148</v>
      </c>
      <c r="L150" t="str">
        <f t="shared" si="22"/>
        <v>'CEIP Can Bril'</v>
      </c>
      <c r="M150" t="str">
        <f t="shared" si="23"/>
        <v>'A04019438'</v>
      </c>
      <c r="N150" t="str">
        <f t="shared" si="24"/>
        <v>'A04013522'</v>
      </c>
      <c r="O150" t="str">
        <f t="shared" si="25"/>
        <v>null</v>
      </c>
      <c r="P150" t="s">
        <v>6557</v>
      </c>
      <c r="Q150" t="str">
        <f t="shared" si="20"/>
        <v xml:space="preserve">INSERT INTO pad_organ (organid, nom, dir3, dir3pare, cif) VALUES (70148, 'CEIP Can Bril', 'A04019438', 'A04013522', null); </v>
      </c>
    </row>
    <row r="151" spans="1:17">
      <c r="A151" s="1">
        <v>1366157</v>
      </c>
      <c r="B151" t="s">
        <v>1280</v>
      </c>
      <c r="C151" t="s">
        <v>1281</v>
      </c>
      <c r="D151" s="1">
        <v>1</v>
      </c>
      <c r="E151" s="1">
        <v>1365954</v>
      </c>
      <c r="F151" s="1">
        <v>1</v>
      </c>
      <c r="G151" t="s">
        <v>769</v>
      </c>
      <c r="H151" t="str">
        <f t="shared" si="19"/>
        <v>'A04013522'</v>
      </c>
      <c r="I151" t="str">
        <f>IF(E151="","'"&amp;VLOOKUP(B151,PBL_ENTITAT!O:P,2,FALSE)&amp;"'","null")</f>
        <v>null</v>
      </c>
      <c r="J151" t="s">
        <v>6557</v>
      </c>
      <c r="K151">
        <f t="shared" si="21"/>
        <v>70149</v>
      </c>
      <c r="L151" t="str">
        <f t="shared" si="22"/>
        <v>'CEIP Can Canto'</v>
      </c>
      <c r="M151" t="str">
        <f t="shared" si="23"/>
        <v>'A04019439'</v>
      </c>
      <c r="N151" t="str">
        <f t="shared" si="24"/>
        <v>'A04013522'</v>
      </c>
      <c r="O151" t="str">
        <f t="shared" si="25"/>
        <v>null</v>
      </c>
      <c r="P151" t="s">
        <v>6557</v>
      </c>
      <c r="Q151" t="str">
        <f t="shared" si="20"/>
        <v xml:space="preserve">INSERT INTO pad_organ (organid, nom, dir3, dir3pare, cif) VALUES (70149, 'CEIP Can Canto', 'A04019439', 'A04013522', null); </v>
      </c>
    </row>
    <row r="152" spans="1:17">
      <c r="A152" s="1">
        <v>1366158</v>
      </c>
      <c r="B152" t="s">
        <v>1282</v>
      </c>
      <c r="C152" t="s">
        <v>1283</v>
      </c>
      <c r="D152" s="1">
        <v>1</v>
      </c>
      <c r="E152" s="1">
        <v>1365954</v>
      </c>
      <c r="F152" s="1">
        <v>1</v>
      </c>
      <c r="G152" t="s">
        <v>769</v>
      </c>
      <c r="H152" t="str">
        <f t="shared" si="19"/>
        <v>'A04013522'</v>
      </c>
      <c r="I152" t="str">
        <f>IF(E152="","'"&amp;VLOOKUP(B152,PBL_ENTITAT!O:P,2,FALSE)&amp;"'","null")</f>
        <v>null</v>
      </c>
      <c r="J152" t="s">
        <v>6557</v>
      </c>
      <c r="K152">
        <f t="shared" si="21"/>
        <v>70150</v>
      </c>
      <c r="L152" t="str">
        <f t="shared" si="22"/>
        <v>'CEIP Can Coix'</v>
      </c>
      <c r="M152" t="str">
        <f t="shared" si="23"/>
        <v>'A04019440'</v>
      </c>
      <c r="N152" t="str">
        <f t="shared" si="24"/>
        <v>'A04013522'</v>
      </c>
      <c r="O152" t="str">
        <f t="shared" si="25"/>
        <v>null</v>
      </c>
      <c r="P152" t="s">
        <v>6557</v>
      </c>
      <c r="Q152" t="str">
        <f t="shared" si="20"/>
        <v xml:space="preserve">INSERT INTO pad_organ (organid, nom, dir3, dir3pare, cif) VALUES (70150, 'CEIP Can Coix', 'A04019440', 'A04013522', null); </v>
      </c>
    </row>
    <row r="153" spans="1:17">
      <c r="A153" s="1">
        <v>1366159</v>
      </c>
      <c r="B153" t="s">
        <v>1284</v>
      </c>
      <c r="C153" t="s">
        <v>1285</v>
      </c>
      <c r="D153" s="1">
        <v>1</v>
      </c>
      <c r="E153" s="1">
        <v>1365954</v>
      </c>
      <c r="F153" s="1">
        <v>1</v>
      </c>
      <c r="G153" t="s">
        <v>769</v>
      </c>
      <c r="H153" t="str">
        <f t="shared" si="19"/>
        <v>'A04013522'</v>
      </c>
      <c r="I153" t="str">
        <f>IF(E153="","'"&amp;VLOOKUP(B153,PBL_ENTITAT!O:P,2,FALSE)&amp;"'","null")</f>
        <v>null</v>
      </c>
      <c r="J153" t="s">
        <v>6557</v>
      </c>
      <c r="K153">
        <f t="shared" si="21"/>
        <v>70151</v>
      </c>
      <c r="L153" t="str">
        <f t="shared" si="22"/>
        <v>'CEIP Can Guerxo'</v>
      </c>
      <c r="M153" t="str">
        <f t="shared" si="23"/>
        <v>'A04019441'</v>
      </c>
      <c r="N153" t="str">
        <f t="shared" si="24"/>
        <v>'A04013522'</v>
      </c>
      <c r="O153" t="str">
        <f t="shared" si="25"/>
        <v>null</v>
      </c>
      <c r="P153" t="s">
        <v>6557</v>
      </c>
      <c r="Q153" t="str">
        <f t="shared" si="20"/>
        <v xml:space="preserve">INSERT INTO pad_organ (organid, nom, dir3, dir3pare, cif) VALUES (70151, 'CEIP Can Guerxo', 'A04019441', 'A04013522', null); </v>
      </c>
    </row>
    <row r="154" spans="1:17">
      <c r="A154" s="1">
        <v>1366160</v>
      </c>
      <c r="B154" t="s">
        <v>1286</v>
      </c>
      <c r="C154" t="s">
        <v>1287</v>
      </c>
      <c r="D154" s="1">
        <v>1</v>
      </c>
      <c r="E154" s="1">
        <v>1365954</v>
      </c>
      <c r="F154" s="1">
        <v>1</v>
      </c>
      <c r="G154" t="s">
        <v>769</v>
      </c>
      <c r="H154" t="str">
        <f t="shared" si="19"/>
        <v>'A04013522'</v>
      </c>
      <c r="I154" t="str">
        <f>IF(E154="","'"&amp;VLOOKUP(B154,PBL_ENTITAT!O:P,2,FALSE)&amp;"'","null")</f>
        <v>null</v>
      </c>
      <c r="J154" t="s">
        <v>6557</v>
      </c>
      <c r="K154">
        <f t="shared" si="21"/>
        <v>70152</v>
      </c>
      <c r="L154" t="str">
        <f t="shared" si="22"/>
        <v>'CEIP Can Misses'</v>
      </c>
      <c r="M154" t="str">
        <f t="shared" si="23"/>
        <v>'A04019442'</v>
      </c>
      <c r="N154" t="str">
        <f t="shared" si="24"/>
        <v>'A04013522'</v>
      </c>
      <c r="O154" t="str">
        <f t="shared" si="25"/>
        <v>null</v>
      </c>
      <c r="P154" t="s">
        <v>6557</v>
      </c>
      <c r="Q154" t="str">
        <f t="shared" si="20"/>
        <v xml:space="preserve">INSERT INTO pad_organ (organid, nom, dir3, dir3pare, cif) VALUES (70152, 'CEIP Can Misses', 'A04019442', 'A04013522', null); </v>
      </c>
    </row>
    <row r="155" spans="1:17">
      <c r="A155" s="1">
        <v>1366161</v>
      </c>
      <c r="B155" t="s">
        <v>1288</v>
      </c>
      <c r="C155" t="s">
        <v>1289</v>
      </c>
      <c r="D155" s="1">
        <v>1</v>
      </c>
      <c r="E155" s="1">
        <v>1365954</v>
      </c>
      <c r="F155" s="1">
        <v>1</v>
      </c>
      <c r="G155" t="s">
        <v>769</v>
      </c>
      <c r="H155" t="str">
        <f t="shared" si="19"/>
        <v>'A04013522'</v>
      </c>
      <c r="I155" t="str">
        <f>IF(E155="","'"&amp;VLOOKUP(B155,PBL_ENTITAT!O:P,2,FALSE)&amp;"'","null")</f>
        <v>null</v>
      </c>
      <c r="J155" t="s">
        <v>6557</v>
      </c>
      <c r="K155">
        <f t="shared" si="21"/>
        <v>70153</v>
      </c>
      <c r="L155" t="str">
        <f t="shared" si="22"/>
        <v>'CEIP Can Pastilla'</v>
      </c>
      <c r="M155" t="str">
        <f t="shared" si="23"/>
        <v>'A04019443'</v>
      </c>
      <c r="N155" t="str">
        <f t="shared" si="24"/>
        <v>'A04013522'</v>
      </c>
      <c r="O155" t="str">
        <f t="shared" si="25"/>
        <v>null</v>
      </c>
      <c r="P155" t="s">
        <v>6557</v>
      </c>
      <c r="Q155" t="str">
        <f t="shared" si="20"/>
        <v xml:space="preserve">INSERT INTO pad_organ (organid, nom, dir3, dir3pare, cif) VALUES (70153, 'CEIP Can Pastilla', 'A04019443', 'A04013522', null); </v>
      </c>
    </row>
    <row r="156" spans="1:17">
      <c r="A156" s="1">
        <v>1366162</v>
      </c>
      <c r="B156" t="s">
        <v>1290</v>
      </c>
      <c r="C156" t="s">
        <v>1291</v>
      </c>
      <c r="D156" s="1">
        <v>1</v>
      </c>
      <c r="E156" s="1">
        <v>1365954</v>
      </c>
      <c r="F156" s="1">
        <v>1</v>
      </c>
      <c r="G156" t="s">
        <v>769</v>
      </c>
      <c r="H156" t="str">
        <f t="shared" si="19"/>
        <v>'A04013522'</v>
      </c>
      <c r="I156" t="str">
        <f>IF(E156="","'"&amp;VLOOKUP(B156,PBL_ENTITAT!O:P,2,FALSE)&amp;"'","null")</f>
        <v>null</v>
      </c>
      <c r="J156" t="s">
        <v>6557</v>
      </c>
      <c r="K156">
        <f t="shared" si="21"/>
        <v>70154</v>
      </c>
      <c r="L156" t="str">
        <f t="shared" si="22"/>
        <v>'CEIP Can Raspalls'</v>
      </c>
      <c r="M156" t="str">
        <f t="shared" si="23"/>
        <v>'A04019444'</v>
      </c>
      <c r="N156" t="str">
        <f t="shared" si="24"/>
        <v>'A04013522'</v>
      </c>
      <c r="O156" t="str">
        <f t="shared" si="25"/>
        <v>null</v>
      </c>
      <c r="P156" t="s">
        <v>6557</v>
      </c>
      <c r="Q156" t="str">
        <f t="shared" si="20"/>
        <v xml:space="preserve">INSERT INTO pad_organ (organid, nom, dir3, dir3pare, cif) VALUES (70154, 'CEIP Can Raspalls', 'A04019444', 'A04013522', null); </v>
      </c>
    </row>
    <row r="157" spans="1:17">
      <c r="A157" s="1">
        <v>1366163</v>
      </c>
      <c r="B157" t="s">
        <v>1292</v>
      </c>
      <c r="C157" t="s">
        <v>1293</v>
      </c>
      <c r="D157" s="1">
        <v>1</v>
      </c>
      <c r="E157" s="1">
        <v>1365954</v>
      </c>
      <c r="F157" s="1">
        <v>1</v>
      </c>
      <c r="G157" t="s">
        <v>769</v>
      </c>
      <c r="H157" t="str">
        <f t="shared" si="19"/>
        <v>'A04013522'</v>
      </c>
      <c r="I157" t="str">
        <f>IF(E157="","'"&amp;VLOOKUP(B157,PBL_ENTITAT!O:P,2,FALSE)&amp;"'","null")</f>
        <v>null</v>
      </c>
      <c r="J157" t="s">
        <v>6557</v>
      </c>
      <c r="K157">
        <f t="shared" si="21"/>
        <v>70155</v>
      </c>
      <c r="L157" t="str">
        <f t="shared" si="22"/>
        <v>'CEIP Cas Capiscol'</v>
      </c>
      <c r="M157" t="str">
        <f t="shared" si="23"/>
        <v>'A04019445'</v>
      </c>
      <c r="N157" t="str">
        <f t="shared" si="24"/>
        <v>'A04013522'</v>
      </c>
      <c r="O157" t="str">
        <f t="shared" si="25"/>
        <v>null</v>
      </c>
      <c r="P157" t="s">
        <v>6557</v>
      </c>
      <c r="Q157" t="str">
        <f t="shared" si="20"/>
        <v xml:space="preserve">INSERT INTO pad_organ (organid, nom, dir3, dir3pare, cif) VALUES (70155, 'CEIP Cas Capiscol', 'A04019445', 'A04013522', null); </v>
      </c>
    </row>
    <row r="158" spans="1:17">
      <c r="A158" s="1">
        <v>1366164</v>
      </c>
      <c r="B158" t="s">
        <v>1294</v>
      </c>
      <c r="C158" t="s">
        <v>1295</v>
      </c>
      <c r="D158" s="1">
        <v>1</v>
      </c>
      <c r="E158" s="1">
        <v>1365954</v>
      </c>
      <c r="F158" s="1">
        <v>1</v>
      </c>
      <c r="G158" t="s">
        <v>769</v>
      </c>
      <c r="H158" t="str">
        <f t="shared" si="19"/>
        <v>'A04013522'</v>
      </c>
      <c r="I158" t="str">
        <f>IF(E158="","'"&amp;VLOOKUP(B158,PBL_ENTITAT!O:P,2,FALSE)&amp;"'","null")</f>
        <v>null</v>
      </c>
      <c r="J158" t="s">
        <v>6557</v>
      </c>
      <c r="K158">
        <f t="shared" si="21"/>
        <v>70156</v>
      </c>
      <c r="L158" t="str">
        <f t="shared" si="22"/>
        <v>'CEIP Cas Saboners'</v>
      </c>
      <c r="M158" t="str">
        <f t="shared" si="23"/>
        <v>'A04019446'</v>
      </c>
      <c r="N158" t="str">
        <f t="shared" si="24"/>
        <v>'A04013522'</v>
      </c>
      <c r="O158" t="str">
        <f t="shared" si="25"/>
        <v>null</v>
      </c>
      <c r="P158" t="s">
        <v>6557</v>
      </c>
      <c r="Q158" t="str">
        <f t="shared" si="20"/>
        <v xml:space="preserve">INSERT INTO pad_organ (organid, nom, dir3, dir3pare, cif) VALUES (70156, 'CEIP Cas Saboners', 'A04019446', 'A04013522', null); </v>
      </c>
    </row>
    <row r="159" spans="1:17">
      <c r="A159" s="1">
        <v>1366165</v>
      </c>
      <c r="B159" t="s">
        <v>1296</v>
      </c>
      <c r="C159" t="s">
        <v>1297</v>
      </c>
      <c r="D159" s="1">
        <v>1</v>
      </c>
      <c r="E159" s="1">
        <v>1365954</v>
      </c>
      <c r="F159" s="1">
        <v>1</v>
      </c>
      <c r="G159" t="s">
        <v>769</v>
      </c>
      <c r="H159" t="str">
        <f t="shared" si="19"/>
        <v>'A04013522'</v>
      </c>
      <c r="I159" t="str">
        <f>IF(E159="","'"&amp;VLOOKUP(B159,PBL_ENTITAT!O:P,2,FALSE)&amp;"'","null")</f>
        <v>null</v>
      </c>
      <c r="J159" t="s">
        <v>6557</v>
      </c>
      <c r="K159">
        <f t="shared" si="21"/>
        <v>70157</v>
      </c>
      <c r="L159" t="str">
        <f t="shared" si="22"/>
        <v>'CEIP Cas Serres'</v>
      </c>
      <c r="M159" t="str">
        <f t="shared" si="23"/>
        <v>'A04019447'</v>
      </c>
      <c r="N159" t="str">
        <f t="shared" si="24"/>
        <v>'A04013522'</v>
      </c>
      <c r="O159" t="str">
        <f t="shared" si="25"/>
        <v>null</v>
      </c>
      <c r="P159" t="s">
        <v>6557</v>
      </c>
      <c r="Q159" t="str">
        <f t="shared" si="20"/>
        <v xml:space="preserve">INSERT INTO pad_organ (organid, nom, dir3, dir3pare, cif) VALUES (70157, 'CEIP Cas Serres', 'A04019447', 'A04013522', null); </v>
      </c>
    </row>
    <row r="160" spans="1:17">
      <c r="A160" s="1">
        <v>1366166</v>
      </c>
      <c r="B160" t="s">
        <v>1298</v>
      </c>
      <c r="C160" t="s">
        <v>1299</v>
      </c>
      <c r="D160" s="1">
        <v>1</v>
      </c>
      <c r="E160" s="1">
        <v>1365954</v>
      </c>
      <c r="F160" s="1">
        <v>1</v>
      </c>
      <c r="G160" t="s">
        <v>769</v>
      </c>
      <c r="H160" t="str">
        <f t="shared" si="19"/>
        <v>'A04013522'</v>
      </c>
      <c r="I160" t="str">
        <f>IF(E160="","'"&amp;VLOOKUP(B160,PBL_ENTITAT!O:P,2,FALSE)&amp;"'","null")</f>
        <v>null</v>
      </c>
      <c r="J160" t="s">
        <v>6557</v>
      </c>
      <c r="K160">
        <f t="shared" si="21"/>
        <v>70158</v>
      </c>
      <c r="L160" t="str">
        <f t="shared" si="22"/>
        <v>'CEIP Castell de Santa Àgueda'</v>
      </c>
      <c r="M160" t="str">
        <f t="shared" si="23"/>
        <v>'A04019448'</v>
      </c>
      <c r="N160" t="str">
        <f t="shared" si="24"/>
        <v>'A04013522'</v>
      </c>
      <c r="O160" t="str">
        <f t="shared" si="25"/>
        <v>null</v>
      </c>
      <c r="P160" t="s">
        <v>6557</v>
      </c>
      <c r="Q160" t="str">
        <f t="shared" si="20"/>
        <v xml:space="preserve">INSERT INTO pad_organ (organid, nom, dir3, dir3pare, cif) VALUES (70158, 'CEIP Castell de Santa Àgueda', 'A04019448', 'A04013522', null); </v>
      </c>
    </row>
    <row r="161" spans="1:17">
      <c r="A161" s="1">
        <v>1366167</v>
      </c>
      <c r="B161" t="s">
        <v>1300</v>
      </c>
      <c r="C161" t="s">
        <v>1301</v>
      </c>
      <c r="D161" s="1">
        <v>1</v>
      </c>
      <c r="E161" s="1">
        <v>1365954</v>
      </c>
      <c r="F161" s="1">
        <v>1</v>
      </c>
      <c r="G161" t="s">
        <v>769</v>
      </c>
      <c r="H161" t="str">
        <f t="shared" si="19"/>
        <v>'A04013522'</v>
      </c>
      <c r="I161" t="str">
        <f>IF(E161="","'"&amp;VLOOKUP(B161,PBL_ENTITAT!O:P,2,FALSE)&amp;"'","null")</f>
        <v>null</v>
      </c>
      <c r="J161" t="s">
        <v>6557</v>
      </c>
      <c r="K161">
        <f t="shared" si="21"/>
        <v>70159</v>
      </c>
      <c r="L161" t="str">
        <f t="shared" si="22"/>
        <v>'CEIP Cervantes'</v>
      </c>
      <c r="M161" t="str">
        <f t="shared" si="23"/>
        <v>'A04019449'</v>
      </c>
      <c r="N161" t="str">
        <f t="shared" si="24"/>
        <v>'A04013522'</v>
      </c>
      <c r="O161" t="str">
        <f t="shared" si="25"/>
        <v>null</v>
      </c>
      <c r="P161" t="s">
        <v>6557</v>
      </c>
      <c r="Q161" t="str">
        <f t="shared" si="20"/>
        <v xml:space="preserve">INSERT INTO pad_organ (organid, nom, dir3, dir3pare, cif) VALUES (70159, 'CEIP Cervantes', 'A04019449', 'A04013522', null); </v>
      </c>
    </row>
    <row r="162" spans="1:17">
      <c r="A162" s="1">
        <v>1366168</v>
      </c>
      <c r="B162" t="s">
        <v>1302</v>
      </c>
      <c r="C162" t="s">
        <v>4171</v>
      </c>
      <c r="D162" s="1">
        <v>1</v>
      </c>
      <c r="E162" s="1">
        <v>1365954</v>
      </c>
      <c r="F162" s="1">
        <v>1</v>
      </c>
      <c r="G162" t="s">
        <v>769</v>
      </c>
      <c r="H162" t="str">
        <f t="shared" si="19"/>
        <v>'A04013522'</v>
      </c>
      <c r="I162" t="str">
        <f>IF(E162="","'"&amp;VLOOKUP(B162,PBL_ENTITAT!O:P,2,FALSE)&amp;"'","null")</f>
        <v>null</v>
      </c>
      <c r="J162" t="s">
        <v>6557</v>
      </c>
      <c r="K162">
        <f t="shared" si="21"/>
        <v>70160</v>
      </c>
      <c r="L162" t="str">
        <f t="shared" si="22"/>
        <v>'CEIP Coll D'' en Rabassa'</v>
      </c>
      <c r="M162" t="str">
        <f t="shared" si="23"/>
        <v>'A04019450'</v>
      </c>
      <c r="N162" t="str">
        <f t="shared" si="24"/>
        <v>'A04013522'</v>
      </c>
      <c r="O162" t="str">
        <f t="shared" si="25"/>
        <v>null</v>
      </c>
      <c r="P162" t="s">
        <v>6557</v>
      </c>
      <c r="Q162" t="str">
        <f t="shared" si="20"/>
        <v xml:space="preserve">INSERT INTO pad_organ (organid, nom, dir3, dir3pare, cif) VALUES (70160, 'CEIP Coll D'' en Rabassa', 'A04019450', 'A04013522', null); </v>
      </c>
    </row>
    <row r="163" spans="1:17">
      <c r="A163" s="1">
        <v>1366169</v>
      </c>
      <c r="B163" t="s">
        <v>1303</v>
      </c>
      <c r="C163" t="s">
        <v>1304</v>
      </c>
      <c r="D163" s="1">
        <v>1</v>
      </c>
      <c r="E163" s="1">
        <v>1365954</v>
      </c>
      <c r="F163" s="1">
        <v>1</v>
      </c>
      <c r="G163" t="s">
        <v>769</v>
      </c>
      <c r="H163" t="str">
        <f t="shared" si="19"/>
        <v>'A04013522'</v>
      </c>
      <c r="I163" t="str">
        <f>IF(E163="","'"&amp;VLOOKUP(B163,PBL_ENTITAT!O:P,2,FALSE)&amp;"'","null")</f>
        <v>null</v>
      </c>
      <c r="J163" t="s">
        <v>6557</v>
      </c>
      <c r="K163">
        <f t="shared" si="21"/>
        <v>70161</v>
      </c>
      <c r="L163" t="str">
        <f t="shared" si="22"/>
        <v>'CEIP Colònia de Sant Jordi'</v>
      </c>
      <c r="M163" t="str">
        <f t="shared" si="23"/>
        <v>'A04019451'</v>
      </c>
      <c r="N163" t="str">
        <f t="shared" si="24"/>
        <v>'A04013522'</v>
      </c>
      <c r="O163" t="str">
        <f t="shared" si="25"/>
        <v>null</v>
      </c>
      <c r="P163" t="s">
        <v>6557</v>
      </c>
      <c r="Q163" t="str">
        <f t="shared" si="20"/>
        <v xml:space="preserve">INSERT INTO pad_organ (organid, nom, dir3, dir3pare, cif) VALUES (70161, 'CEIP Colònia de Sant Jordi', 'A04019451', 'A04013522', null); </v>
      </c>
    </row>
    <row r="164" spans="1:17">
      <c r="A164" s="1">
        <v>1366170</v>
      </c>
      <c r="B164" t="s">
        <v>1305</v>
      </c>
      <c r="C164" t="s">
        <v>1306</v>
      </c>
      <c r="D164" s="1">
        <v>1</v>
      </c>
      <c r="E164" s="1">
        <v>1365954</v>
      </c>
      <c r="F164" s="1">
        <v>1</v>
      </c>
      <c r="G164" t="s">
        <v>769</v>
      </c>
      <c r="H164" t="str">
        <f t="shared" si="19"/>
        <v>'A04013522'</v>
      </c>
      <c r="I164" t="str">
        <f>IF(E164="","'"&amp;VLOOKUP(B164,PBL_ENTITAT!O:P,2,FALSE)&amp;"'","null")</f>
        <v>null</v>
      </c>
      <c r="J164" t="s">
        <v>6557</v>
      </c>
      <c r="K164">
        <f t="shared" si="21"/>
        <v>70162</v>
      </c>
      <c r="L164" t="str">
        <f t="shared" si="22"/>
        <v>'CEIP de Pràctiques'</v>
      </c>
      <c r="M164" t="str">
        <f t="shared" si="23"/>
        <v>'A04019452'</v>
      </c>
      <c r="N164" t="str">
        <f t="shared" si="24"/>
        <v>'A04013522'</v>
      </c>
      <c r="O164" t="str">
        <f t="shared" si="25"/>
        <v>null</v>
      </c>
      <c r="P164" t="s">
        <v>6557</v>
      </c>
      <c r="Q164" t="str">
        <f t="shared" si="20"/>
        <v xml:space="preserve">INSERT INTO pad_organ (organid, nom, dir3, dir3pare, cif) VALUES (70162, 'CEIP de Pràctiques', 'A04019452', 'A04013522', null); </v>
      </c>
    </row>
    <row r="165" spans="1:17">
      <c r="A165" s="1">
        <v>1366171</v>
      </c>
      <c r="B165" t="s">
        <v>1307</v>
      </c>
      <c r="C165" t="s">
        <v>1308</v>
      </c>
      <c r="D165" s="1">
        <v>1</v>
      </c>
      <c r="E165" s="1">
        <v>1365954</v>
      </c>
      <c r="F165" s="1">
        <v>1</v>
      </c>
      <c r="G165" t="s">
        <v>769</v>
      </c>
      <c r="H165" t="str">
        <f t="shared" si="19"/>
        <v>'A04013522'</v>
      </c>
      <c r="I165" t="str">
        <f>IF(E165="","'"&amp;VLOOKUP(B165,PBL_ENTITAT!O:P,2,FALSE)&amp;"'","null")</f>
        <v>null</v>
      </c>
      <c r="J165" t="s">
        <v>6557</v>
      </c>
      <c r="K165">
        <f t="shared" si="21"/>
        <v>70163</v>
      </c>
      <c r="L165" t="str">
        <f t="shared" si="22"/>
        <v>'CEIP Duran Estrany'</v>
      </c>
      <c r="M165" t="str">
        <f t="shared" si="23"/>
        <v>'A04019453'</v>
      </c>
      <c r="N165" t="str">
        <f t="shared" si="24"/>
        <v>'A04013522'</v>
      </c>
      <c r="O165" t="str">
        <f t="shared" si="25"/>
        <v>null</v>
      </c>
      <c r="P165" t="s">
        <v>6557</v>
      </c>
      <c r="Q165" t="str">
        <f t="shared" si="20"/>
        <v xml:space="preserve">INSERT INTO pad_organ (organid, nom, dir3, dir3pare, cif) VALUES (70163, 'CEIP Duran Estrany', 'A04019453', 'A04013522', null); </v>
      </c>
    </row>
    <row r="166" spans="1:17">
      <c r="A166" s="1">
        <v>1366172</v>
      </c>
      <c r="B166" t="s">
        <v>1309</v>
      </c>
      <c r="C166" t="s">
        <v>1310</v>
      </c>
      <c r="D166" s="1">
        <v>1</v>
      </c>
      <c r="E166" s="1">
        <v>1365954</v>
      </c>
      <c r="F166" s="1">
        <v>1</v>
      </c>
      <c r="G166" t="s">
        <v>769</v>
      </c>
      <c r="H166" t="str">
        <f t="shared" si="19"/>
        <v>'A04013522'</v>
      </c>
      <c r="I166" t="str">
        <f>IF(E166="","'"&amp;VLOOKUP(B166,PBL_ENTITAT!O:P,2,FALSE)&amp;"'","null")</f>
        <v>null</v>
      </c>
      <c r="J166" t="s">
        <v>6557</v>
      </c>
      <c r="K166">
        <f t="shared" si="21"/>
        <v>70164</v>
      </c>
      <c r="L166" t="str">
        <f t="shared" si="22"/>
        <v>'CEIP el Pilar'</v>
      </c>
      <c r="M166" t="str">
        <f t="shared" si="23"/>
        <v>'A04019454'</v>
      </c>
      <c r="N166" t="str">
        <f t="shared" si="24"/>
        <v>'A04013522'</v>
      </c>
      <c r="O166" t="str">
        <f t="shared" si="25"/>
        <v>null</v>
      </c>
      <c r="P166" t="s">
        <v>6557</v>
      </c>
      <c r="Q166" t="str">
        <f t="shared" si="20"/>
        <v xml:space="preserve">INSERT INTO pad_organ (organid, nom, dir3, dir3pare, cif) VALUES (70164, 'CEIP el Pilar', 'A04019454', 'A04013522', null); </v>
      </c>
    </row>
    <row r="167" spans="1:17">
      <c r="A167" s="1">
        <v>1366173</v>
      </c>
      <c r="B167" t="s">
        <v>1311</v>
      </c>
      <c r="C167" t="s">
        <v>1312</v>
      </c>
      <c r="D167" s="1">
        <v>1</v>
      </c>
      <c r="E167" s="1">
        <v>1365954</v>
      </c>
      <c r="F167" s="1">
        <v>1</v>
      </c>
      <c r="G167" t="s">
        <v>769</v>
      </c>
      <c r="H167" t="str">
        <f t="shared" si="19"/>
        <v>'A04013522'</v>
      </c>
      <c r="I167" t="str">
        <f>IF(E167="","'"&amp;VLOOKUP(B167,PBL_ENTITAT!O:P,2,FALSE)&amp;"'","null")</f>
        <v>null</v>
      </c>
      <c r="J167" t="s">
        <v>6557</v>
      </c>
      <c r="K167">
        <f t="shared" si="21"/>
        <v>70165</v>
      </c>
      <c r="L167" t="str">
        <f t="shared" si="22"/>
        <v>'CEIP el Terreno'</v>
      </c>
      <c r="M167" t="str">
        <f t="shared" si="23"/>
        <v>'A04019455'</v>
      </c>
      <c r="N167" t="str">
        <f t="shared" si="24"/>
        <v>'A04013522'</v>
      </c>
      <c r="O167" t="str">
        <f t="shared" si="25"/>
        <v>null</v>
      </c>
      <c r="P167" t="s">
        <v>6557</v>
      </c>
      <c r="Q167" t="str">
        <f t="shared" si="20"/>
        <v xml:space="preserve">INSERT INTO pad_organ (organid, nom, dir3, dir3pare, cif) VALUES (70165, 'CEIP el Terreno', 'A04019455', 'A04013522', null); </v>
      </c>
    </row>
    <row r="168" spans="1:17">
      <c r="A168" s="1">
        <v>1366174</v>
      </c>
      <c r="B168" t="s">
        <v>1313</v>
      </c>
      <c r="C168" t="s">
        <v>1314</v>
      </c>
      <c r="D168" s="1">
        <v>1</v>
      </c>
      <c r="E168" s="1">
        <v>1365954</v>
      </c>
      <c r="F168" s="1">
        <v>1</v>
      </c>
      <c r="G168" t="s">
        <v>769</v>
      </c>
      <c r="H168" t="str">
        <f t="shared" si="19"/>
        <v>'A04013522'</v>
      </c>
      <c r="I168" t="str">
        <f>IF(E168="","'"&amp;VLOOKUP(B168,PBL_ENTITAT!O:P,2,FALSE)&amp;"'","null")</f>
        <v>null</v>
      </c>
      <c r="J168" t="s">
        <v>6557</v>
      </c>
      <c r="K168">
        <f t="shared" si="21"/>
        <v>70166</v>
      </c>
      <c r="L168" t="str">
        <f t="shared" si="22"/>
        <v>'CEIP Eleonor Bosch'</v>
      </c>
      <c r="M168" t="str">
        <f t="shared" si="23"/>
        <v>'A04019456'</v>
      </c>
      <c r="N168" t="str">
        <f t="shared" si="24"/>
        <v>'A04013522'</v>
      </c>
      <c r="O168" t="str">
        <f t="shared" si="25"/>
        <v>null</v>
      </c>
      <c r="P168" t="s">
        <v>6557</v>
      </c>
      <c r="Q168" t="str">
        <f t="shared" si="20"/>
        <v xml:space="preserve">INSERT INTO pad_organ (organid, nom, dir3, dir3pare, cif) VALUES (70166, 'CEIP Eleonor Bosch', 'A04019456', 'A04013522', null); </v>
      </c>
    </row>
    <row r="169" spans="1:17">
      <c r="A169" s="1">
        <v>1366175</v>
      </c>
      <c r="B169" t="s">
        <v>1315</v>
      </c>
      <c r="C169" t="s">
        <v>1316</v>
      </c>
      <c r="D169" s="1">
        <v>1</v>
      </c>
      <c r="E169" s="1">
        <v>1365954</v>
      </c>
      <c r="F169" s="1">
        <v>1</v>
      </c>
      <c r="G169" t="s">
        <v>769</v>
      </c>
      <c r="H169" t="str">
        <f t="shared" si="19"/>
        <v>'A04013522'</v>
      </c>
      <c r="I169" t="str">
        <f>IF(E169="","'"&amp;VLOOKUP(B169,PBL_ENTITAT!O:P,2,FALSE)&amp;"'","null")</f>
        <v>null</v>
      </c>
      <c r="J169" t="s">
        <v>6557</v>
      </c>
      <c r="K169">
        <f t="shared" si="21"/>
        <v>70167</v>
      </c>
      <c r="L169" t="str">
        <f t="shared" si="22"/>
        <v>'CEIP els Molins- Andratx'</v>
      </c>
      <c r="M169" t="str">
        <f t="shared" si="23"/>
        <v>'A04019457'</v>
      </c>
      <c r="N169" t="str">
        <f t="shared" si="24"/>
        <v>'A04013522'</v>
      </c>
      <c r="O169" t="str">
        <f t="shared" si="25"/>
        <v>null</v>
      </c>
      <c r="P169" t="s">
        <v>6557</v>
      </c>
      <c r="Q169" t="str">
        <f t="shared" si="20"/>
        <v xml:space="preserve">INSERT INTO pad_organ (organid, nom, dir3, dir3pare, cif) VALUES (70167, 'CEIP els Molins- Andratx', 'A04019457', 'A04013522', null); </v>
      </c>
    </row>
    <row r="170" spans="1:17">
      <c r="A170" s="1">
        <v>1366176</v>
      </c>
      <c r="B170" t="s">
        <v>1317</v>
      </c>
      <c r="C170" t="s">
        <v>1318</v>
      </c>
      <c r="D170" s="1">
        <v>1</v>
      </c>
      <c r="E170" s="1">
        <v>1365954</v>
      </c>
      <c r="F170" s="1">
        <v>1</v>
      </c>
      <c r="G170" t="s">
        <v>769</v>
      </c>
      <c r="H170" t="str">
        <f t="shared" si="19"/>
        <v>'A04013522'</v>
      </c>
      <c r="I170" t="str">
        <f>IF(E170="","'"&amp;VLOOKUP(B170,PBL_ENTITAT!O:P,2,FALSE)&amp;"'","null")</f>
        <v>null</v>
      </c>
      <c r="J170" t="s">
        <v>6557</v>
      </c>
      <c r="K170">
        <f t="shared" si="21"/>
        <v>70168</v>
      </c>
      <c r="L170" t="str">
        <f t="shared" si="22"/>
        <v>'CEIP els Molins- Búger'</v>
      </c>
      <c r="M170" t="str">
        <f t="shared" si="23"/>
        <v>'A04019458'</v>
      </c>
      <c r="N170" t="str">
        <f t="shared" si="24"/>
        <v>'A04013522'</v>
      </c>
      <c r="O170" t="str">
        <f t="shared" si="25"/>
        <v>null</v>
      </c>
      <c r="P170" t="s">
        <v>6557</v>
      </c>
      <c r="Q170" t="str">
        <f t="shared" si="20"/>
        <v xml:space="preserve">INSERT INTO pad_organ (organid, nom, dir3, dir3pare, cif) VALUES (70168, 'CEIP els Molins- Búger', 'A04019458', 'A04013522', null); </v>
      </c>
    </row>
    <row r="171" spans="1:17">
      <c r="A171" s="1">
        <v>1366177</v>
      </c>
      <c r="B171" t="s">
        <v>1319</v>
      </c>
      <c r="C171" t="s">
        <v>1320</v>
      </c>
      <c r="D171" s="1">
        <v>1</v>
      </c>
      <c r="E171" s="1">
        <v>1365954</v>
      </c>
      <c r="F171" s="1">
        <v>1</v>
      </c>
      <c r="G171" t="s">
        <v>769</v>
      </c>
      <c r="H171" t="str">
        <f t="shared" si="19"/>
        <v>'A04013522'</v>
      </c>
      <c r="I171" t="str">
        <f>IF(E171="","'"&amp;VLOOKUP(B171,PBL_ENTITAT!O:P,2,FALSE)&amp;"'","null")</f>
        <v>null</v>
      </c>
      <c r="J171" t="s">
        <v>6557</v>
      </c>
      <c r="K171">
        <f t="shared" si="21"/>
        <v>70169</v>
      </c>
      <c r="L171" t="str">
        <f t="shared" si="22"/>
        <v>'CEIP els Tamarells'</v>
      </c>
      <c r="M171" t="str">
        <f t="shared" si="23"/>
        <v>'A04019459'</v>
      </c>
      <c r="N171" t="str">
        <f t="shared" si="24"/>
        <v>'A04013522'</v>
      </c>
      <c r="O171" t="str">
        <f t="shared" si="25"/>
        <v>null</v>
      </c>
      <c r="P171" t="s">
        <v>6557</v>
      </c>
      <c r="Q171" t="str">
        <f t="shared" si="20"/>
        <v xml:space="preserve">INSERT INTO pad_organ (organid, nom, dir3, dir3pare, cif) VALUES (70169, 'CEIP els Tamarells', 'A04019459', 'A04013522', null); </v>
      </c>
    </row>
    <row r="172" spans="1:17">
      <c r="A172" s="1">
        <v>1366178</v>
      </c>
      <c r="B172" t="s">
        <v>1321</v>
      </c>
      <c r="C172" t="s">
        <v>1322</v>
      </c>
      <c r="D172" s="1">
        <v>1</v>
      </c>
      <c r="E172" s="1">
        <v>1365954</v>
      </c>
      <c r="F172" s="1">
        <v>1</v>
      </c>
      <c r="G172" t="s">
        <v>769</v>
      </c>
      <c r="H172" t="str">
        <f t="shared" si="19"/>
        <v>'A04013522'</v>
      </c>
      <c r="I172" t="str">
        <f>IF(E172="","'"&amp;VLOOKUP(B172,PBL_ENTITAT!O:P,2,FALSE)&amp;"'","null")</f>
        <v>null</v>
      </c>
      <c r="J172" t="s">
        <v>6557</v>
      </c>
      <c r="K172">
        <f t="shared" si="21"/>
        <v>70170</v>
      </c>
      <c r="L172" t="str">
        <f t="shared" si="22"/>
        <v>'CEIP Es Cremat'</v>
      </c>
      <c r="M172" t="str">
        <f t="shared" si="23"/>
        <v>'A04019460'</v>
      </c>
      <c r="N172" t="str">
        <f t="shared" si="24"/>
        <v>'A04013522'</v>
      </c>
      <c r="O172" t="str">
        <f t="shared" si="25"/>
        <v>null</v>
      </c>
      <c r="P172" t="s">
        <v>6557</v>
      </c>
      <c r="Q172" t="str">
        <f t="shared" si="20"/>
        <v xml:space="preserve">INSERT INTO pad_organ (organid, nom, dir3, dir3pare, cif) VALUES (70170, 'CEIP Es Cremat', 'A04019460', 'A04013522', null); </v>
      </c>
    </row>
    <row r="173" spans="1:17">
      <c r="A173" s="1">
        <v>1366179</v>
      </c>
      <c r="B173" t="s">
        <v>1323</v>
      </c>
      <c r="C173" t="s">
        <v>1324</v>
      </c>
      <c r="D173" s="1">
        <v>1</v>
      </c>
      <c r="E173" s="1">
        <v>1365954</v>
      </c>
      <c r="F173" s="1">
        <v>1</v>
      </c>
      <c r="G173" t="s">
        <v>769</v>
      </c>
      <c r="H173" t="str">
        <f t="shared" si="19"/>
        <v>'A04013522'</v>
      </c>
      <c r="I173" t="str">
        <f>IF(E173="","'"&amp;VLOOKUP(B173,PBL_ENTITAT!O:P,2,FALSE)&amp;"'","null")</f>
        <v>null</v>
      </c>
      <c r="J173" t="s">
        <v>6557</v>
      </c>
      <c r="K173">
        <f t="shared" si="21"/>
        <v>70171</v>
      </c>
      <c r="L173" t="str">
        <f t="shared" si="22"/>
        <v>'CEIP Es Fossaret'</v>
      </c>
      <c r="M173" t="str">
        <f t="shared" si="23"/>
        <v>'A04019461'</v>
      </c>
      <c r="N173" t="str">
        <f t="shared" si="24"/>
        <v>'A04013522'</v>
      </c>
      <c r="O173" t="str">
        <f t="shared" si="25"/>
        <v>null</v>
      </c>
      <c r="P173" t="s">
        <v>6557</v>
      </c>
      <c r="Q173" t="str">
        <f t="shared" si="20"/>
        <v xml:space="preserve">INSERT INTO pad_organ (organid, nom, dir3, dir3pare, cif) VALUES (70171, 'CEIP Es Fossaret', 'A04019461', 'A04013522', null); </v>
      </c>
    </row>
    <row r="174" spans="1:17">
      <c r="A174" s="1">
        <v>1366180</v>
      </c>
      <c r="B174" t="s">
        <v>1325</v>
      </c>
      <c r="C174" t="s">
        <v>1326</v>
      </c>
      <c r="D174" s="1">
        <v>1</v>
      </c>
      <c r="E174" s="1">
        <v>1365954</v>
      </c>
      <c r="F174" s="1">
        <v>1</v>
      </c>
      <c r="G174" t="s">
        <v>769</v>
      </c>
      <c r="H174" t="str">
        <f t="shared" si="19"/>
        <v>'A04013522'</v>
      </c>
      <c r="I174" t="str">
        <f>IF(E174="","'"&amp;VLOOKUP(B174,PBL_ENTITAT!O:P,2,FALSE)&amp;"'","null")</f>
        <v>null</v>
      </c>
      <c r="J174" t="s">
        <v>6557</v>
      </c>
      <c r="K174">
        <f t="shared" si="21"/>
        <v>70172</v>
      </c>
      <c r="L174" t="str">
        <f t="shared" si="22"/>
        <v>'CEIP Es Molinar, Infant Felip'</v>
      </c>
      <c r="M174" t="str">
        <f t="shared" si="23"/>
        <v>'A04019462'</v>
      </c>
      <c r="N174" t="str">
        <f t="shared" si="24"/>
        <v>'A04013522'</v>
      </c>
      <c r="O174" t="str">
        <f t="shared" si="25"/>
        <v>null</v>
      </c>
      <c r="P174" t="s">
        <v>6557</v>
      </c>
      <c r="Q174" t="str">
        <f t="shared" si="20"/>
        <v xml:space="preserve">INSERT INTO pad_organ (organid, nom, dir3, dir3pare, cif) VALUES (70172, 'CEIP Es Molinar, Infant Felip', 'A04019462', 'A04013522', null); </v>
      </c>
    </row>
    <row r="175" spans="1:17">
      <c r="A175" s="1">
        <v>1366181</v>
      </c>
      <c r="B175" t="s">
        <v>1327</v>
      </c>
      <c r="C175" t="s">
        <v>1328</v>
      </c>
      <c r="D175" s="1">
        <v>1</v>
      </c>
      <c r="E175" s="1">
        <v>1365954</v>
      </c>
      <c r="F175" s="1">
        <v>1</v>
      </c>
      <c r="G175" t="s">
        <v>769</v>
      </c>
      <c r="H175" t="str">
        <f t="shared" si="19"/>
        <v>'A04013522'</v>
      </c>
      <c r="I175" t="str">
        <f>IF(E175="","'"&amp;VLOOKUP(B175,PBL_ENTITAT!O:P,2,FALSE)&amp;"'","null")</f>
        <v>null</v>
      </c>
      <c r="J175" t="s">
        <v>6557</v>
      </c>
      <c r="K175">
        <f t="shared" si="21"/>
        <v>70173</v>
      </c>
      <c r="L175" t="str">
        <f t="shared" si="22"/>
        <v>'CEIP Es Pil·Larí'</v>
      </c>
      <c r="M175" t="str">
        <f t="shared" si="23"/>
        <v>'A04019463'</v>
      </c>
      <c r="N175" t="str">
        <f t="shared" si="24"/>
        <v>'A04013522'</v>
      </c>
      <c r="O175" t="str">
        <f t="shared" si="25"/>
        <v>null</v>
      </c>
      <c r="P175" t="s">
        <v>6557</v>
      </c>
      <c r="Q175" t="str">
        <f t="shared" si="20"/>
        <v xml:space="preserve">INSERT INTO pad_organ (organid, nom, dir3, dir3pare, cif) VALUES (70173, 'CEIP Es Pil·Larí', 'A04019463', 'A04013522', null); </v>
      </c>
    </row>
    <row r="176" spans="1:17">
      <c r="A176" s="1">
        <v>1366182</v>
      </c>
      <c r="B176" t="s">
        <v>1329</v>
      </c>
      <c r="C176" t="s">
        <v>1330</v>
      </c>
      <c r="D176" s="1">
        <v>1</v>
      </c>
      <c r="E176" s="1">
        <v>1365954</v>
      </c>
      <c r="F176" s="1">
        <v>1</v>
      </c>
      <c r="G176" t="s">
        <v>769</v>
      </c>
      <c r="H176" t="str">
        <f t="shared" si="19"/>
        <v>'A04013522'</v>
      </c>
      <c r="I176" t="str">
        <f>IF(E176="","'"&amp;VLOOKUP(B176,PBL_ENTITAT!O:P,2,FALSE)&amp;"'","null")</f>
        <v>null</v>
      </c>
      <c r="J176" t="s">
        <v>6557</v>
      </c>
      <c r="K176">
        <f t="shared" si="21"/>
        <v>70174</v>
      </c>
      <c r="L176" t="str">
        <f t="shared" si="22"/>
        <v>'CEIP Es Pont'</v>
      </c>
      <c r="M176" t="str">
        <f t="shared" si="23"/>
        <v>'A04019464'</v>
      </c>
      <c r="N176" t="str">
        <f t="shared" si="24"/>
        <v>'A04013522'</v>
      </c>
      <c r="O176" t="str">
        <f t="shared" si="25"/>
        <v>null</v>
      </c>
      <c r="P176" t="s">
        <v>6557</v>
      </c>
      <c r="Q176" t="str">
        <f t="shared" si="20"/>
        <v xml:space="preserve">INSERT INTO pad_organ (organid, nom, dir3, dir3pare, cif) VALUES (70174, 'CEIP Es Pont', 'A04019464', 'A04013522', null); </v>
      </c>
    </row>
    <row r="177" spans="1:17">
      <c r="A177" s="1">
        <v>1366183</v>
      </c>
      <c r="B177" t="s">
        <v>1331</v>
      </c>
      <c r="C177" t="s">
        <v>1332</v>
      </c>
      <c r="D177" s="1">
        <v>1</v>
      </c>
      <c r="E177" s="1">
        <v>1365954</v>
      </c>
      <c r="F177" s="1">
        <v>1</v>
      </c>
      <c r="G177" t="s">
        <v>769</v>
      </c>
      <c r="H177" t="str">
        <f t="shared" si="19"/>
        <v>'A04013522'</v>
      </c>
      <c r="I177" t="str">
        <f>IF(E177="","'"&amp;VLOOKUP(B177,PBL_ENTITAT!O:P,2,FALSE)&amp;"'","null")</f>
        <v>null</v>
      </c>
      <c r="J177" t="s">
        <v>6557</v>
      </c>
      <c r="K177">
        <f t="shared" si="21"/>
        <v>70175</v>
      </c>
      <c r="L177" t="str">
        <f t="shared" si="22"/>
        <v>'CEIP Es Puig- Lloseta'</v>
      </c>
      <c r="M177" t="str">
        <f t="shared" si="23"/>
        <v>'A04019465'</v>
      </c>
      <c r="N177" t="str">
        <f t="shared" si="24"/>
        <v>'A04013522'</v>
      </c>
      <c r="O177" t="str">
        <f t="shared" si="25"/>
        <v>null</v>
      </c>
      <c r="P177" t="s">
        <v>6557</v>
      </c>
      <c r="Q177" t="str">
        <f t="shared" si="20"/>
        <v xml:space="preserve">INSERT INTO pad_organ (organid, nom, dir3, dir3pare, cif) VALUES (70175, 'CEIP Es Puig- Lloseta', 'A04019465', 'A04013522', null); </v>
      </c>
    </row>
    <row r="178" spans="1:17">
      <c r="A178" s="1">
        <v>1366184</v>
      </c>
      <c r="B178" t="s">
        <v>1333</v>
      </c>
      <c r="C178" t="s">
        <v>1334</v>
      </c>
      <c r="D178" s="1">
        <v>1</v>
      </c>
      <c r="E178" s="1">
        <v>1365954</v>
      </c>
      <c r="F178" s="1">
        <v>1</v>
      </c>
      <c r="G178" t="s">
        <v>769</v>
      </c>
      <c r="H178" t="str">
        <f t="shared" si="19"/>
        <v>'A04013522'</v>
      </c>
      <c r="I178" t="str">
        <f>IF(E178="","'"&amp;VLOOKUP(B178,PBL_ENTITAT!O:P,2,FALSE)&amp;"'","null")</f>
        <v>null</v>
      </c>
      <c r="J178" t="s">
        <v>6557</v>
      </c>
      <c r="K178">
        <f t="shared" si="21"/>
        <v>70176</v>
      </c>
      <c r="L178" t="str">
        <f t="shared" si="22"/>
        <v>'CEIP Es Puig- Sóller'</v>
      </c>
      <c r="M178" t="str">
        <f t="shared" si="23"/>
        <v>'A04019466'</v>
      </c>
      <c r="N178" t="str">
        <f t="shared" si="24"/>
        <v>'A04013522'</v>
      </c>
      <c r="O178" t="str">
        <f t="shared" si="25"/>
        <v>null</v>
      </c>
      <c r="P178" t="s">
        <v>6557</v>
      </c>
      <c r="Q178" t="str">
        <f t="shared" si="20"/>
        <v xml:space="preserve">INSERT INTO pad_organ (organid, nom, dir3, dir3pare, cif) VALUES (70176, 'CEIP Es Puig- Sóller', 'A04019466', 'A04013522', null); </v>
      </c>
    </row>
    <row r="179" spans="1:17">
      <c r="A179" s="1">
        <v>1366185</v>
      </c>
      <c r="B179" t="s">
        <v>1335</v>
      </c>
      <c r="C179" t="s">
        <v>1336</v>
      </c>
      <c r="D179" s="1">
        <v>1</v>
      </c>
      <c r="E179" s="1">
        <v>1365954</v>
      </c>
      <c r="F179" s="1">
        <v>1</v>
      </c>
      <c r="G179" t="s">
        <v>769</v>
      </c>
      <c r="H179" t="str">
        <f t="shared" si="19"/>
        <v>'A04013522'</v>
      </c>
      <c r="I179" t="str">
        <f>IF(E179="","'"&amp;VLOOKUP(B179,PBL_ENTITAT!O:P,2,FALSE)&amp;"'","null")</f>
        <v>null</v>
      </c>
      <c r="J179" t="s">
        <v>6557</v>
      </c>
      <c r="K179">
        <f t="shared" si="21"/>
        <v>70177</v>
      </c>
      <c r="L179" t="str">
        <f t="shared" si="22"/>
        <v>'CEIP Es Putxet'</v>
      </c>
      <c r="M179" t="str">
        <f t="shared" si="23"/>
        <v>'A04019467'</v>
      </c>
      <c r="N179" t="str">
        <f t="shared" si="24"/>
        <v>'A04013522'</v>
      </c>
      <c r="O179" t="str">
        <f t="shared" si="25"/>
        <v>null</v>
      </c>
      <c r="P179" t="s">
        <v>6557</v>
      </c>
      <c r="Q179" t="str">
        <f t="shared" si="20"/>
        <v xml:space="preserve">INSERT INTO pad_organ (organid, nom, dir3, dir3pare, cif) VALUES (70177, 'CEIP Es Putxet', 'A04019467', 'A04013522', null); </v>
      </c>
    </row>
    <row r="180" spans="1:17">
      <c r="A180" s="1">
        <v>1366186</v>
      </c>
      <c r="B180" t="s">
        <v>1337</v>
      </c>
      <c r="C180" t="s">
        <v>1338</v>
      </c>
      <c r="D180" s="1">
        <v>1</v>
      </c>
      <c r="E180" s="1">
        <v>1365954</v>
      </c>
      <c r="F180" s="1">
        <v>1</v>
      </c>
      <c r="G180" t="s">
        <v>769</v>
      </c>
      <c r="H180" t="str">
        <f t="shared" si="19"/>
        <v>'A04013522'</v>
      </c>
      <c r="I180" t="str">
        <f>IF(E180="","'"&amp;VLOOKUP(B180,PBL_ENTITAT!O:P,2,FALSE)&amp;"'","null")</f>
        <v>null</v>
      </c>
      <c r="J180" t="s">
        <v>6557</v>
      </c>
      <c r="K180">
        <f t="shared" si="21"/>
        <v>70178</v>
      </c>
      <c r="L180" t="str">
        <f t="shared" si="22"/>
        <v>'CEIP Es Secar de la Real'</v>
      </c>
      <c r="M180" t="str">
        <f t="shared" si="23"/>
        <v>'A04019468'</v>
      </c>
      <c r="N180" t="str">
        <f t="shared" si="24"/>
        <v>'A04013522'</v>
      </c>
      <c r="O180" t="str">
        <f t="shared" si="25"/>
        <v>null</v>
      </c>
      <c r="P180" t="s">
        <v>6557</v>
      </c>
      <c r="Q180" t="str">
        <f t="shared" si="20"/>
        <v xml:space="preserve">INSERT INTO pad_organ (organid, nom, dir3, dir3pare, cif) VALUES (70178, 'CEIP Es Secar de la Real', 'A04019468', 'A04013522', null); </v>
      </c>
    </row>
    <row r="181" spans="1:17">
      <c r="A181" s="1">
        <v>1366187</v>
      </c>
      <c r="B181" t="s">
        <v>1339</v>
      </c>
      <c r="C181" t="s">
        <v>1340</v>
      </c>
      <c r="D181" s="1">
        <v>1</v>
      </c>
      <c r="E181" s="1">
        <v>1365954</v>
      </c>
      <c r="F181" s="1">
        <v>1</v>
      </c>
      <c r="G181" t="s">
        <v>769</v>
      </c>
      <c r="H181" t="str">
        <f t="shared" si="19"/>
        <v>'A04013522'</v>
      </c>
      <c r="I181" t="str">
        <f>IF(E181="","'"&amp;VLOOKUP(B181,PBL_ENTITAT!O:P,2,FALSE)&amp;"'","null")</f>
        <v>null</v>
      </c>
      <c r="J181" t="s">
        <v>6557</v>
      </c>
      <c r="K181">
        <f t="shared" si="21"/>
        <v>70179</v>
      </c>
      <c r="L181" t="str">
        <f t="shared" si="22"/>
        <v>'CEIP Es Torrentet'</v>
      </c>
      <c r="M181" t="str">
        <f t="shared" si="23"/>
        <v>'A04019469'</v>
      </c>
      <c r="N181" t="str">
        <f t="shared" si="24"/>
        <v>'A04013522'</v>
      </c>
      <c r="O181" t="str">
        <f t="shared" si="25"/>
        <v>null</v>
      </c>
      <c r="P181" t="s">
        <v>6557</v>
      </c>
      <c r="Q181" t="str">
        <f t="shared" si="20"/>
        <v xml:space="preserve">INSERT INTO pad_organ (organid, nom, dir3, dir3pare, cif) VALUES (70179, 'CEIP Es Torrentet', 'A04019469', 'A04013522', null); </v>
      </c>
    </row>
    <row r="182" spans="1:17">
      <c r="A182" s="1">
        <v>1366188</v>
      </c>
      <c r="B182" t="s">
        <v>1341</v>
      </c>
      <c r="C182" t="s">
        <v>1342</v>
      </c>
      <c r="D182" s="1">
        <v>1</v>
      </c>
      <c r="E182" s="1">
        <v>1365954</v>
      </c>
      <c r="F182" s="1">
        <v>1</v>
      </c>
      <c r="G182" t="s">
        <v>769</v>
      </c>
      <c r="H182" t="str">
        <f t="shared" si="19"/>
        <v>'A04013522'</v>
      </c>
      <c r="I182" t="str">
        <f>IF(E182="","'"&amp;VLOOKUP(B182,PBL_ENTITAT!O:P,2,FALSE)&amp;"'","null")</f>
        <v>null</v>
      </c>
      <c r="J182" t="s">
        <v>6557</v>
      </c>
      <c r="K182">
        <f t="shared" si="21"/>
        <v>70180</v>
      </c>
      <c r="L182" t="str">
        <f t="shared" si="22"/>
        <v>'CEIP Es Vedrà'</v>
      </c>
      <c r="M182" t="str">
        <f t="shared" si="23"/>
        <v>'A04019470'</v>
      </c>
      <c r="N182" t="str">
        <f t="shared" si="24"/>
        <v>'A04013522'</v>
      </c>
      <c r="O182" t="str">
        <f t="shared" si="25"/>
        <v>null</v>
      </c>
      <c r="P182" t="s">
        <v>6557</v>
      </c>
      <c r="Q182" t="str">
        <f t="shared" si="20"/>
        <v xml:space="preserve">INSERT INTO pad_organ (organid, nom, dir3, dir3pare, cif) VALUES (70180, 'CEIP Es Vedrà', 'A04019470', 'A04013522', null); </v>
      </c>
    </row>
    <row r="183" spans="1:17">
      <c r="A183" s="1">
        <v>1366189</v>
      </c>
      <c r="B183" t="s">
        <v>1771</v>
      </c>
      <c r="C183" t="s">
        <v>1772</v>
      </c>
      <c r="D183" s="1">
        <v>1</v>
      </c>
      <c r="E183" s="1">
        <v>1365954</v>
      </c>
      <c r="F183" s="1">
        <v>1</v>
      </c>
      <c r="G183" t="s">
        <v>769</v>
      </c>
      <c r="H183" t="str">
        <f t="shared" si="19"/>
        <v>'A04013522'</v>
      </c>
      <c r="I183" t="str">
        <f>IF(E183="","'"&amp;VLOOKUP(B183,PBL_ENTITAT!O:P,2,FALSE)&amp;"'","null")</f>
        <v>null</v>
      </c>
      <c r="J183" t="s">
        <v>6557</v>
      </c>
      <c r="K183">
        <f t="shared" si="21"/>
        <v>70181</v>
      </c>
      <c r="L183" t="str">
        <f t="shared" si="22"/>
        <v>'CEIP Es Vinyet'</v>
      </c>
      <c r="M183" t="str">
        <f t="shared" si="23"/>
        <v>'A04019471'</v>
      </c>
      <c r="N183" t="str">
        <f t="shared" si="24"/>
        <v>'A04013522'</v>
      </c>
      <c r="O183" t="str">
        <f t="shared" si="25"/>
        <v>null</v>
      </c>
      <c r="P183" t="s">
        <v>6557</v>
      </c>
      <c r="Q183" t="str">
        <f t="shared" si="20"/>
        <v xml:space="preserve">INSERT INTO pad_organ (organid, nom, dir3, dir3pare, cif) VALUES (70181, 'CEIP Es Vinyet', 'A04019471', 'A04013522', null); </v>
      </c>
    </row>
    <row r="184" spans="1:17">
      <c r="A184" s="1">
        <v>1366190</v>
      </c>
      <c r="B184" t="s">
        <v>1773</v>
      </c>
      <c r="C184" t="s">
        <v>1774</v>
      </c>
      <c r="D184" s="1">
        <v>1</v>
      </c>
      <c r="E184" s="1">
        <v>1365954</v>
      </c>
      <c r="F184" s="1">
        <v>1</v>
      </c>
      <c r="G184" t="s">
        <v>769</v>
      </c>
      <c r="H184" t="str">
        <f t="shared" si="19"/>
        <v>'A04013522'</v>
      </c>
      <c r="I184" t="str">
        <f>IF(E184="","'"&amp;VLOOKUP(B184,PBL_ENTITAT!O:P,2,FALSE)&amp;"'","null")</f>
        <v>null</v>
      </c>
      <c r="J184" t="s">
        <v>6557</v>
      </c>
      <c r="K184">
        <f t="shared" si="21"/>
        <v>70182</v>
      </c>
      <c r="L184" t="str">
        <f t="shared" si="22"/>
        <v>'CEIP Es Vivero'</v>
      </c>
      <c r="M184" t="str">
        <f t="shared" si="23"/>
        <v>'A04019472'</v>
      </c>
      <c r="N184" t="str">
        <f t="shared" si="24"/>
        <v>'A04013522'</v>
      </c>
      <c r="O184" t="str">
        <f t="shared" si="25"/>
        <v>null</v>
      </c>
      <c r="P184" t="s">
        <v>6557</v>
      </c>
      <c r="Q184" t="str">
        <f t="shared" si="20"/>
        <v xml:space="preserve">INSERT INTO pad_organ (organid, nom, dir3, dir3pare, cif) VALUES (70182, 'CEIP Es Vivero', 'A04019472', 'A04013522', null); </v>
      </c>
    </row>
    <row r="185" spans="1:17">
      <c r="A185" s="1">
        <v>1366191</v>
      </c>
      <c r="B185" t="s">
        <v>1775</v>
      </c>
      <c r="C185" t="s">
        <v>1776</v>
      </c>
      <c r="D185" s="1">
        <v>1</v>
      </c>
      <c r="E185" s="1">
        <v>1365954</v>
      </c>
      <c r="F185" s="1">
        <v>1</v>
      </c>
      <c r="G185" t="s">
        <v>769</v>
      </c>
      <c r="H185" t="str">
        <f t="shared" si="19"/>
        <v>'A04013522'</v>
      </c>
      <c r="I185" t="str">
        <f>IF(E185="","'"&amp;VLOOKUP(B185,PBL_ENTITAT!O:P,2,FALSE)&amp;"'","null")</f>
        <v>null</v>
      </c>
      <c r="J185" t="s">
        <v>6557</v>
      </c>
      <c r="K185">
        <f t="shared" si="21"/>
        <v>70183</v>
      </c>
      <c r="L185" t="str">
        <f t="shared" si="22"/>
        <v>'CEIP Escola Graduada'</v>
      </c>
      <c r="M185" t="str">
        <f t="shared" si="23"/>
        <v>'A04019473'</v>
      </c>
      <c r="N185" t="str">
        <f t="shared" si="24"/>
        <v>'A04013522'</v>
      </c>
      <c r="O185" t="str">
        <f t="shared" si="25"/>
        <v>null</v>
      </c>
      <c r="P185" t="s">
        <v>6557</v>
      </c>
      <c r="Q185" t="str">
        <f t="shared" si="20"/>
        <v xml:space="preserve">INSERT INTO pad_organ (organid, nom, dir3, dir3pare, cif) VALUES (70183, 'CEIP Escola Graduada', 'A04019473', 'A04013522', null); </v>
      </c>
    </row>
    <row r="186" spans="1:17">
      <c r="A186" s="1">
        <v>1366192</v>
      </c>
      <c r="B186" t="s">
        <v>1777</v>
      </c>
      <c r="C186" t="s">
        <v>1778</v>
      </c>
      <c r="D186" s="1">
        <v>1</v>
      </c>
      <c r="E186" s="1">
        <v>1365954</v>
      </c>
      <c r="F186" s="1">
        <v>1</v>
      </c>
      <c r="G186" t="s">
        <v>769</v>
      </c>
      <c r="H186" t="str">
        <f t="shared" si="19"/>
        <v>'A04013522'</v>
      </c>
      <c r="I186" t="str">
        <f>IF(E186="","'"&amp;VLOOKUP(B186,PBL_ENTITAT!O:P,2,FALSE)&amp;"'","null")</f>
        <v>null</v>
      </c>
      <c r="J186" t="s">
        <v>6557</v>
      </c>
      <c r="K186">
        <f t="shared" si="21"/>
        <v>70184</v>
      </c>
      <c r="L186" t="str">
        <f t="shared" si="22"/>
        <v>'CEIP Escola Nova'</v>
      </c>
      <c r="M186" t="str">
        <f t="shared" si="23"/>
        <v>'A04019474'</v>
      </c>
      <c r="N186" t="str">
        <f t="shared" si="24"/>
        <v>'A04013522'</v>
      </c>
      <c r="O186" t="str">
        <f t="shared" si="25"/>
        <v>null</v>
      </c>
      <c r="P186" t="s">
        <v>6557</v>
      </c>
      <c r="Q186" t="str">
        <f t="shared" si="20"/>
        <v xml:space="preserve">INSERT INTO pad_organ (organid, nom, dir3, dir3pare, cif) VALUES (70184, 'CEIP Escola Nova', 'A04019474', 'A04013522', null); </v>
      </c>
    </row>
    <row r="187" spans="1:17">
      <c r="A187" s="1">
        <v>1366193</v>
      </c>
      <c r="B187" t="s">
        <v>1779</v>
      </c>
      <c r="C187" t="s">
        <v>1780</v>
      </c>
      <c r="D187" s="1">
        <v>1</v>
      </c>
      <c r="E187" s="1">
        <v>1365954</v>
      </c>
      <c r="F187" s="1">
        <v>1</v>
      </c>
      <c r="G187" t="s">
        <v>769</v>
      </c>
      <c r="H187" t="str">
        <f t="shared" si="19"/>
        <v>'A04013522'</v>
      </c>
      <c r="I187" t="str">
        <f>IF(E187="","'"&amp;VLOOKUP(B187,PBL_ENTITAT!O:P,2,FALSE)&amp;"'","null")</f>
        <v>null</v>
      </c>
      <c r="J187" t="s">
        <v>6557</v>
      </c>
      <c r="K187">
        <f t="shared" si="21"/>
        <v>70185</v>
      </c>
      <c r="L187" t="str">
        <f t="shared" si="22"/>
        <v>'CEIP Establiments'</v>
      </c>
      <c r="M187" t="str">
        <f t="shared" si="23"/>
        <v>'A04019475'</v>
      </c>
      <c r="N187" t="str">
        <f t="shared" si="24"/>
        <v>'A04013522'</v>
      </c>
      <c r="O187" t="str">
        <f t="shared" si="25"/>
        <v>null</v>
      </c>
      <c r="P187" t="s">
        <v>6557</v>
      </c>
      <c r="Q187" t="str">
        <f t="shared" si="20"/>
        <v xml:space="preserve">INSERT INTO pad_organ (organid, nom, dir3, dir3pare, cif) VALUES (70185, 'CEIP Establiments', 'A04019475', 'A04013522', null); </v>
      </c>
    </row>
    <row r="188" spans="1:17">
      <c r="A188" s="1">
        <v>1366194</v>
      </c>
      <c r="B188" t="s">
        <v>1781</v>
      </c>
      <c r="C188" t="s">
        <v>1782</v>
      </c>
      <c r="D188" s="1">
        <v>1</v>
      </c>
      <c r="E188" s="1">
        <v>1365954</v>
      </c>
      <c r="F188" s="1">
        <v>1</v>
      </c>
      <c r="G188" t="s">
        <v>769</v>
      </c>
      <c r="H188" t="str">
        <f t="shared" si="19"/>
        <v>'A04013522'</v>
      </c>
      <c r="I188" t="str">
        <f>IF(E188="","'"&amp;VLOOKUP(B188,PBL_ENTITAT!O:P,2,FALSE)&amp;"'","null")</f>
        <v>null</v>
      </c>
      <c r="J188" t="s">
        <v>6557</v>
      </c>
      <c r="K188">
        <f t="shared" si="21"/>
        <v>70186</v>
      </c>
      <c r="L188" t="str">
        <f t="shared" si="22"/>
        <v>'CEIP Felip Bauçà'</v>
      </c>
      <c r="M188" t="str">
        <f t="shared" si="23"/>
        <v>'A04019476'</v>
      </c>
      <c r="N188" t="str">
        <f t="shared" si="24"/>
        <v>'A04013522'</v>
      </c>
      <c r="O188" t="str">
        <f t="shared" si="25"/>
        <v>null</v>
      </c>
      <c r="P188" t="s">
        <v>6557</v>
      </c>
      <c r="Q188" t="str">
        <f t="shared" si="20"/>
        <v xml:space="preserve">INSERT INTO pad_organ (organid, nom, dir3, dir3pare, cif) VALUES (70186, 'CEIP Felip Bauçà', 'A04019476', 'A04013522', null); </v>
      </c>
    </row>
    <row r="189" spans="1:17">
      <c r="A189" s="1">
        <v>1366195</v>
      </c>
      <c r="B189" t="s">
        <v>1783</v>
      </c>
      <c r="C189" t="s">
        <v>1784</v>
      </c>
      <c r="D189" s="1">
        <v>1</v>
      </c>
      <c r="E189" s="1">
        <v>1365954</v>
      </c>
      <c r="F189" s="1">
        <v>1</v>
      </c>
      <c r="G189" t="s">
        <v>769</v>
      </c>
      <c r="H189" t="str">
        <f t="shared" si="19"/>
        <v>'A04013522'</v>
      </c>
      <c r="I189" t="str">
        <f>IF(E189="","'"&amp;VLOOKUP(B189,PBL_ENTITAT!O:P,2,FALSE)&amp;"'","null")</f>
        <v>null</v>
      </c>
      <c r="J189" t="s">
        <v>6557</v>
      </c>
      <c r="K189">
        <f t="shared" si="21"/>
        <v>70187</v>
      </c>
      <c r="L189" t="str">
        <f t="shared" si="22"/>
        <v>'CEIP Fornalutx'</v>
      </c>
      <c r="M189" t="str">
        <f t="shared" si="23"/>
        <v>'A04019477'</v>
      </c>
      <c r="N189" t="str">
        <f t="shared" si="24"/>
        <v>'A04013522'</v>
      </c>
      <c r="O189" t="str">
        <f t="shared" si="25"/>
        <v>null</v>
      </c>
      <c r="P189" t="s">
        <v>6557</v>
      </c>
      <c r="Q189" t="str">
        <f t="shared" si="20"/>
        <v xml:space="preserve">INSERT INTO pad_organ (organid, nom, dir3, dir3pare, cif) VALUES (70187, 'CEIP Fornalutx', 'A04019477', 'A04013522', null); </v>
      </c>
    </row>
    <row r="190" spans="1:17">
      <c r="A190" s="1">
        <v>1366196</v>
      </c>
      <c r="B190" t="s">
        <v>1785</v>
      </c>
      <c r="C190" t="s">
        <v>1786</v>
      </c>
      <c r="D190" s="1">
        <v>1</v>
      </c>
      <c r="E190" s="1">
        <v>1365954</v>
      </c>
      <c r="F190" s="1">
        <v>1</v>
      </c>
      <c r="G190" t="s">
        <v>769</v>
      </c>
      <c r="H190" t="str">
        <f t="shared" si="19"/>
        <v>'A04013522'</v>
      </c>
      <c r="I190" t="str">
        <f>IF(E190="","'"&amp;VLOOKUP(B190,PBL_ENTITAT!O:P,2,FALSE)&amp;"'","null")</f>
        <v>null</v>
      </c>
      <c r="J190" t="s">
        <v>6557</v>
      </c>
      <c r="K190">
        <f t="shared" si="21"/>
        <v>70188</v>
      </c>
      <c r="L190" t="str">
        <f t="shared" si="22"/>
        <v>'CEIP Fornells'</v>
      </c>
      <c r="M190" t="str">
        <f t="shared" si="23"/>
        <v>'A04019478'</v>
      </c>
      <c r="N190" t="str">
        <f t="shared" si="24"/>
        <v>'A04013522'</v>
      </c>
      <c r="O190" t="str">
        <f t="shared" si="25"/>
        <v>null</v>
      </c>
      <c r="P190" t="s">
        <v>6557</v>
      </c>
      <c r="Q190" t="str">
        <f t="shared" si="20"/>
        <v xml:space="preserve">INSERT INTO pad_organ (organid, nom, dir3, dir3pare, cif) VALUES (70188, 'CEIP Fornells', 'A04019478', 'A04013522', null); </v>
      </c>
    </row>
    <row r="191" spans="1:17">
      <c r="A191" s="1">
        <v>1366197</v>
      </c>
      <c r="B191" t="s">
        <v>1787</v>
      </c>
      <c r="C191" t="s">
        <v>4246</v>
      </c>
      <c r="D191" s="1">
        <v>1</v>
      </c>
      <c r="E191" s="1">
        <v>1365954</v>
      </c>
      <c r="F191" s="1">
        <v>1</v>
      </c>
      <c r="G191" t="s">
        <v>769</v>
      </c>
      <c r="H191" t="str">
        <f t="shared" si="19"/>
        <v>'A04013522'</v>
      </c>
      <c r="I191" t="str">
        <f>IF(E191="","'"&amp;VLOOKUP(B191,PBL_ENTITAT!O:P,2,FALSE)&amp;"'","null")</f>
        <v>null</v>
      </c>
      <c r="J191" t="s">
        <v>6557</v>
      </c>
      <c r="K191">
        <f t="shared" si="21"/>
        <v>70189</v>
      </c>
      <c r="L191" t="str">
        <f t="shared" si="22"/>
        <v>'CEIP Francesc D''Albranca'</v>
      </c>
      <c r="M191" t="str">
        <f t="shared" si="23"/>
        <v>'A04019479'</v>
      </c>
      <c r="N191" t="str">
        <f t="shared" si="24"/>
        <v>'A04013522'</v>
      </c>
      <c r="O191" t="str">
        <f t="shared" si="25"/>
        <v>null</v>
      </c>
      <c r="P191" t="s">
        <v>6557</v>
      </c>
      <c r="Q191" t="str">
        <f t="shared" si="20"/>
        <v xml:space="preserve">INSERT INTO pad_organ (organid, nom, dir3, dir3pare, cif) VALUES (70189, 'CEIP Francesc D''Albranca', 'A04019479', 'A04013522', null); </v>
      </c>
    </row>
    <row r="192" spans="1:17">
      <c r="A192" s="1">
        <v>1366198</v>
      </c>
      <c r="B192" t="s">
        <v>1788</v>
      </c>
      <c r="C192" t="s">
        <v>1789</v>
      </c>
      <c r="D192" s="1">
        <v>1</v>
      </c>
      <c r="E192" s="1">
        <v>1365954</v>
      </c>
      <c r="F192" s="1">
        <v>1</v>
      </c>
      <c r="G192" t="s">
        <v>769</v>
      </c>
      <c r="H192" t="str">
        <f t="shared" si="19"/>
        <v>'A04013522'</v>
      </c>
      <c r="I192" t="str">
        <f>IF(E192="","'"&amp;VLOOKUP(B192,PBL_ENTITAT!O:P,2,FALSE)&amp;"'","null")</f>
        <v>null</v>
      </c>
      <c r="J192" t="s">
        <v>6557</v>
      </c>
      <c r="K192">
        <f t="shared" si="21"/>
        <v>70190</v>
      </c>
      <c r="L192" t="str">
        <f t="shared" si="22"/>
        <v>'CEIP Gabriel Comas i Ribas'</v>
      </c>
      <c r="M192" t="str">
        <f t="shared" si="23"/>
        <v>'A04019480'</v>
      </c>
      <c r="N192" t="str">
        <f t="shared" si="24"/>
        <v>'A04013522'</v>
      </c>
      <c r="O192" t="str">
        <f t="shared" si="25"/>
        <v>null</v>
      </c>
      <c r="P192" t="s">
        <v>6557</v>
      </c>
      <c r="Q192" t="str">
        <f t="shared" si="20"/>
        <v xml:space="preserve">INSERT INTO pad_organ (organid, nom, dir3, dir3pare, cif) VALUES (70190, 'CEIP Gabriel Comas i Ribas', 'A04019480', 'A04013522', null); </v>
      </c>
    </row>
    <row r="193" spans="1:17">
      <c r="A193" s="1">
        <v>1366199</v>
      </c>
      <c r="B193" t="s">
        <v>1790</v>
      </c>
      <c r="C193" t="s">
        <v>1791</v>
      </c>
      <c r="D193" s="1">
        <v>1</v>
      </c>
      <c r="E193" s="1">
        <v>1365954</v>
      </c>
      <c r="F193" s="1">
        <v>1</v>
      </c>
      <c r="G193" t="s">
        <v>769</v>
      </c>
      <c r="H193" t="str">
        <f t="shared" si="19"/>
        <v>'A04013522'</v>
      </c>
      <c r="I193" t="str">
        <f>IF(E193="","'"&amp;VLOOKUP(B193,PBL_ENTITAT!O:P,2,FALSE)&amp;"'","null")</f>
        <v>null</v>
      </c>
      <c r="J193" t="s">
        <v>6557</v>
      </c>
      <c r="K193">
        <f t="shared" si="21"/>
        <v>70191</v>
      </c>
      <c r="L193" t="str">
        <f t="shared" si="22"/>
        <v>'CEIP Gabriel Janer Manila'</v>
      </c>
      <c r="M193" t="str">
        <f t="shared" si="23"/>
        <v>'A04019481'</v>
      </c>
      <c r="N193" t="str">
        <f t="shared" si="24"/>
        <v>'A04013522'</v>
      </c>
      <c r="O193" t="str">
        <f t="shared" si="25"/>
        <v>null</v>
      </c>
      <c r="P193" t="s">
        <v>6557</v>
      </c>
      <c r="Q193" t="str">
        <f t="shared" si="20"/>
        <v xml:space="preserve">INSERT INTO pad_organ (organid, nom, dir3, dir3pare, cif) VALUES (70191, 'CEIP Gabriel Janer Manila', 'A04019481', 'A04013522', null); </v>
      </c>
    </row>
    <row r="194" spans="1:17">
      <c r="A194" s="1">
        <v>1366200</v>
      </c>
      <c r="B194" t="s">
        <v>1792</v>
      </c>
      <c r="C194" t="s">
        <v>1793</v>
      </c>
      <c r="D194" s="1">
        <v>1</v>
      </c>
      <c r="E194" s="1">
        <v>1365954</v>
      </c>
      <c r="F194" s="1">
        <v>1</v>
      </c>
      <c r="G194" t="s">
        <v>769</v>
      </c>
      <c r="H194" t="str">
        <f t="shared" si="19"/>
        <v>'A04013522'</v>
      </c>
      <c r="I194" t="str">
        <f>IF(E194="","'"&amp;VLOOKUP(B194,PBL_ENTITAT!O:P,2,FALSE)&amp;"'","null")</f>
        <v>null</v>
      </c>
      <c r="J194" t="s">
        <v>6557</v>
      </c>
      <c r="K194">
        <f t="shared" si="21"/>
        <v>70192</v>
      </c>
      <c r="L194" t="str">
        <f t="shared" si="22"/>
        <v>'CEIP Gabriel Palmer'</v>
      </c>
      <c r="M194" t="str">
        <f t="shared" si="23"/>
        <v>'A04019482'</v>
      </c>
      <c r="N194" t="str">
        <f t="shared" si="24"/>
        <v>'A04013522'</v>
      </c>
      <c r="O194" t="str">
        <f t="shared" si="25"/>
        <v>null</v>
      </c>
      <c r="P194" t="s">
        <v>6557</v>
      </c>
      <c r="Q194" t="str">
        <f t="shared" si="20"/>
        <v xml:space="preserve">INSERT INTO pad_organ (organid, nom, dir3, dir3pare, cif) VALUES (70192, 'CEIP Gabriel Palmer', 'A04019482', 'A04013522', null); </v>
      </c>
    </row>
    <row r="195" spans="1:17">
      <c r="A195" s="1">
        <v>1366201</v>
      </c>
      <c r="B195" t="s">
        <v>1794</v>
      </c>
      <c r="C195" t="s">
        <v>1795</v>
      </c>
      <c r="D195" s="1">
        <v>1</v>
      </c>
      <c r="E195" s="1">
        <v>1365954</v>
      </c>
      <c r="F195" s="1">
        <v>1</v>
      </c>
      <c r="G195" t="s">
        <v>769</v>
      </c>
      <c r="H195" t="str">
        <f t="shared" ref="H195:H258" si="26">IF(E195="","null","'"&amp;VLOOKUP(E195,A:B,2,FALSE)&amp;"'")</f>
        <v>'A04013522'</v>
      </c>
      <c r="I195" t="str">
        <f>IF(E195="","'"&amp;VLOOKUP(B195,PBL_ENTITAT!O:P,2,FALSE)&amp;"'","null")</f>
        <v>null</v>
      </c>
      <c r="J195" t="s">
        <v>6557</v>
      </c>
      <c r="K195">
        <f t="shared" si="21"/>
        <v>70193</v>
      </c>
      <c r="L195" t="str">
        <f t="shared" si="22"/>
        <v>'CEIP Gabriel Vallseca'</v>
      </c>
      <c r="M195" t="str">
        <f t="shared" si="23"/>
        <v>'A04019483'</v>
      </c>
      <c r="N195" t="str">
        <f t="shared" si="24"/>
        <v>'A04013522'</v>
      </c>
      <c r="O195" t="str">
        <f t="shared" si="25"/>
        <v>null</v>
      </c>
      <c r="P195" t="s">
        <v>6557</v>
      </c>
      <c r="Q195" t="str">
        <f t="shared" ref="Q195:Q258" si="27">SUBSTITUTE(SUBSTITUTE(SUBSTITUTE(SUBSTITUTE(SUBSTITUTE(Q$1,"$ID$",K195),"$NOM$",L195),"$DIR3$",M195),"$DIR3PARE$",N195),"$CIF$",O195)</f>
        <v xml:space="preserve">INSERT INTO pad_organ (organid, nom, dir3, dir3pare, cif) VALUES (70193, 'CEIP Gabriel Vallseca', 'A04019483', 'A04013522', null); </v>
      </c>
    </row>
    <row r="196" spans="1:17">
      <c r="A196" s="1">
        <v>1366202</v>
      </c>
      <c r="B196" t="s">
        <v>1796</v>
      </c>
      <c r="C196" t="s">
        <v>1797</v>
      </c>
      <c r="D196" s="1">
        <v>1</v>
      </c>
      <c r="E196" s="1">
        <v>1365954</v>
      </c>
      <c r="F196" s="1">
        <v>1</v>
      </c>
      <c r="G196" t="s">
        <v>769</v>
      </c>
      <c r="H196" t="str">
        <f t="shared" si="26"/>
        <v>'A04013522'</v>
      </c>
      <c r="I196" t="str">
        <f>IF(E196="","'"&amp;VLOOKUP(B196,PBL_ENTITAT!O:P,2,FALSE)&amp;"'","null")</f>
        <v>null</v>
      </c>
      <c r="J196" t="s">
        <v>6557</v>
      </c>
      <c r="K196">
        <f t="shared" si="21"/>
        <v>70194</v>
      </c>
      <c r="L196" t="str">
        <f t="shared" si="22"/>
        <v>'CEIP Galatzó'</v>
      </c>
      <c r="M196" t="str">
        <f t="shared" si="23"/>
        <v>'A04019484'</v>
      </c>
      <c r="N196" t="str">
        <f t="shared" si="24"/>
        <v>'A04013522'</v>
      </c>
      <c r="O196" t="str">
        <f t="shared" si="25"/>
        <v>null</v>
      </c>
      <c r="P196" t="s">
        <v>6557</v>
      </c>
      <c r="Q196" t="str">
        <f t="shared" si="27"/>
        <v xml:space="preserve">INSERT INTO pad_organ (organid, nom, dir3, dir3pare, cif) VALUES (70194, 'CEIP Galatzó', 'A04019484', 'A04013522', null); </v>
      </c>
    </row>
    <row r="197" spans="1:17">
      <c r="A197" s="1">
        <v>1366203</v>
      </c>
      <c r="B197" t="s">
        <v>1798</v>
      </c>
      <c r="C197" t="s">
        <v>1799</v>
      </c>
      <c r="D197" s="1">
        <v>1</v>
      </c>
      <c r="E197" s="1">
        <v>1365954</v>
      </c>
      <c r="F197" s="1">
        <v>1</v>
      </c>
      <c r="G197" t="s">
        <v>769</v>
      </c>
      <c r="H197" t="str">
        <f t="shared" si="26"/>
        <v>'A04013522'</v>
      </c>
      <c r="I197" t="str">
        <f>IF(E197="","'"&amp;VLOOKUP(B197,PBL_ENTITAT!O:P,2,FALSE)&amp;"'","null")</f>
        <v>null</v>
      </c>
      <c r="J197" t="s">
        <v>6557</v>
      </c>
      <c r="K197">
        <f t="shared" si="21"/>
        <v>70195</v>
      </c>
      <c r="L197" t="str">
        <f t="shared" si="22"/>
        <v>'CEIP Gaspar Sabater'</v>
      </c>
      <c r="M197" t="str">
        <f t="shared" si="23"/>
        <v>'A04019485'</v>
      </c>
      <c r="N197" t="str">
        <f t="shared" si="24"/>
        <v>'A04013522'</v>
      </c>
      <c r="O197" t="str">
        <f t="shared" si="25"/>
        <v>null</v>
      </c>
      <c r="P197" t="s">
        <v>6557</v>
      </c>
      <c r="Q197" t="str">
        <f t="shared" si="27"/>
        <v xml:space="preserve">INSERT INTO pad_organ (organid, nom, dir3, dir3pare, cif) VALUES (70195, 'CEIP Gaspar Sabater', 'A04019485', 'A04013522', null); </v>
      </c>
    </row>
    <row r="198" spans="1:17">
      <c r="A198" s="1">
        <v>1366204</v>
      </c>
      <c r="B198" t="s">
        <v>1800</v>
      </c>
      <c r="C198" t="s">
        <v>1801</v>
      </c>
      <c r="D198" s="1">
        <v>1</v>
      </c>
      <c r="E198" s="1">
        <v>1365954</v>
      </c>
      <c r="F198" s="1">
        <v>1</v>
      </c>
      <c r="G198" t="s">
        <v>769</v>
      </c>
      <c r="H198" t="str">
        <f t="shared" si="26"/>
        <v>'A04013522'</v>
      </c>
      <c r="I198" t="str">
        <f>IF(E198="","'"&amp;VLOOKUP(B198,PBL_ENTITAT!O:P,2,FALSE)&amp;"'","null")</f>
        <v>null</v>
      </c>
      <c r="J198" t="s">
        <v>6557</v>
      </c>
      <c r="K198">
        <f t="shared" si="21"/>
        <v>70196</v>
      </c>
      <c r="L198" t="str">
        <f t="shared" si="22"/>
        <v>'CEIP Gènova'</v>
      </c>
      <c r="M198" t="str">
        <f t="shared" si="23"/>
        <v>'A04019486'</v>
      </c>
      <c r="N198" t="str">
        <f t="shared" si="24"/>
        <v>'A04013522'</v>
      </c>
      <c r="O198" t="str">
        <f t="shared" si="25"/>
        <v>null</v>
      </c>
      <c r="P198" t="s">
        <v>6557</v>
      </c>
      <c r="Q198" t="str">
        <f t="shared" si="27"/>
        <v xml:space="preserve">INSERT INTO pad_organ (organid, nom, dir3, dir3pare, cif) VALUES (70196, 'CEIP Gènova', 'A04019486', 'A04013522', null); </v>
      </c>
    </row>
    <row r="199" spans="1:17">
      <c r="A199" s="1">
        <v>1366205</v>
      </c>
      <c r="B199" t="s">
        <v>1802</v>
      </c>
      <c r="C199" t="s">
        <v>1803</v>
      </c>
      <c r="D199" s="1">
        <v>1</v>
      </c>
      <c r="E199" s="1">
        <v>1365954</v>
      </c>
      <c r="F199" s="1">
        <v>1</v>
      </c>
      <c r="G199" t="s">
        <v>769</v>
      </c>
      <c r="H199" t="str">
        <f t="shared" si="26"/>
        <v>'A04013522'</v>
      </c>
      <c r="I199" t="str">
        <f>IF(E199="","'"&amp;VLOOKUP(B199,PBL_ENTITAT!O:P,2,FALSE)&amp;"'","null")</f>
        <v>null</v>
      </c>
      <c r="J199" t="s">
        <v>6557</v>
      </c>
      <c r="K199">
        <f t="shared" si="21"/>
        <v>70197</v>
      </c>
      <c r="L199" t="str">
        <f t="shared" si="22"/>
        <v>'CEIP Guillem Ballester i Cerdó'</v>
      </c>
      <c r="M199" t="str">
        <f t="shared" si="23"/>
        <v>'A04019487'</v>
      </c>
      <c r="N199" t="str">
        <f t="shared" si="24"/>
        <v>'A04013522'</v>
      </c>
      <c r="O199" t="str">
        <f t="shared" si="25"/>
        <v>null</v>
      </c>
      <c r="P199" t="s">
        <v>6557</v>
      </c>
      <c r="Q199" t="str">
        <f t="shared" si="27"/>
        <v xml:space="preserve">INSERT INTO pad_organ (organid, nom, dir3, dir3pare, cif) VALUES (70197, 'CEIP Guillem Ballester i Cerdó', 'A04019487', 'A04013522', null); </v>
      </c>
    </row>
    <row r="200" spans="1:17">
      <c r="A200" s="1">
        <v>1366206</v>
      </c>
      <c r="B200" t="s">
        <v>1804</v>
      </c>
      <c r="C200" t="s">
        <v>1805</v>
      </c>
      <c r="D200" s="1">
        <v>1</v>
      </c>
      <c r="E200" s="1">
        <v>1365954</v>
      </c>
      <c r="F200" s="1">
        <v>1</v>
      </c>
      <c r="G200" t="s">
        <v>769</v>
      </c>
      <c r="H200" t="str">
        <f t="shared" si="26"/>
        <v>'A04013522'</v>
      </c>
      <c r="I200" t="str">
        <f>IF(E200="","'"&amp;VLOOKUP(B200,PBL_ENTITAT!O:P,2,FALSE)&amp;"'","null")</f>
        <v>null</v>
      </c>
      <c r="J200" t="s">
        <v>6557</v>
      </c>
      <c r="K200">
        <f t="shared" si="21"/>
        <v>70198</v>
      </c>
      <c r="L200" t="str">
        <f t="shared" si="22"/>
        <v>'CEIP Guillem de Montgrí'</v>
      </c>
      <c r="M200" t="str">
        <f t="shared" si="23"/>
        <v>'A04019488'</v>
      </c>
      <c r="N200" t="str">
        <f t="shared" si="24"/>
        <v>'A04013522'</v>
      </c>
      <c r="O200" t="str">
        <f t="shared" si="25"/>
        <v>null</v>
      </c>
      <c r="P200" t="s">
        <v>6557</v>
      </c>
      <c r="Q200" t="str">
        <f t="shared" si="27"/>
        <v xml:space="preserve">INSERT INTO pad_organ (organid, nom, dir3, dir3pare, cif) VALUES (70198, 'CEIP Guillem de Montgrí', 'A04019488', 'A04013522', null); </v>
      </c>
    </row>
    <row r="201" spans="1:17">
      <c r="A201" s="1">
        <v>1366207</v>
      </c>
      <c r="B201" t="s">
        <v>1806</v>
      </c>
      <c r="C201" t="s">
        <v>1807</v>
      </c>
      <c r="D201" s="1">
        <v>1</v>
      </c>
      <c r="E201" s="1">
        <v>1365954</v>
      </c>
      <c r="F201" s="1">
        <v>1</v>
      </c>
      <c r="G201" t="s">
        <v>769</v>
      </c>
      <c r="H201" t="str">
        <f t="shared" si="26"/>
        <v>'A04013522'</v>
      </c>
      <c r="I201" t="str">
        <f>IF(E201="","'"&amp;VLOOKUP(B201,PBL_ENTITAT!O:P,2,FALSE)&amp;"'","null")</f>
        <v>null</v>
      </c>
      <c r="J201" t="s">
        <v>6557</v>
      </c>
      <c r="K201">
        <f t="shared" si="21"/>
        <v>70199</v>
      </c>
      <c r="L201" t="str">
        <f t="shared" si="22"/>
        <v>'CEIP Guillem Frontera Pascual'</v>
      </c>
      <c r="M201" t="str">
        <f t="shared" si="23"/>
        <v>'A04019489'</v>
      </c>
      <c r="N201" t="str">
        <f t="shared" si="24"/>
        <v>'A04013522'</v>
      </c>
      <c r="O201" t="str">
        <f t="shared" si="25"/>
        <v>null</v>
      </c>
      <c r="P201" t="s">
        <v>6557</v>
      </c>
      <c r="Q201" t="str">
        <f t="shared" si="27"/>
        <v xml:space="preserve">INSERT INTO pad_organ (organid, nom, dir3, dir3pare, cif) VALUES (70199, 'CEIP Guillem Frontera Pascual', 'A04019489', 'A04013522', null); </v>
      </c>
    </row>
    <row r="202" spans="1:17">
      <c r="A202" s="1">
        <v>1366208</v>
      </c>
      <c r="B202" t="s">
        <v>1808</v>
      </c>
      <c r="C202" t="s">
        <v>1809</v>
      </c>
      <c r="D202" s="1">
        <v>1</v>
      </c>
      <c r="E202" s="1">
        <v>1365954</v>
      </c>
      <c r="F202" s="1">
        <v>1</v>
      </c>
      <c r="G202" t="s">
        <v>769</v>
      </c>
      <c r="H202" t="str">
        <f t="shared" si="26"/>
        <v>'A04013522'</v>
      </c>
      <c r="I202" t="str">
        <f>IF(E202="","'"&amp;VLOOKUP(B202,PBL_ENTITAT!O:P,2,FALSE)&amp;"'","null")</f>
        <v>null</v>
      </c>
      <c r="J202" t="s">
        <v>6557</v>
      </c>
      <c r="K202">
        <f t="shared" ref="K202:K265" si="28">K201+1</f>
        <v>70200</v>
      </c>
      <c r="L202" t="str">
        <f t="shared" ref="L202:L265" si="29">"'"&amp;C202&amp;"'"</f>
        <v>'CEIP Inspector Doctor Comas Camps'</v>
      </c>
      <c r="M202" t="str">
        <f t="shared" ref="M202:M265" si="30">"'"&amp;B202&amp;"'"</f>
        <v>'A04019490'</v>
      </c>
      <c r="N202" t="str">
        <f t="shared" ref="N202:N265" si="31">H202</f>
        <v>'A04013522'</v>
      </c>
      <c r="O202" t="str">
        <f t="shared" ref="O202:O265" si="32">I202</f>
        <v>null</v>
      </c>
      <c r="P202" t="s">
        <v>6557</v>
      </c>
      <c r="Q202" t="str">
        <f t="shared" si="27"/>
        <v xml:space="preserve">INSERT INTO pad_organ (organid, nom, dir3, dir3pare, cif) VALUES (70200, 'CEIP Inspector Doctor Comas Camps', 'A04019490', 'A04013522', null); </v>
      </c>
    </row>
    <row r="203" spans="1:17">
      <c r="A203" s="1">
        <v>1366209</v>
      </c>
      <c r="B203" t="s">
        <v>1810</v>
      </c>
      <c r="C203" t="s">
        <v>1811</v>
      </c>
      <c r="D203" s="1">
        <v>1</v>
      </c>
      <c r="E203" s="1">
        <v>1365954</v>
      </c>
      <c r="F203" s="1">
        <v>1</v>
      </c>
      <c r="G203" t="s">
        <v>769</v>
      </c>
      <c r="H203" t="str">
        <f t="shared" si="26"/>
        <v>'A04013522'</v>
      </c>
      <c r="I203" t="str">
        <f>IF(E203="","'"&amp;VLOOKUP(B203,PBL_ENTITAT!O:P,2,FALSE)&amp;"'","null")</f>
        <v>null</v>
      </c>
      <c r="J203" t="s">
        <v>6557</v>
      </c>
      <c r="K203">
        <f t="shared" si="28"/>
        <v>70201</v>
      </c>
      <c r="L203" t="str">
        <f t="shared" si="29"/>
        <v>'CEIP Inspector Joan Capó'</v>
      </c>
      <c r="M203" t="str">
        <f t="shared" si="30"/>
        <v>'A04019491'</v>
      </c>
      <c r="N203" t="str">
        <f t="shared" si="31"/>
        <v>'A04013522'</v>
      </c>
      <c r="O203" t="str">
        <f t="shared" si="32"/>
        <v>null</v>
      </c>
      <c r="P203" t="s">
        <v>6557</v>
      </c>
      <c r="Q203" t="str">
        <f t="shared" si="27"/>
        <v xml:space="preserve">INSERT INTO pad_organ (organid, nom, dir3, dir3pare, cif) VALUES (70201, 'CEIP Inspector Joan Capó', 'A04019491', 'A04013522', null); </v>
      </c>
    </row>
    <row r="204" spans="1:17">
      <c r="A204" s="1">
        <v>1366210</v>
      </c>
      <c r="B204" t="s">
        <v>1812</v>
      </c>
      <c r="C204" t="s">
        <v>1813</v>
      </c>
      <c r="D204" s="1">
        <v>1</v>
      </c>
      <c r="E204" s="1">
        <v>1365954</v>
      </c>
      <c r="F204" s="1">
        <v>1</v>
      </c>
      <c r="G204" t="s">
        <v>769</v>
      </c>
      <c r="H204" t="str">
        <f t="shared" si="26"/>
        <v>'A04013522'</v>
      </c>
      <c r="I204" t="str">
        <f>IF(E204="","'"&amp;VLOOKUP(B204,PBL_ENTITAT!O:P,2,FALSE)&amp;"'","null")</f>
        <v>null</v>
      </c>
      <c r="J204" t="s">
        <v>6557</v>
      </c>
      <c r="K204">
        <f t="shared" si="28"/>
        <v>70202</v>
      </c>
      <c r="L204" t="str">
        <f t="shared" si="29"/>
        <v>'CEIP Jafudà Cresques'</v>
      </c>
      <c r="M204" t="str">
        <f t="shared" si="30"/>
        <v>'A04019492'</v>
      </c>
      <c r="N204" t="str">
        <f t="shared" si="31"/>
        <v>'A04013522'</v>
      </c>
      <c r="O204" t="str">
        <f t="shared" si="32"/>
        <v>null</v>
      </c>
      <c r="P204" t="s">
        <v>6557</v>
      </c>
      <c r="Q204" t="str">
        <f t="shared" si="27"/>
        <v xml:space="preserve">INSERT INTO pad_organ (organid, nom, dir3, dir3pare, cif) VALUES (70202, 'CEIP Jafudà Cresques', 'A04019492', 'A04013522', null); </v>
      </c>
    </row>
    <row r="205" spans="1:17">
      <c r="A205" s="1">
        <v>1366211</v>
      </c>
      <c r="B205" t="s">
        <v>1814</v>
      </c>
      <c r="C205" t="s">
        <v>1815</v>
      </c>
      <c r="D205" s="1">
        <v>1</v>
      </c>
      <c r="E205" s="1">
        <v>1365954</v>
      </c>
      <c r="F205" s="1">
        <v>1</v>
      </c>
      <c r="G205" t="s">
        <v>769</v>
      </c>
      <c r="H205" t="str">
        <f t="shared" si="26"/>
        <v>'A04013522'</v>
      </c>
      <c r="I205" t="str">
        <f>IF(E205="","'"&amp;VLOOKUP(B205,PBL_ENTITAT!O:P,2,FALSE)&amp;"'","null")</f>
        <v>null</v>
      </c>
      <c r="J205" t="s">
        <v>6557</v>
      </c>
      <c r="K205">
        <f t="shared" si="28"/>
        <v>70203</v>
      </c>
      <c r="L205" t="str">
        <f t="shared" si="29"/>
        <v>'CEIP Jaume Fornaris i Taltavull'</v>
      </c>
      <c r="M205" t="str">
        <f t="shared" si="30"/>
        <v>'A04019493'</v>
      </c>
      <c r="N205" t="str">
        <f t="shared" si="31"/>
        <v>'A04013522'</v>
      </c>
      <c r="O205" t="str">
        <f t="shared" si="32"/>
        <v>null</v>
      </c>
      <c r="P205" t="s">
        <v>6557</v>
      </c>
      <c r="Q205" t="str">
        <f t="shared" si="27"/>
        <v xml:space="preserve">INSERT INTO pad_organ (organid, nom, dir3, dir3pare, cif) VALUES (70203, 'CEIP Jaume Fornaris i Taltavull', 'A04019493', 'A04013522', null); </v>
      </c>
    </row>
    <row r="206" spans="1:17">
      <c r="A206" s="1">
        <v>1366212</v>
      </c>
      <c r="B206" t="s">
        <v>1816</v>
      </c>
      <c r="C206" t="s">
        <v>1817</v>
      </c>
      <c r="D206" s="1">
        <v>1</v>
      </c>
      <c r="E206" s="1">
        <v>1365954</v>
      </c>
      <c r="F206" s="1">
        <v>1</v>
      </c>
      <c r="G206" t="s">
        <v>769</v>
      </c>
      <c r="H206" t="str">
        <f t="shared" si="26"/>
        <v>'A04013522'</v>
      </c>
      <c r="I206" t="str">
        <f>IF(E206="","'"&amp;VLOOKUP(B206,PBL_ENTITAT!O:P,2,FALSE)&amp;"'","null")</f>
        <v>null</v>
      </c>
      <c r="J206" t="s">
        <v>6557</v>
      </c>
      <c r="K206">
        <f t="shared" si="28"/>
        <v>70204</v>
      </c>
      <c r="L206" t="str">
        <f t="shared" si="29"/>
        <v>'CEIP Jaume I'</v>
      </c>
      <c r="M206" t="str">
        <f t="shared" si="30"/>
        <v>'A04019494'</v>
      </c>
      <c r="N206" t="str">
        <f t="shared" si="31"/>
        <v>'A04013522'</v>
      </c>
      <c r="O206" t="str">
        <f t="shared" si="32"/>
        <v>null</v>
      </c>
      <c r="P206" t="s">
        <v>6557</v>
      </c>
      <c r="Q206" t="str">
        <f t="shared" si="27"/>
        <v xml:space="preserve">INSERT INTO pad_organ (organid, nom, dir3, dir3pare, cif) VALUES (70204, 'CEIP Jaume I', 'A04019494', 'A04013522', null); </v>
      </c>
    </row>
    <row r="207" spans="1:17">
      <c r="A207" s="1">
        <v>1366213</v>
      </c>
      <c r="B207" t="s">
        <v>1818</v>
      </c>
      <c r="C207" t="s">
        <v>1819</v>
      </c>
      <c r="D207" s="1">
        <v>1</v>
      </c>
      <c r="E207" s="1">
        <v>1365954</v>
      </c>
      <c r="F207" s="1">
        <v>1</v>
      </c>
      <c r="G207" t="s">
        <v>769</v>
      </c>
      <c r="H207" t="str">
        <f t="shared" si="26"/>
        <v>'A04013522'</v>
      </c>
      <c r="I207" t="str">
        <f>IF(E207="","'"&amp;VLOOKUP(B207,PBL_ENTITAT!O:P,2,FALSE)&amp;"'","null")</f>
        <v>null</v>
      </c>
      <c r="J207" t="s">
        <v>6557</v>
      </c>
      <c r="K207">
        <f t="shared" si="28"/>
        <v>70205</v>
      </c>
      <c r="L207" t="str">
        <f t="shared" si="29"/>
        <v>'CEIP Jaume Vidal i Alcover'</v>
      </c>
      <c r="M207" t="str">
        <f t="shared" si="30"/>
        <v>'A04019495'</v>
      </c>
      <c r="N207" t="str">
        <f t="shared" si="31"/>
        <v>'A04013522'</v>
      </c>
      <c r="O207" t="str">
        <f t="shared" si="32"/>
        <v>null</v>
      </c>
      <c r="P207" t="s">
        <v>6557</v>
      </c>
      <c r="Q207" t="str">
        <f t="shared" si="27"/>
        <v xml:space="preserve">INSERT INTO pad_organ (organid, nom, dir3, dir3pare, cif) VALUES (70205, 'CEIP Jaume Vidal i Alcover', 'A04019495', 'A04013522', null); </v>
      </c>
    </row>
    <row r="208" spans="1:17">
      <c r="A208" s="1">
        <v>1366214</v>
      </c>
      <c r="B208" t="s">
        <v>1820</v>
      </c>
      <c r="C208" t="s">
        <v>1821</v>
      </c>
      <c r="D208" s="1">
        <v>1</v>
      </c>
      <c r="E208" s="1">
        <v>1365954</v>
      </c>
      <c r="F208" s="1">
        <v>1</v>
      </c>
      <c r="G208" t="s">
        <v>769</v>
      </c>
      <c r="H208" t="str">
        <f t="shared" si="26"/>
        <v>'A04013522'</v>
      </c>
      <c r="I208" t="str">
        <f>IF(E208="","'"&amp;VLOOKUP(B208,PBL_ENTITAT!O:P,2,FALSE)&amp;"'","null")</f>
        <v>null</v>
      </c>
      <c r="J208" t="s">
        <v>6557</v>
      </c>
      <c r="K208">
        <f t="shared" si="28"/>
        <v>70206</v>
      </c>
      <c r="L208" t="str">
        <f t="shared" si="29"/>
        <v>'CEIP Joan Benejam'</v>
      </c>
      <c r="M208" t="str">
        <f t="shared" si="30"/>
        <v>'A04019496'</v>
      </c>
      <c r="N208" t="str">
        <f t="shared" si="31"/>
        <v>'A04013522'</v>
      </c>
      <c r="O208" t="str">
        <f t="shared" si="32"/>
        <v>null</v>
      </c>
      <c r="P208" t="s">
        <v>6557</v>
      </c>
      <c r="Q208" t="str">
        <f t="shared" si="27"/>
        <v xml:space="preserve">INSERT INTO pad_organ (organid, nom, dir3, dir3pare, cif) VALUES (70206, 'CEIP Joan Benejam', 'A04019496', 'A04013522', null); </v>
      </c>
    </row>
    <row r="209" spans="1:17">
      <c r="A209" s="1">
        <v>1366215</v>
      </c>
      <c r="B209" t="s">
        <v>1822</v>
      </c>
      <c r="C209" t="s">
        <v>1823</v>
      </c>
      <c r="D209" s="1">
        <v>1</v>
      </c>
      <c r="E209" s="1">
        <v>1365954</v>
      </c>
      <c r="F209" s="1">
        <v>1</v>
      </c>
      <c r="G209" t="s">
        <v>769</v>
      </c>
      <c r="H209" t="str">
        <f t="shared" si="26"/>
        <v>'A04013522'</v>
      </c>
      <c r="I209" t="str">
        <f>IF(E209="","'"&amp;VLOOKUP(B209,PBL_ENTITAT!O:P,2,FALSE)&amp;"'","null")</f>
        <v>null</v>
      </c>
      <c r="J209" t="s">
        <v>6557</v>
      </c>
      <c r="K209">
        <f t="shared" si="28"/>
        <v>70207</v>
      </c>
      <c r="L209" t="str">
        <f t="shared" si="29"/>
        <v>'CEIP Joan Capó'</v>
      </c>
      <c r="M209" t="str">
        <f t="shared" si="30"/>
        <v>'A04019497'</v>
      </c>
      <c r="N209" t="str">
        <f t="shared" si="31"/>
        <v>'A04013522'</v>
      </c>
      <c r="O209" t="str">
        <f t="shared" si="32"/>
        <v>null</v>
      </c>
      <c r="P209" t="s">
        <v>6557</v>
      </c>
      <c r="Q209" t="str">
        <f t="shared" si="27"/>
        <v xml:space="preserve">INSERT INTO pad_organ (organid, nom, dir3, dir3pare, cif) VALUES (70207, 'CEIP Joan Capó', 'A04019497', 'A04013522', null); </v>
      </c>
    </row>
    <row r="210" spans="1:17">
      <c r="A210" s="1">
        <v>1366216</v>
      </c>
      <c r="B210" t="s">
        <v>1824</v>
      </c>
      <c r="C210" t="s">
        <v>1825</v>
      </c>
      <c r="D210" s="1">
        <v>1</v>
      </c>
      <c r="E210" s="1">
        <v>1365954</v>
      </c>
      <c r="F210" s="1">
        <v>1</v>
      </c>
      <c r="G210" t="s">
        <v>769</v>
      </c>
      <c r="H210" t="str">
        <f t="shared" si="26"/>
        <v>'A04013522'</v>
      </c>
      <c r="I210" t="str">
        <f>IF(E210="","'"&amp;VLOOKUP(B210,PBL_ENTITAT!O:P,2,FALSE)&amp;"'","null")</f>
        <v>null</v>
      </c>
      <c r="J210" t="s">
        <v>6557</v>
      </c>
      <c r="K210">
        <f t="shared" si="28"/>
        <v>70208</v>
      </c>
      <c r="L210" t="str">
        <f t="shared" si="29"/>
        <v>'CEIP Joan Mas'</v>
      </c>
      <c r="M210" t="str">
        <f t="shared" si="30"/>
        <v>'A04019498'</v>
      </c>
      <c r="N210" t="str">
        <f t="shared" si="31"/>
        <v>'A04013522'</v>
      </c>
      <c r="O210" t="str">
        <f t="shared" si="32"/>
        <v>null</v>
      </c>
      <c r="P210" t="s">
        <v>6557</v>
      </c>
      <c r="Q210" t="str">
        <f t="shared" si="27"/>
        <v xml:space="preserve">INSERT INTO pad_organ (organid, nom, dir3, dir3pare, cif) VALUES (70208, 'CEIP Joan Mas', 'A04019498', 'A04013522', null); </v>
      </c>
    </row>
    <row r="211" spans="1:17">
      <c r="A211" s="1">
        <v>1366217</v>
      </c>
      <c r="B211" t="s">
        <v>1826</v>
      </c>
      <c r="C211" t="s">
        <v>1827</v>
      </c>
      <c r="D211" s="1">
        <v>1</v>
      </c>
      <c r="E211" s="1">
        <v>1365954</v>
      </c>
      <c r="F211" s="1">
        <v>1</v>
      </c>
      <c r="G211" t="s">
        <v>769</v>
      </c>
      <c r="H211" t="str">
        <f t="shared" si="26"/>
        <v>'A04013522'</v>
      </c>
      <c r="I211" t="str">
        <f>IF(E211="","'"&amp;VLOOKUP(B211,PBL_ENTITAT!O:P,2,FALSE)&amp;"'","null")</f>
        <v>null</v>
      </c>
      <c r="J211" t="s">
        <v>6557</v>
      </c>
      <c r="K211">
        <f t="shared" si="28"/>
        <v>70209</v>
      </c>
      <c r="L211" t="str">
        <f t="shared" si="29"/>
        <v>'CEIP Joan mas i Verd'</v>
      </c>
      <c r="M211" t="str">
        <f t="shared" si="30"/>
        <v>'A04019499'</v>
      </c>
      <c r="N211" t="str">
        <f t="shared" si="31"/>
        <v>'A04013522'</v>
      </c>
      <c r="O211" t="str">
        <f t="shared" si="32"/>
        <v>null</v>
      </c>
      <c r="P211" t="s">
        <v>6557</v>
      </c>
      <c r="Q211" t="str">
        <f t="shared" si="27"/>
        <v xml:space="preserve">INSERT INTO pad_organ (organid, nom, dir3, dir3pare, cif) VALUES (70209, 'CEIP Joan mas i Verd', 'A04019499', 'A04013522', null); </v>
      </c>
    </row>
    <row r="212" spans="1:17">
      <c r="A212" s="1">
        <v>1366218</v>
      </c>
      <c r="B212" t="s">
        <v>1828</v>
      </c>
      <c r="C212" t="s">
        <v>1829</v>
      </c>
      <c r="D212" s="1">
        <v>1</v>
      </c>
      <c r="E212" s="1">
        <v>1365954</v>
      </c>
      <c r="F212" s="1">
        <v>1</v>
      </c>
      <c r="G212" t="s">
        <v>769</v>
      </c>
      <c r="H212" t="str">
        <f t="shared" si="26"/>
        <v>'A04013522'</v>
      </c>
      <c r="I212" t="str">
        <f>IF(E212="","'"&amp;VLOOKUP(B212,PBL_ENTITAT!O:P,2,FALSE)&amp;"'","null")</f>
        <v>null</v>
      </c>
      <c r="J212" t="s">
        <v>6557</v>
      </c>
      <c r="K212">
        <f t="shared" si="28"/>
        <v>70210</v>
      </c>
      <c r="L212" t="str">
        <f t="shared" si="29"/>
        <v>'CEIP Joan Veny i Clar'</v>
      </c>
      <c r="M212" t="str">
        <f t="shared" si="30"/>
        <v>'A04019500'</v>
      </c>
      <c r="N212" t="str">
        <f t="shared" si="31"/>
        <v>'A04013522'</v>
      </c>
      <c r="O212" t="str">
        <f t="shared" si="32"/>
        <v>null</v>
      </c>
      <c r="P212" t="s">
        <v>6557</v>
      </c>
      <c r="Q212" t="str">
        <f t="shared" si="27"/>
        <v xml:space="preserve">INSERT INTO pad_organ (organid, nom, dir3, dir3pare, cif) VALUES (70210, 'CEIP Joan Veny i Clar', 'A04019500', 'A04013522', null); </v>
      </c>
    </row>
    <row r="213" spans="1:17">
      <c r="A213" s="1">
        <v>1366219</v>
      </c>
      <c r="B213" t="s">
        <v>1830</v>
      </c>
      <c r="C213" t="s">
        <v>1831</v>
      </c>
      <c r="D213" s="1">
        <v>1</v>
      </c>
      <c r="E213" s="1">
        <v>1365954</v>
      </c>
      <c r="F213" s="1">
        <v>1</v>
      </c>
      <c r="G213" t="s">
        <v>769</v>
      </c>
      <c r="H213" t="str">
        <f t="shared" si="26"/>
        <v>'A04013522'</v>
      </c>
      <c r="I213" t="str">
        <f>IF(E213="","'"&amp;VLOOKUP(B213,PBL_ENTITAT!O:P,2,FALSE)&amp;"'","null")</f>
        <v>null</v>
      </c>
      <c r="J213" t="s">
        <v>6557</v>
      </c>
      <c r="K213">
        <f t="shared" si="28"/>
        <v>70211</v>
      </c>
      <c r="L213" t="str">
        <f t="shared" si="29"/>
        <v>'CEIP Juníper Serra'</v>
      </c>
      <c r="M213" t="str">
        <f t="shared" si="30"/>
        <v>'A04019501'</v>
      </c>
      <c r="N213" t="str">
        <f t="shared" si="31"/>
        <v>'A04013522'</v>
      </c>
      <c r="O213" t="str">
        <f t="shared" si="32"/>
        <v>null</v>
      </c>
      <c r="P213" t="s">
        <v>6557</v>
      </c>
      <c r="Q213" t="str">
        <f t="shared" si="27"/>
        <v xml:space="preserve">INSERT INTO pad_organ (organid, nom, dir3, dir3pare, cif) VALUES (70211, 'CEIP Juníper Serra', 'A04019501', 'A04013522', null); </v>
      </c>
    </row>
    <row r="214" spans="1:17">
      <c r="A214" s="1">
        <v>1366220</v>
      </c>
      <c r="B214" t="s">
        <v>1832</v>
      </c>
      <c r="C214" t="s">
        <v>1833</v>
      </c>
      <c r="D214" s="1">
        <v>1</v>
      </c>
      <c r="E214" s="1">
        <v>1365954</v>
      </c>
      <c r="F214" s="1">
        <v>1</v>
      </c>
      <c r="G214" t="s">
        <v>769</v>
      </c>
      <c r="H214" t="str">
        <f t="shared" si="26"/>
        <v>'A04013522'</v>
      </c>
      <c r="I214" t="str">
        <f>IF(E214="","'"&amp;VLOOKUP(B214,PBL_ENTITAT!O:P,2,FALSE)&amp;"'","null")</f>
        <v>null</v>
      </c>
      <c r="J214" t="s">
        <v>6557</v>
      </c>
      <c r="K214">
        <f t="shared" si="28"/>
        <v>70212</v>
      </c>
      <c r="L214" t="str">
        <f t="shared" si="29"/>
        <v>'CEIP la Soledat'</v>
      </c>
      <c r="M214" t="str">
        <f t="shared" si="30"/>
        <v>'A04019502'</v>
      </c>
      <c r="N214" t="str">
        <f t="shared" si="31"/>
        <v>'A04013522'</v>
      </c>
      <c r="O214" t="str">
        <f t="shared" si="32"/>
        <v>null</v>
      </c>
      <c r="P214" t="s">
        <v>6557</v>
      </c>
      <c r="Q214" t="str">
        <f t="shared" si="27"/>
        <v xml:space="preserve">INSERT INTO pad_organ (organid, nom, dir3, dir3pare, cif) VALUES (70212, 'CEIP la Soledat', 'A04019502', 'A04013522', null); </v>
      </c>
    </row>
    <row r="215" spans="1:17">
      <c r="A215" s="1">
        <v>1366221</v>
      </c>
      <c r="B215" t="s">
        <v>1834</v>
      </c>
      <c r="C215" t="s">
        <v>1835</v>
      </c>
      <c r="D215" s="1">
        <v>1</v>
      </c>
      <c r="E215" s="1">
        <v>1365954</v>
      </c>
      <c r="F215" s="1">
        <v>1</v>
      </c>
      <c r="G215" t="s">
        <v>769</v>
      </c>
      <c r="H215" t="str">
        <f t="shared" si="26"/>
        <v>'A04013522'</v>
      </c>
      <c r="I215" t="str">
        <f>IF(E215="","'"&amp;VLOOKUP(B215,PBL_ENTITAT!O:P,2,FALSE)&amp;"'","null")</f>
        <v>null</v>
      </c>
      <c r="J215" t="s">
        <v>6557</v>
      </c>
      <c r="K215">
        <f t="shared" si="28"/>
        <v>70213</v>
      </c>
      <c r="L215" t="str">
        <f t="shared" si="29"/>
        <v>'CEIP Labritja'</v>
      </c>
      <c r="M215" t="str">
        <f t="shared" si="30"/>
        <v>'A04019503'</v>
      </c>
      <c r="N215" t="str">
        <f t="shared" si="31"/>
        <v>'A04013522'</v>
      </c>
      <c r="O215" t="str">
        <f t="shared" si="32"/>
        <v>null</v>
      </c>
      <c r="P215" t="s">
        <v>6557</v>
      </c>
      <c r="Q215" t="str">
        <f t="shared" si="27"/>
        <v xml:space="preserve">INSERT INTO pad_organ (organid, nom, dir3, dir3pare, cif) VALUES (70213, 'CEIP Labritja', 'A04019503', 'A04013522', null); </v>
      </c>
    </row>
    <row r="216" spans="1:17">
      <c r="A216" s="1">
        <v>1366222</v>
      </c>
      <c r="B216" t="s">
        <v>1836</v>
      </c>
      <c r="C216" t="s">
        <v>1837</v>
      </c>
      <c r="D216" s="1">
        <v>1</v>
      </c>
      <c r="E216" s="1">
        <v>1365954</v>
      </c>
      <c r="F216" s="1">
        <v>1</v>
      </c>
      <c r="G216" t="s">
        <v>769</v>
      </c>
      <c r="H216" t="str">
        <f t="shared" si="26"/>
        <v>'A04013522'</v>
      </c>
      <c r="I216" t="str">
        <f>IF(E216="","'"&amp;VLOOKUP(B216,PBL_ENTITAT!O:P,2,FALSE)&amp;"'","null")</f>
        <v>null</v>
      </c>
      <c r="J216" t="s">
        <v>6557</v>
      </c>
      <c r="K216">
        <f t="shared" si="28"/>
        <v>70214</v>
      </c>
      <c r="L216" t="str">
        <f t="shared" si="29"/>
        <v>'CEIP Llevant'</v>
      </c>
      <c r="M216" t="str">
        <f t="shared" si="30"/>
        <v>'A04019504'</v>
      </c>
      <c r="N216" t="str">
        <f t="shared" si="31"/>
        <v>'A04013522'</v>
      </c>
      <c r="O216" t="str">
        <f t="shared" si="32"/>
        <v>null</v>
      </c>
      <c r="P216" t="s">
        <v>6557</v>
      </c>
      <c r="Q216" t="str">
        <f t="shared" si="27"/>
        <v xml:space="preserve">INSERT INTO pad_organ (organid, nom, dir3, dir3pare, cif) VALUES (70214, 'CEIP Llevant', 'A04019504', 'A04013522', null); </v>
      </c>
    </row>
    <row r="217" spans="1:17">
      <c r="A217" s="1">
        <v>1366223</v>
      </c>
      <c r="B217" t="s">
        <v>1838</v>
      </c>
      <c r="C217" t="s">
        <v>1839</v>
      </c>
      <c r="D217" s="1">
        <v>1</v>
      </c>
      <c r="E217" s="1">
        <v>1365954</v>
      </c>
      <c r="F217" s="1">
        <v>1</v>
      </c>
      <c r="G217" t="s">
        <v>769</v>
      </c>
      <c r="H217" t="str">
        <f t="shared" si="26"/>
        <v>'A04013522'</v>
      </c>
      <c r="I217" t="str">
        <f>IF(E217="","'"&amp;VLOOKUP(B217,PBL_ENTITAT!O:P,2,FALSE)&amp;"'","null")</f>
        <v>null</v>
      </c>
      <c r="J217" t="s">
        <v>6557</v>
      </c>
      <c r="K217">
        <f t="shared" si="28"/>
        <v>70215</v>
      </c>
      <c r="L217" t="str">
        <f t="shared" si="29"/>
        <v>'CEIP Llorenç Riber'</v>
      </c>
      <c r="M217" t="str">
        <f t="shared" si="30"/>
        <v>'A04019505'</v>
      </c>
      <c r="N217" t="str">
        <f t="shared" si="31"/>
        <v>'A04013522'</v>
      </c>
      <c r="O217" t="str">
        <f t="shared" si="32"/>
        <v>null</v>
      </c>
      <c r="P217" t="s">
        <v>6557</v>
      </c>
      <c r="Q217" t="str">
        <f t="shared" si="27"/>
        <v xml:space="preserve">INSERT INTO pad_organ (organid, nom, dir3, dir3pare, cif) VALUES (70215, 'CEIP Llorenç Riber', 'A04019505', 'A04013522', null); </v>
      </c>
    </row>
    <row r="218" spans="1:17">
      <c r="A218" s="1">
        <v>1366224</v>
      </c>
      <c r="B218" t="s">
        <v>1840</v>
      </c>
      <c r="C218" t="s">
        <v>4247</v>
      </c>
      <c r="D218" s="1">
        <v>1</v>
      </c>
      <c r="E218" s="1">
        <v>1365954</v>
      </c>
      <c r="F218" s="1">
        <v>1</v>
      </c>
      <c r="G218" t="s">
        <v>769</v>
      </c>
      <c r="H218" t="str">
        <f t="shared" si="26"/>
        <v>'A04013522'</v>
      </c>
      <c r="I218" t="str">
        <f>IF(E218="","'"&amp;VLOOKUP(B218,PBL_ENTITAT!O:P,2,FALSE)&amp;"'","null")</f>
        <v>null</v>
      </c>
      <c r="J218" t="s">
        <v>6557</v>
      </c>
      <c r="K218">
        <f t="shared" si="28"/>
        <v>70216</v>
      </c>
      <c r="L218" t="str">
        <f t="shared" si="29"/>
        <v>'CEIP L''Urgell'</v>
      </c>
      <c r="M218" t="str">
        <f t="shared" si="30"/>
        <v>'A04019506'</v>
      </c>
      <c r="N218" t="str">
        <f t="shared" si="31"/>
        <v>'A04013522'</v>
      </c>
      <c r="O218" t="str">
        <f t="shared" si="32"/>
        <v>null</v>
      </c>
      <c r="P218" t="s">
        <v>6557</v>
      </c>
      <c r="Q218" t="str">
        <f t="shared" si="27"/>
        <v xml:space="preserve">INSERT INTO pad_organ (organid, nom, dir3, dir3pare, cif) VALUES (70216, 'CEIP L''Urgell', 'A04019506', 'A04013522', null); </v>
      </c>
    </row>
    <row r="219" spans="1:17">
      <c r="A219" s="1">
        <v>1366225</v>
      </c>
      <c r="B219" t="s">
        <v>1841</v>
      </c>
      <c r="C219" t="s">
        <v>1842</v>
      </c>
      <c r="D219" s="1">
        <v>1</v>
      </c>
      <c r="E219" s="1">
        <v>1365954</v>
      </c>
      <c r="F219" s="1">
        <v>1</v>
      </c>
      <c r="G219" t="s">
        <v>769</v>
      </c>
      <c r="H219" t="str">
        <f t="shared" si="26"/>
        <v>'A04013522'</v>
      </c>
      <c r="I219" t="str">
        <f>IF(E219="","'"&amp;VLOOKUP(B219,PBL_ENTITAT!O:P,2,FALSE)&amp;"'","null")</f>
        <v>null</v>
      </c>
      <c r="J219" t="s">
        <v>6557</v>
      </c>
      <c r="K219">
        <f t="shared" si="28"/>
        <v>70217</v>
      </c>
      <c r="L219" t="str">
        <f t="shared" si="29"/>
        <v>'CEIP Mare de Déu de Gràcia'</v>
      </c>
      <c r="M219" t="str">
        <f t="shared" si="30"/>
        <v>'A04019507'</v>
      </c>
      <c r="N219" t="str">
        <f t="shared" si="31"/>
        <v>'A04013522'</v>
      </c>
      <c r="O219" t="str">
        <f t="shared" si="32"/>
        <v>null</v>
      </c>
      <c r="P219" t="s">
        <v>6557</v>
      </c>
      <c r="Q219" t="str">
        <f t="shared" si="27"/>
        <v xml:space="preserve">INSERT INTO pad_organ (organid, nom, dir3, dir3pare, cif) VALUES (70217, 'CEIP Mare de Déu de Gràcia', 'A04019507', 'A04013522', null); </v>
      </c>
    </row>
    <row r="220" spans="1:17">
      <c r="A220" s="1">
        <v>1366226</v>
      </c>
      <c r="B220" t="s">
        <v>1843</v>
      </c>
      <c r="C220" t="s">
        <v>1844</v>
      </c>
      <c r="D220" s="1">
        <v>1</v>
      </c>
      <c r="E220" s="1">
        <v>1365954</v>
      </c>
      <c r="F220" s="1">
        <v>1</v>
      </c>
      <c r="G220" t="s">
        <v>769</v>
      </c>
      <c r="H220" t="str">
        <f t="shared" si="26"/>
        <v>'A04013522'</v>
      </c>
      <c r="I220" t="str">
        <f>IF(E220="","'"&amp;VLOOKUP(B220,PBL_ENTITAT!O:P,2,FALSE)&amp;"'","null")</f>
        <v>null</v>
      </c>
      <c r="J220" t="s">
        <v>6557</v>
      </c>
      <c r="K220">
        <f t="shared" si="28"/>
        <v>70218</v>
      </c>
      <c r="L220" t="str">
        <f t="shared" si="29"/>
        <v>'CEIP Mare de Déu de la Consolació'</v>
      </c>
      <c r="M220" t="str">
        <f t="shared" si="30"/>
        <v>'A04019508'</v>
      </c>
      <c r="N220" t="str">
        <f t="shared" si="31"/>
        <v>'A04013522'</v>
      </c>
      <c r="O220" t="str">
        <f t="shared" si="32"/>
        <v>null</v>
      </c>
      <c r="P220" t="s">
        <v>6557</v>
      </c>
      <c r="Q220" t="str">
        <f t="shared" si="27"/>
        <v xml:space="preserve">INSERT INTO pad_organ (organid, nom, dir3, dir3pare, cif) VALUES (70218, 'CEIP Mare de Déu de la Consolació', 'A04019508', 'A04013522', null); </v>
      </c>
    </row>
    <row r="221" spans="1:17">
      <c r="A221" s="1">
        <v>1366227</v>
      </c>
      <c r="B221" t="s">
        <v>1845</v>
      </c>
      <c r="C221" t="s">
        <v>1846</v>
      </c>
      <c r="D221" s="1">
        <v>1</v>
      </c>
      <c r="E221" s="1">
        <v>1365954</v>
      </c>
      <c r="F221" s="1">
        <v>1</v>
      </c>
      <c r="G221" t="s">
        <v>769</v>
      </c>
      <c r="H221" t="str">
        <f t="shared" si="26"/>
        <v>'A04013522'</v>
      </c>
      <c r="I221" t="str">
        <f>IF(E221="","'"&amp;VLOOKUP(B221,PBL_ENTITAT!O:P,2,FALSE)&amp;"'","null")</f>
        <v>null</v>
      </c>
      <c r="J221" t="s">
        <v>6557</v>
      </c>
      <c r="K221">
        <f t="shared" si="28"/>
        <v>70219</v>
      </c>
      <c r="L221" t="str">
        <f t="shared" si="29"/>
        <v>'CEIP Mare de Déu del Carme'</v>
      </c>
      <c r="M221" t="str">
        <f t="shared" si="30"/>
        <v>'A04019509'</v>
      </c>
      <c r="N221" t="str">
        <f t="shared" si="31"/>
        <v>'A04013522'</v>
      </c>
      <c r="O221" t="str">
        <f t="shared" si="32"/>
        <v>null</v>
      </c>
      <c r="P221" t="s">
        <v>6557</v>
      </c>
      <c r="Q221" t="str">
        <f t="shared" si="27"/>
        <v xml:space="preserve">INSERT INTO pad_organ (organid, nom, dir3, dir3pare, cif) VALUES (70219, 'CEIP Mare de Déu del Carme', 'A04019509', 'A04013522', null); </v>
      </c>
    </row>
    <row r="222" spans="1:17">
      <c r="A222" s="1">
        <v>1366228</v>
      </c>
      <c r="B222" t="s">
        <v>1847</v>
      </c>
      <c r="C222" t="s">
        <v>1848</v>
      </c>
      <c r="D222" s="1">
        <v>1</v>
      </c>
      <c r="E222" s="1">
        <v>1365954</v>
      </c>
      <c r="F222" s="1">
        <v>1</v>
      </c>
      <c r="G222" t="s">
        <v>769</v>
      </c>
      <c r="H222" t="str">
        <f t="shared" si="26"/>
        <v>'A04013522'</v>
      </c>
      <c r="I222" t="str">
        <f>IF(E222="","'"&amp;VLOOKUP(B222,PBL_ENTITAT!O:P,2,FALSE)&amp;"'","null")</f>
        <v>null</v>
      </c>
      <c r="J222" t="s">
        <v>6557</v>
      </c>
      <c r="K222">
        <f t="shared" si="28"/>
        <v>70220</v>
      </c>
      <c r="L222" t="str">
        <f t="shared" si="29"/>
        <v>'CEIP Mare de Déu del Toro- Ciutadella'</v>
      </c>
      <c r="M222" t="str">
        <f t="shared" si="30"/>
        <v>'A04019510'</v>
      </c>
      <c r="N222" t="str">
        <f t="shared" si="31"/>
        <v>'A04013522'</v>
      </c>
      <c r="O222" t="str">
        <f t="shared" si="32"/>
        <v>null</v>
      </c>
      <c r="P222" t="s">
        <v>6557</v>
      </c>
      <c r="Q222" t="str">
        <f t="shared" si="27"/>
        <v xml:space="preserve">INSERT INTO pad_organ (organid, nom, dir3, dir3pare, cif) VALUES (70220, 'CEIP Mare de Déu del Toro- Ciutadella', 'A04019510', 'A04013522', null); </v>
      </c>
    </row>
    <row r="223" spans="1:17">
      <c r="A223" s="1">
        <v>1366229</v>
      </c>
      <c r="B223" t="s">
        <v>1849</v>
      </c>
      <c r="C223" t="s">
        <v>1850</v>
      </c>
      <c r="D223" s="1">
        <v>1</v>
      </c>
      <c r="E223" s="1">
        <v>1365954</v>
      </c>
      <c r="F223" s="1">
        <v>1</v>
      </c>
      <c r="G223" t="s">
        <v>769</v>
      </c>
      <c r="H223" t="str">
        <f t="shared" si="26"/>
        <v>'A04013522'</v>
      </c>
      <c r="I223" t="str">
        <f>IF(E223="","'"&amp;VLOOKUP(B223,PBL_ENTITAT!O:P,2,FALSE)&amp;"'","null")</f>
        <v>null</v>
      </c>
      <c r="J223" t="s">
        <v>6557</v>
      </c>
      <c r="K223">
        <f t="shared" si="28"/>
        <v>70221</v>
      </c>
      <c r="L223" t="str">
        <f t="shared" si="29"/>
        <v>'CEIP Mare de Déu del Toro- Mercadal'</v>
      </c>
      <c r="M223" t="str">
        <f t="shared" si="30"/>
        <v>'A04019511'</v>
      </c>
      <c r="N223" t="str">
        <f t="shared" si="31"/>
        <v>'A04013522'</v>
      </c>
      <c r="O223" t="str">
        <f t="shared" si="32"/>
        <v>null</v>
      </c>
      <c r="P223" t="s">
        <v>6557</v>
      </c>
      <c r="Q223" t="str">
        <f t="shared" si="27"/>
        <v xml:space="preserve">INSERT INTO pad_organ (organid, nom, dir3, dir3pare, cif) VALUES (70221, 'CEIP Mare de Déu del Toro- Mercadal', 'A04019511', 'A04013522', null); </v>
      </c>
    </row>
    <row r="224" spans="1:17">
      <c r="A224" s="1">
        <v>1366230</v>
      </c>
      <c r="B224" t="s">
        <v>1851</v>
      </c>
      <c r="C224" t="s">
        <v>1852</v>
      </c>
      <c r="D224" s="1">
        <v>1</v>
      </c>
      <c r="E224" s="1">
        <v>1365954</v>
      </c>
      <c r="F224" s="1">
        <v>1</v>
      </c>
      <c r="G224" t="s">
        <v>769</v>
      </c>
      <c r="H224" t="str">
        <f t="shared" si="26"/>
        <v>'A04013522'</v>
      </c>
      <c r="I224" t="str">
        <f>IF(E224="","'"&amp;VLOOKUP(B224,PBL_ENTITAT!O:P,2,FALSE)&amp;"'","null")</f>
        <v>null</v>
      </c>
      <c r="J224" t="s">
        <v>6557</v>
      </c>
      <c r="K224">
        <f t="shared" si="28"/>
        <v>70222</v>
      </c>
      <c r="L224" t="str">
        <f t="shared" si="29"/>
        <v>'CEIP Margalida Florit'</v>
      </c>
      <c r="M224" t="str">
        <f t="shared" si="30"/>
        <v>'A04019512'</v>
      </c>
      <c r="N224" t="str">
        <f t="shared" si="31"/>
        <v>'A04013522'</v>
      </c>
      <c r="O224" t="str">
        <f t="shared" si="32"/>
        <v>null</v>
      </c>
      <c r="P224" t="s">
        <v>6557</v>
      </c>
      <c r="Q224" t="str">
        <f t="shared" si="27"/>
        <v xml:space="preserve">INSERT INTO pad_organ (organid, nom, dir3, dir3pare, cif) VALUES (70222, 'CEIP Margalida Florit', 'A04019512', 'A04013522', null); </v>
      </c>
    </row>
    <row r="225" spans="1:17">
      <c r="A225" s="1">
        <v>1366231</v>
      </c>
      <c r="B225" t="s">
        <v>1853</v>
      </c>
      <c r="C225" t="s">
        <v>1854</v>
      </c>
      <c r="D225" s="1">
        <v>1</v>
      </c>
      <c r="E225" s="1">
        <v>1365954</v>
      </c>
      <c r="F225" s="1">
        <v>1</v>
      </c>
      <c r="G225" t="s">
        <v>769</v>
      </c>
      <c r="H225" t="str">
        <f t="shared" si="26"/>
        <v>'A04013522'</v>
      </c>
      <c r="I225" t="str">
        <f>IF(E225="","'"&amp;VLOOKUP(B225,PBL_ENTITAT!O:P,2,FALSE)&amp;"'","null")</f>
        <v>null</v>
      </c>
      <c r="J225" t="s">
        <v>6557</v>
      </c>
      <c r="K225">
        <f t="shared" si="28"/>
        <v>70223</v>
      </c>
      <c r="L225" t="str">
        <f t="shared" si="29"/>
        <v>'CEIP Maria Antònia Salvà'</v>
      </c>
      <c r="M225" t="str">
        <f t="shared" si="30"/>
        <v>'A04019513'</v>
      </c>
      <c r="N225" t="str">
        <f t="shared" si="31"/>
        <v>'A04013522'</v>
      </c>
      <c r="O225" t="str">
        <f t="shared" si="32"/>
        <v>null</v>
      </c>
      <c r="P225" t="s">
        <v>6557</v>
      </c>
      <c r="Q225" t="str">
        <f t="shared" si="27"/>
        <v xml:space="preserve">INSERT INTO pad_organ (organid, nom, dir3, dir3pare, cif) VALUES (70223, 'CEIP Maria Antònia Salvà', 'A04019513', 'A04013522', null); </v>
      </c>
    </row>
    <row r="226" spans="1:17">
      <c r="A226" s="1">
        <v>1366232</v>
      </c>
      <c r="B226" t="s">
        <v>1855</v>
      </c>
      <c r="C226" t="s">
        <v>1856</v>
      </c>
      <c r="D226" s="1">
        <v>1</v>
      </c>
      <c r="E226" s="1">
        <v>1365954</v>
      </c>
      <c r="F226" s="1">
        <v>1</v>
      </c>
      <c r="G226" t="s">
        <v>769</v>
      </c>
      <c r="H226" t="str">
        <f t="shared" si="26"/>
        <v>'A04013522'</v>
      </c>
      <c r="I226" t="str">
        <f>IF(E226="","'"&amp;VLOOKUP(B226,PBL_ENTITAT!O:P,2,FALSE)&amp;"'","null")</f>
        <v>null</v>
      </c>
      <c r="J226" t="s">
        <v>6557</v>
      </c>
      <c r="K226">
        <f t="shared" si="28"/>
        <v>70224</v>
      </c>
      <c r="L226" t="str">
        <f t="shared" si="29"/>
        <v>'CEIP Maria de la Salut'</v>
      </c>
      <c r="M226" t="str">
        <f t="shared" si="30"/>
        <v>'A04019514'</v>
      </c>
      <c r="N226" t="str">
        <f t="shared" si="31"/>
        <v>'A04013522'</v>
      </c>
      <c r="O226" t="str">
        <f t="shared" si="32"/>
        <v>null</v>
      </c>
      <c r="P226" t="s">
        <v>6557</v>
      </c>
      <c r="Q226" t="str">
        <f t="shared" si="27"/>
        <v xml:space="preserve">INSERT INTO pad_organ (organid, nom, dir3, dir3pare, cif) VALUES (70224, 'CEIP Maria de la Salut', 'A04019514', 'A04013522', null); </v>
      </c>
    </row>
    <row r="227" spans="1:17">
      <c r="A227" s="1">
        <v>1366233</v>
      </c>
      <c r="B227" t="s">
        <v>1857</v>
      </c>
      <c r="C227" t="s">
        <v>1858</v>
      </c>
      <c r="D227" s="1">
        <v>1</v>
      </c>
      <c r="E227" s="1">
        <v>1365954</v>
      </c>
      <c r="F227" s="1">
        <v>1</v>
      </c>
      <c r="G227" t="s">
        <v>769</v>
      </c>
      <c r="H227" t="str">
        <f t="shared" si="26"/>
        <v>'A04013522'</v>
      </c>
      <c r="I227" t="str">
        <f>IF(E227="","'"&amp;VLOOKUP(B227,PBL_ENTITAT!O:P,2,FALSE)&amp;"'","null")</f>
        <v>null</v>
      </c>
      <c r="J227" t="s">
        <v>6557</v>
      </c>
      <c r="K227">
        <f t="shared" si="28"/>
        <v>70225</v>
      </c>
      <c r="L227" t="str">
        <f t="shared" si="29"/>
        <v>'CEIP Maria Lluïsa Serra'</v>
      </c>
      <c r="M227" t="str">
        <f t="shared" si="30"/>
        <v>'A04019515'</v>
      </c>
      <c r="N227" t="str">
        <f t="shared" si="31"/>
        <v>'A04013522'</v>
      </c>
      <c r="O227" t="str">
        <f t="shared" si="32"/>
        <v>null</v>
      </c>
      <c r="P227" t="s">
        <v>6557</v>
      </c>
      <c r="Q227" t="str">
        <f t="shared" si="27"/>
        <v xml:space="preserve">INSERT INTO pad_organ (organid, nom, dir3, dir3pare, cif) VALUES (70225, 'CEIP Maria Lluïsa Serra', 'A04019515', 'A04013522', null); </v>
      </c>
    </row>
    <row r="228" spans="1:17">
      <c r="A228" s="1">
        <v>1366234</v>
      </c>
      <c r="B228" t="s">
        <v>1859</v>
      </c>
      <c r="C228" t="s">
        <v>1860</v>
      </c>
      <c r="D228" s="1">
        <v>1</v>
      </c>
      <c r="E228" s="1">
        <v>1365954</v>
      </c>
      <c r="F228" s="1">
        <v>1</v>
      </c>
      <c r="G228" t="s">
        <v>769</v>
      </c>
      <c r="H228" t="str">
        <f t="shared" si="26"/>
        <v>'A04013522'</v>
      </c>
      <c r="I228" t="str">
        <f>IF(E228="","'"&amp;VLOOKUP(B228,PBL_ENTITAT!O:P,2,FALSE)&amp;"'","null")</f>
        <v>null</v>
      </c>
      <c r="J228" t="s">
        <v>6557</v>
      </c>
      <c r="K228">
        <f t="shared" si="28"/>
        <v>70226</v>
      </c>
      <c r="L228" t="str">
        <f t="shared" si="29"/>
        <v>'CEIP Marian Aguiló'</v>
      </c>
      <c r="M228" t="str">
        <f t="shared" si="30"/>
        <v>'A04019516'</v>
      </c>
      <c r="N228" t="str">
        <f t="shared" si="31"/>
        <v>'A04013522'</v>
      </c>
      <c r="O228" t="str">
        <f t="shared" si="32"/>
        <v>null</v>
      </c>
      <c r="P228" t="s">
        <v>6557</v>
      </c>
      <c r="Q228" t="str">
        <f t="shared" si="27"/>
        <v xml:space="preserve">INSERT INTO pad_organ (organid, nom, dir3, dir3pare, cif) VALUES (70226, 'CEIP Marian Aguiló', 'A04019516', 'A04013522', null); </v>
      </c>
    </row>
    <row r="229" spans="1:17">
      <c r="A229" s="1">
        <v>1366235</v>
      </c>
      <c r="B229" t="s">
        <v>1861</v>
      </c>
      <c r="C229" t="s">
        <v>1862</v>
      </c>
      <c r="D229" s="1">
        <v>1</v>
      </c>
      <c r="E229" s="1">
        <v>1365954</v>
      </c>
      <c r="F229" s="1">
        <v>1</v>
      </c>
      <c r="G229" t="s">
        <v>769</v>
      </c>
      <c r="H229" t="str">
        <f t="shared" si="26"/>
        <v>'A04013522'</v>
      </c>
      <c r="I229" t="str">
        <f>IF(E229="","'"&amp;VLOOKUP(B229,PBL_ENTITAT!O:P,2,FALSE)&amp;"'","null")</f>
        <v>null</v>
      </c>
      <c r="J229" t="s">
        <v>6557</v>
      </c>
      <c r="K229">
        <f t="shared" si="28"/>
        <v>70227</v>
      </c>
      <c r="L229" t="str">
        <f t="shared" si="29"/>
        <v>'CEIP Mateu Fontirroig'</v>
      </c>
      <c r="M229" t="str">
        <f t="shared" si="30"/>
        <v>'A04019517'</v>
      </c>
      <c r="N229" t="str">
        <f t="shared" si="31"/>
        <v>'A04013522'</v>
      </c>
      <c r="O229" t="str">
        <f t="shared" si="32"/>
        <v>null</v>
      </c>
      <c r="P229" t="s">
        <v>6557</v>
      </c>
      <c r="Q229" t="str">
        <f t="shared" si="27"/>
        <v xml:space="preserve">INSERT INTO pad_organ (organid, nom, dir3, dir3pare, cif) VALUES (70227, 'CEIP Mateu Fontirroig', 'A04019517', 'A04013522', null); </v>
      </c>
    </row>
    <row r="230" spans="1:17">
      <c r="A230" s="1">
        <v>1366236</v>
      </c>
      <c r="B230" t="s">
        <v>1863</v>
      </c>
      <c r="C230" t="s">
        <v>1864</v>
      </c>
      <c r="D230" s="1">
        <v>1</v>
      </c>
      <c r="E230" s="1">
        <v>1365954</v>
      </c>
      <c r="F230" s="1">
        <v>1</v>
      </c>
      <c r="G230" t="s">
        <v>769</v>
      </c>
      <c r="H230" t="str">
        <f t="shared" si="26"/>
        <v>'A04013522'</v>
      </c>
      <c r="I230" t="str">
        <f>IF(E230="","'"&amp;VLOOKUP(B230,PBL_ENTITAT!O:P,2,FALSE)&amp;"'","null")</f>
        <v>null</v>
      </c>
      <c r="J230" t="s">
        <v>6557</v>
      </c>
      <c r="K230">
        <f t="shared" si="28"/>
        <v>70228</v>
      </c>
      <c r="L230" t="str">
        <f t="shared" si="29"/>
        <v>'CEIP Melcior Rosselló i Simonet'</v>
      </c>
      <c r="M230" t="str">
        <f t="shared" si="30"/>
        <v>'A04019518'</v>
      </c>
      <c r="N230" t="str">
        <f t="shared" si="31"/>
        <v>'A04013522'</v>
      </c>
      <c r="O230" t="str">
        <f t="shared" si="32"/>
        <v>null</v>
      </c>
      <c r="P230" t="s">
        <v>6557</v>
      </c>
      <c r="Q230" t="str">
        <f t="shared" si="27"/>
        <v xml:space="preserve">INSERT INTO pad_organ (organid, nom, dir3, dir3pare, cif) VALUES (70228, 'CEIP Melcior Rosselló i Simonet', 'A04019518', 'A04013522', null); </v>
      </c>
    </row>
    <row r="231" spans="1:17">
      <c r="A231" s="1">
        <v>1366237</v>
      </c>
      <c r="B231" t="s">
        <v>1865</v>
      </c>
      <c r="C231" t="s">
        <v>1866</v>
      </c>
      <c r="D231" s="1">
        <v>1</v>
      </c>
      <c r="E231" s="1">
        <v>1365954</v>
      </c>
      <c r="F231" s="1">
        <v>1</v>
      </c>
      <c r="G231" t="s">
        <v>769</v>
      </c>
      <c r="H231" t="str">
        <f t="shared" si="26"/>
        <v>'A04013522'</v>
      </c>
      <c r="I231" t="str">
        <f>IF(E231="","'"&amp;VLOOKUP(B231,PBL_ENTITAT!O:P,2,FALSE)&amp;"'","null")</f>
        <v>null</v>
      </c>
      <c r="J231" t="s">
        <v>6557</v>
      </c>
      <c r="K231">
        <f t="shared" si="28"/>
        <v>70229</v>
      </c>
      <c r="L231" t="str">
        <f t="shared" si="29"/>
        <v>'CEIP Mestre Colom'</v>
      </c>
      <c r="M231" t="str">
        <f t="shared" si="30"/>
        <v>'A04019519'</v>
      </c>
      <c r="N231" t="str">
        <f t="shared" si="31"/>
        <v>'A04013522'</v>
      </c>
      <c r="O231" t="str">
        <f t="shared" si="32"/>
        <v>null</v>
      </c>
      <c r="P231" t="s">
        <v>6557</v>
      </c>
      <c r="Q231" t="str">
        <f t="shared" si="27"/>
        <v xml:space="preserve">INSERT INTO pad_organ (organid, nom, dir3, dir3pare, cif) VALUES (70229, 'CEIP Mestre Colom', 'A04019519', 'A04013522', null); </v>
      </c>
    </row>
    <row r="232" spans="1:17">
      <c r="A232" s="1">
        <v>1366238</v>
      </c>
      <c r="B232" t="s">
        <v>1867</v>
      </c>
      <c r="C232" t="s">
        <v>1868</v>
      </c>
      <c r="D232" s="1">
        <v>1</v>
      </c>
      <c r="E232" s="1">
        <v>1365954</v>
      </c>
      <c r="F232" s="1">
        <v>1</v>
      </c>
      <c r="G232" t="s">
        <v>769</v>
      </c>
      <c r="H232" t="str">
        <f t="shared" si="26"/>
        <v>'A04013522'</v>
      </c>
      <c r="I232" t="str">
        <f>IF(E232="","'"&amp;VLOOKUP(B232,PBL_ENTITAT!O:P,2,FALSE)&amp;"'","null")</f>
        <v>null</v>
      </c>
      <c r="J232" t="s">
        <v>6557</v>
      </c>
      <c r="K232">
        <f t="shared" si="28"/>
        <v>70230</v>
      </c>
      <c r="L232" t="str">
        <f t="shared" si="29"/>
        <v>'CEIP Mestre Duran'</v>
      </c>
      <c r="M232" t="str">
        <f t="shared" si="30"/>
        <v>'A04019520'</v>
      </c>
      <c r="N232" t="str">
        <f t="shared" si="31"/>
        <v>'A04013522'</v>
      </c>
      <c r="O232" t="str">
        <f t="shared" si="32"/>
        <v>null</v>
      </c>
      <c r="P232" t="s">
        <v>6557</v>
      </c>
      <c r="Q232" t="str">
        <f t="shared" si="27"/>
        <v xml:space="preserve">INSERT INTO pad_organ (organid, nom, dir3, dir3pare, cif) VALUES (70230, 'CEIP Mestre Duran', 'A04019520', 'A04013522', null); </v>
      </c>
    </row>
    <row r="233" spans="1:17">
      <c r="A233" s="1">
        <v>1366239</v>
      </c>
      <c r="B233" t="s">
        <v>1869</v>
      </c>
      <c r="C233" t="s">
        <v>1870</v>
      </c>
      <c r="D233" s="1">
        <v>1</v>
      </c>
      <c r="E233" s="1">
        <v>1365954</v>
      </c>
      <c r="F233" s="1">
        <v>1</v>
      </c>
      <c r="G233" t="s">
        <v>769</v>
      </c>
      <c r="H233" t="str">
        <f t="shared" si="26"/>
        <v>'A04013522'</v>
      </c>
      <c r="I233" t="str">
        <f>IF(E233="","'"&amp;VLOOKUP(B233,PBL_ENTITAT!O:P,2,FALSE)&amp;"'","null")</f>
        <v>null</v>
      </c>
      <c r="J233" t="s">
        <v>6557</v>
      </c>
      <c r="K233">
        <f t="shared" si="28"/>
        <v>70231</v>
      </c>
      <c r="L233" t="str">
        <f t="shared" si="29"/>
        <v>'CEIP Mestre Guillem Galmés'</v>
      </c>
      <c r="M233" t="str">
        <f t="shared" si="30"/>
        <v>'A04019521'</v>
      </c>
      <c r="N233" t="str">
        <f t="shared" si="31"/>
        <v>'A04013522'</v>
      </c>
      <c r="O233" t="str">
        <f t="shared" si="32"/>
        <v>null</v>
      </c>
      <c r="P233" t="s">
        <v>6557</v>
      </c>
      <c r="Q233" t="str">
        <f t="shared" si="27"/>
        <v xml:space="preserve">INSERT INTO pad_organ (organid, nom, dir3, dir3pare, cif) VALUES (70231, 'CEIP Mestre Guillem Galmés', 'A04019521', 'A04013522', null); </v>
      </c>
    </row>
    <row r="234" spans="1:17">
      <c r="A234" s="1">
        <v>1366240</v>
      </c>
      <c r="B234" t="s">
        <v>1871</v>
      </c>
      <c r="C234" t="s">
        <v>1872</v>
      </c>
      <c r="D234" s="1">
        <v>1</v>
      </c>
      <c r="E234" s="1">
        <v>1365954</v>
      </c>
      <c r="F234" s="1">
        <v>1</v>
      </c>
      <c r="G234" t="s">
        <v>769</v>
      </c>
      <c r="H234" t="str">
        <f t="shared" si="26"/>
        <v>'A04013522'</v>
      </c>
      <c r="I234" t="str">
        <f>IF(E234="","'"&amp;VLOOKUP(B234,PBL_ENTITAT!O:P,2,FALSE)&amp;"'","null")</f>
        <v>null</v>
      </c>
      <c r="J234" t="s">
        <v>6557</v>
      </c>
      <c r="K234">
        <f t="shared" si="28"/>
        <v>70232</v>
      </c>
      <c r="L234" t="str">
        <f t="shared" si="29"/>
        <v>'CEIP Mestre Guillemet'</v>
      </c>
      <c r="M234" t="str">
        <f t="shared" si="30"/>
        <v>'A04019522'</v>
      </c>
      <c r="N234" t="str">
        <f t="shared" si="31"/>
        <v>'A04013522'</v>
      </c>
      <c r="O234" t="str">
        <f t="shared" si="32"/>
        <v>null</v>
      </c>
      <c r="P234" t="s">
        <v>6557</v>
      </c>
      <c r="Q234" t="str">
        <f t="shared" si="27"/>
        <v xml:space="preserve">INSERT INTO pad_organ (organid, nom, dir3, dir3pare, cif) VALUES (70232, 'CEIP Mestre Guillemet', 'A04019522', 'A04013522', null); </v>
      </c>
    </row>
    <row r="235" spans="1:17">
      <c r="A235" s="1">
        <v>1366241</v>
      </c>
      <c r="B235" t="s">
        <v>1873</v>
      </c>
      <c r="C235" t="s">
        <v>1874</v>
      </c>
      <c r="D235" s="1">
        <v>1</v>
      </c>
      <c r="E235" s="1">
        <v>1365954</v>
      </c>
      <c r="F235" s="1">
        <v>1</v>
      </c>
      <c r="G235" t="s">
        <v>769</v>
      </c>
      <c r="H235" t="str">
        <f t="shared" si="26"/>
        <v>'A04013522'</v>
      </c>
      <c r="I235" t="str">
        <f>IF(E235="","'"&amp;VLOOKUP(B235,PBL_ENTITAT!O:P,2,FALSE)&amp;"'","null")</f>
        <v>null</v>
      </c>
      <c r="J235" t="s">
        <v>6557</v>
      </c>
      <c r="K235">
        <f t="shared" si="28"/>
        <v>70233</v>
      </c>
      <c r="L235" t="str">
        <f t="shared" si="29"/>
        <v>'CEIP Mestre Lluís Andreu'</v>
      </c>
      <c r="M235" t="str">
        <f t="shared" si="30"/>
        <v>'A04019523'</v>
      </c>
      <c r="N235" t="str">
        <f t="shared" si="31"/>
        <v>'A04013522'</v>
      </c>
      <c r="O235" t="str">
        <f t="shared" si="32"/>
        <v>null</v>
      </c>
      <c r="P235" t="s">
        <v>6557</v>
      </c>
      <c r="Q235" t="str">
        <f t="shared" si="27"/>
        <v xml:space="preserve">INSERT INTO pad_organ (organid, nom, dir3, dir3pare, cif) VALUES (70233, 'CEIP Mestre Lluís Andreu', 'A04019523', 'A04013522', null); </v>
      </c>
    </row>
    <row r="236" spans="1:17">
      <c r="A236" s="1">
        <v>1366242</v>
      </c>
      <c r="B236" t="s">
        <v>1875</v>
      </c>
      <c r="C236" t="s">
        <v>1876</v>
      </c>
      <c r="D236" s="1">
        <v>1</v>
      </c>
      <c r="E236" s="1">
        <v>1365954</v>
      </c>
      <c r="F236" s="1">
        <v>1</v>
      </c>
      <c r="G236" t="s">
        <v>769</v>
      </c>
      <c r="H236" t="str">
        <f t="shared" si="26"/>
        <v>'A04013522'</v>
      </c>
      <c r="I236" t="str">
        <f>IF(E236="","'"&amp;VLOOKUP(B236,PBL_ENTITAT!O:P,2,FALSE)&amp;"'","null")</f>
        <v>null</v>
      </c>
      <c r="J236" t="s">
        <v>6557</v>
      </c>
      <c r="K236">
        <f t="shared" si="28"/>
        <v>70234</v>
      </c>
      <c r="L236" t="str">
        <f t="shared" si="29"/>
        <v>'CEIP Mestre Pere Garau'</v>
      </c>
      <c r="M236" t="str">
        <f t="shared" si="30"/>
        <v>'A04019524'</v>
      </c>
      <c r="N236" t="str">
        <f t="shared" si="31"/>
        <v>'A04013522'</v>
      </c>
      <c r="O236" t="str">
        <f t="shared" si="32"/>
        <v>null</v>
      </c>
      <c r="P236" t="s">
        <v>6557</v>
      </c>
      <c r="Q236" t="str">
        <f t="shared" si="27"/>
        <v xml:space="preserve">INSERT INTO pad_organ (organid, nom, dir3, dir3pare, cif) VALUES (70234, 'CEIP Mestre Pere Garau', 'A04019524', 'A04013522', null); </v>
      </c>
    </row>
    <row r="237" spans="1:17">
      <c r="A237" s="1">
        <v>1366243</v>
      </c>
      <c r="B237" t="s">
        <v>1877</v>
      </c>
      <c r="C237" t="s">
        <v>1878</v>
      </c>
      <c r="D237" s="1">
        <v>1</v>
      </c>
      <c r="E237" s="1">
        <v>1365954</v>
      </c>
      <c r="F237" s="1">
        <v>1</v>
      </c>
      <c r="G237" t="s">
        <v>769</v>
      </c>
      <c r="H237" t="str">
        <f t="shared" si="26"/>
        <v>'A04013522'</v>
      </c>
      <c r="I237" t="str">
        <f>IF(E237="","'"&amp;VLOOKUP(B237,PBL_ENTITAT!O:P,2,FALSE)&amp;"'","null")</f>
        <v>null</v>
      </c>
      <c r="J237" t="s">
        <v>6557</v>
      </c>
      <c r="K237">
        <f t="shared" si="28"/>
        <v>70235</v>
      </c>
      <c r="L237" t="str">
        <f t="shared" si="29"/>
        <v>'CEIP Migjorn'</v>
      </c>
      <c r="M237" t="str">
        <f t="shared" si="30"/>
        <v>'A04019525'</v>
      </c>
      <c r="N237" t="str">
        <f t="shared" si="31"/>
        <v>'A04013522'</v>
      </c>
      <c r="O237" t="str">
        <f t="shared" si="32"/>
        <v>null</v>
      </c>
      <c r="P237" t="s">
        <v>6557</v>
      </c>
      <c r="Q237" t="str">
        <f t="shared" si="27"/>
        <v xml:space="preserve">INSERT INTO pad_organ (organid, nom, dir3, dir3pare, cif) VALUES (70235, 'CEIP Migjorn', 'A04019525', 'A04013522', null); </v>
      </c>
    </row>
    <row r="238" spans="1:17">
      <c r="A238" s="1">
        <v>1366244</v>
      </c>
      <c r="B238" t="s">
        <v>1879</v>
      </c>
      <c r="C238" t="s">
        <v>1880</v>
      </c>
      <c r="D238" s="1">
        <v>1</v>
      </c>
      <c r="E238" s="1">
        <v>1365954</v>
      </c>
      <c r="F238" s="1">
        <v>1</v>
      </c>
      <c r="G238" t="s">
        <v>769</v>
      </c>
      <c r="H238" t="str">
        <f t="shared" si="26"/>
        <v>'A04013522'</v>
      </c>
      <c r="I238" t="str">
        <f>IF(E238="","'"&amp;VLOOKUP(B238,PBL_ENTITAT!O:P,2,FALSE)&amp;"'","null")</f>
        <v>null</v>
      </c>
      <c r="J238" t="s">
        <v>6557</v>
      </c>
      <c r="K238">
        <f t="shared" si="28"/>
        <v>70236</v>
      </c>
      <c r="L238" t="str">
        <f t="shared" si="29"/>
        <v>'CEIP Miquel Capllonch'</v>
      </c>
      <c r="M238" t="str">
        <f t="shared" si="30"/>
        <v>'A04019526'</v>
      </c>
      <c r="N238" t="str">
        <f t="shared" si="31"/>
        <v>'A04013522'</v>
      </c>
      <c r="O238" t="str">
        <f t="shared" si="32"/>
        <v>null</v>
      </c>
      <c r="P238" t="s">
        <v>6557</v>
      </c>
      <c r="Q238" t="str">
        <f t="shared" si="27"/>
        <v xml:space="preserve">INSERT INTO pad_organ (organid, nom, dir3, dir3pare, cif) VALUES (70236, 'CEIP Miquel Capllonch', 'A04019526', 'A04013522', null); </v>
      </c>
    </row>
    <row r="239" spans="1:17">
      <c r="A239" s="1">
        <v>1366245</v>
      </c>
      <c r="B239" t="s">
        <v>1881</v>
      </c>
      <c r="C239" t="s">
        <v>1882</v>
      </c>
      <c r="D239" s="1">
        <v>1</v>
      </c>
      <c r="E239" s="1">
        <v>1365954</v>
      </c>
      <c r="F239" s="1">
        <v>1</v>
      </c>
      <c r="G239" t="s">
        <v>769</v>
      </c>
      <c r="H239" t="str">
        <f t="shared" si="26"/>
        <v>'A04013522'</v>
      </c>
      <c r="I239" t="str">
        <f>IF(E239="","'"&amp;VLOOKUP(B239,PBL_ENTITAT!O:P,2,FALSE)&amp;"'","null")</f>
        <v>null</v>
      </c>
      <c r="J239" t="s">
        <v>6557</v>
      </c>
      <c r="K239">
        <f t="shared" si="28"/>
        <v>70237</v>
      </c>
      <c r="L239" t="str">
        <f t="shared" si="29"/>
        <v>'CEIP Miquel Costa i Llobera- Marratxi'</v>
      </c>
      <c r="M239" t="str">
        <f t="shared" si="30"/>
        <v>'A04019527'</v>
      </c>
      <c r="N239" t="str">
        <f t="shared" si="31"/>
        <v>'A04013522'</v>
      </c>
      <c r="O239" t="str">
        <f t="shared" si="32"/>
        <v>null</v>
      </c>
      <c r="P239" t="s">
        <v>6557</v>
      </c>
      <c r="Q239" t="str">
        <f t="shared" si="27"/>
        <v xml:space="preserve">INSERT INTO pad_organ (organid, nom, dir3, dir3pare, cif) VALUES (70237, 'CEIP Miquel Costa i Llobera- Marratxi', 'A04019527', 'A04013522', null); </v>
      </c>
    </row>
    <row r="240" spans="1:17">
      <c r="A240" s="1">
        <v>1366246</v>
      </c>
      <c r="B240" t="s">
        <v>1883</v>
      </c>
      <c r="C240" t="s">
        <v>1884</v>
      </c>
      <c r="D240" s="1">
        <v>1</v>
      </c>
      <c r="E240" s="1">
        <v>1365954</v>
      </c>
      <c r="F240" s="1">
        <v>1</v>
      </c>
      <c r="G240" t="s">
        <v>769</v>
      </c>
      <c r="H240" t="str">
        <f t="shared" si="26"/>
        <v>'A04013522'</v>
      </c>
      <c r="I240" t="str">
        <f>IF(E240="","'"&amp;VLOOKUP(B240,PBL_ENTITAT!O:P,2,FALSE)&amp;"'","null")</f>
        <v>null</v>
      </c>
      <c r="J240" t="s">
        <v>6557</v>
      </c>
      <c r="K240">
        <f t="shared" si="28"/>
        <v>70238</v>
      </c>
      <c r="L240" t="str">
        <f t="shared" si="29"/>
        <v>'CEIP Miquel Costa i Llobera- Pollença'</v>
      </c>
      <c r="M240" t="str">
        <f t="shared" si="30"/>
        <v>'A04019528'</v>
      </c>
      <c r="N240" t="str">
        <f t="shared" si="31"/>
        <v>'A04013522'</v>
      </c>
      <c r="O240" t="str">
        <f t="shared" si="32"/>
        <v>null</v>
      </c>
      <c r="P240" t="s">
        <v>6557</v>
      </c>
      <c r="Q240" t="str">
        <f t="shared" si="27"/>
        <v xml:space="preserve">INSERT INTO pad_organ (organid, nom, dir3, dir3pare, cif) VALUES (70238, 'CEIP Miquel Costa i Llobera- Pollença', 'A04019528', 'A04013522', null); </v>
      </c>
    </row>
    <row r="241" spans="1:17">
      <c r="A241" s="1">
        <v>1366247</v>
      </c>
      <c r="B241" t="s">
        <v>1885</v>
      </c>
      <c r="C241" t="s">
        <v>1886</v>
      </c>
      <c r="D241" s="1">
        <v>1</v>
      </c>
      <c r="E241" s="1">
        <v>1365954</v>
      </c>
      <c r="F241" s="1">
        <v>1</v>
      </c>
      <c r="G241" t="s">
        <v>769</v>
      </c>
      <c r="H241" t="str">
        <f t="shared" si="26"/>
        <v>'A04013522'</v>
      </c>
      <c r="I241" t="str">
        <f>IF(E241="","'"&amp;VLOOKUP(B241,PBL_ENTITAT!O:P,2,FALSE)&amp;"'","null")</f>
        <v>null</v>
      </c>
      <c r="J241" t="s">
        <v>6557</v>
      </c>
      <c r="K241">
        <f t="shared" si="28"/>
        <v>70239</v>
      </c>
      <c r="L241" t="str">
        <f t="shared" si="29"/>
        <v>'CEIP Miquel Costa i Llobera- Palma'</v>
      </c>
      <c r="M241" t="str">
        <f t="shared" si="30"/>
        <v>'A04019529'</v>
      </c>
      <c r="N241" t="str">
        <f t="shared" si="31"/>
        <v>'A04013522'</v>
      </c>
      <c r="O241" t="str">
        <f t="shared" si="32"/>
        <v>null</v>
      </c>
      <c r="P241" t="s">
        <v>6557</v>
      </c>
      <c r="Q241" t="str">
        <f t="shared" si="27"/>
        <v xml:space="preserve">INSERT INTO pad_organ (organid, nom, dir3, dir3pare, cif) VALUES (70239, 'CEIP Miquel Costa i Llobera- Palma', 'A04019529', 'A04013522', null); </v>
      </c>
    </row>
    <row r="242" spans="1:17">
      <c r="A242" s="1">
        <v>1366248</v>
      </c>
      <c r="B242" t="s">
        <v>1887</v>
      </c>
      <c r="C242" t="s">
        <v>1888</v>
      </c>
      <c r="D242" s="1">
        <v>1</v>
      </c>
      <c r="E242" s="1">
        <v>1365954</v>
      </c>
      <c r="F242" s="1">
        <v>1</v>
      </c>
      <c r="G242" t="s">
        <v>769</v>
      </c>
      <c r="H242" t="str">
        <f t="shared" si="26"/>
        <v>'A04013522'</v>
      </c>
      <c r="I242" t="str">
        <f>IF(E242="","'"&amp;VLOOKUP(B242,PBL_ENTITAT!O:P,2,FALSE)&amp;"'","null")</f>
        <v>null</v>
      </c>
      <c r="J242" t="s">
        <v>6557</v>
      </c>
      <c r="K242">
        <f t="shared" si="28"/>
        <v>70240</v>
      </c>
      <c r="L242" t="str">
        <f t="shared" si="29"/>
        <v>'CEIP Miquel Duran i Saurina'</v>
      </c>
      <c r="M242" t="str">
        <f t="shared" si="30"/>
        <v>'A04019530'</v>
      </c>
      <c r="N242" t="str">
        <f t="shared" si="31"/>
        <v>'A04013522'</v>
      </c>
      <c r="O242" t="str">
        <f t="shared" si="32"/>
        <v>null</v>
      </c>
      <c r="P242" t="s">
        <v>6557</v>
      </c>
      <c r="Q242" t="str">
        <f t="shared" si="27"/>
        <v xml:space="preserve">INSERT INTO pad_organ (organid, nom, dir3, dir3pare, cif) VALUES (70240, 'CEIP Miquel Duran i Saurina', 'A04019530', 'A04013522', null); </v>
      </c>
    </row>
    <row r="243" spans="1:17">
      <c r="A243" s="1">
        <v>1366249</v>
      </c>
      <c r="B243" t="s">
        <v>1889</v>
      </c>
      <c r="C243" t="s">
        <v>1890</v>
      </c>
      <c r="D243" s="1">
        <v>1</v>
      </c>
      <c r="E243" s="1">
        <v>1365954</v>
      </c>
      <c r="F243" s="1">
        <v>1</v>
      </c>
      <c r="G243" t="s">
        <v>769</v>
      </c>
      <c r="H243" t="str">
        <f t="shared" si="26"/>
        <v>'A04013522'</v>
      </c>
      <c r="I243" t="str">
        <f>IF(E243="","'"&amp;VLOOKUP(B243,PBL_ENTITAT!O:P,2,FALSE)&amp;"'","null")</f>
        <v>null</v>
      </c>
      <c r="J243" t="s">
        <v>6557</v>
      </c>
      <c r="K243">
        <f t="shared" si="28"/>
        <v>70241</v>
      </c>
      <c r="L243" t="str">
        <f t="shared" si="29"/>
        <v>'CEIP Miquel Porcel'</v>
      </c>
      <c r="M243" t="str">
        <f t="shared" si="30"/>
        <v>'A04019531'</v>
      </c>
      <c r="N243" t="str">
        <f t="shared" si="31"/>
        <v>'A04013522'</v>
      </c>
      <c r="O243" t="str">
        <f t="shared" si="32"/>
        <v>null</v>
      </c>
      <c r="P243" t="s">
        <v>6557</v>
      </c>
      <c r="Q243" t="str">
        <f t="shared" si="27"/>
        <v xml:space="preserve">INSERT INTO pad_organ (organid, nom, dir3, dir3pare, cif) VALUES (70241, 'CEIP Miquel Porcel', 'A04019531', 'A04013522', null); </v>
      </c>
    </row>
    <row r="244" spans="1:17">
      <c r="A244" s="1">
        <v>1366250</v>
      </c>
      <c r="B244" t="s">
        <v>1891</v>
      </c>
      <c r="C244" t="s">
        <v>1892</v>
      </c>
      <c r="D244" s="1">
        <v>1</v>
      </c>
      <c r="E244" s="1">
        <v>1365954</v>
      </c>
      <c r="F244" s="1">
        <v>1</v>
      </c>
      <c r="G244" t="s">
        <v>769</v>
      </c>
      <c r="H244" t="str">
        <f t="shared" si="26"/>
        <v>'A04013522'</v>
      </c>
      <c r="I244" t="str">
        <f>IF(E244="","'"&amp;VLOOKUP(B244,PBL_ENTITAT!O:P,2,FALSE)&amp;"'","null")</f>
        <v>null</v>
      </c>
      <c r="J244" t="s">
        <v>6557</v>
      </c>
      <c r="K244">
        <f t="shared" si="28"/>
        <v>70242</v>
      </c>
      <c r="L244" t="str">
        <f t="shared" si="29"/>
        <v>'CEIP Mitjà de Mar'</v>
      </c>
      <c r="M244" t="str">
        <f t="shared" si="30"/>
        <v>'A04019532'</v>
      </c>
      <c r="N244" t="str">
        <f t="shared" si="31"/>
        <v>'A04013522'</v>
      </c>
      <c r="O244" t="str">
        <f t="shared" si="32"/>
        <v>null</v>
      </c>
      <c r="P244" t="s">
        <v>6557</v>
      </c>
      <c r="Q244" t="str">
        <f t="shared" si="27"/>
        <v xml:space="preserve">INSERT INTO pad_organ (organid, nom, dir3, dir3pare, cif) VALUES (70242, 'CEIP Mitjà de Mar', 'A04019532', 'A04013522', null); </v>
      </c>
    </row>
    <row r="245" spans="1:17">
      <c r="A245" s="1">
        <v>1366251</v>
      </c>
      <c r="B245" t="s">
        <v>1893</v>
      </c>
      <c r="C245" t="s">
        <v>4248</v>
      </c>
      <c r="D245" s="1">
        <v>1</v>
      </c>
      <c r="E245" s="1">
        <v>1365954</v>
      </c>
      <c r="F245" s="1">
        <v>1</v>
      </c>
      <c r="G245" t="s">
        <v>769</v>
      </c>
      <c r="H245" t="str">
        <f t="shared" si="26"/>
        <v>'A04013522'</v>
      </c>
      <c r="I245" t="str">
        <f>IF(E245="","'"&amp;VLOOKUP(B245,PBL_ENTITAT!O:P,2,FALSE)&amp;"'","null")</f>
        <v>null</v>
      </c>
      <c r="J245" t="s">
        <v>6557</v>
      </c>
      <c r="K245">
        <f t="shared" si="28"/>
        <v>70243</v>
      </c>
      <c r="L245" t="str">
        <f t="shared" si="29"/>
        <v>'CEIP Molí D''En Xema'</v>
      </c>
      <c r="M245" t="str">
        <f t="shared" si="30"/>
        <v>'A04019533'</v>
      </c>
      <c r="N245" t="str">
        <f t="shared" si="31"/>
        <v>'A04013522'</v>
      </c>
      <c r="O245" t="str">
        <f t="shared" si="32"/>
        <v>null</v>
      </c>
      <c r="P245" t="s">
        <v>6557</v>
      </c>
      <c r="Q245" t="str">
        <f t="shared" si="27"/>
        <v xml:space="preserve">INSERT INTO pad_organ (organid, nom, dir3, dir3pare, cif) VALUES (70243, 'CEIP Molí D''En Xema', 'A04019533', 'A04013522', null); </v>
      </c>
    </row>
    <row r="246" spans="1:17">
      <c r="A246" s="1">
        <v>1366252</v>
      </c>
      <c r="B246" t="s">
        <v>1894</v>
      </c>
      <c r="C246" t="s">
        <v>1895</v>
      </c>
      <c r="D246" s="1">
        <v>1</v>
      </c>
      <c r="E246" s="1">
        <v>1365954</v>
      </c>
      <c r="F246" s="1">
        <v>1</v>
      </c>
      <c r="G246" t="s">
        <v>769</v>
      </c>
      <c r="H246" t="str">
        <f t="shared" si="26"/>
        <v>'A04013522'</v>
      </c>
      <c r="I246" t="str">
        <f>IF(E246="","'"&amp;VLOOKUP(B246,PBL_ENTITAT!O:P,2,FALSE)&amp;"'","null")</f>
        <v>null</v>
      </c>
      <c r="J246" t="s">
        <v>6557</v>
      </c>
      <c r="K246">
        <f t="shared" si="28"/>
        <v>70244</v>
      </c>
      <c r="L246" t="str">
        <f t="shared" si="29"/>
        <v>'CEIP Montaura'</v>
      </c>
      <c r="M246" t="str">
        <f t="shared" si="30"/>
        <v>'A04019534'</v>
      </c>
      <c r="N246" t="str">
        <f t="shared" si="31"/>
        <v>'A04013522'</v>
      </c>
      <c r="O246" t="str">
        <f t="shared" si="32"/>
        <v>null</v>
      </c>
      <c r="P246" t="s">
        <v>6557</v>
      </c>
      <c r="Q246" t="str">
        <f t="shared" si="27"/>
        <v xml:space="preserve">INSERT INTO pad_organ (organid, nom, dir3, dir3pare, cif) VALUES (70244, 'CEIP Montaura', 'A04019534', 'A04013522', null); </v>
      </c>
    </row>
    <row r="247" spans="1:17">
      <c r="A247" s="1">
        <v>1366253</v>
      </c>
      <c r="B247" t="s">
        <v>1896</v>
      </c>
      <c r="C247" t="s">
        <v>1897</v>
      </c>
      <c r="D247" s="1">
        <v>1</v>
      </c>
      <c r="E247" s="1">
        <v>1365954</v>
      </c>
      <c r="F247" s="1">
        <v>1</v>
      </c>
      <c r="G247" t="s">
        <v>769</v>
      </c>
      <c r="H247" t="str">
        <f t="shared" si="26"/>
        <v>'A04013522'</v>
      </c>
      <c r="I247" t="str">
        <f>IF(E247="","'"&amp;VLOOKUP(B247,PBL_ENTITAT!O:P,2,FALSE)&amp;"'","null")</f>
        <v>null</v>
      </c>
      <c r="J247" t="s">
        <v>6557</v>
      </c>
      <c r="K247">
        <f t="shared" si="28"/>
        <v>70245</v>
      </c>
      <c r="L247" t="str">
        <f t="shared" si="29"/>
        <v>'CEIP Na Caragol'</v>
      </c>
      <c r="M247" t="str">
        <f t="shared" si="30"/>
        <v>'A04019535'</v>
      </c>
      <c r="N247" t="str">
        <f t="shared" si="31"/>
        <v>'A04013522'</v>
      </c>
      <c r="O247" t="str">
        <f t="shared" si="32"/>
        <v>null</v>
      </c>
      <c r="P247" t="s">
        <v>6557</v>
      </c>
      <c r="Q247" t="str">
        <f t="shared" si="27"/>
        <v xml:space="preserve">INSERT INTO pad_organ (organid, nom, dir3, dir3pare, cif) VALUES (70245, 'CEIP Na Caragol', 'A04019535', 'A04013522', null); </v>
      </c>
    </row>
    <row r="248" spans="1:17">
      <c r="A248" s="1">
        <v>1366254</v>
      </c>
      <c r="B248" t="s">
        <v>1898</v>
      </c>
      <c r="C248" t="s">
        <v>1899</v>
      </c>
      <c r="D248" s="1">
        <v>1</v>
      </c>
      <c r="E248" s="1">
        <v>1365954</v>
      </c>
      <c r="F248" s="1">
        <v>1</v>
      </c>
      <c r="G248" t="s">
        <v>769</v>
      </c>
      <c r="H248" t="str">
        <f t="shared" si="26"/>
        <v>'A04013522'</v>
      </c>
      <c r="I248" t="str">
        <f>IF(E248="","'"&amp;VLOOKUP(B248,PBL_ENTITAT!O:P,2,FALSE)&amp;"'","null")</f>
        <v>null</v>
      </c>
      <c r="J248" t="s">
        <v>6557</v>
      </c>
      <c r="K248">
        <f t="shared" si="28"/>
        <v>70246</v>
      </c>
      <c r="L248" t="str">
        <f t="shared" si="29"/>
        <v>'CEIP Na Penyal'</v>
      </c>
      <c r="M248" t="str">
        <f t="shared" si="30"/>
        <v>'A04019536'</v>
      </c>
      <c r="N248" t="str">
        <f t="shared" si="31"/>
        <v>'A04013522'</v>
      </c>
      <c r="O248" t="str">
        <f t="shared" si="32"/>
        <v>null</v>
      </c>
      <c r="P248" t="s">
        <v>6557</v>
      </c>
      <c r="Q248" t="str">
        <f t="shared" si="27"/>
        <v xml:space="preserve">INSERT INTO pad_organ (organid, nom, dir3, dir3pare, cif) VALUES (70246, 'CEIP Na Penyal', 'A04019536', 'A04013522', null); </v>
      </c>
    </row>
    <row r="249" spans="1:17">
      <c r="A249" s="1">
        <v>1366255</v>
      </c>
      <c r="B249" t="s">
        <v>1900</v>
      </c>
      <c r="C249" t="s">
        <v>1901</v>
      </c>
      <c r="D249" s="1">
        <v>1</v>
      </c>
      <c r="E249" s="1">
        <v>1365954</v>
      </c>
      <c r="F249" s="1">
        <v>1</v>
      </c>
      <c r="G249" t="s">
        <v>769</v>
      </c>
      <c r="H249" t="str">
        <f t="shared" si="26"/>
        <v>'A04013522'</v>
      </c>
      <c r="I249" t="str">
        <f>IF(E249="","'"&amp;VLOOKUP(B249,PBL_ENTITAT!O:P,2,FALSE)&amp;"'","null")</f>
        <v>null</v>
      </c>
      <c r="J249" t="s">
        <v>6557</v>
      </c>
      <c r="K249">
        <f t="shared" si="28"/>
        <v>70247</v>
      </c>
      <c r="L249" t="str">
        <f t="shared" si="29"/>
        <v>'CEIP Nadal Campaner Arrom'</v>
      </c>
      <c r="M249" t="str">
        <f t="shared" si="30"/>
        <v>'A04019537'</v>
      </c>
      <c r="N249" t="str">
        <f t="shared" si="31"/>
        <v>'A04013522'</v>
      </c>
      <c r="O249" t="str">
        <f t="shared" si="32"/>
        <v>null</v>
      </c>
      <c r="P249" t="s">
        <v>6557</v>
      </c>
      <c r="Q249" t="str">
        <f t="shared" si="27"/>
        <v xml:space="preserve">INSERT INTO pad_organ (organid, nom, dir3, dir3pare, cif) VALUES (70247, 'CEIP Nadal Campaner Arrom', 'A04019537', 'A04013522', null); </v>
      </c>
    </row>
    <row r="250" spans="1:17">
      <c r="A250" s="1">
        <v>1366256</v>
      </c>
      <c r="B250" t="s">
        <v>1902</v>
      </c>
      <c r="C250" t="s">
        <v>1903</v>
      </c>
      <c r="D250" s="1">
        <v>1</v>
      </c>
      <c r="E250" s="1">
        <v>1365954</v>
      </c>
      <c r="F250" s="1">
        <v>1</v>
      </c>
      <c r="G250" t="s">
        <v>769</v>
      </c>
      <c r="H250" t="str">
        <f t="shared" si="26"/>
        <v>'A04013522'</v>
      </c>
      <c r="I250" t="str">
        <f>IF(E250="","'"&amp;VLOOKUP(B250,PBL_ENTITAT!O:P,2,FALSE)&amp;"'","null")</f>
        <v>null</v>
      </c>
      <c r="J250" t="s">
        <v>6557</v>
      </c>
      <c r="K250">
        <f t="shared" si="28"/>
        <v>70248</v>
      </c>
      <c r="L250" t="str">
        <f t="shared" si="29"/>
        <v>'CEIP Nicolau Calafat'</v>
      </c>
      <c r="M250" t="str">
        <f t="shared" si="30"/>
        <v>'A04019538'</v>
      </c>
      <c r="N250" t="str">
        <f t="shared" si="31"/>
        <v>'A04013522'</v>
      </c>
      <c r="O250" t="str">
        <f t="shared" si="32"/>
        <v>null</v>
      </c>
      <c r="P250" t="s">
        <v>6557</v>
      </c>
      <c r="Q250" t="str">
        <f t="shared" si="27"/>
        <v xml:space="preserve">INSERT INTO pad_organ (organid, nom, dir3, dir3pare, cif) VALUES (70248, 'CEIP Nicolau Calafat', 'A04019538', 'A04013522', null); </v>
      </c>
    </row>
    <row r="251" spans="1:17">
      <c r="A251" s="1">
        <v>1366257</v>
      </c>
      <c r="B251" t="s">
        <v>1904</v>
      </c>
      <c r="C251" t="s">
        <v>1905</v>
      </c>
      <c r="D251" s="1">
        <v>1</v>
      </c>
      <c r="E251" s="1">
        <v>1365954</v>
      </c>
      <c r="F251" s="1">
        <v>1</v>
      </c>
      <c r="G251" t="s">
        <v>769</v>
      </c>
      <c r="H251" t="str">
        <f t="shared" si="26"/>
        <v>'A04013522'</v>
      </c>
      <c r="I251" t="str">
        <f>IF(E251="","'"&amp;VLOOKUP(B251,PBL_ENTITAT!O:P,2,FALSE)&amp;"'","null")</f>
        <v>null</v>
      </c>
      <c r="J251" t="s">
        <v>6557</v>
      </c>
      <c r="K251">
        <f t="shared" si="28"/>
        <v>70249</v>
      </c>
      <c r="L251" t="str">
        <f t="shared" si="29"/>
        <v>'CEIP Norai'</v>
      </c>
      <c r="M251" t="str">
        <f t="shared" si="30"/>
        <v>'A04019539'</v>
      </c>
      <c r="N251" t="str">
        <f t="shared" si="31"/>
        <v>'A04013522'</v>
      </c>
      <c r="O251" t="str">
        <f t="shared" si="32"/>
        <v>null</v>
      </c>
      <c r="P251" t="s">
        <v>6557</v>
      </c>
      <c r="Q251" t="str">
        <f t="shared" si="27"/>
        <v xml:space="preserve">INSERT INTO pad_organ (organid, nom, dir3, dir3pare, cif) VALUES (70249, 'CEIP Norai', 'A04019539', 'A04013522', null); </v>
      </c>
    </row>
    <row r="252" spans="1:17">
      <c r="A252" s="1">
        <v>1366258</v>
      </c>
      <c r="B252" t="s">
        <v>1906</v>
      </c>
      <c r="C252" t="s">
        <v>1907</v>
      </c>
      <c r="D252" s="1">
        <v>1</v>
      </c>
      <c r="E252" s="1">
        <v>1365954</v>
      </c>
      <c r="F252" s="1">
        <v>1</v>
      </c>
      <c r="G252" t="s">
        <v>769</v>
      </c>
      <c r="H252" t="str">
        <f t="shared" si="26"/>
        <v>'A04013522'</v>
      </c>
      <c r="I252" t="str">
        <f>IF(E252="","'"&amp;VLOOKUP(B252,PBL_ENTITAT!O:P,2,FALSE)&amp;"'","null")</f>
        <v>null</v>
      </c>
      <c r="J252" t="s">
        <v>6557</v>
      </c>
      <c r="K252">
        <f t="shared" si="28"/>
        <v>70250</v>
      </c>
      <c r="L252" t="str">
        <f t="shared" si="29"/>
        <v>'CEIP Nostra Senyora de Jesús'</v>
      </c>
      <c r="M252" t="str">
        <f t="shared" si="30"/>
        <v>'A04019540'</v>
      </c>
      <c r="N252" t="str">
        <f t="shared" si="31"/>
        <v>'A04013522'</v>
      </c>
      <c r="O252" t="str">
        <f t="shared" si="32"/>
        <v>null</v>
      </c>
      <c r="P252" t="s">
        <v>6557</v>
      </c>
      <c r="Q252" t="str">
        <f t="shared" si="27"/>
        <v xml:space="preserve">INSERT INTO pad_organ (organid, nom, dir3, dir3pare, cif) VALUES (70250, 'CEIP Nostra Senyora de Jesús', 'A04019540', 'A04013522', null); </v>
      </c>
    </row>
    <row r="253" spans="1:17">
      <c r="A253" s="1">
        <v>1366259</v>
      </c>
      <c r="B253" t="s">
        <v>1908</v>
      </c>
      <c r="C253" t="s">
        <v>1909</v>
      </c>
      <c r="D253" s="1">
        <v>1</v>
      </c>
      <c r="E253" s="1">
        <v>1365954</v>
      </c>
      <c r="F253" s="1">
        <v>1</v>
      </c>
      <c r="G253" t="s">
        <v>769</v>
      </c>
      <c r="H253" t="str">
        <f t="shared" si="26"/>
        <v>'A04013522'</v>
      </c>
      <c r="I253" t="str">
        <f>IF(E253="","'"&amp;VLOOKUP(B253,PBL_ENTITAT!O:P,2,FALSE)&amp;"'","null")</f>
        <v>null</v>
      </c>
      <c r="J253" t="s">
        <v>6557</v>
      </c>
      <c r="K253">
        <f t="shared" si="28"/>
        <v>70251</v>
      </c>
      <c r="L253" t="str">
        <f t="shared" si="29"/>
        <v>'CEIP Nou de Campos'</v>
      </c>
      <c r="M253" t="str">
        <f t="shared" si="30"/>
        <v>'A04019541'</v>
      </c>
      <c r="N253" t="str">
        <f t="shared" si="31"/>
        <v>'A04013522'</v>
      </c>
      <c r="O253" t="str">
        <f t="shared" si="32"/>
        <v>null</v>
      </c>
      <c r="P253" t="s">
        <v>6557</v>
      </c>
      <c r="Q253" t="str">
        <f t="shared" si="27"/>
        <v xml:space="preserve">INSERT INTO pad_organ (organid, nom, dir3, dir3pare, cif) VALUES (70251, 'CEIP Nou de Campos', 'A04019541', 'A04013522', null); </v>
      </c>
    </row>
    <row r="254" spans="1:17">
      <c r="A254" s="1">
        <v>1366260</v>
      </c>
      <c r="B254" t="s">
        <v>1910</v>
      </c>
      <c r="C254" t="s">
        <v>1911</v>
      </c>
      <c r="D254" s="1">
        <v>1</v>
      </c>
      <c r="E254" s="1">
        <v>1365954</v>
      </c>
      <c r="F254" s="1">
        <v>1</v>
      </c>
      <c r="G254" t="s">
        <v>769</v>
      </c>
      <c r="H254" t="str">
        <f t="shared" si="26"/>
        <v>'A04013522'</v>
      </c>
      <c r="I254" t="str">
        <f>IF(E254="","'"&amp;VLOOKUP(B254,PBL_ENTITAT!O:P,2,FALSE)&amp;"'","null")</f>
        <v>null</v>
      </c>
      <c r="J254" t="s">
        <v>6557</v>
      </c>
      <c r="K254">
        <f t="shared" si="28"/>
        <v>70252</v>
      </c>
      <c r="L254" t="str">
        <f t="shared" si="29"/>
        <v>'CEIP Nova Cabana'</v>
      </c>
      <c r="M254" t="str">
        <f t="shared" si="30"/>
        <v>'A04019542'</v>
      </c>
      <c r="N254" t="str">
        <f t="shared" si="31"/>
        <v>'A04013522'</v>
      </c>
      <c r="O254" t="str">
        <f t="shared" si="32"/>
        <v>null</v>
      </c>
      <c r="P254" t="s">
        <v>6557</v>
      </c>
      <c r="Q254" t="str">
        <f t="shared" si="27"/>
        <v xml:space="preserve">INSERT INTO pad_organ (organid, nom, dir3, dir3pare, cif) VALUES (70252, 'CEIP Nova Cabana', 'A04019542', 'A04013522', null); </v>
      </c>
    </row>
    <row r="255" spans="1:17">
      <c r="A255" s="1">
        <v>1366261</v>
      </c>
      <c r="B255" t="s">
        <v>1912</v>
      </c>
      <c r="C255" t="s">
        <v>1913</v>
      </c>
      <c r="D255" s="1">
        <v>1</v>
      </c>
      <c r="E255" s="1">
        <v>1365954</v>
      </c>
      <c r="F255" s="1">
        <v>1</v>
      </c>
      <c r="G255" t="s">
        <v>769</v>
      </c>
      <c r="H255" t="str">
        <f t="shared" si="26"/>
        <v>'A04013522'</v>
      </c>
      <c r="I255" t="str">
        <f>IF(E255="","'"&amp;VLOOKUP(B255,PBL_ENTITAT!O:P,2,FALSE)&amp;"'","null")</f>
        <v>null</v>
      </c>
      <c r="J255" t="s">
        <v>6557</v>
      </c>
      <c r="K255">
        <f t="shared" si="28"/>
        <v>70253</v>
      </c>
      <c r="L255" t="str">
        <f t="shared" si="29"/>
        <v>'CEIP Pare Bartomeu Pou'</v>
      </c>
      <c r="M255" t="str">
        <f t="shared" si="30"/>
        <v>'A04019543'</v>
      </c>
      <c r="N255" t="str">
        <f t="shared" si="31"/>
        <v>'A04013522'</v>
      </c>
      <c r="O255" t="str">
        <f t="shared" si="32"/>
        <v>null</v>
      </c>
      <c r="P255" t="s">
        <v>6557</v>
      </c>
      <c r="Q255" t="str">
        <f t="shared" si="27"/>
        <v xml:space="preserve">INSERT INTO pad_organ (organid, nom, dir3, dir3pare, cif) VALUES (70253, 'CEIP Pare Bartomeu Pou', 'A04019543', 'A04013522', null); </v>
      </c>
    </row>
    <row r="256" spans="1:17">
      <c r="A256" s="1">
        <v>1366262</v>
      </c>
      <c r="B256" t="s">
        <v>1914</v>
      </c>
      <c r="C256" t="s">
        <v>1915</v>
      </c>
      <c r="D256" s="1">
        <v>1</v>
      </c>
      <c r="E256" s="1">
        <v>1365954</v>
      </c>
      <c r="F256" s="1">
        <v>1</v>
      </c>
      <c r="G256" t="s">
        <v>769</v>
      </c>
      <c r="H256" t="str">
        <f t="shared" si="26"/>
        <v>'A04013522'</v>
      </c>
      <c r="I256" t="str">
        <f>IF(E256="","'"&amp;VLOOKUP(B256,PBL_ENTITAT!O:P,2,FALSE)&amp;"'","null")</f>
        <v>null</v>
      </c>
      <c r="J256" t="s">
        <v>6557</v>
      </c>
      <c r="K256">
        <f t="shared" si="28"/>
        <v>70254</v>
      </c>
      <c r="L256" t="str">
        <f t="shared" si="29"/>
        <v>'CEIP Pere Casasnovas'</v>
      </c>
      <c r="M256" t="str">
        <f t="shared" si="30"/>
        <v>'A04019544'</v>
      </c>
      <c r="N256" t="str">
        <f t="shared" si="31"/>
        <v>'A04013522'</v>
      </c>
      <c r="O256" t="str">
        <f t="shared" si="32"/>
        <v>null</v>
      </c>
      <c r="P256" t="s">
        <v>6557</v>
      </c>
      <c r="Q256" t="str">
        <f t="shared" si="27"/>
        <v xml:space="preserve">INSERT INTO pad_organ (organid, nom, dir3, dir3pare, cif) VALUES (70254, 'CEIP Pere Casasnovas', 'A04019544', 'A04013522', null); </v>
      </c>
    </row>
    <row r="257" spans="1:17">
      <c r="A257" s="1">
        <v>1366263</v>
      </c>
      <c r="B257" t="s">
        <v>1916</v>
      </c>
      <c r="C257" t="s">
        <v>1917</v>
      </c>
      <c r="D257" s="1">
        <v>1</v>
      </c>
      <c r="E257" s="1">
        <v>1365954</v>
      </c>
      <c r="F257" s="1">
        <v>1</v>
      </c>
      <c r="G257" t="s">
        <v>769</v>
      </c>
      <c r="H257" t="str">
        <f t="shared" si="26"/>
        <v>'A04013522'</v>
      </c>
      <c r="I257" t="str">
        <f>IF(E257="","'"&amp;VLOOKUP(B257,PBL_ENTITAT!O:P,2,FALSE)&amp;"'","null")</f>
        <v>null</v>
      </c>
      <c r="J257" t="s">
        <v>6557</v>
      </c>
      <c r="K257">
        <f t="shared" si="28"/>
        <v>70255</v>
      </c>
      <c r="L257" t="str">
        <f t="shared" si="29"/>
        <v>'CEIP Pere Cerdà'</v>
      </c>
      <c r="M257" t="str">
        <f t="shared" si="30"/>
        <v>'A04019545'</v>
      </c>
      <c r="N257" t="str">
        <f t="shared" si="31"/>
        <v>'A04013522'</v>
      </c>
      <c r="O257" t="str">
        <f t="shared" si="32"/>
        <v>null</v>
      </c>
      <c r="P257" t="s">
        <v>6557</v>
      </c>
      <c r="Q257" t="str">
        <f t="shared" si="27"/>
        <v xml:space="preserve">INSERT INTO pad_organ (organid, nom, dir3, dir3pare, cif) VALUES (70255, 'CEIP Pere Cerdà', 'A04019545', 'A04013522', null); </v>
      </c>
    </row>
    <row r="258" spans="1:17">
      <c r="A258" s="1">
        <v>1366264</v>
      </c>
      <c r="B258" t="s">
        <v>1918</v>
      </c>
      <c r="C258" t="s">
        <v>1919</v>
      </c>
      <c r="D258" s="1">
        <v>1</v>
      </c>
      <c r="E258" s="1">
        <v>1365954</v>
      </c>
      <c r="F258" s="1">
        <v>1</v>
      </c>
      <c r="G258" t="s">
        <v>769</v>
      </c>
      <c r="H258" t="str">
        <f t="shared" si="26"/>
        <v>'A04013522'</v>
      </c>
      <c r="I258" t="str">
        <f>IF(E258="","'"&amp;VLOOKUP(B258,PBL_ENTITAT!O:P,2,FALSE)&amp;"'","null")</f>
        <v>null</v>
      </c>
      <c r="J258" t="s">
        <v>6557</v>
      </c>
      <c r="K258">
        <f t="shared" si="28"/>
        <v>70256</v>
      </c>
      <c r="L258" t="str">
        <f t="shared" si="29"/>
        <v>'CEIP Pere Rosselló i Oliver'</v>
      </c>
      <c r="M258" t="str">
        <f t="shared" si="30"/>
        <v>'A04019546'</v>
      </c>
      <c r="N258" t="str">
        <f t="shared" si="31"/>
        <v>'A04013522'</v>
      </c>
      <c r="O258" t="str">
        <f t="shared" si="32"/>
        <v>null</v>
      </c>
      <c r="P258" t="s">
        <v>6557</v>
      </c>
      <c r="Q258" t="str">
        <f t="shared" si="27"/>
        <v xml:space="preserve">INSERT INTO pad_organ (organid, nom, dir3, dir3pare, cif) VALUES (70256, 'CEIP Pere Rosselló i Oliver', 'A04019546', 'A04013522', null); </v>
      </c>
    </row>
    <row r="259" spans="1:17">
      <c r="A259" s="1">
        <v>1366265</v>
      </c>
      <c r="B259" t="s">
        <v>1920</v>
      </c>
      <c r="C259" t="s">
        <v>1921</v>
      </c>
      <c r="D259" s="1">
        <v>1</v>
      </c>
      <c r="E259" s="1">
        <v>1365954</v>
      </c>
      <c r="F259" s="1">
        <v>1</v>
      </c>
      <c r="G259" t="s">
        <v>769</v>
      </c>
      <c r="H259" t="str">
        <f t="shared" ref="H259:H322" si="33">IF(E259="","null","'"&amp;VLOOKUP(E259,A:B,2,FALSE)&amp;"'")</f>
        <v>'A04013522'</v>
      </c>
      <c r="I259" t="str">
        <f>IF(E259="","'"&amp;VLOOKUP(B259,PBL_ENTITAT!O:P,2,FALSE)&amp;"'","null")</f>
        <v>null</v>
      </c>
      <c r="J259" t="s">
        <v>6557</v>
      </c>
      <c r="K259">
        <f t="shared" si="28"/>
        <v>70257</v>
      </c>
      <c r="L259" t="str">
        <f t="shared" si="29"/>
        <v>'CEIP Pintor Joan Miró'</v>
      </c>
      <c r="M259" t="str">
        <f t="shared" si="30"/>
        <v>'A04019547'</v>
      </c>
      <c r="N259" t="str">
        <f t="shared" si="31"/>
        <v>'A04013522'</v>
      </c>
      <c r="O259" t="str">
        <f t="shared" si="32"/>
        <v>null</v>
      </c>
      <c r="P259" t="s">
        <v>6557</v>
      </c>
      <c r="Q259" t="str">
        <f t="shared" ref="Q259:Q322" si="34">SUBSTITUTE(SUBSTITUTE(SUBSTITUTE(SUBSTITUTE(SUBSTITUTE(Q$1,"$ID$",K259),"$NOM$",L259),"$DIR3$",M259),"$DIR3PARE$",N259),"$CIF$",O259)</f>
        <v xml:space="preserve">INSERT INTO pad_organ (organid, nom, dir3, dir3pare, cif) VALUES (70257, 'CEIP Pintor Joan Miró', 'A04019547', 'A04013522', null); </v>
      </c>
    </row>
    <row r="260" spans="1:17">
      <c r="A260" s="1">
        <v>1366266</v>
      </c>
      <c r="B260" t="s">
        <v>1922</v>
      </c>
      <c r="C260" t="s">
        <v>1923</v>
      </c>
      <c r="D260" s="1">
        <v>1</v>
      </c>
      <c r="E260" s="1">
        <v>1365954</v>
      </c>
      <c r="F260" s="1">
        <v>1</v>
      </c>
      <c r="G260" t="s">
        <v>769</v>
      </c>
      <c r="H260" t="str">
        <f t="shared" si="33"/>
        <v>'A04013522'</v>
      </c>
      <c r="I260" t="str">
        <f>IF(E260="","'"&amp;VLOOKUP(B260,PBL_ENTITAT!O:P,2,FALSE)&amp;"'","null")</f>
        <v>null</v>
      </c>
      <c r="J260" t="s">
        <v>6557</v>
      </c>
      <c r="K260">
        <f t="shared" si="28"/>
        <v>70258</v>
      </c>
      <c r="L260" t="str">
        <f t="shared" si="29"/>
        <v>'CEIP Pintor Torrent'</v>
      </c>
      <c r="M260" t="str">
        <f t="shared" si="30"/>
        <v>'A04019548'</v>
      </c>
      <c r="N260" t="str">
        <f t="shared" si="31"/>
        <v>'A04013522'</v>
      </c>
      <c r="O260" t="str">
        <f t="shared" si="32"/>
        <v>null</v>
      </c>
      <c r="P260" t="s">
        <v>6557</v>
      </c>
      <c r="Q260" t="str">
        <f t="shared" si="34"/>
        <v xml:space="preserve">INSERT INTO pad_organ (organid, nom, dir3, dir3pare, cif) VALUES (70258, 'CEIP Pintor Torrent', 'A04019548', 'A04013522', null); </v>
      </c>
    </row>
    <row r="261" spans="1:17">
      <c r="A261" s="1">
        <v>1366267</v>
      </c>
      <c r="B261" t="s">
        <v>1924</v>
      </c>
      <c r="C261" t="s">
        <v>1925</v>
      </c>
      <c r="D261" s="1">
        <v>1</v>
      </c>
      <c r="E261" s="1">
        <v>1365954</v>
      </c>
      <c r="F261" s="1">
        <v>1</v>
      </c>
      <c r="G261" t="s">
        <v>769</v>
      </c>
      <c r="H261" t="str">
        <f t="shared" si="33"/>
        <v>'A04013522'</v>
      </c>
      <c r="I261" t="str">
        <f>IF(E261="","'"&amp;VLOOKUP(B261,PBL_ENTITAT!O:P,2,FALSE)&amp;"'","null")</f>
        <v>null</v>
      </c>
      <c r="J261" t="s">
        <v>6557</v>
      </c>
      <c r="K261">
        <f t="shared" si="28"/>
        <v>70259</v>
      </c>
      <c r="L261" t="str">
        <f t="shared" si="29"/>
        <v>'CEIP Poeta Villangómez'</v>
      </c>
      <c r="M261" t="str">
        <f t="shared" si="30"/>
        <v>'A04019549'</v>
      </c>
      <c r="N261" t="str">
        <f t="shared" si="31"/>
        <v>'A04013522'</v>
      </c>
      <c r="O261" t="str">
        <f t="shared" si="32"/>
        <v>null</v>
      </c>
      <c r="P261" t="s">
        <v>6557</v>
      </c>
      <c r="Q261" t="str">
        <f t="shared" si="34"/>
        <v xml:space="preserve">INSERT INTO pad_organ (organid, nom, dir3, dir3pare, cif) VALUES (70259, 'CEIP Poeta Villangómez', 'A04019549', 'A04013522', null); </v>
      </c>
    </row>
    <row r="262" spans="1:17">
      <c r="A262" s="1">
        <v>1366268</v>
      </c>
      <c r="B262" t="s">
        <v>1926</v>
      </c>
      <c r="C262" t="s">
        <v>1927</v>
      </c>
      <c r="D262" s="1">
        <v>1</v>
      </c>
      <c r="E262" s="1">
        <v>1365954</v>
      </c>
      <c r="F262" s="1">
        <v>1</v>
      </c>
      <c r="G262" t="s">
        <v>769</v>
      </c>
      <c r="H262" t="str">
        <f t="shared" si="33"/>
        <v>'A04013522'</v>
      </c>
      <c r="I262" t="str">
        <f>IF(E262="","'"&amp;VLOOKUP(B262,PBL_ENTITAT!O:P,2,FALSE)&amp;"'","null")</f>
        <v>null</v>
      </c>
      <c r="J262" t="s">
        <v>6557</v>
      </c>
      <c r="K262">
        <f t="shared" si="28"/>
        <v>70260</v>
      </c>
      <c r="L262" t="str">
        <f t="shared" si="29"/>
        <v>'CEIP Ponent'</v>
      </c>
      <c r="M262" t="str">
        <f t="shared" si="30"/>
        <v>'A04019550'</v>
      </c>
      <c r="N262" t="str">
        <f t="shared" si="31"/>
        <v>'A04013522'</v>
      </c>
      <c r="O262" t="str">
        <f t="shared" si="32"/>
        <v>null</v>
      </c>
      <c r="P262" t="s">
        <v>6557</v>
      </c>
      <c r="Q262" t="str">
        <f t="shared" si="34"/>
        <v xml:space="preserve">INSERT INTO pad_organ (organid, nom, dir3, dir3pare, cif) VALUES (70260, 'CEIP Ponent', 'A04019550', 'A04013522', null); </v>
      </c>
    </row>
    <row r="263" spans="1:17">
      <c r="A263" s="1">
        <v>1366269</v>
      </c>
      <c r="B263" t="s">
        <v>1928</v>
      </c>
      <c r="C263" t="s">
        <v>1929</v>
      </c>
      <c r="D263" s="1">
        <v>1</v>
      </c>
      <c r="E263" s="1">
        <v>1365954</v>
      </c>
      <c r="F263" s="1">
        <v>1</v>
      </c>
      <c r="G263" t="s">
        <v>769</v>
      </c>
      <c r="H263" t="str">
        <f t="shared" si="33"/>
        <v>'A04013522'</v>
      </c>
      <c r="I263" t="str">
        <f>IF(E263="","'"&amp;VLOOKUP(B263,PBL_ENTITAT!O:P,2,FALSE)&amp;"'","null")</f>
        <v>null</v>
      </c>
      <c r="J263" t="s">
        <v>6557</v>
      </c>
      <c r="K263">
        <f t="shared" si="28"/>
        <v>70261</v>
      </c>
      <c r="L263" t="str">
        <f t="shared" si="29"/>
        <v>'CEIP Port de Pollença'</v>
      </c>
      <c r="M263" t="str">
        <f t="shared" si="30"/>
        <v>'A04019551'</v>
      </c>
      <c r="N263" t="str">
        <f t="shared" si="31"/>
        <v>'A04013522'</v>
      </c>
      <c r="O263" t="str">
        <f t="shared" si="32"/>
        <v>null</v>
      </c>
      <c r="P263" t="s">
        <v>6557</v>
      </c>
      <c r="Q263" t="str">
        <f t="shared" si="34"/>
        <v xml:space="preserve">INSERT INTO pad_organ (organid, nom, dir3, dir3pare, cif) VALUES (70261, 'CEIP Port de Pollença', 'A04019551', 'A04013522', null); </v>
      </c>
    </row>
    <row r="264" spans="1:17">
      <c r="A264" s="1">
        <v>1366270</v>
      </c>
      <c r="B264" t="s">
        <v>1930</v>
      </c>
      <c r="C264" t="s">
        <v>1931</v>
      </c>
      <c r="D264" s="1">
        <v>1</v>
      </c>
      <c r="E264" s="1">
        <v>1365954</v>
      </c>
      <c r="F264" s="1">
        <v>1</v>
      </c>
      <c r="G264" t="s">
        <v>769</v>
      </c>
      <c r="H264" t="str">
        <f t="shared" si="33"/>
        <v>'A04013522'</v>
      </c>
      <c r="I264" t="str">
        <f>IF(E264="","'"&amp;VLOOKUP(B264,PBL_ENTITAT!O:P,2,FALSE)&amp;"'","null")</f>
        <v>null</v>
      </c>
      <c r="J264" t="s">
        <v>6557</v>
      </c>
      <c r="K264">
        <f t="shared" si="28"/>
        <v>70262</v>
      </c>
      <c r="L264" t="str">
        <f t="shared" si="29"/>
        <v>'CEIP Porta des Moll'</v>
      </c>
      <c r="M264" t="str">
        <f t="shared" si="30"/>
        <v>'A04019552'</v>
      </c>
      <c r="N264" t="str">
        <f t="shared" si="31"/>
        <v>'A04013522'</v>
      </c>
      <c r="O264" t="str">
        <f t="shared" si="32"/>
        <v>null</v>
      </c>
      <c r="P264" t="s">
        <v>6557</v>
      </c>
      <c r="Q264" t="str">
        <f t="shared" si="34"/>
        <v xml:space="preserve">INSERT INTO pad_organ (organid, nom, dir3, dir3pare, cif) VALUES (70262, 'CEIP Porta des Moll', 'A04019552', 'A04013522', null); </v>
      </c>
    </row>
    <row r="265" spans="1:17">
      <c r="A265" s="1">
        <v>1366271</v>
      </c>
      <c r="B265" t="s">
        <v>1932</v>
      </c>
      <c r="C265" t="s">
        <v>1933</v>
      </c>
      <c r="D265" s="1">
        <v>1</v>
      </c>
      <c r="E265" s="1">
        <v>1365954</v>
      </c>
      <c r="F265" s="1">
        <v>1</v>
      </c>
      <c r="G265" t="s">
        <v>769</v>
      </c>
      <c r="H265" t="str">
        <f t="shared" si="33"/>
        <v>'A04013522'</v>
      </c>
      <c r="I265" t="str">
        <f>IF(E265="","'"&amp;VLOOKUP(B265,PBL_ENTITAT!O:P,2,FALSE)&amp;"'","null")</f>
        <v>null</v>
      </c>
      <c r="J265" t="s">
        <v>6557</v>
      </c>
      <c r="K265">
        <f t="shared" si="28"/>
        <v>70263</v>
      </c>
      <c r="L265" t="str">
        <f t="shared" si="29"/>
        <v>'CEIP Portal Nou'</v>
      </c>
      <c r="M265" t="str">
        <f t="shared" si="30"/>
        <v>'A04019553'</v>
      </c>
      <c r="N265" t="str">
        <f t="shared" si="31"/>
        <v>'A04013522'</v>
      </c>
      <c r="O265" t="str">
        <f t="shared" si="32"/>
        <v>null</v>
      </c>
      <c r="P265" t="s">
        <v>6557</v>
      </c>
      <c r="Q265" t="str">
        <f t="shared" si="34"/>
        <v xml:space="preserve">INSERT INTO pad_organ (organid, nom, dir3, dir3pare, cif) VALUES (70263, 'CEIP Portal Nou', 'A04019553', 'A04013522', null); </v>
      </c>
    </row>
    <row r="266" spans="1:17">
      <c r="A266" s="1">
        <v>1366272</v>
      </c>
      <c r="B266" t="s">
        <v>1934</v>
      </c>
      <c r="C266" t="s">
        <v>1935</v>
      </c>
      <c r="D266" s="1">
        <v>1</v>
      </c>
      <c r="E266" s="1">
        <v>1365954</v>
      </c>
      <c r="F266" s="1">
        <v>1</v>
      </c>
      <c r="G266" t="s">
        <v>769</v>
      </c>
      <c r="H266" t="str">
        <f t="shared" si="33"/>
        <v>'A04013522'</v>
      </c>
      <c r="I266" t="str">
        <f>IF(E266="","'"&amp;VLOOKUP(B266,PBL_ENTITAT!O:P,2,FALSE)&amp;"'","null")</f>
        <v>null</v>
      </c>
      <c r="J266" t="s">
        <v>6557</v>
      </c>
      <c r="K266">
        <f t="shared" ref="K266:K329" si="35">K265+1</f>
        <v>70264</v>
      </c>
      <c r="L266" t="str">
        <f t="shared" ref="L266:L329" si="36">"'"&amp;C266&amp;"'"</f>
        <v>'CEIP Puig de Na Fàtima'</v>
      </c>
      <c r="M266" t="str">
        <f t="shared" ref="M266:M329" si="37">"'"&amp;B266&amp;"'"</f>
        <v>'A04019554'</v>
      </c>
      <c r="N266" t="str">
        <f t="shared" ref="N266:N329" si="38">H266</f>
        <v>'A04013522'</v>
      </c>
      <c r="O266" t="str">
        <f t="shared" ref="O266:O329" si="39">I266</f>
        <v>null</v>
      </c>
      <c r="P266" t="s">
        <v>6557</v>
      </c>
      <c r="Q266" t="str">
        <f t="shared" si="34"/>
        <v xml:space="preserve">INSERT INTO pad_organ (organid, nom, dir3, dir3pare, cif) VALUES (70264, 'CEIP Puig de Na Fàtima', 'A04019554', 'A04013522', null); </v>
      </c>
    </row>
    <row r="267" spans="1:17">
      <c r="A267" s="1">
        <v>1366273</v>
      </c>
      <c r="B267" t="s">
        <v>1936</v>
      </c>
      <c r="C267" t="s">
        <v>1937</v>
      </c>
      <c r="D267" s="1">
        <v>1</v>
      </c>
      <c r="E267" s="1">
        <v>1365954</v>
      </c>
      <c r="F267" s="1">
        <v>1</v>
      </c>
      <c r="G267" t="s">
        <v>769</v>
      </c>
      <c r="H267" t="str">
        <f t="shared" si="33"/>
        <v>'A04013522'</v>
      </c>
      <c r="I267" t="str">
        <f>IF(E267="","'"&amp;VLOOKUP(B267,PBL_ENTITAT!O:P,2,FALSE)&amp;"'","null")</f>
        <v>null</v>
      </c>
      <c r="J267" t="s">
        <v>6557</v>
      </c>
      <c r="K267">
        <f t="shared" si="35"/>
        <v>70265</v>
      </c>
      <c r="L267" t="str">
        <f t="shared" si="36"/>
        <v>'CEIP Puig de SA Ginesta'</v>
      </c>
      <c r="M267" t="str">
        <f t="shared" si="37"/>
        <v>'A04019555'</v>
      </c>
      <c r="N267" t="str">
        <f t="shared" si="38"/>
        <v>'A04013522'</v>
      </c>
      <c r="O267" t="str">
        <f t="shared" si="39"/>
        <v>null</v>
      </c>
      <c r="P267" t="s">
        <v>6557</v>
      </c>
      <c r="Q267" t="str">
        <f t="shared" si="34"/>
        <v xml:space="preserve">INSERT INTO pad_organ (organid, nom, dir3, dir3pare, cif) VALUES (70265, 'CEIP Puig de SA Ginesta', 'A04019555', 'A04013522', null); </v>
      </c>
    </row>
    <row r="268" spans="1:17">
      <c r="A268" s="1">
        <v>1366274</v>
      </c>
      <c r="B268" t="s">
        <v>1938</v>
      </c>
      <c r="C268" t="s">
        <v>1939</v>
      </c>
      <c r="D268" s="1">
        <v>1</v>
      </c>
      <c r="E268" s="1">
        <v>1365954</v>
      </c>
      <c r="F268" s="1">
        <v>1</v>
      </c>
      <c r="G268" t="s">
        <v>769</v>
      </c>
      <c r="H268" t="str">
        <f t="shared" si="33"/>
        <v>'A04013522'</v>
      </c>
      <c r="I268" t="str">
        <f>IF(E268="","'"&amp;VLOOKUP(B268,PBL_ENTITAT!O:P,2,FALSE)&amp;"'","null")</f>
        <v>null</v>
      </c>
      <c r="J268" t="s">
        <v>6557</v>
      </c>
      <c r="K268">
        <f t="shared" si="35"/>
        <v>70266</v>
      </c>
      <c r="L268" t="str">
        <f t="shared" si="36"/>
        <v>'CEIP Puig de SA Morisca'</v>
      </c>
      <c r="M268" t="str">
        <f t="shared" si="37"/>
        <v>'A04019556'</v>
      </c>
      <c r="N268" t="str">
        <f t="shared" si="38"/>
        <v>'A04013522'</v>
      </c>
      <c r="O268" t="str">
        <f t="shared" si="39"/>
        <v>null</v>
      </c>
      <c r="P268" t="s">
        <v>6557</v>
      </c>
      <c r="Q268" t="str">
        <f t="shared" si="34"/>
        <v xml:space="preserve">INSERT INTO pad_organ (organid, nom, dir3, dir3pare, cif) VALUES (70266, 'CEIP Puig de SA Morisca', 'A04019556', 'A04013522', null); </v>
      </c>
    </row>
    <row r="269" spans="1:17">
      <c r="A269" s="1">
        <v>1366275</v>
      </c>
      <c r="B269" t="s">
        <v>1940</v>
      </c>
      <c r="C269" t="s">
        <v>4249</v>
      </c>
      <c r="D269" s="1">
        <v>1</v>
      </c>
      <c r="E269" s="1">
        <v>1365954</v>
      </c>
      <c r="F269" s="1">
        <v>1</v>
      </c>
      <c r="G269" t="s">
        <v>769</v>
      </c>
      <c r="H269" t="str">
        <f t="shared" si="33"/>
        <v>'A04013522'</v>
      </c>
      <c r="I269" t="str">
        <f>IF(E269="","'"&amp;VLOOKUP(B269,PBL_ENTITAT!O:P,2,FALSE)&amp;"'","null")</f>
        <v>null</v>
      </c>
      <c r="J269" t="s">
        <v>6557</v>
      </c>
      <c r="K269">
        <f t="shared" si="35"/>
        <v>70267</v>
      </c>
      <c r="L269" t="str">
        <f t="shared" si="36"/>
        <v>'CEIP Puig D''En Valls'</v>
      </c>
      <c r="M269" t="str">
        <f t="shared" si="37"/>
        <v>'A04019557'</v>
      </c>
      <c r="N269" t="str">
        <f t="shared" si="38"/>
        <v>'A04013522'</v>
      </c>
      <c r="O269" t="str">
        <f t="shared" si="39"/>
        <v>null</v>
      </c>
      <c r="P269" t="s">
        <v>6557</v>
      </c>
      <c r="Q269" t="str">
        <f t="shared" si="34"/>
        <v xml:space="preserve">INSERT INTO pad_organ (organid, nom, dir3, dir3pare, cif) VALUES (70267, 'CEIP Puig D''En Valls', 'A04019557', 'A04013522', null); </v>
      </c>
    </row>
    <row r="270" spans="1:17">
      <c r="A270" s="1">
        <v>1366276</v>
      </c>
      <c r="B270" t="s">
        <v>1941</v>
      </c>
      <c r="C270" t="s">
        <v>4250</v>
      </c>
      <c r="D270" s="1">
        <v>1</v>
      </c>
      <c r="E270" s="1">
        <v>1365954</v>
      </c>
      <c r="F270" s="1">
        <v>1</v>
      </c>
      <c r="G270" t="s">
        <v>769</v>
      </c>
      <c r="H270" t="str">
        <f t="shared" si="33"/>
        <v>'A04013522'</v>
      </c>
      <c r="I270" t="str">
        <f>IF(E270="","'"&amp;VLOOKUP(B270,PBL_ENTITAT!O:P,2,FALSE)&amp;"'","null")</f>
        <v>null</v>
      </c>
      <c r="J270" t="s">
        <v>6557</v>
      </c>
      <c r="K270">
        <f t="shared" si="35"/>
        <v>70268</v>
      </c>
      <c r="L270" t="str">
        <f t="shared" si="36"/>
        <v>'CEIP Punta de N''Amer'</v>
      </c>
      <c r="M270" t="str">
        <f t="shared" si="37"/>
        <v>'A04019558'</v>
      </c>
      <c r="N270" t="str">
        <f t="shared" si="38"/>
        <v>'A04013522'</v>
      </c>
      <c r="O270" t="str">
        <f t="shared" si="39"/>
        <v>null</v>
      </c>
      <c r="P270" t="s">
        <v>6557</v>
      </c>
      <c r="Q270" t="str">
        <f t="shared" si="34"/>
        <v xml:space="preserve">INSERT INTO pad_organ (organid, nom, dir3, dir3pare, cif) VALUES (70268, 'CEIP Punta de N''Amer', 'A04019558', 'A04013522', null); </v>
      </c>
    </row>
    <row r="271" spans="1:17">
      <c r="A271" s="1">
        <v>1366277</v>
      </c>
      <c r="B271" t="s">
        <v>1942</v>
      </c>
      <c r="C271" t="s">
        <v>1943</v>
      </c>
      <c r="D271" s="1">
        <v>1</v>
      </c>
      <c r="E271" s="1">
        <v>1365954</v>
      </c>
      <c r="F271" s="1">
        <v>1</v>
      </c>
      <c r="G271" t="s">
        <v>769</v>
      </c>
      <c r="H271" t="str">
        <f t="shared" si="33"/>
        <v>'A04013522'</v>
      </c>
      <c r="I271" t="str">
        <f>IF(E271="","'"&amp;VLOOKUP(B271,PBL_ENTITAT!O:P,2,FALSE)&amp;"'","null")</f>
        <v>null</v>
      </c>
      <c r="J271" t="s">
        <v>6557</v>
      </c>
      <c r="K271">
        <f t="shared" si="35"/>
        <v>70269</v>
      </c>
      <c r="L271" t="str">
        <f t="shared" si="36"/>
        <v>'CEIP Rafal Nou'</v>
      </c>
      <c r="M271" t="str">
        <f t="shared" si="37"/>
        <v>'A04019559'</v>
      </c>
      <c r="N271" t="str">
        <f t="shared" si="38"/>
        <v>'A04013522'</v>
      </c>
      <c r="O271" t="str">
        <f t="shared" si="39"/>
        <v>null</v>
      </c>
      <c r="P271" t="s">
        <v>6557</v>
      </c>
      <c r="Q271" t="str">
        <f t="shared" si="34"/>
        <v xml:space="preserve">INSERT INTO pad_organ (organid, nom, dir3, dir3pare, cif) VALUES (70269, 'CEIP Rafal Nou', 'A04019559', 'A04013522', null); </v>
      </c>
    </row>
    <row r="272" spans="1:17">
      <c r="A272" s="1">
        <v>1366278</v>
      </c>
      <c r="B272" t="s">
        <v>1944</v>
      </c>
      <c r="C272" t="s">
        <v>1945</v>
      </c>
      <c r="D272" s="1">
        <v>1</v>
      </c>
      <c r="E272" s="1">
        <v>1365954</v>
      </c>
      <c r="F272" s="1">
        <v>1</v>
      </c>
      <c r="G272" t="s">
        <v>769</v>
      </c>
      <c r="H272" t="str">
        <f t="shared" si="33"/>
        <v>'A04013522'</v>
      </c>
      <c r="I272" t="str">
        <f>IF(E272="","'"&amp;VLOOKUP(B272,PBL_ENTITAT!O:P,2,FALSE)&amp;"'","null")</f>
        <v>null</v>
      </c>
      <c r="J272" t="s">
        <v>6557</v>
      </c>
      <c r="K272">
        <f t="shared" si="35"/>
        <v>70270</v>
      </c>
      <c r="L272" t="str">
        <f t="shared" si="36"/>
        <v>'CEIP Rafal Vell'</v>
      </c>
      <c r="M272" t="str">
        <f t="shared" si="37"/>
        <v>'A04019560'</v>
      </c>
      <c r="N272" t="str">
        <f t="shared" si="38"/>
        <v>'A04013522'</v>
      </c>
      <c r="O272" t="str">
        <f t="shared" si="39"/>
        <v>null</v>
      </c>
      <c r="P272" t="s">
        <v>6557</v>
      </c>
      <c r="Q272" t="str">
        <f t="shared" si="34"/>
        <v xml:space="preserve">INSERT INTO pad_organ (organid, nom, dir3, dir3pare, cif) VALUES (70270, 'CEIP Rafal Vell', 'A04019560', 'A04013522', null); </v>
      </c>
    </row>
    <row r="273" spans="1:17">
      <c r="A273" s="1">
        <v>1366279</v>
      </c>
      <c r="B273" t="s">
        <v>1946</v>
      </c>
      <c r="C273" t="s">
        <v>1947</v>
      </c>
      <c r="D273" s="1">
        <v>1</v>
      </c>
      <c r="E273" s="1">
        <v>1365954</v>
      </c>
      <c r="F273" s="1">
        <v>1</v>
      </c>
      <c r="G273" t="s">
        <v>769</v>
      </c>
      <c r="H273" t="str">
        <f t="shared" si="33"/>
        <v>'A04013522'</v>
      </c>
      <c r="I273" t="str">
        <f>IF(E273="","'"&amp;VLOOKUP(B273,PBL_ENTITAT!O:P,2,FALSE)&amp;"'","null")</f>
        <v>null</v>
      </c>
      <c r="J273" t="s">
        <v>6557</v>
      </c>
      <c r="K273">
        <f t="shared" si="35"/>
        <v>70271</v>
      </c>
      <c r="L273" t="str">
        <f t="shared" si="36"/>
        <v>'CEIP Rei Jaume I'</v>
      </c>
      <c r="M273" t="str">
        <f t="shared" si="37"/>
        <v>'A04019561'</v>
      </c>
      <c r="N273" t="str">
        <f t="shared" si="38"/>
        <v>'A04013522'</v>
      </c>
      <c r="O273" t="str">
        <f t="shared" si="39"/>
        <v>null</v>
      </c>
      <c r="P273" t="s">
        <v>6557</v>
      </c>
      <c r="Q273" t="str">
        <f t="shared" si="34"/>
        <v xml:space="preserve">INSERT INTO pad_organ (organid, nom, dir3, dir3pare, cif) VALUES (70271, 'CEIP Rei Jaume I', 'A04019561', 'A04013522', null); </v>
      </c>
    </row>
    <row r="274" spans="1:17">
      <c r="A274" s="1">
        <v>1366280</v>
      </c>
      <c r="B274" t="s">
        <v>1948</v>
      </c>
      <c r="C274" t="s">
        <v>1949</v>
      </c>
      <c r="D274" s="1">
        <v>1</v>
      </c>
      <c r="E274" s="1">
        <v>1365954</v>
      </c>
      <c r="F274" s="1">
        <v>1</v>
      </c>
      <c r="G274" t="s">
        <v>769</v>
      </c>
      <c r="H274" t="str">
        <f t="shared" si="33"/>
        <v>'A04013522'</v>
      </c>
      <c r="I274" t="str">
        <f>IF(E274="","'"&amp;VLOOKUP(B274,PBL_ENTITAT!O:P,2,FALSE)&amp;"'","null")</f>
        <v>null</v>
      </c>
      <c r="J274" t="s">
        <v>6557</v>
      </c>
      <c r="K274">
        <f t="shared" si="35"/>
        <v>70272</v>
      </c>
      <c r="L274" t="str">
        <f t="shared" si="36"/>
        <v>'CEIP Rei Jaume III'</v>
      </c>
      <c r="M274" t="str">
        <f t="shared" si="37"/>
        <v>'A04019562'</v>
      </c>
      <c r="N274" t="str">
        <f t="shared" si="38"/>
        <v>'A04013522'</v>
      </c>
      <c r="O274" t="str">
        <f t="shared" si="39"/>
        <v>null</v>
      </c>
      <c r="P274" t="s">
        <v>6557</v>
      </c>
      <c r="Q274" t="str">
        <f t="shared" si="34"/>
        <v xml:space="preserve">INSERT INTO pad_organ (organid, nom, dir3, dir3pare, cif) VALUES (70272, 'CEIP Rei Jaume III', 'A04019562', 'A04013522', null); </v>
      </c>
    </row>
    <row r="275" spans="1:17">
      <c r="A275" s="1">
        <v>1366281</v>
      </c>
      <c r="B275" t="s">
        <v>1950</v>
      </c>
      <c r="C275" t="s">
        <v>1951</v>
      </c>
      <c r="D275" s="1">
        <v>1</v>
      </c>
      <c r="E275" s="1">
        <v>1365954</v>
      </c>
      <c r="F275" s="1">
        <v>1</v>
      </c>
      <c r="G275" t="s">
        <v>769</v>
      </c>
      <c r="H275" t="str">
        <f t="shared" si="33"/>
        <v>'A04013522'</v>
      </c>
      <c r="I275" t="str">
        <f>IF(E275="","'"&amp;VLOOKUP(B275,PBL_ENTITAT!O:P,2,FALSE)&amp;"'","null")</f>
        <v>null</v>
      </c>
      <c r="J275" t="s">
        <v>6557</v>
      </c>
      <c r="K275">
        <f t="shared" si="35"/>
        <v>70273</v>
      </c>
      <c r="L275" t="str">
        <f t="shared" si="36"/>
        <v>'CEIP Reina Sofia'</v>
      </c>
      <c r="M275" t="str">
        <f t="shared" si="37"/>
        <v>'A04019563'</v>
      </c>
      <c r="N275" t="str">
        <f t="shared" si="38"/>
        <v>'A04013522'</v>
      </c>
      <c r="O275" t="str">
        <f t="shared" si="39"/>
        <v>null</v>
      </c>
      <c r="P275" t="s">
        <v>6557</v>
      </c>
      <c r="Q275" t="str">
        <f t="shared" si="34"/>
        <v xml:space="preserve">INSERT INTO pad_organ (organid, nom, dir3, dir3pare, cif) VALUES (70273, 'CEIP Reina Sofia', 'A04019563', 'A04013522', null); </v>
      </c>
    </row>
    <row r="276" spans="1:17">
      <c r="A276" s="1">
        <v>1366282</v>
      </c>
      <c r="B276" t="s">
        <v>1952</v>
      </c>
      <c r="C276" t="s">
        <v>1953</v>
      </c>
      <c r="D276" s="1">
        <v>1</v>
      </c>
      <c r="E276" s="1">
        <v>1365954</v>
      </c>
      <c r="F276" s="1">
        <v>1</v>
      </c>
      <c r="G276" t="s">
        <v>769</v>
      </c>
      <c r="H276" t="str">
        <f t="shared" si="33"/>
        <v>'A04013522'</v>
      </c>
      <c r="I276" t="str">
        <f>IF(E276="","'"&amp;VLOOKUP(B276,PBL_ENTITAT!O:P,2,FALSE)&amp;"'","null")</f>
        <v>null</v>
      </c>
      <c r="J276" t="s">
        <v>6557</v>
      </c>
      <c r="K276">
        <f t="shared" si="35"/>
        <v>70274</v>
      </c>
      <c r="L276" t="str">
        <f t="shared" si="36"/>
        <v>'CEIP Robert Graves'</v>
      </c>
      <c r="M276" t="str">
        <f t="shared" si="37"/>
        <v>'A04019564'</v>
      </c>
      <c r="N276" t="str">
        <f t="shared" si="38"/>
        <v>'A04013522'</v>
      </c>
      <c r="O276" t="str">
        <f t="shared" si="39"/>
        <v>null</v>
      </c>
      <c r="P276" t="s">
        <v>6557</v>
      </c>
      <c r="Q276" t="str">
        <f t="shared" si="34"/>
        <v xml:space="preserve">INSERT INTO pad_organ (organid, nom, dir3, dir3pare, cif) VALUES (70274, 'CEIP Robert Graves', 'A04019564', 'A04013522', null); </v>
      </c>
    </row>
    <row r="277" spans="1:17">
      <c r="A277" s="1">
        <v>1366283</v>
      </c>
      <c r="B277" t="s">
        <v>1954</v>
      </c>
      <c r="C277" t="s">
        <v>1955</v>
      </c>
      <c r="D277" s="1">
        <v>1</v>
      </c>
      <c r="E277" s="1">
        <v>1365954</v>
      </c>
      <c r="F277" s="1">
        <v>1</v>
      </c>
      <c r="G277" t="s">
        <v>769</v>
      </c>
      <c r="H277" t="str">
        <f t="shared" si="33"/>
        <v>'A04013522'</v>
      </c>
      <c r="I277" t="str">
        <f>IF(E277="","'"&amp;VLOOKUP(B277,PBL_ENTITAT!O:P,2,FALSE)&amp;"'","null")</f>
        <v>null</v>
      </c>
      <c r="J277" t="s">
        <v>6557</v>
      </c>
      <c r="K277">
        <f t="shared" si="35"/>
        <v>70275</v>
      </c>
      <c r="L277" t="str">
        <f t="shared" si="36"/>
        <v>'CEIP Robines'</v>
      </c>
      <c r="M277" t="str">
        <f t="shared" si="37"/>
        <v>'A04019565'</v>
      </c>
      <c r="N277" t="str">
        <f t="shared" si="38"/>
        <v>'A04013522'</v>
      </c>
      <c r="O277" t="str">
        <f t="shared" si="39"/>
        <v>null</v>
      </c>
      <c r="P277" t="s">
        <v>6557</v>
      </c>
      <c r="Q277" t="str">
        <f t="shared" si="34"/>
        <v xml:space="preserve">INSERT INTO pad_organ (organid, nom, dir3, dir3pare, cif) VALUES (70275, 'CEIP Robines', 'A04019565', 'A04013522', null); </v>
      </c>
    </row>
    <row r="278" spans="1:17">
      <c r="A278" s="1">
        <v>1366284</v>
      </c>
      <c r="B278" t="s">
        <v>1956</v>
      </c>
      <c r="C278" t="s">
        <v>1957</v>
      </c>
      <c r="D278" s="1">
        <v>1</v>
      </c>
      <c r="E278" s="1">
        <v>1365954</v>
      </c>
      <c r="F278" s="1">
        <v>1</v>
      </c>
      <c r="G278" t="s">
        <v>769</v>
      </c>
      <c r="H278" t="str">
        <f t="shared" si="33"/>
        <v>'A04013522'</v>
      </c>
      <c r="I278" t="str">
        <f>IF(E278="","'"&amp;VLOOKUP(B278,PBL_ENTITAT!O:P,2,FALSE)&amp;"'","null")</f>
        <v>null</v>
      </c>
      <c r="J278" t="s">
        <v>6557</v>
      </c>
      <c r="K278">
        <f t="shared" si="35"/>
        <v>70276</v>
      </c>
      <c r="L278" t="str">
        <f t="shared" si="36"/>
        <v>'CEIP Rodamilans'</v>
      </c>
      <c r="M278" t="str">
        <f t="shared" si="37"/>
        <v>'A04019566'</v>
      </c>
      <c r="N278" t="str">
        <f t="shared" si="38"/>
        <v>'A04013522'</v>
      </c>
      <c r="O278" t="str">
        <f t="shared" si="39"/>
        <v>null</v>
      </c>
      <c r="P278" t="s">
        <v>6557</v>
      </c>
      <c r="Q278" t="str">
        <f t="shared" si="34"/>
        <v xml:space="preserve">INSERT INTO pad_organ (organid, nom, dir3, dir3pare, cif) VALUES (70276, 'CEIP Rodamilans', 'A04019566', 'A04013522', null); </v>
      </c>
    </row>
    <row r="279" spans="1:17">
      <c r="A279" s="1">
        <v>1366285</v>
      </c>
      <c r="B279" t="s">
        <v>1958</v>
      </c>
      <c r="C279" t="s">
        <v>1959</v>
      </c>
      <c r="D279" s="1">
        <v>1</v>
      </c>
      <c r="E279" s="1">
        <v>1365954</v>
      </c>
      <c r="F279" s="1">
        <v>1</v>
      </c>
      <c r="G279" t="s">
        <v>769</v>
      </c>
      <c r="H279" t="str">
        <f t="shared" si="33"/>
        <v>'A04013522'</v>
      </c>
      <c r="I279" t="str">
        <f>IF(E279="","'"&amp;VLOOKUP(B279,PBL_ENTITAT!O:P,2,FALSE)&amp;"'","null")</f>
        <v>null</v>
      </c>
      <c r="J279" t="s">
        <v>6557</v>
      </c>
      <c r="K279">
        <f t="shared" si="35"/>
        <v>70277</v>
      </c>
      <c r="L279" t="str">
        <f t="shared" si="36"/>
        <v>'CEIP Rosa Dels Vents'</v>
      </c>
      <c r="M279" t="str">
        <f t="shared" si="37"/>
        <v>'A04019567'</v>
      </c>
      <c r="N279" t="str">
        <f t="shared" si="38"/>
        <v>'A04013522'</v>
      </c>
      <c r="O279" t="str">
        <f t="shared" si="39"/>
        <v>null</v>
      </c>
      <c r="P279" t="s">
        <v>6557</v>
      </c>
      <c r="Q279" t="str">
        <f t="shared" si="34"/>
        <v xml:space="preserve">INSERT INTO pad_organ (organid, nom, dir3, dir3pare, cif) VALUES (70277, 'CEIP Rosa Dels Vents', 'A04019567', 'A04013522', null); </v>
      </c>
    </row>
    <row r="280" spans="1:17">
      <c r="A280" s="1">
        <v>1366286</v>
      </c>
      <c r="B280" t="s">
        <v>1960</v>
      </c>
      <c r="C280" t="s">
        <v>1961</v>
      </c>
      <c r="D280" s="1">
        <v>1</v>
      </c>
      <c r="E280" s="1">
        <v>1365954</v>
      </c>
      <c r="F280" s="1">
        <v>1</v>
      </c>
      <c r="G280" t="s">
        <v>769</v>
      </c>
      <c r="H280" t="str">
        <f t="shared" si="33"/>
        <v>'A04013522'</v>
      </c>
      <c r="I280" t="str">
        <f>IF(E280="","'"&amp;VLOOKUP(B280,PBL_ENTITAT!O:P,2,FALSE)&amp;"'","null")</f>
        <v>null</v>
      </c>
      <c r="J280" t="s">
        <v>6557</v>
      </c>
      <c r="K280">
        <f t="shared" si="35"/>
        <v>70278</v>
      </c>
      <c r="L280" t="str">
        <f t="shared" si="36"/>
        <v>'CEIP SA Blanca Dona'</v>
      </c>
      <c r="M280" t="str">
        <f t="shared" si="37"/>
        <v>'A04019568'</v>
      </c>
      <c r="N280" t="str">
        <f t="shared" si="38"/>
        <v>'A04013522'</v>
      </c>
      <c r="O280" t="str">
        <f t="shared" si="39"/>
        <v>null</v>
      </c>
      <c r="P280" t="s">
        <v>6557</v>
      </c>
      <c r="Q280" t="str">
        <f t="shared" si="34"/>
        <v xml:space="preserve">INSERT INTO pad_organ (organid, nom, dir3, dir3pare, cif) VALUES (70278, 'CEIP SA Blanca Dona', 'A04019568', 'A04013522', null); </v>
      </c>
    </row>
    <row r="281" spans="1:17">
      <c r="A281" s="1">
        <v>1366287</v>
      </c>
      <c r="B281" t="s">
        <v>1962</v>
      </c>
      <c r="C281" t="s">
        <v>1963</v>
      </c>
      <c r="D281" s="1">
        <v>1</v>
      </c>
      <c r="E281" s="1">
        <v>1365954</v>
      </c>
      <c r="F281" s="1">
        <v>1</v>
      </c>
      <c r="G281" t="s">
        <v>769</v>
      </c>
      <c r="H281" t="str">
        <f t="shared" si="33"/>
        <v>'A04013522'</v>
      </c>
      <c r="I281" t="str">
        <f>IF(E281="","'"&amp;VLOOKUP(B281,PBL_ENTITAT!O:P,2,FALSE)&amp;"'","null")</f>
        <v>null</v>
      </c>
      <c r="J281" t="s">
        <v>6557</v>
      </c>
      <c r="K281">
        <f t="shared" si="35"/>
        <v>70279</v>
      </c>
      <c r="L281" t="str">
        <f t="shared" si="36"/>
        <v>'CEIP SA Bodega'</v>
      </c>
      <c r="M281" t="str">
        <f t="shared" si="37"/>
        <v>'A04019569'</v>
      </c>
      <c r="N281" t="str">
        <f t="shared" si="38"/>
        <v>'A04013522'</v>
      </c>
      <c r="O281" t="str">
        <f t="shared" si="39"/>
        <v>null</v>
      </c>
      <c r="P281" t="s">
        <v>6557</v>
      </c>
      <c r="Q281" t="str">
        <f t="shared" si="34"/>
        <v xml:space="preserve">INSERT INTO pad_organ (organid, nom, dir3, dir3pare, cif) VALUES (70279, 'CEIP SA Bodega', 'A04019569', 'A04013522', null); </v>
      </c>
    </row>
    <row r="282" spans="1:17">
      <c r="A282" s="1">
        <v>1366288</v>
      </c>
      <c r="B282" t="s">
        <v>1964</v>
      </c>
      <c r="C282" t="s">
        <v>1965</v>
      </c>
      <c r="D282" s="1">
        <v>1</v>
      </c>
      <c r="E282" s="1">
        <v>1365954</v>
      </c>
      <c r="F282" s="1">
        <v>1</v>
      </c>
      <c r="G282" t="s">
        <v>769</v>
      </c>
      <c r="H282" t="str">
        <f t="shared" si="33"/>
        <v>'A04013522'</v>
      </c>
      <c r="I282" t="str">
        <f>IF(E282="","'"&amp;VLOOKUP(B282,PBL_ENTITAT!O:P,2,FALSE)&amp;"'","null")</f>
        <v>null</v>
      </c>
      <c r="J282" t="s">
        <v>6557</v>
      </c>
      <c r="K282">
        <f t="shared" si="35"/>
        <v>70280</v>
      </c>
      <c r="L282" t="str">
        <f t="shared" si="36"/>
        <v>'CEIP SA Casa Blanca'</v>
      </c>
      <c r="M282" t="str">
        <f t="shared" si="37"/>
        <v>'A04019570'</v>
      </c>
      <c r="N282" t="str">
        <f t="shared" si="38"/>
        <v>'A04013522'</v>
      </c>
      <c r="O282" t="str">
        <f t="shared" si="39"/>
        <v>null</v>
      </c>
      <c r="P282" t="s">
        <v>6557</v>
      </c>
      <c r="Q282" t="str">
        <f t="shared" si="34"/>
        <v xml:space="preserve">INSERT INTO pad_organ (organid, nom, dir3, dir3pare, cif) VALUES (70280, 'CEIP SA Casa Blanca', 'A04019570', 'A04013522', null); </v>
      </c>
    </row>
    <row r="283" spans="1:17">
      <c r="A283" s="1">
        <v>1366289</v>
      </c>
      <c r="B283" t="s">
        <v>1966</v>
      </c>
      <c r="C283" t="s">
        <v>1967</v>
      </c>
      <c r="D283" s="1">
        <v>1</v>
      </c>
      <c r="E283" s="1">
        <v>1365954</v>
      </c>
      <c r="F283" s="1">
        <v>1</v>
      </c>
      <c r="G283" t="s">
        <v>769</v>
      </c>
      <c r="H283" t="str">
        <f t="shared" si="33"/>
        <v>'A04013522'</v>
      </c>
      <c r="I283" t="str">
        <f>IF(E283="","'"&amp;VLOOKUP(B283,PBL_ENTITAT!O:P,2,FALSE)&amp;"'","null")</f>
        <v>null</v>
      </c>
      <c r="J283" t="s">
        <v>6557</v>
      </c>
      <c r="K283">
        <f t="shared" si="35"/>
        <v>70281</v>
      </c>
      <c r="L283" t="str">
        <f t="shared" si="36"/>
        <v>'CEIP SA Garriga'</v>
      </c>
      <c r="M283" t="str">
        <f t="shared" si="37"/>
        <v>'A04019571'</v>
      </c>
      <c r="N283" t="str">
        <f t="shared" si="38"/>
        <v>'A04013522'</v>
      </c>
      <c r="O283" t="str">
        <f t="shared" si="39"/>
        <v>null</v>
      </c>
      <c r="P283" t="s">
        <v>6557</v>
      </c>
      <c r="Q283" t="str">
        <f t="shared" si="34"/>
        <v xml:space="preserve">INSERT INTO pad_organ (organid, nom, dir3, dir3pare, cif) VALUES (70281, 'CEIP SA Garriga', 'A04019571', 'A04013522', null); </v>
      </c>
    </row>
    <row r="284" spans="1:17">
      <c r="A284" s="1">
        <v>1366290</v>
      </c>
      <c r="B284" t="s">
        <v>1968</v>
      </c>
      <c r="C284" t="s">
        <v>1969</v>
      </c>
      <c r="D284" s="1">
        <v>1</v>
      </c>
      <c r="E284" s="1">
        <v>1365954</v>
      </c>
      <c r="F284" s="1">
        <v>1</v>
      </c>
      <c r="G284" t="s">
        <v>769</v>
      </c>
      <c r="H284" t="str">
        <f t="shared" si="33"/>
        <v>'A04013522'</v>
      </c>
      <c r="I284" t="str">
        <f>IF(E284="","'"&amp;VLOOKUP(B284,PBL_ENTITAT!O:P,2,FALSE)&amp;"'","null")</f>
        <v>null</v>
      </c>
      <c r="J284" t="s">
        <v>6557</v>
      </c>
      <c r="K284">
        <f t="shared" si="35"/>
        <v>70282</v>
      </c>
      <c r="L284" t="str">
        <f t="shared" si="36"/>
        <v>'CEIP SA Graduada- Eivissa'</v>
      </c>
      <c r="M284" t="str">
        <f t="shared" si="37"/>
        <v>'A04019572'</v>
      </c>
      <c r="N284" t="str">
        <f t="shared" si="38"/>
        <v>'A04013522'</v>
      </c>
      <c r="O284" t="str">
        <f t="shared" si="39"/>
        <v>null</v>
      </c>
      <c r="P284" t="s">
        <v>6557</v>
      </c>
      <c r="Q284" t="str">
        <f t="shared" si="34"/>
        <v xml:space="preserve">INSERT INTO pad_organ (organid, nom, dir3, dir3pare, cif) VALUES (70282, 'CEIP SA Graduada- Eivissa', 'A04019572', 'A04013522', null); </v>
      </c>
    </row>
    <row r="285" spans="1:17">
      <c r="A285" s="1">
        <v>1366291</v>
      </c>
      <c r="B285" t="s">
        <v>1970</v>
      </c>
      <c r="C285" t="s">
        <v>1971</v>
      </c>
      <c r="D285" s="1">
        <v>1</v>
      </c>
      <c r="E285" s="1">
        <v>1365954</v>
      </c>
      <c r="F285" s="1">
        <v>1</v>
      </c>
      <c r="G285" t="s">
        <v>769</v>
      </c>
      <c r="H285" t="str">
        <f t="shared" si="33"/>
        <v>'A04013522'</v>
      </c>
      <c r="I285" t="str">
        <f>IF(E285="","'"&amp;VLOOKUP(B285,PBL_ENTITAT!O:P,2,FALSE)&amp;"'","null")</f>
        <v>null</v>
      </c>
      <c r="J285" t="s">
        <v>6557</v>
      </c>
      <c r="K285">
        <f t="shared" si="35"/>
        <v>70283</v>
      </c>
      <c r="L285" t="str">
        <f t="shared" si="36"/>
        <v>'CEIP SA Graduada- Maó'</v>
      </c>
      <c r="M285" t="str">
        <f t="shared" si="37"/>
        <v>'A04019573'</v>
      </c>
      <c r="N285" t="str">
        <f t="shared" si="38"/>
        <v>'A04013522'</v>
      </c>
      <c r="O285" t="str">
        <f t="shared" si="39"/>
        <v>null</v>
      </c>
      <c r="P285" t="s">
        <v>6557</v>
      </c>
      <c r="Q285" t="str">
        <f t="shared" si="34"/>
        <v xml:space="preserve">INSERT INTO pad_organ (organid, nom, dir3, dir3pare, cif) VALUES (70283, 'CEIP SA Graduada- Maó', 'A04019573', 'A04013522', null); </v>
      </c>
    </row>
    <row r="286" spans="1:17">
      <c r="A286" s="1">
        <v>1366292</v>
      </c>
      <c r="B286" t="s">
        <v>1972</v>
      </c>
      <c r="C286" t="s">
        <v>1973</v>
      </c>
      <c r="D286" s="1">
        <v>1</v>
      </c>
      <c r="E286" s="1">
        <v>1365954</v>
      </c>
      <c r="F286" s="1">
        <v>1</v>
      </c>
      <c r="G286" t="s">
        <v>769</v>
      </c>
      <c r="H286" t="str">
        <f t="shared" si="33"/>
        <v>'A04013522'</v>
      </c>
      <c r="I286" t="str">
        <f>IF(E286="","'"&amp;VLOOKUP(B286,PBL_ENTITAT!O:P,2,FALSE)&amp;"'","null")</f>
        <v>null</v>
      </c>
      <c r="J286" t="s">
        <v>6557</v>
      </c>
      <c r="K286">
        <f t="shared" si="35"/>
        <v>70284</v>
      </c>
      <c r="L286" t="str">
        <f t="shared" si="36"/>
        <v>'CEIP SA Graduada- SA Pobla'</v>
      </c>
      <c r="M286" t="str">
        <f t="shared" si="37"/>
        <v>'A04019574'</v>
      </c>
      <c r="N286" t="str">
        <f t="shared" si="38"/>
        <v>'A04013522'</v>
      </c>
      <c r="O286" t="str">
        <f t="shared" si="39"/>
        <v>null</v>
      </c>
      <c r="P286" t="s">
        <v>6557</v>
      </c>
      <c r="Q286" t="str">
        <f t="shared" si="34"/>
        <v xml:space="preserve">INSERT INTO pad_organ (organid, nom, dir3, dir3pare, cif) VALUES (70284, 'CEIP SA Graduada- SA Pobla', 'A04019574', 'A04013522', null); </v>
      </c>
    </row>
    <row r="287" spans="1:17">
      <c r="A287" s="1">
        <v>1366293</v>
      </c>
      <c r="B287" t="s">
        <v>1974</v>
      </c>
      <c r="C287" t="s">
        <v>1975</v>
      </c>
      <c r="D287" s="1">
        <v>1</v>
      </c>
      <c r="E287" s="1">
        <v>1365954</v>
      </c>
      <c r="F287" s="1">
        <v>1</v>
      </c>
      <c r="G287" t="s">
        <v>769</v>
      </c>
      <c r="H287" t="str">
        <f t="shared" si="33"/>
        <v>'A04013522'</v>
      </c>
      <c r="I287" t="str">
        <f>IF(E287="","'"&amp;VLOOKUP(B287,PBL_ENTITAT!O:P,2,FALSE)&amp;"'","null")</f>
        <v>null</v>
      </c>
      <c r="J287" t="s">
        <v>6557</v>
      </c>
      <c r="K287">
        <f t="shared" si="35"/>
        <v>70285</v>
      </c>
      <c r="L287" t="str">
        <f t="shared" si="36"/>
        <v>'CEIP SA Indioteria'</v>
      </c>
      <c r="M287" t="str">
        <f t="shared" si="37"/>
        <v>'A04019575'</v>
      </c>
      <c r="N287" t="str">
        <f t="shared" si="38"/>
        <v>'A04013522'</v>
      </c>
      <c r="O287" t="str">
        <f t="shared" si="39"/>
        <v>null</v>
      </c>
      <c r="P287" t="s">
        <v>6557</v>
      </c>
      <c r="Q287" t="str">
        <f t="shared" si="34"/>
        <v xml:space="preserve">INSERT INTO pad_organ (organid, nom, dir3, dir3pare, cif) VALUES (70285, 'CEIP SA Indioteria', 'A04019575', 'A04013522', null); </v>
      </c>
    </row>
    <row r="288" spans="1:17">
      <c r="A288" s="1">
        <v>1366294</v>
      </c>
      <c r="B288" t="s">
        <v>1976</v>
      </c>
      <c r="C288" t="s">
        <v>1977</v>
      </c>
      <c r="D288" s="1">
        <v>1</v>
      </c>
      <c r="E288" s="1">
        <v>1365954</v>
      </c>
      <c r="F288" s="1">
        <v>1</v>
      </c>
      <c r="G288" t="s">
        <v>769</v>
      </c>
      <c r="H288" t="str">
        <f t="shared" si="33"/>
        <v>'A04013522'</v>
      </c>
      <c r="I288" t="str">
        <f>IF(E288="","'"&amp;VLOOKUP(B288,PBL_ENTITAT!O:P,2,FALSE)&amp;"'","null")</f>
        <v>null</v>
      </c>
      <c r="J288" t="s">
        <v>6557</v>
      </c>
      <c r="K288">
        <f t="shared" si="35"/>
        <v>70286</v>
      </c>
      <c r="L288" t="str">
        <f t="shared" si="36"/>
        <v>'CEIP SA Joveria'</v>
      </c>
      <c r="M288" t="str">
        <f t="shared" si="37"/>
        <v>'A04019576'</v>
      </c>
      <c r="N288" t="str">
        <f t="shared" si="38"/>
        <v>'A04013522'</v>
      </c>
      <c r="O288" t="str">
        <f t="shared" si="39"/>
        <v>null</v>
      </c>
      <c r="P288" t="s">
        <v>6557</v>
      </c>
      <c r="Q288" t="str">
        <f t="shared" si="34"/>
        <v xml:space="preserve">INSERT INTO pad_organ (organid, nom, dir3, dir3pare, cif) VALUES (70286, 'CEIP SA Joveria', 'A04019576', 'A04013522', null); </v>
      </c>
    </row>
    <row r="289" spans="1:17">
      <c r="A289" s="1">
        <v>1366295</v>
      </c>
      <c r="B289" t="s">
        <v>1978</v>
      </c>
      <c r="C289" t="s">
        <v>1979</v>
      </c>
      <c r="D289" s="1">
        <v>1</v>
      </c>
      <c r="E289" s="1">
        <v>1365954</v>
      </c>
      <c r="F289" s="1">
        <v>1</v>
      </c>
      <c r="G289" t="s">
        <v>769</v>
      </c>
      <c r="H289" t="str">
        <f t="shared" si="33"/>
        <v>'A04013522'</v>
      </c>
      <c r="I289" t="str">
        <f>IF(E289="","'"&amp;VLOOKUP(B289,PBL_ENTITAT!O:P,2,FALSE)&amp;"'","null")</f>
        <v>null</v>
      </c>
      <c r="J289" t="s">
        <v>6557</v>
      </c>
      <c r="K289">
        <f t="shared" si="35"/>
        <v>70287</v>
      </c>
      <c r="L289" t="str">
        <f t="shared" si="36"/>
        <v>'CEIP SA Marina de Llucmajor'</v>
      </c>
      <c r="M289" t="str">
        <f t="shared" si="37"/>
        <v>'A04019577'</v>
      </c>
      <c r="N289" t="str">
        <f t="shared" si="38"/>
        <v>'A04013522'</v>
      </c>
      <c r="O289" t="str">
        <f t="shared" si="39"/>
        <v>null</v>
      </c>
      <c r="P289" t="s">
        <v>6557</v>
      </c>
      <c r="Q289" t="str">
        <f t="shared" si="34"/>
        <v xml:space="preserve">INSERT INTO pad_organ (organid, nom, dir3, dir3pare, cif) VALUES (70287, 'CEIP SA Marina de Llucmajor', 'A04019577', 'A04013522', null); </v>
      </c>
    </row>
    <row r="290" spans="1:17">
      <c r="A290" s="1">
        <v>1366296</v>
      </c>
      <c r="B290" t="s">
        <v>1980</v>
      </c>
      <c r="C290" t="s">
        <v>4251</v>
      </c>
      <c r="D290" s="1">
        <v>1</v>
      </c>
      <c r="E290" s="1">
        <v>1365954</v>
      </c>
      <c r="F290" s="1">
        <v>1</v>
      </c>
      <c r="G290" t="s">
        <v>769</v>
      </c>
      <c r="H290" t="str">
        <f t="shared" si="33"/>
        <v>'A04013522'</v>
      </c>
      <c r="I290" t="str">
        <f>IF(E290="","'"&amp;VLOOKUP(B290,PBL_ENTITAT!O:P,2,FALSE)&amp;"'","null")</f>
        <v>null</v>
      </c>
      <c r="J290" t="s">
        <v>6557</v>
      </c>
      <c r="K290">
        <f t="shared" si="35"/>
        <v>70288</v>
      </c>
      <c r="L290" t="str">
        <f t="shared" si="36"/>
        <v>'CEIP S''Albufera'</v>
      </c>
      <c r="M290" t="str">
        <f t="shared" si="37"/>
        <v>'A04019578'</v>
      </c>
      <c r="N290" t="str">
        <f t="shared" si="38"/>
        <v>'A04013522'</v>
      </c>
      <c r="O290" t="str">
        <f t="shared" si="39"/>
        <v>null</v>
      </c>
      <c r="P290" t="s">
        <v>6557</v>
      </c>
      <c r="Q290" t="str">
        <f t="shared" si="34"/>
        <v xml:space="preserve">INSERT INTO pad_organ (organid, nom, dir3, dir3pare, cif) VALUES (70288, 'CEIP S''Albufera', 'A04019578', 'A04013522', null); </v>
      </c>
    </row>
    <row r="291" spans="1:17">
      <c r="A291" s="1">
        <v>1366297</v>
      </c>
      <c r="B291" t="s">
        <v>1981</v>
      </c>
      <c r="C291" t="s">
        <v>4252</v>
      </c>
      <c r="D291" s="1">
        <v>1</v>
      </c>
      <c r="E291" s="1">
        <v>1365954</v>
      </c>
      <c r="F291" s="1">
        <v>1</v>
      </c>
      <c r="G291" t="s">
        <v>769</v>
      </c>
      <c r="H291" t="str">
        <f t="shared" si="33"/>
        <v>'A04013522'</v>
      </c>
      <c r="I291" t="str">
        <f>IF(E291="","'"&amp;VLOOKUP(B291,PBL_ENTITAT!O:P,2,FALSE)&amp;"'","null")</f>
        <v>null</v>
      </c>
      <c r="J291" t="s">
        <v>6557</v>
      </c>
      <c r="K291">
        <f t="shared" si="35"/>
        <v>70289</v>
      </c>
      <c r="L291" t="str">
        <f t="shared" si="36"/>
        <v>'CEIP S''Algar- Llucmajor'</v>
      </c>
      <c r="M291" t="str">
        <f t="shared" si="37"/>
        <v>'A04019579'</v>
      </c>
      <c r="N291" t="str">
        <f t="shared" si="38"/>
        <v>'A04013522'</v>
      </c>
      <c r="O291" t="str">
        <f t="shared" si="39"/>
        <v>null</v>
      </c>
      <c r="P291" t="s">
        <v>6557</v>
      </c>
      <c r="Q291" t="str">
        <f t="shared" si="34"/>
        <v xml:space="preserve">INSERT INTO pad_organ (organid, nom, dir3, dir3pare, cif) VALUES (70289, 'CEIP S''Algar- Llucmajor', 'A04019579', 'A04013522', null); </v>
      </c>
    </row>
    <row r="292" spans="1:17">
      <c r="A292" s="1">
        <v>1366298</v>
      </c>
      <c r="B292" t="s">
        <v>1982</v>
      </c>
      <c r="C292" t="s">
        <v>4253</v>
      </c>
      <c r="D292" s="1">
        <v>1</v>
      </c>
      <c r="E292" s="1">
        <v>1365954</v>
      </c>
      <c r="F292" s="1">
        <v>1</v>
      </c>
      <c r="G292" t="s">
        <v>769</v>
      </c>
      <c r="H292" t="str">
        <f t="shared" si="33"/>
        <v>'A04013522'</v>
      </c>
      <c r="I292" t="str">
        <f>IF(E292="","'"&amp;VLOOKUP(B292,PBL_ENTITAT!O:P,2,FALSE)&amp;"'","null")</f>
        <v>null</v>
      </c>
      <c r="J292" t="s">
        <v>6557</v>
      </c>
      <c r="K292">
        <f t="shared" si="35"/>
        <v>70290</v>
      </c>
      <c r="L292" t="str">
        <f t="shared" si="36"/>
        <v>'CEIP S''Algar- Felanitx'</v>
      </c>
      <c r="M292" t="str">
        <f t="shared" si="37"/>
        <v>'A04019580'</v>
      </c>
      <c r="N292" t="str">
        <f t="shared" si="38"/>
        <v>'A04013522'</v>
      </c>
      <c r="O292" t="str">
        <f t="shared" si="39"/>
        <v>null</v>
      </c>
      <c r="P292" t="s">
        <v>6557</v>
      </c>
      <c r="Q292" t="str">
        <f t="shared" si="34"/>
        <v xml:space="preserve">INSERT INTO pad_organ (organid, nom, dir3, dir3pare, cif) VALUES (70290, 'CEIP S''Algar- Felanitx', 'A04019580', 'A04013522', null); </v>
      </c>
    </row>
    <row r="293" spans="1:17">
      <c r="A293" s="1">
        <v>1366299</v>
      </c>
      <c r="B293" t="s">
        <v>1983</v>
      </c>
      <c r="C293" t="s">
        <v>4254</v>
      </c>
      <c r="D293" s="1">
        <v>1</v>
      </c>
      <c r="E293" s="1">
        <v>1365954</v>
      </c>
      <c r="F293" s="1">
        <v>1</v>
      </c>
      <c r="G293" t="s">
        <v>769</v>
      </c>
      <c r="H293" t="str">
        <f t="shared" si="33"/>
        <v>'A04013522'</v>
      </c>
      <c r="I293" t="str">
        <f>IF(E293="","'"&amp;VLOOKUP(B293,PBL_ENTITAT!O:P,2,FALSE)&amp;"'","null")</f>
        <v>null</v>
      </c>
      <c r="J293" t="s">
        <v>6557</v>
      </c>
      <c r="K293">
        <f t="shared" si="35"/>
        <v>70291</v>
      </c>
      <c r="L293" t="str">
        <f t="shared" si="36"/>
        <v>'CEIP S''Alzinar'</v>
      </c>
      <c r="M293" t="str">
        <f t="shared" si="37"/>
        <v>'A04019581'</v>
      </c>
      <c r="N293" t="str">
        <f t="shared" si="38"/>
        <v>'A04013522'</v>
      </c>
      <c r="O293" t="str">
        <f t="shared" si="39"/>
        <v>null</v>
      </c>
      <c r="P293" t="s">
        <v>6557</v>
      </c>
      <c r="Q293" t="str">
        <f t="shared" si="34"/>
        <v xml:space="preserve">INSERT INTO pad_organ (organid, nom, dir3, dir3pare, cif) VALUES (70291, 'CEIP S''Alzinar', 'A04019581', 'A04013522', null); </v>
      </c>
    </row>
    <row r="294" spans="1:17">
      <c r="A294" s="1">
        <v>1366300</v>
      </c>
      <c r="B294" t="s">
        <v>1984</v>
      </c>
      <c r="C294" t="s">
        <v>1985</v>
      </c>
      <c r="D294" s="1">
        <v>1</v>
      </c>
      <c r="E294" s="1">
        <v>1365954</v>
      </c>
      <c r="F294" s="1">
        <v>1</v>
      </c>
      <c r="G294" t="s">
        <v>769</v>
      </c>
      <c r="H294" t="str">
        <f t="shared" si="33"/>
        <v>'A04013522'</v>
      </c>
      <c r="I294" t="str">
        <f>IF(E294="","'"&amp;VLOOKUP(B294,PBL_ENTITAT!O:P,2,FALSE)&amp;"'","null")</f>
        <v>null</v>
      </c>
      <c r="J294" t="s">
        <v>6557</v>
      </c>
      <c r="K294">
        <f t="shared" si="35"/>
        <v>70292</v>
      </c>
      <c r="L294" t="str">
        <f t="shared" si="36"/>
        <v>'CEIP Sant Antoni de Portmany'</v>
      </c>
      <c r="M294" t="str">
        <f t="shared" si="37"/>
        <v>'A04019582'</v>
      </c>
      <c r="N294" t="str">
        <f t="shared" si="38"/>
        <v>'A04013522'</v>
      </c>
      <c r="O294" t="str">
        <f t="shared" si="39"/>
        <v>null</v>
      </c>
      <c r="P294" t="s">
        <v>6557</v>
      </c>
      <c r="Q294" t="str">
        <f t="shared" si="34"/>
        <v xml:space="preserve">INSERT INTO pad_organ (organid, nom, dir3, dir3pare, cif) VALUES (70292, 'CEIP Sant Antoni de Portmany', 'A04019582', 'A04013522', null); </v>
      </c>
    </row>
    <row r="295" spans="1:17">
      <c r="A295" s="1">
        <v>1366301</v>
      </c>
      <c r="B295" t="s">
        <v>1986</v>
      </c>
      <c r="C295" t="s">
        <v>1987</v>
      </c>
      <c r="D295" s="1">
        <v>1</v>
      </c>
      <c r="E295" s="1">
        <v>1365954</v>
      </c>
      <c r="F295" s="1">
        <v>1</v>
      </c>
      <c r="G295" t="s">
        <v>769</v>
      </c>
      <c r="H295" t="str">
        <f t="shared" si="33"/>
        <v>'A04013522'</v>
      </c>
      <c r="I295" t="str">
        <f>IF(E295="","'"&amp;VLOOKUP(B295,PBL_ENTITAT!O:P,2,FALSE)&amp;"'","null")</f>
        <v>null</v>
      </c>
      <c r="J295" t="s">
        <v>6557</v>
      </c>
      <c r="K295">
        <f t="shared" si="35"/>
        <v>70293</v>
      </c>
      <c r="L295" t="str">
        <f t="shared" si="36"/>
        <v>'CEIP Sant Carles'</v>
      </c>
      <c r="M295" t="str">
        <f t="shared" si="37"/>
        <v>'A04019583'</v>
      </c>
      <c r="N295" t="str">
        <f t="shared" si="38"/>
        <v>'A04013522'</v>
      </c>
      <c r="O295" t="str">
        <f t="shared" si="39"/>
        <v>null</v>
      </c>
      <c r="P295" t="s">
        <v>6557</v>
      </c>
      <c r="Q295" t="str">
        <f t="shared" si="34"/>
        <v xml:space="preserve">INSERT INTO pad_organ (organid, nom, dir3, dir3pare, cif) VALUES (70293, 'CEIP Sant Carles', 'A04019583', 'A04013522', null); </v>
      </c>
    </row>
    <row r="296" spans="1:17">
      <c r="A296" s="1">
        <v>1366302</v>
      </c>
      <c r="B296" t="s">
        <v>1988</v>
      </c>
      <c r="C296" t="s">
        <v>1989</v>
      </c>
      <c r="D296" s="1">
        <v>1</v>
      </c>
      <c r="E296" s="1">
        <v>1365954</v>
      </c>
      <c r="F296" s="1">
        <v>1</v>
      </c>
      <c r="G296" t="s">
        <v>769</v>
      </c>
      <c r="H296" t="str">
        <f t="shared" si="33"/>
        <v>'A04013522'</v>
      </c>
      <c r="I296" t="str">
        <f>IF(E296="","'"&amp;VLOOKUP(B296,PBL_ENTITAT!O:P,2,FALSE)&amp;"'","null")</f>
        <v>null</v>
      </c>
      <c r="J296" t="s">
        <v>6557</v>
      </c>
      <c r="K296">
        <f t="shared" si="35"/>
        <v>70294</v>
      </c>
      <c r="L296" t="str">
        <f t="shared" si="36"/>
        <v>'CEIP Sant Ciriac'</v>
      </c>
      <c r="M296" t="str">
        <f t="shared" si="37"/>
        <v>'A04019584'</v>
      </c>
      <c r="N296" t="str">
        <f t="shared" si="38"/>
        <v>'A04013522'</v>
      </c>
      <c r="O296" t="str">
        <f t="shared" si="39"/>
        <v>null</v>
      </c>
      <c r="P296" t="s">
        <v>6557</v>
      </c>
      <c r="Q296" t="str">
        <f t="shared" si="34"/>
        <v xml:space="preserve">INSERT INTO pad_organ (organid, nom, dir3, dir3pare, cif) VALUES (70294, 'CEIP Sant Ciriac', 'A04019584', 'A04013522', null); </v>
      </c>
    </row>
    <row r="297" spans="1:17">
      <c r="A297" s="1">
        <v>1366303</v>
      </c>
      <c r="B297" t="s">
        <v>1990</v>
      </c>
      <c r="C297" t="s">
        <v>1991</v>
      </c>
      <c r="D297" s="1">
        <v>1</v>
      </c>
      <c r="E297" s="1">
        <v>1365954</v>
      </c>
      <c r="F297" s="1">
        <v>1</v>
      </c>
      <c r="G297" t="s">
        <v>769</v>
      </c>
      <c r="H297" t="str">
        <f t="shared" si="33"/>
        <v>'A04013522'</v>
      </c>
      <c r="I297" t="str">
        <f>IF(E297="","'"&amp;VLOOKUP(B297,PBL_ENTITAT!O:P,2,FALSE)&amp;"'","null")</f>
        <v>null</v>
      </c>
      <c r="J297" t="s">
        <v>6557</v>
      </c>
      <c r="K297">
        <f t="shared" si="35"/>
        <v>70295</v>
      </c>
      <c r="L297" t="str">
        <f t="shared" si="36"/>
        <v>'CEIP Sant Domingo'</v>
      </c>
      <c r="M297" t="str">
        <f t="shared" si="37"/>
        <v>'A04019585'</v>
      </c>
      <c r="N297" t="str">
        <f t="shared" si="38"/>
        <v>'A04013522'</v>
      </c>
      <c r="O297" t="str">
        <f t="shared" si="39"/>
        <v>null</v>
      </c>
      <c r="P297" t="s">
        <v>6557</v>
      </c>
      <c r="Q297" t="str">
        <f t="shared" si="34"/>
        <v xml:space="preserve">INSERT INTO pad_organ (organid, nom, dir3, dir3pare, cif) VALUES (70295, 'CEIP Sant Domingo', 'A04019585', 'A04013522', null); </v>
      </c>
    </row>
    <row r="298" spans="1:17">
      <c r="A298" s="1">
        <v>1366304</v>
      </c>
      <c r="B298" t="s">
        <v>1992</v>
      </c>
      <c r="C298" t="s">
        <v>1993</v>
      </c>
      <c r="D298" s="1">
        <v>1</v>
      </c>
      <c r="E298" s="1">
        <v>1365954</v>
      </c>
      <c r="F298" s="1">
        <v>1</v>
      </c>
      <c r="G298" t="s">
        <v>769</v>
      </c>
      <c r="H298" t="str">
        <f t="shared" si="33"/>
        <v>'A04013522'</v>
      </c>
      <c r="I298" t="str">
        <f>IF(E298="","'"&amp;VLOOKUP(B298,PBL_ENTITAT!O:P,2,FALSE)&amp;"'","null")</f>
        <v>null</v>
      </c>
      <c r="J298" t="s">
        <v>6557</v>
      </c>
      <c r="K298">
        <f t="shared" si="35"/>
        <v>70296</v>
      </c>
      <c r="L298" t="str">
        <f t="shared" si="36"/>
        <v>'CEIP Sant Ferran de Ses Roques'</v>
      </c>
      <c r="M298" t="str">
        <f t="shared" si="37"/>
        <v>'A04019586'</v>
      </c>
      <c r="N298" t="str">
        <f t="shared" si="38"/>
        <v>'A04013522'</v>
      </c>
      <c r="O298" t="str">
        <f t="shared" si="39"/>
        <v>null</v>
      </c>
      <c r="P298" t="s">
        <v>6557</v>
      </c>
      <c r="Q298" t="str">
        <f t="shared" si="34"/>
        <v xml:space="preserve">INSERT INTO pad_organ (organid, nom, dir3, dir3pare, cif) VALUES (70296, 'CEIP Sant Ferran de Ses Roques', 'A04019586', 'A04013522', null); </v>
      </c>
    </row>
    <row r="299" spans="1:17">
      <c r="A299" s="1">
        <v>1366305</v>
      </c>
      <c r="B299" t="s">
        <v>1994</v>
      </c>
      <c r="C299" t="s">
        <v>1995</v>
      </c>
      <c r="D299" s="1">
        <v>1</v>
      </c>
      <c r="E299" s="1">
        <v>1365954</v>
      </c>
      <c r="F299" s="1">
        <v>1</v>
      </c>
      <c r="G299" t="s">
        <v>769</v>
      </c>
      <c r="H299" t="str">
        <f t="shared" si="33"/>
        <v>'A04013522'</v>
      </c>
      <c r="I299" t="str">
        <f>IF(E299="","'"&amp;VLOOKUP(B299,PBL_ENTITAT!O:P,2,FALSE)&amp;"'","null")</f>
        <v>null</v>
      </c>
      <c r="J299" t="s">
        <v>6557</v>
      </c>
      <c r="K299">
        <f t="shared" si="35"/>
        <v>70297</v>
      </c>
      <c r="L299" t="str">
        <f t="shared" si="36"/>
        <v>'CEIP Sant Jordi- S.Josep SA Talaia'</v>
      </c>
      <c r="M299" t="str">
        <f t="shared" si="37"/>
        <v>'A04019587'</v>
      </c>
      <c r="N299" t="str">
        <f t="shared" si="38"/>
        <v>'A04013522'</v>
      </c>
      <c r="O299" t="str">
        <f t="shared" si="39"/>
        <v>null</v>
      </c>
      <c r="P299" t="s">
        <v>6557</v>
      </c>
      <c r="Q299" t="str">
        <f t="shared" si="34"/>
        <v xml:space="preserve">INSERT INTO pad_organ (organid, nom, dir3, dir3pare, cif) VALUES (70297, 'CEIP Sant Jordi- S.Josep SA Talaia', 'A04019587', 'A04013522', null); </v>
      </c>
    </row>
    <row r="300" spans="1:17">
      <c r="A300" s="1">
        <v>1366306</v>
      </c>
      <c r="B300" t="s">
        <v>1996</v>
      </c>
      <c r="C300" t="s">
        <v>1997</v>
      </c>
      <c r="D300" s="1">
        <v>1</v>
      </c>
      <c r="E300" s="1">
        <v>1365954</v>
      </c>
      <c r="F300" s="1">
        <v>1</v>
      </c>
      <c r="G300" t="s">
        <v>769</v>
      </c>
      <c r="H300" t="str">
        <f t="shared" si="33"/>
        <v>'A04013522'</v>
      </c>
      <c r="I300" t="str">
        <f>IF(E300="","'"&amp;VLOOKUP(B300,PBL_ENTITAT!O:P,2,FALSE)&amp;"'","null")</f>
        <v>null</v>
      </c>
      <c r="J300" t="s">
        <v>6557</v>
      </c>
      <c r="K300">
        <f t="shared" si="35"/>
        <v>70298</v>
      </c>
      <c r="L300" t="str">
        <f t="shared" si="36"/>
        <v>'CEIP Sant Jordi- Palma'</v>
      </c>
      <c r="M300" t="str">
        <f t="shared" si="37"/>
        <v>'A04019588'</v>
      </c>
      <c r="N300" t="str">
        <f t="shared" si="38"/>
        <v>'A04013522'</v>
      </c>
      <c r="O300" t="str">
        <f t="shared" si="39"/>
        <v>null</v>
      </c>
      <c r="P300" t="s">
        <v>6557</v>
      </c>
      <c r="Q300" t="str">
        <f t="shared" si="34"/>
        <v xml:space="preserve">INSERT INTO pad_organ (organid, nom, dir3, dir3pare, cif) VALUES (70298, 'CEIP Sant Jordi- Palma', 'A04019588', 'A04013522', null); </v>
      </c>
    </row>
    <row r="301" spans="1:17">
      <c r="A301" s="1">
        <v>1366307</v>
      </c>
      <c r="B301" t="s">
        <v>1998</v>
      </c>
      <c r="C301" t="s">
        <v>1999</v>
      </c>
      <c r="D301" s="1">
        <v>1</v>
      </c>
      <c r="E301" s="1">
        <v>1365954</v>
      </c>
      <c r="F301" s="1">
        <v>1</v>
      </c>
      <c r="G301" t="s">
        <v>769</v>
      </c>
      <c r="H301" t="str">
        <f t="shared" si="33"/>
        <v>'A04013522'</v>
      </c>
      <c r="I301" t="str">
        <f>IF(E301="","'"&amp;VLOOKUP(B301,PBL_ENTITAT!O:P,2,FALSE)&amp;"'","null")</f>
        <v>null</v>
      </c>
      <c r="J301" t="s">
        <v>6557</v>
      </c>
      <c r="K301">
        <f t="shared" si="35"/>
        <v>70299</v>
      </c>
      <c r="L301" t="str">
        <f t="shared" si="36"/>
        <v>'CEIP Sant Lluís'</v>
      </c>
      <c r="M301" t="str">
        <f t="shared" si="37"/>
        <v>'A04019589'</v>
      </c>
      <c r="N301" t="str">
        <f t="shared" si="38"/>
        <v>'A04013522'</v>
      </c>
      <c r="O301" t="str">
        <f t="shared" si="39"/>
        <v>null</v>
      </c>
      <c r="P301" t="s">
        <v>6557</v>
      </c>
      <c r="Q301" t="str">
        <f t="shared" si="34"/>
        <v xml:space="preserve">INSERT INTO pad_organ (organid, nom, dir3, dir3pare, cif) VALUES (70299, 'CEIP Sant Lluís', 'A04019589', 'A04013522', null); </v>
      </c>
    </row>
    <row r="302" spans="1:17">
      <c r="A302" s="1">
        <v>1366308</v>
      </c>
      <c r="B302" t="s">
        <v>2000</v>
      </c>
      <c r="C302" t="s">
        <v>2001</v>
      </c>
      <c r="D302" s="1">
        <v>1</v>
      </c>
      <c r="E302" s="1">
        <v>1365954</v>
      </c>
      <c r="F302" s="1">
        <v>1</v>
      </c>
      <c r="G302" t="s">
        <v>769</v>
      </c>
      <c r="H302" t="str">
        <f t="shared" si="33"/>
        <v>'A04013522'</v>
      </c>
      <c r="I302" t="str">
        <f>IF(E302="","'"&amp;VLOOKUP(B302,PBL_ENTITAT!O:P,2,FALSE)&amp;"'","null")</f>
        <v>null</v>
      </c>
      <c r="J302" t="s">
        <v>6557</v>
      </c>
      <c r="K302">
        <f t="shared" si="35"/>
        <v>70300</v>
      </c>
      <c r="L302" t="str">
        <f t="shared" si="36"/>
        <v>'CEIP Sant Mateu de Baix'</v>
      </c>
      <c r="M302" t="str">
        <f t="shared" si="37"/>
        <v>'A04019590'</v>
      </c>
      <c r="N302" t="str">
        <f t="shared" si="38"/>
        <v>'A04013522'</v>
      </c>
      <c r="O302" t="str">
        <f t="shared" si="39"/>
        <v>null</v>
      </c>
      <c r="P302" t="s">
        <v>6557</v>
      </c>
      <c r="Q302" t="str">
        <f t="shared" si="34"/>
        <v xml:space="preserve">INSERT INTO pad_organ (organid, nom, dir3, dir3pare, cif) VALUES (70300, 'CEIP Sant Mateu de Baix', 'A04019590', 'A04013522', null); </v>
      </c>
    </row>
    <row r="303" spans="1:17">
      <c r="A303" s="1">
        <v>1366309</v>
      </c>
      <c r="B303" t="s">
        <v>2002</v>
      </c>
      <c r="C303" t="s">
        <v>2003</v>
      </c>
      <c r="D303" s="1">
        <v>1</v>
      </c>
      <c r="E303" s="1">
        <v>1365954</v>
      </c>
      <c r="F303" s="1">
        <v>1</v>
      </c>
      <c r="G303" t="s">
        <v>769</v>
      </c>
      <c r="H303" t="str">
        <f t="shared" si="33"/>
        <v>'A04013522'</v>
      </c>
      <c r="I303" t="str">
        <f>IF(E303="","'"&amp;VLOOKUP(B303,PBL_ENTITAT!O:P,2,FALSE)&amp;"'","null")</f>
        <v>null</v>
      </c>
      <c r="J303" t="s">
        <v>6557</v>
      </c>
      <c r="K303">
        <f t="shared" si="35"/>
        <v>70301</v>
      </c>
      <c r="L303" t="str">
        <f t="shared" si="36"/>
        <v>'CEIP Sant Miquel'</v>
      </c>
      <c r="M303" t="str">
        <f t="shared" si="37"/>
        <v>'A04019591'</v>
      </c>
      <c r="N303" t="str">
        <f t="shared" si="38"/>
        <v>'A04013522'</v>
      </c>
      <c r="O303" t="str">
        <f t="shared" si="39"/>
        <v>null</v>
      </c>
      <c r="P303" t="s">
        <v>6557</v>
      </c>
      <c r="Q303" t="str">
        <f t="shared" si="34"/>
        <v xml:space="preserve">INSERT INTO pad_organ (organid, nom, dir3, dir3pare, cif) VALUES (70301, 'CEIP Sant Miquel', 'A04019591', 'A04013522', null); </v>
      </c>
    </row>
    <row r="304" spans="1:17">
      <c r="A304" s="1">
        <v>1366310</v>
      </c>
      <c r="B304" t="s">
        <v>2004</v>
      </c>
      <c r="C304" t="s">
        <v>2005</v>
      </c>
      <c r="D304" s="1">
        <v>1</v>
      </c>
      <c r="E304" s="1">
        <v>1365954</v>
      </c>
      <c r="F304" s="1">
        <v>1</v>
      </c>
      <c r="G304" t="s">
        <v>769</v>
      </c>
      <c r="H304" t="str">
        <f t="shared" si="33"/>
        <v>'A04013522'</v>
      </c>
      <c r="I304" t="str">
        <f>IF(E304="","'"&amp;VLOOKUP(B304,PBL_ENTITAT!O:P,2,FALSE)&amp;"'","null")</f>
        <v>null</v>
      </c>
      <c r="J304" t="s">
        <v>6557</v>
      </c>
      <c r="K304">
        <f t="shared" si="35"/>
        <v>70302</v>
      </c>
      <c r="L304" t="str">
        <f t="shared" si="36"/>
        <v>'CEIP Sant Rafel'</v>
      </c>
      <c r="M304" t="str">
        <f t="shared" si="37"/>
        <v>'A04019592'</v>
      </c>
      <c r="N304" t="str">
        <f t="shared" si="38"/>
        <v>'A04013522'</v>
      </c>
      <c r="O304" t="str">
        <f t="shared" si="39"/>
        <v>null</v>
      </c>
      <c r="P304" t="s">
        <v>6557</v>
      </c>
      <c r="Q304" t="str">
        <f t="shared" si="34"/>
        <v xml:space="preserve">INSERT INTO pad_organ (organid, nom, dir3, dir3pare, cif) VALUES (70302, 'CEIP Sant Rafel', 'A04019592', 'A04013522', null); </v>
      </c>
    </row>
    <row r="305" spans="1:17">
      <c r="A305" s="1">
        <v>1366311</v>
      </c>
      <c r="B305" t="s">
        <v>2006</v>
      </c>
      <c r="C305" t="s">
        <v>2007</v>
      </c>
      <c r="D305" s="1">
        <v>1</v>
      </c>
      <c r="E305" s="1">
        <v>1365954</v>
      </c>
      <c r="F305" s="1">
        <v>1</v>
      </c>
      <c r="G305" t="s">
        <v>769</v>
      </c>
      <c r="H305" t="str">
        <f t="shared" si="33"/>
        <v>'A04013522'</v>
      </c>
      <c r="I305" t="str">
        <f>IF(E305="","'"&amp;VLOOKUP(B305,PBL_ENTITAT!O:P,2,FALSE)&amp;"'","null")</f>
        <v>null</v>
      </c>
      <c r="J305" t="s">
        <v>6557</v>
      </c>
      <c r="K305">
        <f t="shared" si="35"/>
        <v>70303</v>
      </c>
      <c r="L305" t="str">
        <f t="shared" si="36"/>
        <v>'CEIP Santa Agnès de Corona'</v>
      </c>
      <c r="M305" t="str">
        <f t="shared" si="37"/>
        <v>'A04019593'</v>
      </c>
      <c r="N305" t="str">
        <f t="shared" si="38"/>
        <v>'A04013522'</v>
      </c>
      <c r="O305" t="str">
        <f t="shared" si="39"/>
        <v>null</v>
      </c>
      <c r="P305" t="s">
        <v>6557</v>
      </c>
      <c r="Q305" t="str">
        <f t="shared" si="34"/>
        <v xml:space="preserve">INSERT INTO pad_organ (organid, nom, dir3, dir3pare, cif) VALUES (70303, 'CEIP Santa Agnès de Corona', 'A04019593', 'A04013522', null); </v>
      </c>
    </row>
    <row r="306" spans="1:17">
      <c r="A306" s="1">
        <v>1366312</v>
      </c>
      <c r="B306" t="s">
        <v>2008</v>
      </c>
      <c r="C306" t="s">
        <v>2009</v>
      </c>
      <c r="D306" s="1">
        <v>1</v>
      </c>
      <c r="E306" s="1">
        <v>1365954</v>
      </c>
      <c r="F306" s="1">
        <v>1</v>
      </c>
      <c r="G306" t="s">
        <v>769</v>
      </c>
      <c r="H306" t="str">
        <f t="shared" si="33"/>
        <v>'A04013522'</v>
      </c>
      <c r="I306" t="str">
        <f>IF(E306="","'"&amp;VLOOKUP(B306,PBL_ENTITAT!O:P,2,FALSE)&amp;"'","null")</f>
        <v>null</v>
      </c>
      <c r="J306" t="s">
        <v>6557</v>
      </c>
      <c r="K306">
        <f t="shared" si="35"/>
        <v>70304</v>
      </c>
      <c r="L306" t="str">
        <f t="shared" si="36"/>
        <v>'CEIP Santa Catalina'</v>
      </c>
      <c r="M306" t="str">
        <f t="shared" si="37"/>
        <v>'A04019594'</v>
      </c>
      <c r="N306" t="str">
        <f t="shared" si="38"/>
        <v>'A04013522'</v>
      </c>
      <c r="O306" t="str">
        <f t="shared" si="39"/>
        <v>null</v>
      </c>
      <c r="P306" t="s">
        <v>6557</v>
      </c>
      <c r="Q306" t="str">
        <f t="shared" si="34"/>
        <v xml:space="preserve">INSERT INTO pad_organ (organid, nom, dir3, dir3pare, cif) VALUES (70304, 'CEIP Santa Catalina', 'A04019594', 'A04013522', null); </v>
      </c>
    </row>
    <row r="307" spans="1:17">
      <c r="A307" s="1">
        <v>1366313</v>
      </c>
      <c r="B307" t="s">
        <v>2010</v>
      </c>
      <c r="C307" t="s">
        <v>2011</v>
      </c>
      <c r="D307" s="1">
        <v>1</v>
      </c>
      <c r="E307" s="1">
        <v>1365954</v>
      </c>
      <c r="F307" s="1">
        <v>1</v>
      </c>
      <c r="G307" t="s">
        <v>769</v>
      </c>
      <c r="H307" t="str">
        <f t="shared" si="33"/>
        <v>'A04013522'</v>
      </c>
      <c r="I307" t="str">
        <f>IF(E307="","'"&amp;VLOOKUP(B307,PBL_ENTITAT!O:P,2,FALSE)&amp;"'","null")</f>
        <v>null</v>
      </c>
      <c r="J307" t="s">
        <v>6557</v>
      </c>
      <c r="K307">
        <f t="shared" si="35"/>
        <v>70305</v>
      </c>
      <c r="L307" t="str">
        <f t="shared" si="36"/>
        <v>'CEIP Santa Eulària'</v>
      </c>
      <c r="M307" t="str">
        <f t="shared" si="37"/>
        <v>'A04019595'</v>
      </c>
      <c r="N307" t="str">
        <f t="shared" si="38"/>
        <v>'A04013522'</v>
      </c>
      <c r="O307" t="str">
        <f t="shared" si="39"/>
        <v>null</v>
      </c>
      <c r="P307" t="s">
        <v>6557</v>
      </c>
      <c r="Q307" t="str">
        <f t="shared" si="34"/>
        <v xml:space="preserve">INSERT INTO pad_organ (organid, nom, dir3, dir3pare, cif) VALUES (70305, 'CEIP Santa Eulària', 'A04019595', 'A04013522', null); </v>
      </c>
    </row>
    <row r="308" spans="1:17">
      <c r="A308" s="1">
        <v>1366314</v>
      </c>
      <c r="B308" t="s">
        <v>2012</v>
      </c>
      <c r="C308" t="s">
        <v>2013</v>
      </c>
      <c r="D308" s="1">
        <v>1</v>
      </c>
      <c r="E308" s="1">
        <v>1365954</v>
      </c>
      <c r="F308" s="1">
        <v>1</v>
      </c>
      <c r="G308" t="s">
        <v>769</v>
      </c>
      <c r="H308" t="str">
        <f t="shared" si="33"/>
        <v>'A04013522'</v>
      </c>
      <c r="I308" t="str">
        <f>IF(E308="","'"&amp;VLOOKUP(B308,PBL_ENTITAT!O:P,2,FALSE)&amp;"'","null")</f>
        <v>null</v>
      </c>
      <c r="J308" t="s">
        <v>6557</v>
      </c>
      <c r="K308">
        <f t="shared" si="35"/>
        <v>70306</v>
      </c>
      <c r="L308" t="str">
        <f t="shared" si="36"/>
        <v>'CEIP Santa Gertrudis'</v>
      </c>
      <c r="M308" t="str">
        <f t="shared" si="37"/>
        <v>'A04019596'</v>
      </c>
      <c r="N308" t="str">
        <f t="shared" si="38"/>
        <v>'A04013522'</v>
      </c>
      <c r="O308" t="str">
        <f t="shared" si="39"/>
        <v>null</v>
      </c>
      <c r="P308" t="s">
        <v>6557</v>
      </c>
      <c r="Q308" t="str">
        <f t="shared" si="34"/>
        <v xml:space="preserve">INSERT INTO pad_organ (organid, nom, dir3, dir3pare, cif) VALUES (70306, 'CEIP Santa Gertrudis', 'A04019596', 'A04013522', null); </v>
      </c>
    </row>
    <row r="309" spans="1:17">
      <c r="A309" s="1">
        <v>1366315</v>
      </c>
      <c r="B309" t="s">
        <v>2014</v>
      </c>
      <c r="C309" t="s">
        <v>2015</v>
      </c>
      <c r="D309" s="1">
        <v>1</v>
      </c>
      <c r="E309" s="1">
        <v>1365954</v>
      </c>
      <c r="F309" s="1">
        <v>1</v>
      </c>
      <c r="G309" t="s">
        <v>769</v>
      </c>
      <c r="H309" t="str">
        <f t="shared" si="33"/>
        <v>'A04013522'</v>
      </c>
      <c r="I309" t="str">
        <f>IF(E309="","'"&amp;VLOOKUP(B309,PBL_ENTITAT!O:P,2,FALSE)&amp;"'","null")</f>
        <v>null</v>
      </c>
      <c r="J309" t="s">
        <v>6557</v>
      </c>
      <c r="K309">
        <f t="shared" si="35"/>
        <v>70307</v>
      </c>
      <c r="L309" t="str">
        <f t="shared" si="36"/>
        <v>'CEIP Santa Isabel'</v>
      </c>
      <c r="M309" t="str">
        <f t="shared" si="37"/>
        <v>'A04019597'</v>
      </c>
      <c r="N309" t="str">
        <f t="shared" si="38"/>
        <v>'A04013522'</v>
      </c>
      <c r="O309" t="str">
        <f t="shared" si="39"/>
        <v>null</v>
      </c>
      <c r="P309" t="s">
        <v>6557</v>
      </c>
      <c r="Q309" t="str">
        <f t="shared" si="34"/>
        <v xml:space="preserve">INSERT INTO pad_organ (organid, nom, dir3, dir3pare, cif) VALUES (70307, 'CEIP Santa Isabel', 'A04019597', 'A04013522', null); </v>
      </c>
    </row>
    <row r="310" spans="1:17">
      <c r="A310" s="1">
        <v>1366316</v>
      </c>
      <c r="B310" t="s">
        <v>2016</v>
      </c>
      <c r="C310" t="s">
        <v>2017</v>
      </c>
      <c r="D310" s="1">
        <v>1</v>
      </c>
      <c r="E310" s="1">
        <v>1365954</v>
      </c>
      <c r="F310" s="1">
        <v>1</v>
      </c>
      <c r="G310" t="s">
        <v>769</v>
      </c>
      <c r="H310" t="str">
        <f t="shared" si="33"/>
        <v>'A04013522'</v>
      </c>
      <c r="I310" t="str">
        <f>IF(E310="","'"&amp;VLOOKUP(B310,PBL_ENTITAT!O:P,2,FALSE)&amp;"'","null")</f>
        <v>null</v>
      </c>
      <c r="J310" t="s">
        <v>6557</v>
      </c>
      <c r="K310">
        <f t="shared" si="35"/>
        <v>70308</v>
      </c>
      <c r="L310" t="str">
        <f t="shared" si="36"/>
        <v>'CEIP Santa Maria del Mar'</v>
      </c>
      <c r="M310" t="str">
        <f t="shared" si="37"/>
        <v>'A04019598'</v>
      </c>
      <c r="N310" t="str">
        <f t="shared" si="38"/>
        <v>'A04013522'</v>
      </c>
      <c r="O310" t="str">
        <f t="shared" si="39"/>
        <v>null</v>
      </c>
      <c r="P310" t="s">
        <v>6557</v>
      </c>
      <c r="Q310" t="str">
        <f t="shared" si="34"/>
        <v xml:space="preserve">INSERT INTO pad_organ (organid, nom, dir3, dir3pare, cif) VALUES (70308, 'CEIP Santa Maria del Mar', 'A04019598', 'A04013522', null); </v>
      </c>
    </row>
    <row r="311" spans="1:17">
      <c r="A311" s="1">
        <v>1366317</v>
      </c>
      <c r="B311" t="s">
        <v>2018</v>
      </c>
      <c r="C311" t="s">
        <v>4255</v>
      </c>
      <c r="D311" s="1">
        <v>1</v>
      </c>
      <c r="E311" s="1">
        <v>1365954</v>
      </c>
      <c r="F311" s="1">
        <v>1</v>
      </c>
      <c r="G311" t="s">
        <v>769</v>
      </c>
      <c r="H311" t="str">
        <f t="shared" si="33"/>
        <v>'A04013522'</v>
      </c>
      <c r="I311" t="str">
        <f>IF(E311="","'"&amp;VLOOKUP(B311,PBL_ENTITAT!O:P,2,FALSE)&amp;"'","null")</f>
        <v>null</v>
      </c>
      <c r="J311" t="s">
        <v>6557</v>
      </c>
      <c r="K311">
        <f t="shared" si="35"/>
        <v>70309</v>
      </c>
      <c r="L311" t="str">
        <f t="shared" si="36"/>
        <v>'CEIP S''Aranjassa'</v>
      </c>
      <c r="M311" t="str">
        <f t="shared" si="37"/>
        <v>'A04019599'</v>
      </c>
      <c r="N311" t="str">
        <f t="shared" si="38"/>
        <v>'A04013522'</v>
      </c>
      <c r="O311" t="str">
        <f t="shared" si="39"/>
        <v>null</v>
      </c>
      <c r="P311" t="s">
        <v>6557</v>
      </c>
      <c r="Q311" t="str">
        <f t="shared" si="34"/>
        <v xml:space="preserve">INSERT INTO pad_organ (organid, nom, dir3, dir3pare, cif) VALUES (70309, 'CEIP S''Aranjassa', 'A04019599', 'A04013522', null); </v>
      </c>
    </row>
    <row r="312" spans="1:17">
      <c r="A312" s="1">
        <v>1366318</v>
      </c>
      <c r="B312" t="s">
        <v>2019</v>
      </c>
      <c r="C312" t="s">
        <v>4256</v>
      </c>
      <c r="D312" s="1">
        <v>1</v>
      </c>
      <c r="E312" s="1">
        <v>1365954</v>
      </c>
      <c r="F312" s="1">
        <v>1</v>
      </c>
      <c r="G312" t="s">
        <v>769</v>
      </c>
      <c r="H312" t="str">
        <f t="shared" si="33"/>
        <v>'A04013522'</v>
      </c>
      <c r="I312" t="str">
        <f>IF(E312="","'"&amp;VLOOKUP(B312,PBL_ENTITAT!O:P,2,FALSE)&amp;"'","null")</f>
        <v>null</v>
      </c>
      <c r="J312" t="s">
        <v>6557</v>
      </c>
      <c r="K312">
        <f t="shared" si="35"/>
        <v>70310</v>
      </c>
      <c r="L312" t="str">
        <f t="shared" si="36"/>
        <v>'CEIP S''Auba'</v>
      </c>
      <c r="M312" t="str">
        <f t="shared" si="37"/>
        <v>'A04019600'</v>
      </c>
      <c r="N312" t="str">
        <f t="shared" si="38"/>
        <v>'A04013522'</v>
      </c>
      <c r="O312" t="str">
        <f t="shared" si="39"/>
        <v>null</v>
      </c>
      <c r="P312" t="s">
        <v>6557</v>
      </c>
      <c r="Q312" t="str">
        <f t="shared" si="34"/>
        <v xml:space="preserve">INSERT INTO pad_organ (organid, nom, dir3, dir3pare, cif) VALUES (70310, 'CEIP S''Auba', 'A04019600', 'A04013522', null); </v>
      </c>
    </row>
    <row r="313" spans="1:17">
      <c r="A313" s="1">
        <v>1366319</v>
      </c>
      <c r="B313" t="s">
        <v>2020</v>
      </c>
      <c r="C313" t="s">
        <v>2021</v>
      </c>
      <c r="D313" s="1">
        <v>1</v>
      </c>
      <c r="E313" s="1">
        <v>1365954</v>
      </c>
      <c r="F313" s="1">
        <v>1</v>
      </c>
      <c r="G313" t="s">
        <v>769</v>
      </c>
      <c r="H313" t="str">
        <f t="shared" si="33"/>
        <v>'A04013522'</v>
      </c>
      <c r="I313" t="str">
        <f>IF(E313="","'"&amp;VLOOKUP(B313,PBL_ENTITAT!O:P,2,FALSE)&amp;"'","null")</f>
        <v>null</v>
      </c>
      <c r="J313" t="s">
        <v>6557</v>
      </c>
      <c r="K313">
        <f t="shared" si="35"/>
        <v>70311</v>
      </c>
      <c r="L313" t="str">
        <f t="shared" si="36"/>
        <v>'CEIP Ses Bassetes'</v>
      </c>
      <c r="M313" t="str">
        <f t="shared" si="37"/>
        <v>'A04019601'</v>
      </c>
      <c r="N313" t="str">
        <f t="shared" si="38"/>
        <v>'A04013522'</v>
      </c>
      <c r="O313" t="str">
        <f t="shared" si="39"/>
        <v>null</v>
      </c>
      <c r="P313" t="s">
        <v>6557</v>
      </c>
      <c r="Q313" t="str">
        <f t="shared" si="34"/>
        <v xml:space="preserve">INSERT INTO pad_organ (organid, nom, dir3, dir3pare, cif) VALUES (70311, 'CEIP Ses Bassetes', 'A04019601', 'A04013522', null); </v>
      </c>
    </row>
    <row r="314" spans="1:17">
      <c r="A314" s="1">
        <v>1366320</v>
      </c>
      <c r="B314" t="s">
        <v>2022</v>
      </c>
      <c r="C314" t="s">
        <v>2023</v>
      </c>
      <c r="D314" s="1">
        <v>1</v>
      </c>
      <c r="E314" s="1">
        <v>1365954</v>
      </c>
      <c r="F314" s="1">
        <v>1</v>
      </c>
      <c r="G314" t="s">
        <v>769</v>
      </c>
      <c r="H314" t="str">
        <f t="shared" si="33"/>
        <v>'A04013522'</v>
      </c>
      <c r="I314" t="str">
        <f>IF(E314="","'"&amp;VLOOKUP(B314,PBL_ENTITAT!O:P,2,FALSE)&amp;"'","null")</f>
        <v>null</v>
      </c>
      <c r="J314" t="s">
        <v>6557</v>
      </c>
      <c r="K314">
        <f t="shared" si="35"/>
        <v>70312</v>
      </c>
      <c r="L314" t="str">
        <f t="shared" si="36"/>
        <v>'CEIP Ses Cases Noves'</v>
      </c>
      <c r="M314" t="str">
        <f t="shared" si="37"/>
        <v>'A04019602'</v>
      </c>
      <c r="N314" t="str">
        <f t="shared" si="38"/>
        <v>'A04013522'</v>
      </c>
      <c r="O314" t="str">
        <f t="shared" si="39"/>
        <v>null</v>
      </c>
      <c r="P314" t="s">
        <v>6557</v>
      </c>
      <c r="Q314" t="str">
        <f t="shared" si="34"/>
        <v xml:space="preserve">INSERT INTO pad_organ (organid, nom, dir3, dir3pare, cif) VALUES (70312, 'CEIP Ses Cases Noves', 'A04019602', 'A04013522', null); </v>
      </c>
    </row>
    <row r="315" spans="1:17">
      <c r="A315" s="1">
        <v>1366321</v>
      </c>
      <c r="B315" t="s">
        <v>2024</v>
      </c>
      <c r="C315" t="s">
        <v>2025</v>
      </c>
      <c r="D315" s="1">
        <v>1</v>
      </c>
      <c r="E315" s="1">
        <v>1365954</v>
      </c>
      <c r="F315" s="1">
        <v>1</v>
      </c>
      <c r="G315" t="s">
        <v>769</v>
      </c>
      <c r="H315" t="str">
        <f t="shared" si="33"/>
        <v>'A04013522'</v>
      </c>
      <c r="I315" t="str">
        <f>IF(E315="","'"&amp;VLOOKUP(B315,PBL_ENTITAT!O:P,2,FALSE)&amp;"'","null")</f>
        <v>null</v>
      </c>
      <c r="J315" t="s">
        <v>6557</v>
      </c>
      <c r="K315">
        <f t="shared" si="35"/>
        <v>70313</v>
      </c>
      <c r="L315" t="str">
        <f t="shared" si="36"/>
        <v>'CEIP Ses Comes'</v>
      </c>
      <c r="M315" t="str">
        <f t="shared" si="37"/>
        <v>'A04019603'</v>
      </c>
      <c r="N315" t="str">
        <f t="shared" si="38"/>
        <v>'A04013522'</v>
      </c>
      <c r="O315" t="str">
        <f t="shared" si="39"/>
        <v>null</v>
      </c>
      <c r="P315" t="s">
        <v>6557</v>
      </c>
      <c r="Q315" t="str">
        <f t="shared" si="34"/>
        <v xml:space="preserve">INSERT INTO pad_organ (organid, nom, dir3, dir3pare, cif) VALUES (70313, 'CEIP Ses Comes', 'A04019603', 'A04013522', null); </v>
      </c>
    </row>
    <row r="316" spans="1:17">
      <c r="A316" s="1">
        <v>1366322</v>
      </c>
      <c r="B316" t="s">
        <v>2026</v>
      </c>
      <c r="C316" t="s">
        <v>2027</v>
      </c>
      <c r="D316" s="1">
        <v>1</v>
      </c>
      <c r="E316" s="1">
        <v>1365954</v>
      </c>
      <c r="F316" s="1">
        <v>1</v>
      </c>
      <c r="G316" t="s">
        <v>769</v>
      </c>
      <c r="H316" t="str">
        <f t="shared" si="33"/>
        <v>'A04013522'</v>
      </c>
      <c r="I316" t="str">
        <f>IF(E316="","'"&amp;VLOOKUP(B316,PBL_ENTITAT!O:P,2,FALSE)&amp;"'","null")</f>
        <v>null</v>
      </c>
      <c r="J316" t="s">
        <v>6557</v>
      </c>
      <c r="K316">
        <f t="shared" si="35"/>
        <v>70314</v>
      </c>
      <c r="L316" t="str">
        <f t="shared" si="36"/>
        <v>'CEIP Ses Marjades'</v>
      </c>
      <c r="M316" t="str">
        <f t="shared" si="37"/>
        <v>'A04019604'</v>
      </c>
      <c r="N316" t="str">
        <f t="shared" si="38"/>
        <v>'A04013522'</v>
      </c>
      <c r="O316" t="str">
        <f t="shared" si="39"/>
        <v>null</v>
      </c>
      <c r="P316" t="s">
        <v>6557</v>
      </c>
      <c r="Q316" t="str">
        <f t="shared" si="34"/>
        <v xml:space="preserve">INSERT INTO pad_organ (organid, nom, dir3, dir3pare, cif) VALUES (70314, 'CEIP Ses Marjades', 'A04019604', 'A04013522', null); </v>
      </c>
    </row>
    <row r="317" spans="1:17">
      <c r="A317" s="1">
        <v>1366323</v>
      </c>
      <c r="B317" t="s">
        <v>2028</v>
      </c>
      <c r="C317" t="s">
        <v>2029</v>
      </c>
      <c r="D317" s="1">
        <v>1</v>
      </c>
      <c r="E317" s="1">
        <v>1365954</v>
      </c>
      <c r="F317" s="1">
        <v>1</v>
      </c>
      <c r="G317" t="s">
        <v>769</v>
      </c>
      <c r="H317" t="str">
        <f t="shared" si="33"/>
        <v>'A04013522'</v>
      </c>
      <c r="I317" t="str">
        <f>IF(E317="","'"&amp;VLOOKUP(B317,PBL_ENTITAT!O:P,2,FALSE)&amp;"'","null")</f>
        <v>null</v>
      </c>
      <c r="J317" t="s">
        <v>6557</v>
      </c>
      <c r="K317">
        <f t="shared" si="35"/>
        <v>70315</v>
      </c>
      <c r="L317" t="str">
        <f t="shared" si="36"/>
        <v>'CEIP Ses Quarterades'</v>
      </c>
      <c r="M317" t="str">
        <f t="shared" si="37"/>
        <v>'A04019605'</v>
      </c>
      <c r="N317" t="str">
        <f t="shared" si="38"/>
        <v>'A04013522'</v>
      </c>
      <c r="O317" t="str">
        <f t="shared" si="39"/>
        <v>null</v>
      </c>
      <c r="P317" t="s">
        <v>6557</v>
      </c>
      <c r="Q317" t="str">
        <f t="shared" si="34"/>
        <v xml:space="preserve">INSERT INTO pad_organ (organid, nom, dir3, dir3pare, cif) VALUES (70315, 'CEIP Ses Quarterades', 'A04019605', 'A04013522', null); </v>
      </c>
    </row>
    <row r="318" spans="1:17">
      <c r="A318" s="1">
        <v>1366324</v>
      </c>
      <c r="B318" t="s">
        <v>2030</v>
      </c>
      <c r="C318" t="s">
        <v>2031</v>
      </c>
      <c r="D318" s="1">
        <v>1</v>
      </c>
      <c r="E318" s="1">
        <v>1365954</v>
      </c>
      <c r="F318" s="1">
        <v>1</v>
      </c>
      <c r="G318" t="s">
        <v>769</v>
      </c>
      <c r="H318" t="str">
        <f t="shared" si="33"/>
        <v>'A04013522'</v>
      </c>
      <c r="I318" t="str">
        <f>IF(E318="","'"&amp;VLOOKUP(B318,PBL_ENTITAT!O:P,2,FALSE)&amp;"'","null")</f>
        <v>null</v>
      </c>
      <c r="J318" t="s">
        <v>6557</v>
      </c>
      <c r="K318">
        <f t="shared" si="35"/>
        <v>70316</v>
      </c>
      <c r="L318" t="str">
        <f t="shared" si="36"/>
        <v>'CEIP Ses Roques'</v>
      </c>
      <c r="M318" t="str">
        <f t="shared" si="37"/>
        <v>'A04019606'</v>
      </c>
      <c r="N318" t="str">
        <f t="shared" si="38"/>
        <v>'A04013522'</v>
      </c>
      <c r="O318" t="str">
        <f t="shared" si="39"/>
        <v>null</v>
      </c>
      <c r="P318" t="s">
        <v>6557</v>
      </c>
      <c r="Q318" t="str">
        <f t="shared" si="34"/>
        <v xml:space="preserve">INSERT INTO pad_organ (organid, nom, dir3, dir3pare, cif) VALUES (70316, 'CEIP Ses Roques', 'A04019606', 'A04013522', null); </v>
      </c>
    </row>
    <row r="319" spans="1:17">
      <c r="A319" s="1">
        <v>1366325</v>
      </c>
      <c r="B319" t="s">
        <v>2032</v>
      </c>
      <c r="C319" t="s">
        <v>2033</v>
      </c>
      <c r="D319" s="1">
        <v>1</v>
      </c>
      <c r="E319" s="1">
        <v>1365954</v>
      </c>
      <c r="F319" s="1">
        <v>1</v>
      </c>
      <c r="G319" t="s">
        <v>769</v>
      </c>
      <c r="H319" t="str">
        <f t="shared" si="33"/>
        <v>'A04013522'</v>
      </c>
      <c r="I319" t="str">
        <f>IF(E319="","'"&amp;VLOOKUP(B319,PBL_ENTITAT!O:P,2,FALSE)&amp;"'","null")</f>
        <v>null</v>
      </c>
      <c r="J319" t="s">
        <v>6557</v>
      </c>
      <c r="K319">
        <f t="shared" si="35"/>
        <v>70317</v>
      </c>
      <c r="L319" t="str">
        <f t="shared" si="36"/>
        <v>'CEIP Ses Rotes Velles'</v>
      </c>
      <c r="M319" t="str">
        <f t="shared" si="37"/>
        <v>'A04019607'</v>
      </c>
      <c r="N319" t="str">
        <f t="shared" si="38"/>
        <v>'A04013522'</v>
      </c>
      <c r="O319" t="str">
        <f t="shared" si="39"/>
        <v>null</v>
      </c>
      <c r="P319" t="s">
        <v>6557</v>
      </c>
      <c r="Q319" t="str">
        <f t="shared" si="34"/>
        <v xml:space="preserve">INSERT INTO pad_organ (organid, nom, dir3, dir3pare, cif) VALUES (70317, 'CEIP Ses Rotes Velles', 'A04019607', 'A04013522', null); </v>
      </c>
    </row>
    <row r="320" spans="1:17">
      <c r="A320" s="1">
        <v>1366326</v>
      </c>
      <c r="B320" t="s">
        <v>2034</v>
      </c>
      <c r="C320" t="s">
        <v>2035</v>
      </c>
      <c r="D320" s="1">
        <v>1</v>
      </c>
      <c r="E320" s="1">
        <v>1365954</v>
      </c>
      <c r="F320" s="1">
        <v>1</v>
      </c>
      <c r="G320" t="s">
        <v>769</v>
      </c>
      <c r="H320" t="str">
        <f t="shared" si="33"/>
        <v>'A04013522'</v>
      </c>
      <c r="I320" t="str">
        <f>IF(E320="","'"&amp;VLOOKUP(B320,PBL_ENTITAT!O:P,2,FALSE)&amp;"'","null")</f>
        <v>null</v>
      </c>
      <c r="J320" t="s">
        <v>6557</v>
      </c>
      <c r="K320">
        <f t="shared" si="35"/>
        <v>70318</v>
      </c>
      <c r="L320" t="str">
        <f t="shared" si="36"/>
        <v>'CEIP Ses Salines'</v>
      </c>
      <c r="M320" t="str">
        <f t="shared" si="37"/>
        <v>'A04019608'</v>
      </c>
      <c r="N320" t="str">
        <f t="shared" si="38"/>
        <v>'A04013522'</v>
      </c>
      <c r="O320" t="str">
        <f t="shared" si="39"/>
        <v>null</v>
      </c>
      <c r="P320" t="s">
        <v>6557</v>
      </c>
      <c r="Q320" t="str">
        <f t="shared" si="34"/>
        <v xml:space="preserve">INSERT INTO pad_organ (organid, nom, dir3, dir3pare, cif) VALUES (70318, 'CEIP Ses Salines', 'A04019608', 'A04013522', null); </v>
      </c>
    </row>
    <row r="321" spans="1:17">
      <c r="A321" s="1">
        <v>1366327</v>
      </c>
      <c r="B321" t="s">
        <v>2036</v>
      </c>
      <c r="C321" t="s">
        <v>4257</v>
      </c>
      <c r="D321" s="1">
        <v>1</v>
      </c>
      <c r="E321" s="1">
        <v>1365954</v>
      </c>
      <c r="F321" s="1">
        <v>1</v>
      </c>
      <c r="G321" t="s">
        <v>769</v>
      </c>
      <c r="H321" t="str">
        <f t="shared" si="33"/>
        <v>'A04013522'</v>
      </c>
      <c r="I321" t="str">
        <f>IF(E321="","'"&amp;VLOOKUP(B321,PBL_ENTITAT!O:P,2,FALSE)&amp;"'","null")</f>
        <v>null</v>
      </c>
      <c r="J321" t="s">
        <v>6557</v>
      </c>
      <c r="K321">
        <f t="shared" si="35"/>
        <v>70319</v>
      </c>
      <c r="L321" t="str">
        <f t="shared" si="36"/>
        <v>'CEIP S''Hort des Fassers'</v>
      </c>
      <c r="M321" t="str">
        <f t="shared" si="37"/>
        <v>'A04019609'</v>
      </c>
      <c r="N321" t="str">
        <f t="shared" si="38"/>
        <v>'A04013522'</v>
      </c>
      <c r="O321" t="str">
        <f t="shared" si="39"/>
        <v>null</v>
      </c>
      <c r="P321" t="s">
        <v>6557</v>
      </c>
      <c r="Q321" t="str">
        <f t="shared" si="34"/>
        <v xml:space="preserve">INSERT INTO pad_organ (organid, nom, dir3, dir3pare, cif) VALUES (70319, 'CEIP S''Hort des Fassers', 'A04019609', 'A04013522', null); </v>
      </c>
    </row>
    <row r="322" spans="1:17">
      <c r="A322" s="1">
        <v>1366328</v>
      </c>
      <c r="B322" t="s">
        <v>2037</v>
      </c>
      <c r="C322" t="s">
        <v>4258</v>
      </c>
      <c r="D322" s="1">
        <v>1</v>
      </c>
      <c r="E322" s="1">
        <v>1365954</v>
      </c>
      <c r="F322" s="1">
        <v>1</v>
      </c>
      <c r="G322" t="s">
        <v>769</v>
      </c>
      <c r="H322" t="str">
        <f t="shared" si="33"/>
        <v>'A04013522'</v>
      </c>
      <c r="I322" t="str">
        <f>IF(E322="","'"&amp;VLOOKUP(B322,PBL_ENTITAT!O:P,2,FALSE)&amp;"'","null")</f>
        <v>null</v>
      </c>
      <c r="J322" t="s">
        <v>6557</v>
      </c>
      <c r="K322">
        <f t="shared" si="35"/>
        <v>70320</v>
      </c>
      <c r="L322" t="str">
        <f t="shared" si="36"/>
        <v>'CEIP S''Olivar'</v>
      </c>
      <c r="M322" t="str">
        <f t="shared" si="37"/>
        <v>'A04019610'</v>
      </c>
      <c r="N322" t="str">
        <f t="shared" si="38"/>
        <v>'A04013522'</v>
      </c>
      <c r="O322" t="str">
        <f t="shared" si="39"/>
        <v>null</v>
      </c>
      <c r="P322" t="s">
        <v>6557</v>
      </c>
      <c r="Q322" t="str">
        <f t="shared" si="34"/>
        <v xml:space="preserve">INSERT INTO pad_organ (organid, nom, dir3, dir3pare, cif) VALUES (70320, 'CEIP S''Olivar', 'A04019610', 'A04013522', null); </v>
      </c>
    </row>
    <row r="323" spans="1:17">
      <c r="A323" s="1">
        <v>1366329</v>
      </c>
      <c r="B323" t="s">
        <v>2038</v>
      </c>
      <c r="C323" t="s">
        <v>4259</v>
      </c>
      <c r="D323" s="1">
        <v>1</v>
      </c>
      <c r="E323" s="1">
        <v>1365954</v>
      </c>
      <c r="F323" s="1">
        <v>1</v>
      </c>
      <c r="G323" t="s">
        <v>769</v>
      </c>
      <c r="H323" t="str">
        <f t="shared" ref="H323:H386" si="40">IF(E323="","null","'"&amp;VLOOKUP(E323,A:B,2,FALSE)&amp;"'")</f>
        <v>'A04013522'</v>
      </c>
      <c r="I323" t="str">
        <f>IF(E323="","'"&amp;VLOOKUP(B323,PBL_ENTITAT!O:P,2,FALSE)&amp;"'","null")</f>
        <v>null</v>
      </c>
      <c r="J323" t="s">
        <v>6557</v>
      </c>
      <c r="K323">
        <f t="shared" si="35"/>
        <v>70321</v>
      </c>
      <c r="L323" t="str">
        <f t="shared" si="36"/>
        <v>'CEIP S''Olivera'</v>
      </c>
      <c r="M323" t="str">
        <f t="shared" si="37"/>
        <v>'A04019611'</v>
      </c>
      <c r="N323" t="str">
        <f t="shared" si="38"/>
        <v>'A04013522'</v>
      </c>
      <c r="O323" t="str">
        <f t="shared" si="39"/>
        <v>null</v>
      </c>
      <c r="P323" t="s">
        <v>6557</v>
      </c>
      <c r="Q323" t="str">
        <f t="shared" ref="Q323:Q386" si="41">SUBSTITUTE(SUBSTITUTE(SUBSTITUTE(SUBSTITUTE(SUBSTITUTE(Q$1,"$ID$",K323),"$NOM$",L323),"$DIR3$",M323),"$DIR3PARE$",N323),"$CIF$",O323)</f>
        <v xml:space="preserve">INSERT INTO pad_organ (organid, nom, dir3, dir3pare, cif) VALUES (70321, 'CEIP S''Olivera', 'A04019611', 'A04013522', null); </v>
      </c>
    </row>
    <row r="324" spans="1:17">
      <c r="A324" s="1">
        <v>1366330</v>
      </c>
      <c r="B324" t="s">
        <v>2039</v>
      </c>
      <c r="C324" t="s">
        <v>2040</v>
      </c>
      <c r="D324" s="1">
        <v>1</v>
      </c>
      <c r="E324" s="1">
        <v>1365954</v>
      </c>
      <c r="F324" s="1">
        <v>1</v>
      </c>
      <c r="G324" t="s">
        <v>769</v>
      </c>
      <c r="H324" t="str">
        <f t="shared" si="40"/>
        <v>'A04013522'</v>
      </c>
      <c r="I324" t="str">
        <f>IF(E324="","'"&amp;VLOOKUP(B324,PBL_ENTITAT!O:P,2,FALSE)&amp;"'","null")</f>
        <v>null</v>
      </c>
      <c r="J324" t="s">
        <v>6557</v>
      </c>
      <c r="K324">
        <f t="shared" si="35"/>
        <v>70322</v>
      </c>
      <c r="L324" t="str">
        <f t="shared" si="36"/>
        <v>'CEIP Son Anglada'</v>
      </c>
      <c r="M324" t="str">
        <f t="shared" si="37"/>
        <v>'A04019612'</v>
      </c>
      <c r="N324" t="str">
        <f t="shared" si="38"/>
        <v>'A04013522'</v>
      </c>
      <c r="O324" t="str">
        <f t="shared" si="39"/>
        <v>null</v>
      </c>
      <c r="P324" t="s">
        <v>6557</v>
      </c>
      <c r="Q324" t="str">
        <f t="shared" si="41"/>
        <v xml:space="preserve">INSERT INTO pad_organ (organid, nom, dir3, dir3pare, cif) VALUES (70322, 'CEIP Son Anglada', 'A04019612', 'A04013522', null); </v>
      </c>
    </row>
    <row r="325" spans="1:17">
      <c r="A325" s="1">
        <v>1366331</v>
      </c>
      <c r="B325" t="s">
        <v>2041</v>
      </c>
      <c r="C325" t="s">
        <v>2042</v>
      </c>
      <c r="D325" s="1">
        <v>1</v>
      </c>
      <c r="E325" s="1">
        <v>1365954</v>
      </c>
      <c r="F325" s="1">
        <v>1</v>
      </c>
      <c r="G325" t="s">
        <v>769</v>
      </c>
      <c r="H325" t="str">
        <f t="shared" si="40"/>
        <v>'A04013522'</v>
      </c>
      <c r="I325" t="str">
        <f>IF(E325="","'"&amp;VLOOKUP(B325,PBL_ENTITAT!O:P,2,FALSE)&amp;"'","null")</f>
        <v>null</v>
      </c>
      <c r="J325" t="s">
        <v>6557</v>
      </c>
      <c r="K325">
        <f t="shared" si="35"/>
        <v>70323</v>
      </c>
      <c r="L325" t="str">
        <f t="shared" si="36"/>
        <v>'CEIP Son Basca'</v>
      </c>
      <c r="M325" t="str">
        <f t="shared" si="37"/>
        <v>'A04019613'</v>
      </c>
      <c r="N325" t="str">
        <f t="shared" si="38"/>
        <v>'A04013522'</v>
      </c>
      <c r="O325" t="str">
        <f t="shared" si="39"/>
        <v>null</v>
      </c>
      <c r="P325" t="s">
        <v>6557</v>
      </c>
      <c r="Q325" t="str">
        <f t="shared" si="41"/>
        <v xml:space="preserve">INSERT INTO pad_organ (organid, nom, dir3, dir3pare, cif) VALUES (70323, 'CEIP Son Basca', 'A04019613', 'A04013522', null); </v>
      </c>
    </row>
    <row r="326" spans="1:17">
      <c r="A326" s="1">
        <v>1366332</v>
      </c>
      <c r="B326" t="s">
        <v>2043</v>
      </c>
      <c r="C326" t="s">
        <v>2044</v>
      </c>
      <c r="D326" s="1">
        <v>1</v>
      </c>
      <c r="E326" s="1">
        <v>1365954</v>
      </c>
      <c r="F326" s="1">
        <v>1</v>
      </c>
      <c r="G326" t="s">
        <v>769</v>
      </c>
      <c r="H326" t="str">
        <f t="shared" si="40"/>
        <v>'A04013522'</v>
      </c>
      <c r="I326" t="str">
        <f>IF(E326="","'"&amp;VLOOKUP(B326,PBL_ENTITAT!O:P,2,FALSE)&amp;"'","null")</f>
        <v>null</v>
      </c>
      <c r="J326" t="s">
        <v>6557</v>
      </c>
      <c r="K326">
        <f t="shared" si="35"/>
        <v>70324</v>
      </c>
      <c r="L326" t="str">
        <f t="shared" si="36"/>
        <v>'CEIP Son Caliu'</v>
      </c>
      <c r="M326" t="str">
        <f t="shared" si="37"/>
        <v>'A04019614'</v>
      </c>
      <c r="N326" t="str">
        <f t="shared" si="38"/>
        <v>'A04013522'</v>
      </c>
      <c r="O326" t="str">
        <f t="shared" si="39"/>
        <v>null</v>
      </c>
      <c r="P326" t="s">
        <v>6557</v>
      </c>
      <c r="Q326" t="str">
        <f t="shared" si="41"/>
        <v xml:space="preserve">INSERT INTO pad_organ (organid, nom, dir3, dir3pare, cif) VALUES (70324, 'CEIP Son Caliu', 'A04019614', 'A04013522', null); </v>
      </c>
    </row>
    <row r="327" spans="1:17">
      <c r="A327" s="1">
        <v>1366333</v>
      </c>
      <c r="B327" t="s">
        <v>2045</v>
      </c>
      <c r="C327" t="s">
        <v>2046</v>
      </c>
      <c r="D327" s="1">
        <v>1</v>
      </c>
      <c r="E327" s="1">
        <v>1365954</v>
      </c>
      <c r="F327" s="1">
        <v>1</v>
      </c>
      <c r="G327" t="s">
        <v>769</v>
      </c>
      <c r="H327" t="str">
        <f t="shared" si="40"/>
        <v>'A04013522'</v>
      </c>
      <c r="I327" t="str">
        <f>IF(E327="","'"&amp;VLOOKUP(B327,PBL_ENTITAT!O:P,2,FALSE)&amp;"'","null")</f>
        <v>null</v>
      </c>
      <c r="J327" t="s">
        <v>6557</v>
      </c>
      <c r="K327">
        <f t="shared" si="35"/>
        <v>70325</v>
      </c>
      <c r="L327" t="str">
        <f t="shared" si="36"/>
        <v>'CEIP Son Canals'</v>
      </c>
      <c r="M327" t="str">
        <f t="shared" si="37"/>
        <v>'A04019615'</v>
      </c>
      <c r="N327" t="str">
        <f t="shared" si="38"/>
        <v>'A04013522'</v>
      </c>
      <c r="O327" t="str">
        <f t="shared" si="39"/>
        <v>null</v>
      </c>
      <c r="P327" t="s">
        <v>6557</v>
      </c>
      <c r="Q327" t="str">
        <f t="shared" si="41"/>
        <v xml:space="preserve">INSERT INTO pad_organ (organid, nom, dir3, dir3pare, cif) VALUES (70325, 'CEIP Son Canals', 'A04019615', 'A04013522', null); </v>
      </c>
    </row>
    <row r="328" spans="1:17">
      <c r="A328" s="1">
        <v>1366334</v>
      </c>
      <c r="B328" t="s">
        <v>2047</v>
      </c>
      <c r="C328" t="s">
        <v>2048</v>
      </c>
      <c r="D328" s="1">
        <v>1</v>
      </c>
      <c r="E328" s="1">
        <v>1365954</v>
      </c>
      <c r="F328" s="1">
        <v>1</v>
      </c>
      <c r="G328" t="s">
        <v>769</v>
      </c>
      <c r="H328" t="str">
        <f t="shared" si="40"/>
        <v>'A04013522'</v>
      </c>
      <c r="I328" t="str">
        <f>IF(E328="","'"&amp;VLOOKUP(B328,PBL_ENTITAT!O:P,2,FALSE)&amp;"'","null")</f>
        <v>null</v>
      </c>
      <c r="J328" t="s">
        <v>6557</v>
      </c>
      <c r="K328">
        <f t="shared" si="35"/>
        <v>70326</v>
      </c>
      <c r="L328" t="str">
        <f t="shared" si="36"/>
        <v>'CEIP Son Ferrer'</v>
      </c>
      <c r="M328" t="str">
        <f t="shared" si="37"/>
        <v>'A04019616'</v>
      </c>
      <c r="N328" t="str">
        <f t="shared" si="38"/>
        <v>'A04013522'</v>
      </c>
      <c r="O328" t="str">
        <f t="shared" si="39"/>
        <v>null</v>
      </c>
      <c r="P328" t="s">
        <v>6557</v>
      </c>
      <c r="Q328" t="str">
        <f t="shared" si="41"/>
        <v xml:space="preserve">INSERT INTO pad_organ (organid, nom, dir3, dir3pare, cif) VALUES (70326, 'CEIP Son Ferrer', 'A04019616', 'A04013522', null); </v>
      </c>
    </row>
    <row r="329" spans="1:17">
      <c r="A329" s="1">
        <v>1366335</v>
      </c>
      <c r="B329" t="s">
        <v>2049</v>
      </c>
      <c r="C329" t="s">
        <v>2050</v>
      </c>
      <c r="D329" s="1">
        <v>1</v>
      </c>
      <c r="E329" s="1">
        <v>1365954</v>
      </c>
      <c r="F329" s="1">
        <v>1</v>
      </c>
      <c r="G329" t="s">
        <v>769</v>
      </c>
      <c r="H329" t="str">
        <f t="shared" si="40"/>
        <v>'A04013522'</v>
      </c>
      <c r="I329" t="str">
        <f>IF(E329="","'"&amp;VLOOKUP(B329,PBL_ENTITAT!O:P,2,FALSE)&amp;"'","null")</f>
        <v>null</v>
      </c>
      <c r="J329" t="s">
        <v>6557</v>
      </c>
      <c r="K329">
        <f t="shared" si="35"/>
        <v>70327</v>
      </c>
      <c r="L329" t="str">
        <f t="shared" si="36"/>
        <v>'CEIP Son Ferriol'</v>
      </c>
      <c r="M329" t="str">
        <f t="shared" si="37"/>
        <v>'A04019617'</v>
      </c>
      <c r="N329" t="str">
        <f t="shared" si="38"/>
        <v>'A04013522'</v>
      </c>
      <c r="O329" t="str">
        <f t="shared" si="39"/>
        <v>null</v>
      </c>
      <c r="P329" t="s">
        <v>6557</v>
      </c>
      <c r="Q329" t="str">
        <f t="shared" si="41"/>
        <v xml:space="preserve">INSERT INTO pad_organ (organid, nom, dir3, dir3pare, cif) VALUES (70327, 'CEIP Son Ferriol', 'A04019617', 'A04013522', null); </v>
      </c>
    </row>
    <row r="330" spans="1:17">
      <c r="A330" s="1">
        <v>1366336</v>
      </c>
      <c r="B330" t="s">
        <v>2051</v>
      </c>
      <c r="C330" t="s">
        <v>2052</v>
      </c>
      <c r="D330" s="1">
        <v>1</v>
      </c>
      <c r="E330" s="1">
        <v>1365954</v>
      </c>
      <c r="F330" s="1">
        <v>1</v>
      </c>
      <c r="G330" t="s">
        <v>769</v>
      </c>
      <c r="H330" t="str">
        <f t="shared" si="40"/>
        <v>'A04013522'</v>
      </c>
      <c r="I330" t="str">
        <f>IF(E330="","'"&amp;VLOOKUP(B330,PBL_ENTITAT!O:P,2,FALSE)&amp;"'","null")</f>
        <v>null</v>
      </c>
      <c r="J330" t="s">
        <v>6557</v>
      </c>
      <c r="K330">
        <f t="shared" ref="K330:K393" si="42">K329+1</f>
        <v>70328</v>
      </c>
      <c r="L330" t="str">
        <f t="shared" ref="L330:L393" si="43">"'"&amp;C330&amp;"'"</f>
        <v>'CEIP Son Juny'</v>
      </c>
      <c r="M330" t="str">
        <f t="shared" ref="M330:M393" si="44">"'"&amp;B330&amp;"'"</f>
        <v>'A04019618'</v>
      </c>
      <c r="N330" t="str">
        <f t="shared" ref="N330:N393" si="45">H330</f>
        <v>'A04013522'</v>
      </c>
      <c r="O330" t="str">
        <f t="shared" ref="O330:O393" si="46">I330</f>
        <v>null</v>
      </c>
      <c r="P330" t="s">
        <v>6557</v>
      </c>
      <c r="Q330" t="str">
        <f t="shared" si="41"/>
        <v xml:space="preserve">INSERT INTO pad_organ (organid, nom, dir3, dir3pare, cif) VALUES (70328, 'CEIP Son Juny', 'A04019618', 'A04013522', null); </v>
      </c>
    </row>
    <row r="331" spans="1:17">
      <c r="A331" s="1">
        <v>1366337</v>
      </c>
      <c r="B331" t="s">
        <v>2053</v>
      </c>
      <c r="C331" t="s">
        <v>2054</v>
      </c>
      <c r="D331" s="1">
        <v>1</v>
      </c>
      <c r="E331" s="1">
        <v>1365954</v>
      </c>
      <c r="F331" s="1">
        <v>1</v>
      </c>
      <c r="G331" t="s">
        <v>769</v>
      </c>
      <c r="H331" t="str">
        <f t="shared" si="40"/>
        <v>'A04013522'</v>
      </c>
      <c r="I331" t="str">
        <f>IF(E331="","'"&amp;VLOOKUP(B331,PBL_ENTITAT!O:P,2,FALSE)&amp;"'","null")</f>
        <v>null</v>
      </c>
      <c r="J331" t="s">
        <v>6557</v>
      </c>
      <c r="K331">
        <f t="shared" si="42"/>
        <v>70329</v>
      </c>
      <c r="L331" t="str">
        <f t="shared" si="43"/>
        <v>'CEIP Son Oliva'</v>
      </c>
      <c r="M331" t="str">
        <f t="shared" si="44"/>
        <v>'A04019619'</v>
      </c>
      <c r="N331" t="str">
        <f t="shared" si="45"/>
        <v>'A04013522'</v>
      </c>
      <c r="O331" t="str">
        <f t="shared" si="46"/>
        <v>null</v>
      </c>
      <c r="P331" t="s">
        <v>6557</v>
      </c>
      <c r="Q331" t="str">
        <f t="shared" si="41"/>
        <v xml:space="preserve">INSERT INTO pad_organ (organid, nom, dir3, dir3pare, cif) VALUES (70329, 'CEIP Son Oliva', 'A04019619', 'A04013522', null); </v>
      </c>
    </row>
    <row r="332" spans="1:17">
      <c r="A332" s="1">
        <v>1366338</v>
      </c>
      <c r="B332" t="s">
        <v>2055</v>
      </c>
      <c r="C332" t="s">
        <v>2056</v>
      </c>
      <c r="D332" s="1">
        <v>1</v>
      </c>
      <c r="E332" s="1">
        <v>1365954</v>
      </c>
      <c r="F332" s="1">
        <v>1</v>
      </c>
      <c r="G332" t="s">
        <v>769</v>
      </c>
      <c r="H332" t="str">
        <f t="shared" si="40"/>
        <v>'A04013522'</v>
      </c>
      <c r="I332" t="str">
        <f>IF(E332="","'"&amp;VLOOKUP(B332,PBL_ENTITAT!O:P,2,FALSE)&amp;"'","null")</f>
        <v>null</v>
      </c>
      <c r="J332" t="s">
        <v>6557</v>
      </c>
      <c r="K332">
        <f t="shared" si="42"/>
        <v>70330</v>
      </c>
      <c r="L332" t="str">
        <f t="shared" si="43"/>
        <v>'CEIP Son Pisà'</v>
      </c>
      <c r="M332" t="str">
        <f t="shared" si="44"/>
        <v>'A04019620'</v>
      </c>
      <c r="N332" t="str">
        <f t="shared" si="45"/>
        <v>'A04013522'</v>
      </c>
      <c r="O332" t="str">
        <f t="shared" si="46"/>
        <v>null</v>
      </c>
      <c r="P332" t="s">
        <v>6557</v>
      </c>
      <c r="Q332" t="str">
        <f t="shared" si="41"/>
        <v xml:space="preserve">INSERT INTO pad_organ (organid, nom, dir3, dir3pare, cif) VALUES (70330, 'CEIP Son Pisà', 'A04019620', 'A04013522', null); </v>
      </c>
    </row>
    <row r="333" spans="1:17">
      <c r="A333" s="1">
        <v>1366339</v>
      </c>
      <c r="B333" t="s">
        <v>2057</v>
      </c>
      <c r="C333" t="s">
        <v>2058</v>
      </c>
      <c r="D333" s="1">
        <v>1</v>
      </c>
      <c r="E333" s="1">
        <v>1365954</v>
      </c>
      <c r="F333" s="1">
        <v>1</v>
      </c>
      <c r="G333" t="s">
        <v>769</v>
      </c>
      <c r="H333" t="str">
        <f t="shared" si="40"/>
        <v>'A04013522'</v>
      </c>
      <c r="I333" t="str">
        <f>IF(E333="","'"&amp;VLOOKUP(B333,PBL_ENTITAT!O:P,2,FALSE)&amp;"'","null")</f>
        <v>null</v>
      </c>
      <c r="J333" t="s">
        <v>6557</v>
      </c>
      <c r="K333">
        <f t="shared" si="42"/>
        <v>70331</v>
      </c>
      <c r="L333" t="str">
        <f t="shared" si="43"/>
        <v>'CEIP Son Quint'</v>
      </c>
      <c r="M333" t="str">
        <f t="shared" si="44"/>
        <v>'A04019621'</v>
      </c>
      <c r="N333" t="str">
        <f t="shared" si="45"/>
        <v>'A04013522'</v>
      </c>
      <c r="O333" t="str">
        <f t="shared" si="46"/>
        <v>null</v>
      </c>
      <c r="P333" t="s">
        <v>6557</v>
      </c>
      <c r="Q333" t="str">
        <f t="shared" si="41"/>
        <v xml:space="preserve">INSERT INTO pad_organ (organid, nom, dir3, dir3pare, cif) VALUES (70331, 'CEIP Son Quint', 'A04019621', 'A04013522', null); </v>
      </c>
    </row>
    <row r="334" spans="1:17">
      <c r="A334" s="1">
        <v>1366340</v>
      </c>
      <c r="B334" t="s">
        <v>2059</v>
      </c>
      <c r="C334" t="s">
        <v>2060</v>
      </c>
      <c r="D334" s="1">
        <v>1</v>
      </c>
      <c r="E334" s="1">
        <v>1365954</v>
      </c>
      <c r="F334" s="1">
        <v>1</v>
      </c>
      <c r="G334" t="s">
        <v>769</v>
      </c>
      <c r="H334" t="str">
        <f t="shared" si="40"/>
        <v>'A04013522'</v>
      </c>
      <c r="I334" t="str">
        <f>IF(E334="","'"&amp;VLOOKUP(B334,PBL_ENTITAT!O:P,2,FALSE)&amp;"'","null")</f>
        <v>null</v>
      </c>
      <c r="J334" t="s">
        <v>6557</v>
      </c>
      <c r="K334">
        <f t="shared" si="42"/>
        <v>70332</v>
      </c>
      <c r="L334" t="str">
        <f t="shared" si="43"/>
        <v>'CEIP Son Rullan'</v>
      </c>
      <c r="M334" t="str">
        <f t="shared" si="44"/>
        <v>'A04019622'</v>
      </c>
      <c r="N334" t="str">
        <f t="shared" si="45"/>
        <v>'A04013522'</v>
      </c>
      <c r="O334" t="str">
        <f t="shared" si="46"/>
        <v>null</v>
      </c>
      <c r="P334" t="s">
        <v>6557</v>
      </c>
      <c r="Q334" t="str">
        <f t="shared" si="41"/>
        <v xml:space="preserve">INSERT INTO pad_organ (organid, nom, dir3, dir3pare, cif) VALUES (70332, 'CEIP Son Rullan', 'A04019622', 'A04013522', null); </v>
      </c>
    </row>
    <row r="335" spans="1:17">
      <c r="A335" s="1">
        <v>1366341</v>
      </c>
      <c r="B335" t="s">
        <v>2061</v>
      </c>
      <c r="C335" t="s">
        <v>2062</v>
      </c>
      <c r="D335" s="1">
        <v>1</v>
      </c>
      <c r="E335" s="1">
        <v>1365954</v>
      </c>
      <c r="F335" s="1">
        <v>1</v>
      </c>
      <c r="G335" t="s">
        <v>769</v>
      </c>
      <c r="H335" t="str">
        <f t="shared" si="40"/>
        <v>'A04013522'</v>
      </c>
      <c r="I335" t="str">
        <f>IF(E335="","'"&amp;VLOOKUP(B335,PBL_ENTITAT!O:P,2,FALSE)&amp;"'","null")</f>
        <v>null</v>
      </c>
      <c r="J335" t="s">
        <v>6557</v>
      </c>
      <c r="K335">
        <f t="shared" si="42"/>
        <v>70333</v>
      </c>
      <c r="L335" t="str">
        <f t="shared" si="43"/>
        <v>'CEIP Son Serra (INTEGRAT MÚSICA)'</v>
      </c>
      <c r="M335" t="str">
        <f t="shared" si="44"/>
        <v>'A04019623'</v>
      </c>
      <c r="N335" t="str">
        <f t="shared" si="45"/>
        <v>'A04013522'</v>
      </c>
      <c r="O335" t="str">
        <f t="shared" si="46"/>
        <v>null</v>
      </c>
      <c r="P335" t="s">
        <v>6557</v>
      </c>
      <c r="Q335" t="str">
        <f t="shared" si="41"/>
        <v xml:space="preserve">INSERT INTO pad_organ (organid, nom, dir3, dir3pare, cif) VALUES (70333, 'CEIP Son Serra (INTEGRAT MÚSICA)', 'A04019623', 'A04013522', null); </v>
      </c>
    </row>
    <row r="336" spans="1:17">
      <c r="A336" s="1">
        <v>1366342</v>
      </c>
      <c r="B336" t="s">
        <v>2063</v>
      </c>
      <c r="C336" t="s">
        <v>2064</v>
      </c>
      <c r="D336" s="1">
        <v>1</v>
      </c>
      <c r="E336" s="1">
        <v>1365954</v>
      </c>
      <c r="F336" s="1">
        <v>1</v>
      </c>
      <c r="G336" t="s">
        <v>769</v>
      </c>
      <c r="H336" t="str">
        <f t="shared" si="40"/>
        <v>'A04013522'</v>
      </c>
      <c r="I336" t="str">
        <f>IF(E336="","'"&amp;VLOOKUP(B336,PBL_ENTITAT!O:P,2,FALSE)&amp;"'","null")</f>
        <v>null</v>
      </c>
      <c r="J336" t="s">
        <v>6557</v>
      </c>
      <c r="K336">
        <f t="shared" si="42"/>
        <v>70334</v>
      </c>
      <c r="L336" t="str">
        <f t="shared" si="43"/>
        <v>'CEIP Son Verí'</v>
      </c>
      <c r="M336" t="str">
        <f t="shared" si="44"/>
        <v>'A04019624'</v>
      </c>
      <c r="N336" t="str">
        <f t="shared" si="45"/>
        <v>'A04013522'</v>
      </c>
      <c r="O336" t="str">
        <f t="shared" si="46"/>
        <v>null</v>
      </c>
      <c r="P336" t="s">
        <v>6557</v>
      </c>
      <c r="Q336" t="str">
        <f t="shared" si="41"/>
        <v xml:space="preserve">INSERT INTO pad_organ (organid, nom, dir3, dir3pare, cif) VALUES (70334, 'CEIP Son Verí', 'A04019624', 'A04013522', null); </v>
      </c>
    </row>
    <row r="337" spans="1:17">
      <c r="A337" s="1">
        <v>1366343</v>
      </c>
      <c r="B337" t="s">
        <v>2065</v>
      </c>
      <c r="C337" t="s">
        <v>2066</v>
      </c>
      <c r="D337" s="1">
        <v>1</v>
      </c>
      <c r="E337" s="1">
        <v>1365954</v>
      </c>
      <c r="F337" s="1">
        <v>1</v>
      </c>
      <c r="G337" t="s">
        <v>769</v>
      </c>
      <c r="H337" t="str">
        <f t="shared" si="40"/>
        <v>'A04013522'</v>
      </c>
      <c r="I337" t="str">
        <f>IF(E337="","'"&amp;VLOOKUP(B337,PBL_ENTITAT!O:P,2,FALSE)&amp;"'","null")</f>
        <v>null</v>
      </c>
      <c r="J337" t="s">
        <v>6557</v>
      </c>
      <c r="K337">
        <f t="shared" si="42"/>
        <v>70335</v>
      </c>
      <c r="L337" t="str">
        <f t="shared" si="43"/>
        <v>'CEIP Talaiot'</v>
      </c>
      <c r="M337" t="str">
        <f t="shared" si="44"/>
        <v>'A04019625'</v>
      </c>
      <c r="N337" t="str">
        <f t="shared" si="45"/>
        <v>'A04013522'</v>
      </c>
      <c r="O337" t="str">
        <f t="shared" si="46"/>
        <v>null</v>
      </c>
      <c r="P337" t="s">
        <v>6557</v>
      </c>
      <c r="Q337" t="str">
        <f t="shared" si="41"/>
        <v xml:space="preserve">INSERT INTO pad_organ (organid, nom, dir3, dir3pare, cif) VALUES (70335, 'CEIP Talaiot', 'A04019625', 'A04013522', null); </v>
      </c>
    </row>
    <row r="338" spans="1:17">
      <c r="A338" s="1">
        <v>1366344</v>
      </c>
      <c r="B338" t="s">
        <v>2067</v>
      </c>
      <c r="C338" t="s">
        <v>2068</v>
      </c>
      <c r="D338" s="1">
        <v>1</v>
      </c>
      <c r="E338" s="1">
        <v>1365954</v>
      </c>
      <c r="F338" s="1">
        <v>1</v>
      </c>
      <c r="G338" t="s">
        <v>769</v>
      </c>
      <c r="H338" t="str">
        <f t="shared" si="40"/>
        <v>'A04013522'</v>
      </c>
      <c r="I338" t="str">
        <f>IF(E338="","'"&amp;VLOOKUP(B338,PBL_ENTITAT!O:P,2,FALSE)&amp;"'","null")</f>
        <v>null</v>
      </c>
      <c r="J338" t="s">
        <v>6557</v>
      </c>
      <c r="K338">
        <f t="shared" si="42"/>
        <v>70336</v>
      </c>
      <c r="L338" t="str">
        <f t="shared" si="43"/>
        <v>'CEIP Torres de Balàfia'</v>
      </c>
      <c r="M338" t="str">
        <f t="shared" si="44"/>
        <v>'A04019626'</v>
      </c>
      <c r="N338" t="str">
        <f t="shared" si="45"/>
        <v>'A04013522'</v>
      </c>
      <c r="O338" t="str">
        <f t="shared" si="46"/>
        <v>null</v>
      </c>
      <c r="P338" t="s">
        <v>6557</v>
      </c>
      <c r="Q338" t="str">
        <f t="shared" si="41"/>
        <v xml:space="preserve">INSERT INTO pad_organ (organid, nom, dir3, dir3pare, cif) VALUES (70336, 'CEIP Torres de Balàfia', 'A04019626', 'A04013522', null); </v>
      </c>
    </row>
    <row r="339" spans="1:17">
      <c r="A339" s="1">
        <v>1366345</v>
      </c>
      <c r="B339" t="s">
        <v>2069</v>
      </c>
      <c r="C339" t="s">
        <v>2070</v>
      </c>
      <c r="D339" s="1">
        <v>1</v>
      </c>
      <c r="E339" s="1">
        <v>1365954</v>
      </c>
      <c r="F339" s="1">
        <v>1</v>
      </c>
      <c r="G339" t="s">
        <v>769</v>
      </c>
      <c r="H339" t="str">
        <f t="shared" si="40"/>
        <v>'A04013522'</v>
      </c>
      <c r="I339" t="str">
        <f>IF(E339="","'"&amp;VLOOKUP(B339,PBL_ENTITAT!O:P,2,FALSE)&amp;"'","null")</f>
        <v>null</v>
      </c>
      <c r="J339" t="s">
        <v>6557</v>
      </c>
      <c r="K339">
        <f t="shared" si="42"/>
        <v>70337</v>
      </c>
      <c r="L339" t="str">
        <f t="shared" si="43"/>
        <v>'CEIP Tramuntana'</v>
      </c>
      <c r="M339" t="str">
        <f t="shared" si="44"/>
        <v>'A04019627'</v>
      </c>
      <c r="N339" t="str">
        <f t="shared" si="45"/>
        <v>'A04013522'</v>
      </c>
      <c r="O339" t="str">
        <f t="shared" si="46"/>
        <v>null</v>
      </c>
      <c r="P339" t="s">
        <v>6557</v>
      </c>
      <c r="Q339" t="str">
        <f t="shared" si="41"/>
        <v xml:space="preserve">INSERT INTO pad_organ (organid, nom, dir3, dir3pare, cif) VALUES (70337, 'CEIP Tramuntana', 'A04019627', 'A04013522', null); </v>
      </c>
    </row>
    <row r="340" spans="1:17">
      <c r="A340" s="1">
        <v>1366346</v>
      </c>
      <c r="B340" t="s">
        <v>2071</v>
      </c>
      <c r="C340" t="s">
        <v>2072</v>
      </c>
      <c r="D340" s="1">
        <v>1</v>
      </c>
      <c r="E340" s="1">
        <v>1365954</v>
      </c>
      <c r="F340" s="1">
        <v>1</v>
      </c>
      <c r="G340" t="s">
        <v>769</v>
      </c>
      <c r="H340" t="str">
        <f t="shared" si="40"/>
        <v>'A04013522'</v>
      </c>
      <c r="I340" t="str">
        <f>IF(E340="","'"&amp;VLOOKUP(B340,PBL_ENTITAT!O:P,2,FALSE)&amp;"'","null")</f>
        <v>null</v>
      </c>
      <c r="J340" t="s">
        <v>6557</v>
      </c>
      <c r="K340">
        <f t="shared" si="42"/>
        <v>70338</v>
      </c>
      <c r="L340" t="str">
        <f t="shared" si="43"/>
        <v>'CEIP Tresorer Cladera'</v>
      </c>
      <c r="M340" t="str">
        <f t="shared" si="44"/>
        <v>'A04019628'</v>
      </c>
      <c r="N340" t="str">
        <f t="shared" si="45"/>
        <v>'A04013522'</v>
      </c>
      <c r="O340" t="str">
        <f t="shared" si="46"/>
        <v>null</v>
      </c>
      <c r="P340" t="s">
        <v>6557</v>
      </c>
      <c r="Q340" t="str">
        <f t="shared" si="41"/>
        <v xml:space="preserve">INSERT INTO pad_organ (organid, nom, dir3, dir3pare, cif) VALUES (70338, 'CEIP Tresorer Cladera', 'A04019628', 'A04013522', null); </v>
      </c>
    </row>
    <row r="341" spans="1:17">
      <c r="A341" s="1">
        <v>1366347</v>
      </c>
      <c r="B341" t="s">
        <v>2073</v>
      </c>
      <c r="C341" t="s">
        <v>2074</v>
      </c>
      <c r="D341" s="1">
        <v>1</v>
      </c>
      <c r="E341" s="1">
        <v>1365954</v>
      </c>
      <c r="F341" s="1">
        <v>1</v>
      </c>
      <c r="G341" t="s">
        <v>769</v>
      </c>
      <c r="H341" t="str">
        <f t="shared" si="40"/>
        <v>'A04013522'</v>
      </c>
      <c r="I341" t="str">
        <f>IF(E341="","'"&amp;VLOOKUP(B341,PBL_ENTITAT!O:P,2,FALSE)&amp;"'","null")</f>
        <v>null</v>
      </c>
      <c r="J341" t="s">
        <v>6557</v>
      </c>
      <c r="K341">
        <f t="shared" si="42"/>
        <v>70339</v>
      </c>
      <c r="L341" t="str">
        <f t="shared" si="43"/>
        <v>'CEIP Urbanitzacions de Llucmajor'</v>
      </c>
      <c r="M341" t="str">
        <f t="shared" si="44"/>
        <v>'A04019629'</v>
      </c>
      <c r="N341" t="str">
        <f t="shared" si="45"/>
        <v>'A04013522'</v>
      </c>
      <c r="O341" t="str">
        <f t="shared" si="46"/>
        <v>null</v>
      </c>
      <c r="P341" t="s">
        <v>6557</v>
      </c>
      <c r="Q341" t="str">
        <f t="shared" si="41"/>
        <v xml:space="preserve">INSERT INTO pad_organ (organid, nom, dir3, dir3pare, cif) VALUES (70339, 'CEIP Urbanitzacions de Llucmajor', 'A04019629', 'A04013522', null); </v>
      </c>
    </row>
    <row r="342" spans="1:17">
      <c r="A342" s="1">
        <v>1366348</v>
      </c>
      <c r="B342" t="s">
        <v>2075</v>
      </c>
      <c r="C342" t="s">
        <v>2076</v>
      </c>
      <c r="D342" s="1">
        <v>1</v>
      </c>
      <c r="E342" s="1">
        <v>1365954</v>
      </c>
      <c r="F342" s="1">
        <v>1</v>
      </c>
      <c r="G342" t="s">
        <v>769</v>
      </c>
      <c r="H342" t="str">
        <f t="shared" si="40"/>
        <v>'A04013522'</v>
      </c>
      <c r="I342" t="str">
        <f>IF(E342="","'"&amp;VLOOKUP(B342,PBL_ENTITAT!O:P,2,FALSE)&amp;"'","null")</f>
        <v>null</v>
      </c>
      <c r="J342" t="s">
        <v>6557</v>
      </c>
      <c r="K342">
        <f t="shared" si="42"/>
        <v>70340</v>
      </c>
      <c r="L342" t="str">
        <f t="shared" si="43"/>
        <v>'CEIP Vara de Rey'</v>
      </c>
      <c r="M342" t="str">
        <f t="shared" si="44"/>
        <v>'A04019630'</v>
      </c>
      <c r="N342" t="str">
        <f t="shared" si="45"/>
        <v>'A04013522'</v>
      </c>
      <c r="O342" t="str">
        <f t="shared" si="46"/>
        <v>null</v>
      </c>
      <c r="P342" t="s">
        <v>6557</v>
      </c>
      <c r="Q342" t="str">
        <f t="shared" si="41"/>
        <v xml:space="preserve">INSERT INTO pad_organ (organid, nom, dir3, dir3pare, cif) VALUES (70340, 'CEIP Vara de Rey', 'A04019630', 'A04013522', null); </v>
      </c>
    </row>
    <row r="343" spans="1:17">
      <c r="A343" s="1">
        <v>1366349</v>
      </c>
      <c r="B343" t="s">
        <v>2077</v>
      </c>
      <c r="C343" t="s">
        <v>4260</v>
      </c>
      <c r="D343" s="1">
        <v>1</v>
      </c>
      <c r="E343" s="1">
        <v>1365954</v>
      </c>
      <c r="F343" s="1">
        <v>1</v>
      </c>
      <c r="G343" t="s">
        <v>769</v>
      </c>
      <c r="H343" t="str">
        <f t="shared" si="40"/>
        <v>'A04013522'</v>
      </c>
      <c r="I343" t="str">
        <f>IF(E343="","'"&amp;VLOOKUP(B343,PBL_ENTITAT!O:P,2,FALSE)&amp;"'","null")</f>
        <v>null</v>
      </c>
      <c r="J343" t="s">
        <v>6557</v>
      </c>
      <c r="K343">
        <f t="shared" si="42"/>
        <v>70341</v>
      </c>
      <c r="L343" t="str">
        <f t="shared" si="43"/>
        <v>'CEIP Venda D''Arabí'</v>
      </c>
      <c r="M343" t="str">
        <f t="shared" si="44"/>
        <v>'A04019631'</v>
      </c>
      <c r="N343" t="str">
        <f t="shared" si="45"/>
        <v>'A04013522'</v>
      </c>
      <c r="O343" t="str">
        <f t="shared" si="46"/>
        <v>null</v>
      </c>
      <c r="P343" t="s">
        <v>6557</v>
      </c>
      <c r="Q343" t="str">
        <f t="shared" si="41"/>
        <v xml:space="preserve">INSERT INTO pad_organ (organid, nom, dir3, dir3pare, cif) VALUES (70341, 'CEIP Venda D''Arabí', 'A04019631', 'A04013522', null); </v>
      </c>
    </row>
    <row r="344" spans="1:17">
      <c r="A344" s="1">
        <v>1366350</v>
      </c>
      <c r="B344" t="s">
        <v>2078</v>
      </c>
      <c r="C344" t="s">
        <v>2079</v>
      </c>
      <c r="D344" s="1">
        <v>1</v>
      </c>
      <c r="E344" s="1">
        <v>1365954</v>
      </c>
      <c r="F344" s="1">
        <v>1</v>
      </c>
      <c r="G344" t="s">
        <v>769</v>
      </c>
      <c r="H344" t="str">
        <f t="shared" si="40"/>
        <v>'A04013522'</v>
      </c>
      <c r="I344" t="str">
        <f>IF(E344="","'"&amp;VLOOKUP(B344,PBL_ENTITAT!O:P,2,FALSE)&amp;"'","null")</f>
        <v>null</v>
      </c>
      <c r="J344" t="s">
        <v>6557</v>
      </c>
      <c r="K344">
        <f t="shared" si="42"/>
        <v>70342</v>
      </c>
      <c r="L344" t="str">
        <f t="shared" si="43"/>
        <v>'CEIP Verge de Lluc'</v>
      </c>
      <c r="M344" t="str">
        <f t="shared" si="44"/>
        <v>'A04019632'</v>
      </c>
      <c r="N344" t="str">
        <f t="shared" si="45"/>
        <v>'A04013522'</v>
      </c>
      <c r="O344" t="str">
        <f t="shared" si="46"/>
        <v>null</v>
      </c>
      <c r="P344" t="s">
        <v>6557</v>
      </c>
      <c r="Q344" t="str">
        <f t="shared" si="41"/>
        <v xml:space="preserve">INSERT INTO pad_organ (organid, nom, dir3, dir3pare, cif) VALUES (70342, 'CEIP Verge de Lluc', 'A04019632', 'A04013522', null); </v>
      </c>
    </row>
    <row r="345" spans="1:17">
      <c r="A345" s="1">
        <v>1366351</v>
      </c>
      <c r="B345" t="s">
        <v>2080</v>
      </c>
      <c r="C345" t="s">
        <v>2081</v>
      </c>
      <c r="D345" s="1">
        <v>1</v>
      </c>
      <c r="E345" s="1">
        <v>1365954</v>
      </c>
      <c r="F345" s="1">
        <v>1</v>
      </c>
      <c r="G345" t="s">
        <v>769</v>
      </c>
      <c r="H345" t="str">
        <f t="shared" si="40"/>
        <v>'A04013522'</v>
      </c>
      <c r="I345" t="str">
        <f>IF(E345="","'"&amp;VLOOKUP(B345,PBL_ENTITAT!O:P,2,FALSE)&amp;"'","null")</f>
        <v>null</v>
      </c>
      <c r="J345" t="s">
        <v>6557</v>
      </c>
      <c r="K345">
        <f t="shared" si="42"/>
        <v>70343</v>
      </c>
      <c r="L345" t="str">
        <f t="shared" si="43"/>
        <v>'CEIP Vialfàs'</v>
      </c>
      <c r="M345" t="str">
        <f t="shared" si="44"/>
        <v>'A04019633'</v>
      </c>
      <c r="N345" t="str">
        <f t="shared" si="45"/>
        <v>'A04013522'</v>
      </c>
      <c r="O345" t="str">
        <f t="shared" si="46"/>
        <v>null</v>
      </c>
      <c r="P345" t="s">
        <v>6557</v>
      </c>
      <c r="Q345" t="str">
        <f t="shared" si="41"/>
        <v xml:space="preserve">INSERT INTO pad_organ (organid, nom, dir3, dir3pare, cif) VALUES (70343, 'CEIP Vialfàs', 'A04019633', 'A04013522', null); </v>
      </c>
    </row>
    <row r="346" spans="1:17">
      <c r="A346" s="1">
        <v>1366352</v>
      </c>
      <c r="B346" t="s">
        <v>2082</v>
      </c>
      <c r="C346" t="s">
        <v>2083</v>
      </c>
      <c r="D346" s="1">
        <v>1</v>
      </c>
      <c r="E346" s="1">
        <v>1365954</v>
      </c>
      <c r="F346" s="1">
        <v>1</v>
      </c>
      <c r="G346" t="s">
        <v>769</v>
      </c>
      <c r="H346" t="str">
        <f t="shared" si="40"/>
        <v>'A04013522'</v>
      </c>
      <c r="I346" t="str">
        <f>IF(E346="","'"&amp;VLOOKUP(B346,PBL_ENTITAT!O:P,2,FALSE)&amp;"'","null")</f>
        <v>null</v>
      </c>
      <c r="J346" t="s">
        <v>6557</v>
      </c>
      <c r="K346">
        <f t="shared" si="42"/>
        <v>70344</v>
      </c>
      <c r="L346" t="str">
        <f t="shared" si="43"/>
        <v>'CEIP Vora Mar'</v>
      </c>
      <c r="M346" t="str">
        <f t="shared" si="44"/>
        <v>'A04019634'</v>
      </c>
      <c r="N346" t="str">
        <f t="shared" si="45"/>
        <v>'A04013522'</v>
      </c>
      <c r="O346" t="str">
        <f t="shared" si="46"/>
        <v>null</v>
      </c>
      <c r="P346" t="s">
        <v>6557</v>
      </c>
      <c r="Q346" t="str">
        <f t="shared" si="41"/>
        <v xml:space="preserve">INSERT INTO pad_organ (organid, nom, dir3, dir3pare, cif) VALUES (70344, 'CEIP Vora Mar', 'A04019634', 'A04013522', null); </v>
      </c>
    </row>
    <row r="347" spans="1:17">
      <c r="A347" s="1">
        <v>1366353</v>
      </c>
      <c r="B347" t="s">
        <v>2084</v>
      </c>
      <c r="C347" t="s">
        <v>2085</v>
      </c>
      <c r="D347" s="1">
        <v>1</v>
      </c>
      <c r="E347" s="1">
        <v>1365954</v>
      </c>
      <c r="F347" s="1">
        <v>1</v>
      </c>
      <c r="G347" t="s">
        <v>769</v>
      </c>
      <c r="H347" t="str">
        <f t="shared" si="40"/>
        <v>'A04013522'</v>
      </c>
      <c r="I347" t="str">
        <f>IF(E347="","'"&amp;VLOOKUP(B347,PBL_ENTITAT!O:P,2,FALSE)&amp;"'","null")</f>
        <v>null</v>
      </c>
      <c r="J347" t="s">
        <v>6557</v>
      </c>
      <c r="K347">
        <f t="shared" si="42"/>
        <v>70345</v>
      </c>
      <c r="L347" t="str">
        <f t="shared" si="43"/>
        <v>'CEIP Xaloc'</v>
      </c>
      <c r="M347" t="str">
        <f t="shared" si="44"/>
        <v>'A04019635'</v>
      </c>
      <c r="N347" t="str">
        <f t="shared" si="45"/>
        <v>'A04013522'</v>
      </c>
      <c r="O347" t="str">
        <f t="shared" si="46"/>
        <v>null</v>
      </c>
      <c r="P347" t="s">
        <v>6557</v>
      </c>
      <c r="Q347" t="str">
        <f t="shared" si="41"/>
        <v xml:space="preserve">INSERT INTO pad_organ (organid, nom, dir3, dir3pare, cif) VALUES (70345, 'CEIP Xaloc', 'A04019635', 'A04013522', null); </v>
      </c>
    </row>
    <row r="348" spans="1:17">
      <c r="A348" s="1">
        <v>1366354</v>
      </c>
      <c r="B348" t="s">
        <v>2086</v>
      </c>
      <c r="C348" t="s">
        <v>2087</v>
      </c>
      <c r="D348" s="1">
        <v>1</v>
      </c>
      <c r="E348" s="1">
        <v>1365954</v>
      </c>
      <c r="F348" s="1">
        <v>1</v>
      </c>
      <c r="G348" t="s">
        <v>769</v>
      </c>
      <c r="H348" t="str">
        <f t="shared" si="40"/>
        <v>'A04013522'</v>
      </c>
      <c r="I348" t="str">
        <f>IF(E348="","'"&amp;VLOOKUP(B348,PBL_ENTITAT!O:P,2,FALSE)&amp;"'","null")</f>
        <v>null</v>
      </c>
      <c r="J348" t="s">
        <v>6557</v>
      </c>
      <c r="K348">
        <f t="shared" si="42"/>
        <v>70346</v>
      </c>
      <c r="L348" t="str">
        <f t="shared" si="43"/>
        <v>'Cep de Formentera'</v>
      </c>
      <c r="M348" t="str">
        <f t="shared" si="44"/>
        <v>'A04019636'</v>
      </c>
      <c r="N348" t="str">
        <f t="shared" si="45"/>
        <v>'A04013522'</v>
      </c>
      <c r="O348" t="str">
        <f t="shared" si="46"/>
        <v>null</v>
      </c>
      <c r="P348" t="s">
        <v>6557</v>
      </c>
      <c r="Q348" t="str">
        <f t="shared" si="41"/>
        <v xml:space="preserve">INSERT INTO pad_organ (organid, nom, dir3, dir3pare, cif) VALUES (70346, 'Cep de Formentera', 'A04019636', 'A04013522', null); </v>
      </c>
    </row>
    <row r="349" spans="1:17">
      <c r="A349" s="1">
        <v>1366355</v>
      </c>
      <c r="B349" t="s">
        <v>2088</v>
      </c>
      <c r="C349" t="s">
        <v>2089</v>
      </c>
      <c r="D349" s="1">
        <v>1</v>
      </c>
      <c r="E349" s="1">
        <v>1365954</v>
      </c>
      <c r="F349" s="1">
        <v>1</v>
      </c>
      <c r="G349" t="s">
        <v>769</v>
      </c>
      <c r="H349" t="str">
        <f t="shared" si="40"/>
        <v>'A04013522'</v>
      </c>
      <c r="I349" t="str">
        <f>IF(E349="","'"&amp;VLOOKUP(B349,PBL_ENTITAT!O:P,2,FALSE)&amp;"'","null")</f>
        <v>null</v>
      </c>
      <c r="J349" t="s">
        <v>6557</v>
      </c>
      <c r="K349">
        <f t="shared" si="42"/>
        <v>70347</v>
      </c>
      <c r="L349" t="str">
        <f t="shared" si="43"/>
        <v>'Cep de Manacor'</v>
      </c>
      <c r="M349" t="str">
        <f t="shared" si="44"/>
        <v>'A04019637'</v>
      </c>
      <c r="N349" t="str">
        <f t="shared" si="45"/>
        <v>'A04013522'</v>
      </c>
      <c r="O349" t="str">
        <f t="shared" si="46"/>
        <v>null</v>
      </c>
      <c r="P349" t="s">
        <v>6557</v>
      </c>
      <c r="Q349" t="str">
        <f t="shared" si="41"/>
        <v xml:space="preserve">INSERT INTO pad_organ (organid, nom, dir3, dir3pare, cif) VALUES (70347, 'Cep de Manacor', 'A04019637', 'A04013522', null); </v>
      </c>
    </row>
    <row r="350" spans="1:17">
      <c r="A350" s="1">
        <v>1366356</v>
      </c>
      <c r="B350" t="s">
        <v>2090</v>
      </c>
      <c r="C350" t="s">
        <v>2091</v>
      </c>
      <c r="D350" s="1">
        <v>1</v>
      </c>
      <c r="E350" s="1">
        <v>1365954</v>
      </c>
      <c r="F350" s="1">
        <v>1</v>
      </c>
      <c r="G350" t="s">
        <v>769</v>
      </c>
      <c r="H350" t="str">
        <f t="shared" si="40"/>
        <v>'A04013522'</v>
      </c>
      <c r="I350" t="str">
        <f>IF(E350="","'"&amp;VLOOKUP(B350,PBL_ENTITAT!O:P,2,FALSE)&amp;"'","null")</f>
        <v>null</v>
      </c>
      <c r="J350" t="s">
        <v>6557</v>
      </c>
      <c r="K350">
        <f t="shared" si="42"/>
        <v>70348</v>
      </c>
      <c r="L350" t="str">
        <f t="shared" si="43"/>
        <v>'Cep de Menorca'</v>
      </c>
      <c r="M350" t="str">
        <f t="shared" si="44"/>
        <v>'A04019638'</v>
      </c>
      <c r="N350" t="str">
        <f t="shared" si="45"/>
        <v>'A04013522'</v>
      </c>
      <c r="O350" t="str">
        <f t="shared" si="46"/>
        <v>null</v>
      </c>
      <c r="P350" t="s">
        <v>6557</v>
      </c>
      <c r="Q350" t="str">
        <f t="shared" si="41"/>
        <v xml:space="preserve">INSERT INTO pad_organ (organid, nom, dir3, dir3pare, cif) VALUES (70348, 'Cep de Menorca', 'A04019638', 'A04013522', null); </v>
      </c>
    </row>
    <row r="351" spans="1:17">
      <c r="A351" s="1">
        <v>1366357</v>
      </c>
      <c r="B351" t="s">
        <v>2092</v>
      </c>
      <c r="C351" t="s">
        <v>2093</v>
      </c>
      <c r="D351" s="1">
        <v>1</v>
      </c>
      <c r="E351" s="1">
        <v>1365954</v>
      </c>
      <c r="F351" s="1">
        <v>1</v>
      </c>
      <c r="G351" t="s">
        <v>769</v>
      </c>
      <c r="H351" t="str">
        <f t="shared" si="40"/>
        <v>'A04013522'</v>
      </c>
      <c r="I351" t="str">
        <f>IF(E351="","'"&amp;VLOOKUP(B351,PBL_ENTITAT!O:P,2,FALSE)&amp;"'","null")</f>
        <v>null</v>
      </c>
      <c r="J351" t="s">
        <v>6557</v>
      </c>
      <c r="K351">
        <f t="shared" si="42"/>
        <v>70349</v>
      </c>
      <c r="L351" t="str">
        <f t="shared" si="43"/>
        <v>'Cep de Palma'</v>
      </c>
      <c r="M351" t="str">
        <f t="shared" si="44"/>
        <v>'A04019639'</v>
      </c>
      <c r="N351" t="str">
        <f t="shared" si="45"/>
        <v>'A04013522'</v>
      </c>
      <c r="O351" t="str">
        <f t="shared" si="46"/>
        <v>null</v>
      </c>
      <c r="P351" t="s">
        <v>6557</v>
      </c>
      <c r="Q351" t="str">
        <f t="shared" si="41"/>
        <v xml:space="preserve">INSERT INTO pad_organ (organid, nom, dir3, dir3pare, cif) VALUES (70349, 'Cep de Palma', 'A04019639', 'A04013522', null); </v>
      </c>
    </row>
    <row r="352" spans="1:17">
      <c r="A352" s="1">
        <v>1366358</v>
      </c>
      <c r="B352" t="s">
        <v>2094</v>
      </c>
      <c r="C352" t="s">
        <v>4261</v>
      </c>
      <c r="D352" s="1">
        <v>1</v>
      </c>
      <c r="E352" s="1">
        <v>1365954</v>
      </c>
      <c r="F352" s="1">
        <v>1</v>
      </c>
      <c r="G352" t="s">
        <v>769</v>
      </c>
      <c r="H352" t="str">
        <f t="shared" si="40"/>
        <v>'A04013522'</v>
      </c>
      <c r="I352" t="str">
        <f>IF(E352="","'"&amp;VLOOKUP(B352,PBL_ENTITAT!O:P,2,FALSE)&amp;"'","null")</f>
        <v>null</v>
      </c>
      <c r="J352" t="s">
        <v>6557</v>
      </c>
      <c r="K352">
        <f t="shared" si="42"/>
        <v>70350</v>
      </c>
      <c r="L352" t="str">
        <f t="shared" si="43"/>
        <v>'Cep D''Eivissa'</v>
      </c>
      <c r="M352" t="str">
        <f t="shared" si="44"/>
        <v>'A04019640'</v>
      </c>
      <c r="N352" t="str">
        <f t="shared" si="45"/>
        <v>'A04013522'</v>
      </c>
      <c r="O352" t="str">
        <f t="shared" si="46"/>
        <v>null</v>
      </c>
      <c r="P352" t="s">
        <v>6557</v>
      </c>
      <c r="Q352" t="str">
        <f t="shared" si="41"/>
        <v xml:space="preserve">INSERT INTO pad_organ (organid, nom, dir3, dir3pare, cif) VALUES (70350, 'Cep D''Eivissa', 'A04019640', 'A04013522', null); </v>
      </c>
    </row>
    <row r="353" spans="1:17">
      <c r="A353" s="1">
        <v>1366359</v>
      </c>
      <c r="B353" t="s">
        <v>2095</v>
      </c>
      <c r="C353" t="s">
        <v>4262</v>
      </c>
      <c r="D353" s="1">
        <v>1</v>
      </c>
      <c r="E353" s="1">
        <v>1365954</v>
      </c>
      <c r="F353" s="1">
        <v>1</v>
      </c>
      <c r="G353" t="s">
        <v>769</v>
      </c>
      <c r="H353" t="str">
        <f t="shared" si="40"/>
        <v>'A04013522'</v>
      </c>
      <c r="I353" t="str">
        <f>IF(E353="","'"&amp;VLOOKUP(B353,PBL_ENTITAT!O:P,2,FALSE)&amp;"'","null")</f>
        <v>null</v>
      </c>
      <c r="J353" t="s">
        <v>6557</v>
      </c>
      <c r="K353">
        <f t="shared" si="42"/>
        <v>70351</v>
      </c>
      <c r="L353" t="str">
        <f t="shared" si="43"/>
        <v>'Cep D''Inca'</v>
      </c>
      <c r="M353" t="str">
        <f t="shared" si="44"/>
        <v>'A04019641'</v>
      </c>
      <c r="N353" t="str">
        <f t="shared" si="45"/>
        <v>'A04013522'</v>
      </c>
      <c r="O353" t="str">
        <f t="shared" si="46"/>
        <v>null</v>
      </c>
      <c r="P353" t="s">
        <v>6557</v>
      </c>
      <c r="Q353" t="str">
        <f t="shared" si="41"/>
        <v xml:space="preserve">INSERT INTO pad_organ (organid, nom, dir3, dir3pare, cif) VALUES (70351, 'Cep D''Inca', 'A04019641', 'A04013522', null); </v>
      </c>
    </row>
    <row r="354" spans="1:17">
      <c r="A354" s="1">
        <v>1366360</v>
      </c>
      <c r="B354" t="s">
        <v>2096</v>
      </c>
      <c r="C354" t="s">
        <v>2097</v>
      </c>
      <c r="D354" s="1">
        <v>1</v>
      </c>
      <c r="E354" s="1">
        <v>1365954</v>
      </c>
      <c r="F354" s="1">
        <v>1</v>
      </c>
      <c r="G354" t="s">
        <v>769</v>
      </c>
      <c r="H354" t="str">
        <f t="shared" si="40"/>
        <v>'A04013522'</v>
      </c>
      <c r="I354" t="str">
        <f>IF(E354="","'"&amp;VLOOKUP(B354,PBL_ENTITAT!O:P,2,FALSE)&amp;"'","null")</f>
        <v>null</v>
      </c>
      <c r="J354" t="s">
        <v>6557</v>
      </c>
      <c r="K354">
        <f t="shared" si="42"/>
        <v>70352</v>
      </c>
      <c r="L354" t="str">
        <f t="shared" si="43"/>
        <v>'Cepa Alcúdia'</v>
      </c>
      <c r="M354" t="str">
        <f t="shared" si="44"/>
        <v>'A04019642'</v>
      </c>
      <c r="N354" t="str">
        <f t="shared" si="45"/>
        <v>'A04013522'</v>
      </c>
      <c r="O354" t="str">
        <f t="shared" si="46"/>
        <v>null</v>
      </c>
      <c r="P354" t="s">
        <v>6557</v>
      </c>
      <c r="Q354" t="str">
        <f t="shared" si="41"/>
        <v xml:space="preserve">INSERT INTO pad_organ (organid, nom, dir3, dir3pare, cif) VALUES (70352, 'Cepa Alcúdia', 'A04019642', 'A04013522', null); </v>
      </c>
    </row>
    <row r="355" spans="1:17">
      <c r="A355" s="1">
        <v>1366361</v>
      </c>
      <c r="B355" t="s">
        <v>2098</v>
      </c>
      <c r="C355" t="s">
        <v>2099</v>
      </c>
      <c r="D355" s="1">
        <v>1</v>
      </c>
      <c r="E355" s="1">
        <v>1365954</v>
      </c>
      <c r="F355" s="1">
        <v>1</v>
      </c>
      <c r="G355" t="s">
        <v>769</v>
      </c>
      <c r="H355" t="str">
        <f t="shared" si="40"/>
        <v>'A04013522'</v>
      </c>
      <c r="I355" t="str">
        <f>IF(E355="","'"&amp;VLOOKUP(B355,PBL_ENTITAT!O:P,2,FALSE)&amp;"'","null")</f>
        <v>null</v>
      </c>
      <c r="J355" t="s">
        <v>6557</v>
      </c>
      <c r="K355">
        <f t="shared" si="42"/>
        <v>70353</v>
      </c>
      <c r="L355" t="str">
        <f t="shared" si="43"/>
        <v>'Cepa Amanecer'</v>
      </c>
      <c r="M355" t="str">
        <f t="shared" si="44"/>
        <v>'A04019643'</v>
      </c>
      <c r="N355" t="str">
        <f t="shared" si="45"/>
        <v>'A04013522'</v>
      </c>
      <c r="O355" t="str">
        <f t="shared" si="46"/>
        <v>null</v>
      </c>
      <c r="P355" t="s">
        <v>6557</v>
      </c>
      <c r="Q355" t="str">
        <f t="shared" si="41"/>
        <v xml:space="preserve">INSERT INTO pad_organ (organid, nom, dir3, dir3pare, cif) VALUES (70353, 'Cepa Amanecer', 'A04019643', 'A04013522', null); </v>
      </c>
    </row>
    <row r="356" spans="1:17">
      <c r="A356" s="1">
        <v>1366362</v>
      </c>
      <c r="B356" t="s">
        <v>2100</v>
      </c>
      <c r="C356" t="s">
        <v>2101</v>
      </c>
      <c r="D356" s="1">
        <v>1</v>
      </c>
      <c r="E356" s="1">
        <v>1365954</v>
      </c>
      <c r="F356" s="1">
        <v>1</v>
      </c>
      <c r="G356" t="s">
        <v>769</v>
      </c>
      <c r="H356" t="str">
        <f t="shared" si="40"/>
        <v>'A04013522'</v>
      </c>
      <c r="I356" t="str">
        <f>IF(E356="","'"&amp;VLOOKUP(B356,PBL_ENTITAT!O:P,2,FALSE)&amp;"'","null")</f>
        <v>null</v>
      </c>
      <c r="J356" t="s">
        <v>6557</v>
      </c>
      <c r="K356">
        <f t="shared" si="42"/>
        <v>70354</v>
      </c>
      <c r="L356" t="str">
        <f t="shared" si="43"/>
        <v>'Cepa Artà'</v>
      </c>
      <c r="M356" t="str">
        <f t="shared" si="44"/>
        <v>'A04019644'</v>
      </c>
      <c r="N356" t="str">
        <f t="shared" si="45"/>
        <v>'A04013522'</v>
      </c>
      <c r="O356" t="str">
        <f t="shared" si="46"/>
        <v>null</v>
      </c>
      <c r="P356" t="s">
        <v>6557</v>
      </c>
      <c r="Q356" t="str">
        <f t="shared" si="41"/>
        <v xml:space="preserve">INSERT INTO pad_organ (organid, nom, dir3, dir3pare, cif) VALUES (70354, 'Cepa Artà', 'A04019644', 'A04013522', null); </v>
      </c>
    </row>
    <row r="357" spans="1:17">
      <c r="A357" s="1">
        <v>1366363</v>
      </c>
      <c r="B357" t="s">
        <v>2102</v>
      </c>
      <c r="C357" t="s">
        <v>4263</v>
      </c>
      <c r="D357" s="1">
        <v>1</v>
      </c>
      <c r="E357" s="1">
        <v>1365954</v>
      </c>
      <c r="F357" s="1">
        <v>1</v>
      </c>
      <c r="G357" t="s">
        <v>769</v>
      </c>
      <c r="H357" t="str">
        <f t="shared" si="40"/>
        <v>'A04013522'</v>
      </c>
      <c r="I357" t="str">
        <f>IF(E357="","'"&amp;VLOOKUP(B357,PBL_ENTITAT!O:P,2,FALSE)&amp;"'","null")</f>
        <v>null</v>
      </c>
      <c r="J357" t="s">
        <v>6557</v>
      </c>
      <c r="K357">
        <f t="shared" si="42"/>
        <v>70355</v>
      </c>
      <c r="L357" t="str">
        <f t="shared" si="43"/>
        <v>'Cepa Aula D''Alaior'</v>
      </c>
      <c r="M357" t="str">
        <f t="shared" si="44"/>
        <v>'A04019645'</v>
      </c>
      <c r="N357" t="str">
        <f t="shared" si="45"/>
        <v>'A04013522'</v>
      </c>
      <c r="O357" t="str">
        <f t="shared" si="46"/>
        <v>null</v>
      </c>
      <c r="P357" t="s">
        <v>6557</v>
      </c>
      <c r="Q357" t="str">
        <f t="shared" si="41"/>
        <v xml:space="preserve">INSERT INTO pad_organ (organid, nom, dir3, dir3pare, cif) VALUES (70355, 'Cepa Aula D''Alaior', 'A04019645', 'A04013522', null); </v>
      </c>
    </row>
    <row r="358" spans="1:17">
      <c r="A358" s="1">
        <v>1366364</v>
      </c>
      <c r="B358" t="s">
        <v>2103</v>
      </c>
      <c r="C358" t="s">
        <v>4264</v>
      </c>
      <c r="D358" s="1">
        <v>1</v>
      </c>
      <c r="E358" s="1">
        <v>1365954</v>
      </c>
      <c r="F358" s="1">
        <v>1</v>
      </c>
      <c r="G358" t="s">
        <v>769</v>
      </c>
      <c r="H358" t="str">
        <f t="shared" si="40"/>
        <v>'A04013522'</v>
      </c>
      <c r="I358" t="str">
        <f>IF(E358="","'"&amp;VLOOKUP(B358,PBL_ENTITAT!O:P,2,FALSE)&amp;"'","null")</f>
        <v>null</v>
      </c>
      <c r="J358" t="s">
        <v>6557</v>
      </c>
      <c r="K358">
        <f t="shared" si="42"/>
        <v>70356</v>
      </c>
      <c r="L358" t="str">
        <f t="shared" si="43"/>
        <v>'Cepa Aula D''Andratx'</v>
      </c>
      <c r="M358" t="str">
        <f t="shared" si="44"/>
        <v>'A04019646'</v>
      </c>
      <c r="N358" t="str">
        <f t="shared" si="45"/>
        <v>'A04013522'</v>
      </c>
      <c r="O358" t="str">
        <f t="shared" si="46"/>
        <v>null</v>
      </c>
      <c r="P358" t="s">
        <v>6557</v>
      </c>
      <c r="Q358" t="str">
        <f t="shared" si="41"/>
        <v xml:space="preserve">INSERT INTO pad_organ (organid, nom, dir3, dir3pare, cif) VALUES (70356, 'Cepa Aula D''Andratx', 'A04019646', 'A04013522', null); </v>
      </c>
    </row>
    <row r="359" spans="1:17">
      <c r="A359" s="1">
        <v>1366365</v>
      </c>
      <c r="B359" t="s">
        <v>2104</v>
      </c>
      <c r="C359" t="s">
        <v>2105</v>
      </c>
      <c r="D359" s="1">
        <v>1</v>
      </c>
      <c r="E359" s="1">
        <v>1365954</v>
      </c>
      <c r="F359" s="1">
        <v>1</v>
      </c>
      <c r="G359" t="s">
        <v>769</v>
      </c>
      <c r="H359" t="str">
        <f t="shared" si="40"/>
        <v>'A04013522'</v>
      </c>
      <c r="I359" t="str">
        <f>IF(E359="","'"&amp;VLOOKUP(B359,PBL_ENTITAT!O:P,2,FALSE)&amp;"'","null")</f>
        <v>null</v>
      </c>
      <c r="J359" t="s">
        <v>6557</v>
      </c>
      <c r="K359">
        <f t="shared" si="42"/>
        <v>70357</v>
      </c>
      <c r="L359" t="str">
        <f t="shared" si="43"/>
        <v>'Cepa Aula de Cala Rajada'</v>
      </c>
      <c r="M359" t="str">
        <f t="shared" si="44"/>
        <v>'A04019647'</v>
      </c>
      <c r="N359" t="str">
        <f t="shared" si="45"/>
        <v>'A04013522'</v>
      </c>
      <c r="O359" t="str">
        <f t="shared" si="46"/>
        <v>null</v>
      </c>
      <c r="P359" t="s">
        <v>6557</v>
      </c>
      <c r="Q359" t="str">
        <f t="shared" si="41"/>
        <v xml:space="preserve">INSERT INTO pad_organ (organid, nom, dir3, dir3pare, cif) VALUES (70357, 'Cepa Aula de Cala Rajada', 'A04019647', 'A04013522', null); </v>
      </c>
    </row>
    <row r="360" spans="1:17">
      <c r="A360" s="1">
        <v>1366366</v>
      </c>
      <c r="B360" t="s">
        <v>2106</v>
      </c>
      <c r="C360" t="s">
        <v>2107</v>
      </c>
      <c r="D360" s="1">
        <v>1</v>
      </c>
      <c r="E360" s="1">
        <v>1365954</v>
      </c>
      <c r="F360" s="1">
        <v>1</v>
      </c>
      <c r="G360" t="s">
        <v>769</v>
      </c>
      <c r="H360" t="str">
        <f t="shared" si="40"/>
        <v>'A04013522'</v>
      </c>
      <c r="I360" t="str">
        <f>IF(E360="","'"&amp;VLOOKUP(B360,PBL_ENTITAT!O:P,2,FALSE)&amp;"'","null")</f>
        <v>null</v>
      </c>
      <c r="J360" t="s">
        <v>6557</v>
      </c>
      <c r="K360">
        <f t="shared" si="42"/>
        <v>70358</v>
      </c>
      <c r="L360" t="str">
        <f t="shared" si="43"/>
        <v>'Cepa Aula de Felanitx'</v>
      </c>
      <c r="M360" t="str">
        <f t="shared" si="44"/>
        <v>'A04019648'</v>
      </c>
      <c r="N360" t="str">
        <f t="shared" si="45"/>
        <v>'A04013522'</v>
      </c>
      <c r="O360" t="str">
        <f t="shared" si="46"/>
        <v>null</v>
      </c>
      <c r="P360" t="s">
        <v>6557</v>
      </c>
      <c r="Q360" t="str">
        <f t="shared" si="41"/>
        <v xml:space="preserve">INSERT INTO pad_organ (organid, nom, dir3, dir3pare, cif) VALUES (70358, 'Cepa Aula de Felanitx', 'A04019648', 'A04013522', null); </v>
      </c>
    </row>
    <row r="361" spans="1:17">
      <c r="A361" s="1">
        <v>1366367</v>
      </c>
      <c r="B361" t="s">
        <v>2108</v>
      </c>
      <c r="C361" t="s">
        <v>2109</v>
      </c>
      <c r="D361" s="1">
        <v>1</v>
      </c>
      <c r="E361" s="1">
        <v>1365954</v>
      </c>
      <c r="F361" s="1">
        <v>1</v>
      </c>
      <c r="G361" t="s">
        <v>769</v>
      </c>
      <c r="H361" t="str">
        <f t="shared" si="40"/>
        <v>'A04013522'</v>
      </c>
      <c r="I361" t="str">
        <f>IF(E361="","'"&amp;VLOOKUP(B361,PBL_ENTITAT!O:P,2,FALSE)&amp;"'","null")</f>
        <v>null</v>
      </c>
      <c r="J361" t="s">
        <v>6557</v>
      </c>
      <c r="K361">
        <f t="shared" si="42"/>
        <v>70359</v>
      </c>
      <c r="L361" t="str">
        <f t="shared" si="43"/>
        <v>'Cepa Aula de Ferreries'</v>
      </c>
      <c r="M361" t="str">
        <f t="shared" si="44"/>
        <v>'A04019649'</v>
      </c>
      <c r="N361" t="str">
        <f t="shared" si="45"/>
        <v>'A04013522'</v>
      </c>
      <c r="O361" t="str">
        <f t="shared" si="46"/>
        <v>null</v>
      </c>
      <c r="P361" t="s">
        <v>6557</v>
      </c>
      <c r="Q361" t="str">
        <f t="shared" si="41"/>
        <v xml:space="preserve">INSERT INTO pad_organ (organid, nom, dir3, dir3pare, cif) VALUES (70359, 'Cepa Aula de Ferreries', 'A04019649', 'A04013522', null); </v>
      </c>
    </row>
    <row r="362" spans="1:17">
      <c r="A362" s="1">
        <v>1366368</v>
      </c>
      <c r="B362" t="s">
        <v>2110</v>
      </c>
      <c r="C362" t="s">
        <v>2111</v>
      </c>
      <c r="D362" s="1">
        <v>1</v>
      </c>
      <c r="E362" s="1">
        <v>1365954</v>
      </c>
      <c r="F362" s="1">
        <v>1</v>
      </c>
      <c r="G362" t="s">
        <v>769</v>
      </c>
      <c r="H362" t="str">
        <f t="shared" si="40"/>
        <v>'A04013522'</v>
      </c>
      <c r="I362" t="str">
        <f>IF(E362="","'"&amp;VLOOKUP(B362,PBL_ENTITAT!O:P,2,FALSE)&amp;"'","null")</f>
        <v>null</v>
      </c>
      <c r="J362" t="s">
        <v>6557</v>
      </c>
      <c r="K362">
        <f t="shared" si="42"/>
        <v>70360</v>
      </c>
      <c r="L362" t="str">
        <f t="shared" si="43"/>
        <v>'Cepa Aula de Formentera'</v>
      </c>
      <c r="M362" t="str">
        <f t="shared" si="44"/>
        <v>'A04019650'</v>
      </c>
      <c r="N362" t="str">
        <f t="shared" si="45"/>
        <v>'A04013522'</v>
      </c>
      <c r="O362" t="str">
        <f t="shared" si="46"/>
        <v>null</v>
      </c>
      <c r="P362" t="s">
        <v>6557</v>
      </c>
      <c r="Q362" t="str">
        <f t="shared" si="41"/>
        <v xml:space="preserve">INSERT INTO pad_organ (organid, nom, dir3, dir3pare, cif) VALUES (70360, 'Cepa Aula de Formentera', 'A04019650', 'A04013522', null); </v>
      </c>
    </row>
    <row r="363" spans="1:17">
      <c r="A363" s="1">
        <v>1366369</v>
      </c>
      <c r="B363" t="s">
        <v>2112</v>
      </c>
      <c r="C363" t="s">
        <v>2113</v>
      </c>
      <c r="D363" s="1">
        <v>1</v>
      </c>
      <c r="E363" s="1">
        <v>1365954</v>
      </c>
      <c r="F363" s="1">
        <v>1</v>
      </c>
      <c r="G363" t="s">
        <v>769</v>
      </c>
      <c r="H363" t="str">
        <f t="shared" si="40"/>
        <v>'A04013522'</v>
      </c>
      <c r="I363" t="str">
        <f>IF(E363="","'"&amp;VLOOKUP(B363,PBL_ENTITAT!O:P,2,FALSE)&amp;"'","null")</f>
        <v>null</v>
      </c>
      <c r="J363" t="s">
        <v>6557</v>
      </c>
      <c r="K363">
        <f t="shared" si="42"/>
        <v>70361</v>
      </c>
      <c r="L363" t="str">
        <f t="shared" si="43"/>
        <v>'Cepa Aula de Muro'</v>
      </c>
      <c r="M363" t="str">
        <f t="shared" si="44"/>
        <v>'A04019651'</v>
      </c>
      <c r="N363" t="str">
        <f t="shared" si="45"/>
        <v>'A04013522'</v>
      </c>
      <c r="O363" t="str">
        <f t="shared" si="46"/>
        <v>null</v>
      </c>
      <c r="P363" t="s">
        <v>6557</v>
      </c>
      <c r="Q363" t="str">
        <f t="shared" si="41"/>
        <v xml:space="preserve">INSERT INTO pad_organ (organid, nom, dir3, dir3pare, cif) VALUES (70361, 'Cepa Aula de Muro', 'A04019651', 'A04013522', null); </v>
      </c>
    </row>
    <row r="364" spans="1:17">
      <c r="A364" s="1">
        <v>1366370</v>
      </c>
      <c r="B364" t="s">
        <v>2114</v>
      </c>
      <c r="C364" t="s">
        <v>2115</v>
      </c>
      <c r="D364" s="1">
        <v>1</v>
      </c>
      <c r="E364" s="1">
        <v>1365954</v>
      </c>
      <c r="F364" s="1">
        <v>1</v>
      </c>
      <c r="G364" t="s">
        <v>769</v>
      </c>
      <c r="H364" t="str">
        <f t="shared" si="40"/>
        <v>'A04013522'</v>
      </c>
      <c r="I364" t="str">
        <f>IF(E364="","'"&amp;VLOOKUP(B364,PBL_ENTITAT!O:P,2,FALSE)&amp;"'","null")</f>
        <v>null</v>
      </c>
      <c r="J364" t="s">
        <v>6557</v>
      </c>
      <c r="K364">
        <f t="shared" si="42"/>
        <v>70362</v>
      </c>
      <c r="L364" t="str">
        <f t="shared" si="43"/>
        <v>'Cepa Aula de Sant Lluís'</v>
      </c>
      <c r="M364" t="str">
        <f t="shared" si="44"/>
        <v>'A04019652'</v>
      </c>
      <c r="N364" t="str">
        <f t="shared" si="45"/>
        <v>'A04013522'</v>
      </c>
      <c r="O364" t="str">
        <f t="shared" si="46"/>
        <v>null</v>
      </c>
      <c r="P364" t="s">
        <v>6557</v>
      </c>
      <c r="Q364" t="str">
        <f t="shared" si="41"/>
        <v xml:space="preserve">INSERT INTO pad_organ (organid, nom, dir3, dir3pare, cif) VALUES (70362, 'Cepa Aula de Sant Lluís', 'A04019652', 'A04013522', null); </v>
      </c>
    </row>
    <row r="365" spans="1:17">
      <c r="A365" s="1">
        <v>1366371</v>
      </c>
      <c r="B365" t="s">
        <v>2116</v>
      </c>
      <c r="C365" t="s">
        <v>2117</v>
      </c>
      <c r="D365" s="1">
        <v>1</v>
      </c>
      <c r="E365" s="1">
        <v>1365954</v>
      </c>
      <c r="F365" s="1">
        <v>1</v>
      </c>
      <c r="G365" t="s">
        <v>769</v>
      </c>
      <c r="H365" t="str">
        <f t="shared" si="40"/>
        <v>'A04013522'</v>
      </c>
      <c r="I365" t="str">
        <f>IF(E365="","'"&amp;VLOOKUP(B365,PBL_ENTITAT!O:P,2,FALSE)&amp;"'","null")</f>
        <v>null</v>
      </c>
      <c r="J365" t="s">
        <v>6557</v>
      </c>
      <c r="K365">
        <f t="shared" si="42"/>
        <v>70363</v>
      </c>
      <c r="L365" t="str">
        <f t="shared" si="43"/>
        <v>'Cepa Aula de Santa Eulària'</v>
      </c>
      <c r="M365" t="str">
        <f t="shared" si="44"/>
        <v>'A04019653'</v>
      </c>
      <c r="N365" t="str">
        <f t="shared" si="45"/>
        <v>'A04013522'</v>
      </c>
      <c r="O365" t="str">
        <f t="shared" si="46"/>
        <v>null</v>
      </c>
      <c r="P365" t="s">
        <v>6557</v>
      </c>
      <c r="Q365" t="str">
        <f t="shared" si="41"/>
        <v xml:space="preserve">INSERT INTO pad_organ (organid, nom, dir3, dir3pare, cif) VALUES (70363, 'Cepa Aula de Santa Eulària', 'A04019653', 'A04013522', null); </v>
      </c>
    </row>
    <row r="366" spans="1:17">
      <c r="A366" s="1">
        <v>1366372</v>
      </c>
      <c r="B366" t="s">
        <v>2118</v>
      </c>
      <c r="C366" t="s">
        <v>2119</v>
      </c>
      <c r="D366" s="1">
        <v>1</v>
      </c>
      <c r="E366" s="1">
        <v>1365954</v>
      </c>
      <c r="F366" s="1">
        <v>1</v>
      </c>
      <c r="G366" t="s">
        <v>769</v>
      </c>
      <c r="H366" t="str">
        <f t="shared" si="40"/>
        <v>'A04013522'</v>
      </c>
      <c r="I366" t="str">
        <f>IF(E366="","'"&amp;VLOOKUP(B366,PBL_ENTITAT!O:P,2,FALSE)&amp;"'","null")</f>
        <v>null</v>
      </c>
      <c r="J366" t="s">
        <v>6557</v>
      </c>
      <c r="K366">
        <f t="shared" si="42"/>
        <v>70364</v>
      </c>
      <c r="L366" t="str">
        <f t="shared" si="43"/>
        <v>'Cepa Aula de Sóller'</v>
      </c>
      <c r="M366" t="str">
        <f t="shared" si="44"/>
        <v>'A04019654'</v>
      </c>
      <c r="N366" t="str">
        <f t="shared" si="45"/>
        <v>'A04013522'</v>
      </c>
      <c r="O366" t="str">
        <f t="shared" si="46"/>
        <v>null</v>
      </c>
      <c r="P366" t="s">
        <v>6557</v>
      </c>
      <c r="Q366" t="str">
        <f t="shared" si="41"/>
        <v xml:space="preserve">INSERT INTO pad_organ (organid, nom, dir3, dir3pare, cif) VALUES (70364, 'Cepa Aula de Sóller', 'A04019654', 'A04013522', null); </v>
      </c>
    </row>
    <row r="367" spans="1:17">
      <c r="A367" s="1">
        <v>1366373</v>
      </c>
      <c r="B367" t="s">
        <v>2120</v>
      </c>
      <c r="C367" t="s">
        <v>2121</v>
      </c>
      <c r="D367" s="1">
        <v>1</v>
      </c>
      <c r="E367" s="1">
        <v>1365954</v>
      </c>
      <c r="F367" s="1">
        <v>1</v>
      </c>
      <c r="G367" t="s">
        <v>769</v>
      </c>
      <c r="H367" t="str">
        <f t="shared" si="40"/>
        <v>'A04013522'</v>
      </c>
      <c r="I367" t="str">
        <f>IF(E367="","'"&amp;VLOOKUP(B367,PBL_ENTITAT!O:P,2,FALSE)&amp;"'","null")</f>
        <v>null</v>
      </c>
      <c r="J367" t="s">
        <v>6557</v>
      </c>
      <c r="K367">
        <f t="shared" si="42"/>
        <v>70365</v>
      </c>
      <c r="L367" t="str">
        <f t="shared" si="43"/>
        <v>'Cepa Aula de Son Servera'</v>
      </c>
      <c r="M367" t="str">
        <f t="shared" si="44"/>
        <v>'A04019655'</v>
      </c>
      <c r="N367" t="str">
        <f t="shared" si="45"/>
        <v>'A04013522'</v>
      </c>
      <c r="O367" t="str">
        <f t="shared" si="46"/>
        <v>null</v>
      </c>
      <c r="P367" t="s">
        <v>6557</v>
      </c>
      <c r="Q367" t="str">
        <f t="shared" si="41"/>
        <v xml:space="preserve">INSERT INTO pad_organ (organid, nom, dir3, dir3pare, cif) VALUES (70365, 'Cepa Aula de Son Servera', 'A04019655', 'A04013522', null); </v>
      </c>
    </row>
    <row r="368" spans="1:17">
      <c r="A368" s="1">
        <v>1366374</v>
      </c>
      <c r="B368" t="s">
        <v>2122</v>
      </c>
      <c r="C368" t="s">
        <v>2123</v>
      </c>
      <c r="D368" s="1">
        <v>1</v>
      </c>
      <c r="E368" s="1">
        <v>1365954</v>
      </c>
      <c r="F368" s="1">
        <v>1</v>
      </c>
      <c r="G368" t="s">
        <v>769</v>
      </c>
      <c r="H368" t="str">
        <f t="shared" si="40"/>
        <v>'A04013522'</v>
      </c>
      <c r="I368" t="str">
        <f>IF(E368="","'"&amp;VLOOKUP(B368,PBL_ENTITAT!O:P,2,FALSE)&amp;"'","null")</f>
        <v>null</v>
      </c>
      <c r="J368" t="s">
        <v>6557</v>
      </c>
      <c r="K368">
        <f t="shared" si="42"/>
        <v>70366</v>
      </c>
      <c r="L368" t="str">
        <f t="shared" si="43"/>
        <v>'Cepa Aula del Centre Penitenciari  Maó'</v>
      </c>
      <c r="M368" t="str">
        <f t="shared" si="44"/>
        <v>'A04019656'</v>
      </c>
      <c r="N368" t="str">
        <f t="shared" si="45"/>
        <v>'A04013522'</v>
      </c>
      <c r="O368" t="str">
        <f t="shared" si="46"/>
        <v>null</v>
      </c>
      <c r="P368" t="s">
        <v>6557</v>
      </c>
      <c r="Q368" t="str">
        <f t="shared" si="41"/>
        <v xml:space="preserve">INSERT INTO pad_organ (organid, nom, dir3, dir3pare, cif) VALUES (70366, 'Cepa Aula del Centre Penitenciari  Maó', 'A04019656', 'A04013522', null); </v>
      </c>
    </row>
    <row r="369" spans="1:17">
      <c r="A369" s="1">
        <v>1366375</v>
      </c>
      <c r="B369" t="s">
        <v>2124</v>
      </c>
      <c r="C369" t="s">
        <v>2125</v>
      </c>
      <c r="D369" s="1">
        <v>1</v>
      </c>
      <c r="E369" s="1">
        <v>1365954</v>
      </c>
      <c r="F369" s="1">
        <v>1</v>
      </c>
      <c r="G369" t="s">
        <v>769</v>
      </c>
      <c r="H369" t="str">
        <f t="shared" si="40"/>
        <v>'A04013522'</v>
      </c>
      <c r="I369" t="str">
        <f>IF(E369="","'"&amp;VLOOKUP(B369,PBL_ENTITAT!O:P,2,FALSE)&amp;"'","null")</f>
        <v>null</v>
      </c>
      <c r="J369" t="s">
        <v>6557</v>
      </c>
      <c r="K369">
        <f t="shared" si="42"/>
        <v>70367</v>
      </c>
      <c r="L369" t="str">
        <f t="shared" si="43"/>
        <v>'Cepa Aula del Centre Penitenciari Eivissa'</v>
      </c>
      <c r="M369" t="str">
        <f t="shared" si="44"/>
        <v>'A04019657'</v>
      </c>
      <c r="N369" t="str">
        <f t="shared" si="45"/>
        <v>'A04013522'</v>
      </c>
      <c r="O369" t="str">
        <f t="shared" si="46"/>
        <v>null</v>
      </c>
      <c r="P369" t="s">
        <v>6557</v>
      </c>
      <c r="Q369" t="str">
        <f t="shared" si="41"/>
        <v xml:space="preserve">INSERT INTO pad_organ (organid, nom, dir3, dir3pare, cif) VALUES (70367, 'Cepa Aula del Centre Penitenciari Eivissa', 'A04019657', 'A04013522', null); </v>
      </c>
    </row>
    <row r="370" spans="1:17">
      <c r="A370" s="1">
        <v>1366376</v>
      </c>
      <c r="B370" t="s">
        <v>2126</v>
      </c>
      <c r="C370" t="s">
        <v>4265</v>
      </c>
      <c r="D370" s="1">
        <v>1</v>
      </c>
      <c r="E370" s="1">
        <v>1365954</v>
      </c>
      <c r="F370" s="1">
        <v>1</v>
      </c>
      <c r="G370" t="s">
        <v>769</v>
      </c>
      <c r="H370" t="str">
        <f t="shared" si="40"/>
        <v>'A04013522'</v>
      </c>
      <c r="I370" t="str">
        <f>IF(E370="","'"&amp;VLOOKUP(B370,PBL_ENTITAT!O:P,2,FALSE)&amp;"'","null")</f>
        <v>null</v>
      </c>
      <c r="J370" t="s">
        <v>6557</v>
      </c>
      <c r="K370">
        <f t="shared" si="42"/>
        <v>70368</v>
      </c>
      <c r="L370" t="str">
        <f t="shared" si="43"/>
        <v>'Cepa Aula D''Es Castell'</v>
      </c>
      <c r="M370" t="str">
        <f t="shared" si="44"/>
        <v>'A04019658'</v>
      </c>
      <c r="N370" t="str">
        <f t="shared" si="45"/>
        <v>'A04013522'</v>
      </c>
      <c r="O370" t="str">
        <f t="shared" si="46"/>
        <v>null</v>
      </c>
      <c r="P370" t="s">
        <v>6557</v>
      </c>
      <c r="Q370" t="str">
        <f t="shared" si="41"/>
        <v xml:space="preserve">INSERT INTO pad_organ (organid, nom, dir3, dir3pare, cif) VALUES (70368, 'Cepa Aula D''Es Castell', 'A04019658', 'A04013522', null); </v>
      </c>
    </row>
    <row r="371" spans="1:17">
      <c r="A371" s="1">
        <v>1366377</v>
      </c>
      <c r="B371" t="s">
        <v>2127</v>
      </c>
      <c r="C371" t="s">
        <v>4266</v>
      </c>
      <c r="D371" s="1">
        <v>1</v>
      </c>
      <c r="E371" s="1">
        <v>1365954</v>
      </c>
      <c r="F371" s="1">
        <v>1</v>
      </c>
      <c r="G371" t="s">
        <v>769</v>
      </c>
      <c r="H371" t="str">
        <f t="shared" si="40"/>
        <v>'A04013522'</v>
      </c>
      <c r="I371" t="str">
        <f>IF(E371="","'"&amp;VLOOKUP(B371,PBL_ENTITAT!O:P,2,FALSE)&amp;"'","null")</f>
        <v>null</v>
      </c>
      <c r="J371" t="s">
        <v>6557</v>
      </c>
      <c r="K371">
        <f t="shared" si="42"/>
        <v>70369</v>
      </c>
      <c r="L371" t="str">
        <f t="shared" si="43"/>
        <v>'Cepa Aula D''Es Mercadal'</v>
      </c>
      <c r="M371" t="str">
        <f t="shared" si="44"/>
        <v>'A04019659'</v>
      </c>
      <c r="N371" t="str">
        <f t="shared" si="45"/>
        <v>'A04013522'</v>
      </c>
      <c r="O371" t="str">
        <f t="shared" si="46"/>
        <v>null</v>
      </c>
      <c r="P371" t="s">
        <v>6557</v>
      </c>
      <c r="Q371" t="str">
        <f t="shared" si="41"/>
        <v xml:space="preserve">INSERT INTO pad_organ (organid, nom, dir3, dir3pare, cif) VALUES (70369, 'Cepa Aula D''Es Mercadal', 'A04019659', 'A04013522', null); </v>
      </c>
    </row>
    <row r="372" spans="1:17">
      <c r="A372" s="1">
        <v>1366378</v>
      </c>
      <c r="B372" t="s">
        <v>2128</v>
      </c>
      <c r="C372" t="s">
        <v>4267</v>
      </c>
      <c r="D372" s="1">
        <v>1</v>
      </c>
      <c r="E372" s="1">
        <v>1365954</v>
      </c>
      <c r="F372" s="1">
        <v>1</v>
      </c>
      <c r="G372" t="s">
        <v>769</v>
      </c>
      <c r="H372" t="str">
        <f t="shared" si="40"/>
        <v>'A04013522'</v>
      </c>
      <c r="I372" t="str">
        <f>IF(E372="","'"&amp;VLOOKUP(B372,PBL_ENTITAT!O:P,2,FALSE)&amp;"'","null")</f>
        <v>null</v>
      </c>
      <c r="J372" t="s">
        <v>6557</v>
      </c>
      <c r="K372">
        <f t="shared" si="42"/>
        <v>70370</v>
      </c>
      <c r="L372" t="str">
        <f t="shared" si="43"/>
        <v>'Cepa Aula D''Es Migjorn Gran'</v>
      </c>
      <c r="M372" t="str">
        <f t="shared" si="44"/>
        <v>'A04019660'</v>
      </c>
      <c r="N372" t="str">
        <f t="shared" si="45"/>
        <v>'A04013522'</v>
      </c>
      <c r="O372" t="str">
        <f t="shared" si="46"/>
        <v>null</v>
      </c>
      <c r="P372" t="s">
        <v>6557</v>
      </c>
      <c r="Q372" t="str">
        <f t="shared" si="41"/>
        <v xml:space="preserve">INSERT INTO pad_organ (organid, nom, dir3, dir3pare, cif) VALUES (70370, 'Cepa Aula D''Es Migjorn Gran', 'A04019660', 'A04013522', null); </v>
      </c>
    </row>
    <row r="373" spans="1:17">
      <c r="A373" s="1">
        <v>1366379</v>
      </c>
      <c r="B373" t="s">
        <v>2129</v>
      </c>
      <c r="C373" t="s">
        <v>2130</v>
      </c>
      <c r="D373" s="1">
        <v>1</v>
      </c>
      <c r="E373" s="1">
        <v>1365954</v>
      </c>
      <c r="F373" s="1">
        <v>1</v>
      </c>
      <c r="G373" t="s">
        <v>769</v>
      </c>
      <c r="H373" t="str">
        <f t="shared" si="40"/>
        <v>'A04013522'</v>
      </c>
      <c r="I373" t="str">
        <f>IF(E373="","'"&amp;VLOOKUP(B373,PBL_ENTITAT!O:P,2,FALSE)&amp;"'","null")</f>
        <v>null</v>
      </c>
      <c r="J373" t="s">
        <v>6557</v>
      </c>
      <c r="K373">
        <f t="shared" si="42"/>
        <v>70371</v>
      </c>
      <c r="L373" t="str">
        <f t="shared" si="43"/>
        <v>'Cepa Calvià'</v>
      </c>
      <c r="M373" t="str">
        <f t="shared" si="44"/>
        <v>'A04019661'</v>
      </c>
      <c r="N373" t="str">
        <f t="shared" si="45"/>
        <v>'A04013522'</v>
      </c>
      <c r="O373" t="str">
        <f t="shared" si="46"/>
        <v>null</v>
      </c>
      <c r="P373" t="s">
        <v>6557</v>
      </c>
      <c r="Q373" t="str">
        <f t="shared" si="41"/>
        <v xml:space="preserve">INSERT INTO pad_organ (organid, nom, dir3, dir3pare, cif) VALUES (70371, 'Cepa Calvià', 'A04019661', 'A04013522', null); </v>
      </c>
    </row>
    <row r="374" spans="1:17">
      <c r="A374" s="1">
        <v>1366380</v>
      </c>
      <c r="B374" t="s">
        <v>2131</v>
      </c>
      <c r="C374" t="s">
        <v>2132</v>
      </c>
      <c r="D374" s="1">
        <v>1</v>
      </c>
      <c r="E374" s="1">
        <v>1365954</v>
      </c>
      <c r="F374" s="1">
        <v>1</v>
      </c>
      <c r="G374" t="s">
        <v>769</v>
      </c>
      <c r="H374" t="str">
        <f t="shared" si="40"/>
        <v>'A04013522'</v>
      </c>
      <c r="I374" t="str">
        <f>IF(E374="","'"&amp;VLOOKUP(B374,PBL_ENTITAT!O:P,2,FALSE)&amp;"'","null")</f>
        <v>null</v>
      </c>
      <c r="J374" t="s">
        <v>6557</v>
      </c>
      <c r="K374">
        <f t="shared" si="42"/>
        <v>70372</v>
      </c>
      <c r="L374" t="str">
        <f t="shared" si="43"/>
        <v>'Cepa Camp Rodó'</v>
      </c>
      <c r="M374" t="str">
        <f t="shared" si="44"/>
        <v>'A04019662'</v>
      </c>
      <c r="N374" t="str">
        <f t="shared" si="45"/>
        <v>'A04013522'</v>
      </c>
      <c r="O374" t="str">
        <f t="shared" si="46"/>
        <v>null</v>
      </c>
      <c r="P374" t="s">
        <v>6557</v>
      </c>
      <c r="Q374" t="str">
        <f t="shared" si="41"/>
        <v xml:space="preserve">INSERT INTO pad_organ (organid, nom, dir3, dir3pare, cif) VALUES (70372, 'Cepa Camp Rodó', 'A04019662', 'A04013522', null); </v>
      </c>
    </row>
    <row r="375" spans="1:17">
      <c r="A375" s="1">
        <v>1366381</v>
      </c>
      <c r="B375" t="s">
        <v>2133</v>
      </c>
      <c r="C375" t="s">
        <v>2134</v>
      </c>
      <c r="D375" s="1">
        <v>1</v>
      </c>
      <c r="E375" s="1">
        <v>1365954</v>
      </c>
      <c r="F375" s="1">
        <v>1</v>
      </c>
      <c r="G375" t="s">
        <v>769</v>
      </c>
      <c r="H375" t="str">
        <f t="shared" si="40"/>
        <v>'A04013522'</v>
      </c>
      <c r="I375" t="str">
        <f>IF(E375="","'"&amp;VLOOKUP(B375,PBL_ENTITAT!O:P,2,FALSE)&amp;"'","null")</f>
        <v>null</v>
      </c>
      <c r="J375" t="s">
        <v>6557</v>
      </c>
      <c r="K375">
        <f t="shared" si="42"/>
        <v>70373</v>
      </c>
      <c r="L375" t="str">
        <f t="shared" si="43"/>
        <v>'Cepa Ciutadella'</v>
      </c>
      <c r="M375" t="str">
        <f t="shared" si="44"/>
        <v>'A04019663'</v>
      </c>
      <c r="N375" t="str">
        <f t="shared" si="45"/>
        <v>'A04013522'</v>
      </c>
      <c r="O375" t="str">
        <f t="shared" si="46"/>
        <v>null</v>
      </c>
      <c r="P375" t="s">
        <v>6557</v>
      </c>
      <c r="Q375" t="str">
        <f t="shared" si="41"/>
        <v xml:space="preserve">INSERT INTO pad_organ (organid, nom, dir3, dir3pare, cif) VALUES (70373, 'Cepa Ciutadella', 'A04019663', 'A04013522', null); </v>
      </c>
    </row>
    <row r="376" spans="1:17">
      <c r="A376" s="1">
        <v>1366382</v>
      </c>
      <c r="B376" t="s">
        <v>2135</v>
      </c>
      <c r="C376" t="s">
        <v>2136</v>
      </c>
      <c r="D376" s="1">
        <v>1</v>
      </c>
      <c r="E376" s="1">
        <v>1365954</v>
      </c>
      <c r="F376" s="1">
        <v>1</v>
      </c>
      <c r="G376" t="s">
        <v>769</v>
      </c>
      <c r="H376" t="str">
        <f t="shared" si="40"/>
        <v>'A04013522'</v>
      </c>
      <c r="I376" t="str">
        <f>IF(E376="","'"&amp;VLOOKUP(B376,PBL_ENTITAT!O:P,2,FALSE)&amp;"'","null")</f>
        <v>null</v>
      </c>
      <c r="J376" t="s">
        <v>6557</v>
      </c>
      <c r="K376">
        <f t="shared" si="42"/>
        <v>70374</v>
      </c>
      <c r="L376" t="str">
        <f t="shared" si="43"/>
        <v>'Cepa Francesc de Borja Moll'</v>
      </c>
      <c r="M376" t="str">
        <f t="shared" si="44"/>
        <v>'A04019664'</v>
      </c>
      <c r="N376" t="str">
        <f t="shared" si="45"/>
        <v>'A04013522'</v>
      </c>
      <c r="O376" t="str">
        <f t="shared" si="46"/>
        <v>null</v>
      </c>
      <c r="P376" t="s">
        <v>6557</v>
      </c>
      <c r="Q376" t="str">
        <f t="shared" si="41"/>
        <v xml:space="preserve">INSERT INTO pad_organ (organid, nom, dir3, dir3pare, cif) VALUES (70374, 'Cepa Francesc de Borja Moll', 'A04019664', 'A04013522', null); </v>
      </c>
    </row>
    <row r="377" spans="1:17">
      <c r="A377" s="1">
        <v>1366383</v>
      </c>
      <c r="B377" t="s">
        <v>2137</v>
      </c>
      <c r="C377" t="s">
        <v>2138</v>
      </c>
      <c r="D377" s="1">
        <v>1</v>
      </c>
      <c r="E377" s="1">
        <v>1365954</v>
      </c>
      <c r="F377" s="1">
        <v>1</v>
      </c>
      <c r="G377" t="s">
        <v>769</v>
      </c>
      <c r="H377" t="str">
        <f t="shared" si="40"/>
        <v>'A04013522'</v>
      </c>
      <c r="I377" t="str">
        <f>IF(E377="","'"&amp;VLOOKUP(B377,PBL_ENTITAT!O:P,2,FALSE)&amp;"'","null")</f>
        <v>null</v>
      </c>
      <c r="J377" t="s">
        <v>6557</v>
      </c>
      <c r="K377">
        <f t="shared" si="42"/>
        <v>70375</v>
      </c>
      <c r="L377" t="str">
        <f t="shared" si="43"/>
        <v>'Cepa Joan Mir i Mir'</v>
      </c>
      <c r="M377" t="str">
        <f t="shared" si="44"/>
        <v>'A04019665'</v>
      </c>
      <c r="N377" t="str">
        <f t="shared" si="45"/>
        <v>'A04013522'</v>
      </c>
      <c r="O377" t="str">
        <f t="shared" si="46"/>
        <v>null</v>
      </c>
      <c r="P377" t="s">
        <v>6557</v>
      </c>
      <c r="Q377" t="str">
        <f t="shared" si="41"/>
        <v xml:space="preserve">INSERT INTO pad_organ (organid, nom, dir3, dir3pare, cif) VALUES (70375, 'Cepa Joan Mir i Mir', 'A04019665', 'A04013522', null); </v>
      </c>
    </row>
    <row r="378" spans="1:17">
      <c r="A378" s="1">
        <v>1366384</v>
      </c>
      <c r="B378" t="s">
        <v>2139</v>
      </c>
      <c r="C378" t="s">
        <v>2140</v>
      </c>
      <c r="D378" s="1">
        <v>1</v>
      </c>
      <c r="E378" s="1">
        <v>1365954</v>
      </c>
      <c r="F378" s="1">
        <v>1</v>
      </c>
      <c r="G378" t="s">
        <v>769</v>
      </c>
      <c r="H378" t="str">
        <f t="shared" si="40"/>
        <v>'A04013522'</v>
      </c>
      <c r="I378" t="str">
        <f>IF(E378="","'"&amp;VLOOKUP(B378,PBL_ENTITAT!O:P,2,FALSE)&amp;"'","null")</f>
        <v>null</v>
      </c>
      <c r="J378" t="s">
        <v>6557</v>
      </c>
      <c r="K378">
        <f t="shared" si="42"/>
        <v>70376</v>
      </c>
      <c r="L378" t="str">
        <f t="shared" si="43"/>
        <v>'Cepa la Balanguera'</v>
      </c>
      <c r="M378" t="str">
        <f t="shared" si="44"/>
        <v>'A04019666'</v>
      </c>
      <c r="N378" t="str">
        <f t="shared" si="45"/>
        <v>'A04013522'</v>
      </c>
      <c r="O378" t="str">
        <f t="shared" si="46"/>
        <v>null</v>
      </c>
      <c r="P378" t="s">
        <v>6557</v>
      </c>
      <c r="Q378" t="str">
        <f t="shared" si="41"/>
        <v xml:space="preserve">INSERT INTO pad_organ (organid, nom, dir3, dir3pare, cif) VALUES (70376, 'Cepa la Balanguera', 'A04019666', 'A04013522', null); </v>
      </c>
    </row>
    <row r="379" spans="1:17">
      <c r="A379" s="1">
        <v>1366385</v>
      </c>
      <c r="B379" t="s">
        <v>2141</v>
      </c>
      <c r="C379" t="s">
        <v>2142</v>
      </c>
      <c r="D379" s="1">
        <v>1</v>
      </c>
      <c r="E379" s="1">
        <v>1365954</v>
      </c>
      <c r="F379" s="1">
        <v>1</v>
      </c>
      <c r="G379" t="s">
        <v>769</v>
      </c>
      <c r="H379" t="str">
        <f t="shared" si="40"/>
        <v>'A04013522'</v>
      </c>
      <c r="I379" t="str">
        <f>IF(E379="","'"&amp;VLOOKUP(B379,PBL_ENTITAT!O:P,2,FALSE)&amp;"'","null")</f>
        <v>null</v>
      </c>
      <c r="J379" t="s">
        <v>6557</v>
      </c>
      <c r="K379">
        <f t="shared" si="42"/>
        <v>70377</v>
      </c>
      <c r="L379" t="str">
        <f t="shared" si="43"/>
        <v>'Cepa Llevant'</v>
      </c>
      <c r="M379" t="str">
        <f t="shared" si="44"/>
        <v>'A04019667'</v>
      </c>
      <c r="N379" t="str">
        <f t="shared" si="45"/>
        <v>'A04013522'</v>
      </c>
      <c r="O379" t="str">
        <f t="shared" si="46"/>
        <v>null</v>
      </c>
      <c r="P379" t="s">
        <v>6557</v>
      </c>
      <c r="Q379" t="str">
        <f t="shared" si="41"/>
        <v xml:space="preserve">INSERT INTO pad_organ (organid, nom, dir3, dir3pare, cif) VALUES (70377, 'Cepa Llevant', 'A04019667', 'A04013522', null); </v>
      </c>
    </row>
    <row r="380" spans="1:17">
      <c r="A380" s="1">
        <v>1366386</v>
      </c>
      <c r="B380" t="s">
        <v>2143</v>
      </c>
      <c r="C380" t="s">
        <v>2144</v>
      </c>
      <c r="D380" s="1">
        <v>1</v>
      </c>
      <c r="E380" s="1">
        <v>1365954</v>
      </c>
      <c r="F380" s="1">
        <v>1</v>
      </c>
      <c r="G380" t="s">
        <v>769</v>
      </c>
      <c r="H380" t="str">
        <f t="shared" si="40"/>
        <v>'A04013522'</v>
      </c>
      <c r="I380" t="str">
        <f>IF(E380="","'"&amp;VLOOKUP(B380,PBL_ENTITAT!O:P,2,FALSE)&amp;"'","null")</f>
        <v>null</v>
      </c>
      <c r="J380" t="s">
        <v>6557</v>
      </c>
      <c r="K380">
        <f t="shared" si="42"/>
        <v>70378</v>
      </c>
      <c r="L380" t="str">
        <f t="shared" si="43"/>
        <v>'Cepa Mancomunitat des Pla de Mallorca'</v>
      </c>
      <c r="M380" t="str">
        <f t="shared" si="44"/>
        <v>'A04019668'</v>
      </c>
      <c r="N380" t="str">
        <f t="shared" si="45"/>
        <v>'A04013522'</v>
      </c>
      <c r="O380" t="str">
        <f t="shared" si="46"/>
        <v>null</v>
      </c>
      <c r="P380" t="s">
        <v>6557</v>
      </c>
      <c r="Q380" t="str">
        <f t="shared" si="41"/>
        <v xml:space="preserve">INSERT INTO pad_organ (organid, nom, dir3, dir3pare, cif) VALUES (70378, 'Cepa Mancomunitat des Pla de Mallorca', 'A04019668', 'A04013522', null); </v>
      </c>
    </row>
    <row r="381" spans="1:17">
      <c r="A381" s="1">
        <v>1366387</v>
      </c>
      <c r="B381" t="s">
        <v>2145</v>
      </c>
      <c r="C381" t="s">
        <v>2146</v>
      </c>
      <c r="D381" s="1">
        <v>1</v>
      </c>
      <c r="E381" s="1">
        <v>1365954</v>
      </c>
      <c r="F381" s="1">
        <v>1</v>
      </c>
      <c r="G381" t="s">
        <v>769</v>
      </c>
      <c r="H381" t="str">
        <f t="shared" si="40"/>
        <v>'A04013522'</v>
      </c>
      <c r="I381" t="str">
        <f>IF(E381="","'"&amp;VLOOKUP(B381,PBL_ENTITAT!O:P,2,FALSE)&amp;"'","null")</f>
        <v>null</v>
      </c>
      <c r="J381" t="s">
        <v>6557</v>
      </c>
      <c r="K381">
        <f t="shared" si="42"/>
        <v>70379</v>
      </c>
      <c r="L381" t="str">
        <f t="shared" si="43"/>
        <v>'Cepa Mancomunitat des Raiguer'</v>
      </c>
      <c r="M381" t="str">
        <f t="shared" si="44"/>
        <v>'A04019669'</v>
      </c>
      <c r="N381" t="str">
        <f t="shared" si="45"/>
        <v>'A04013522'</v>
      </c>
      <c r="O381" t="str">
        <f t="shared" si="46"/>
        <v>null</v>
      </c>
      <c r="P381" t="s">
        <v>6557</v>
      </c>
      <c r="Q381" t="str">
        <f t="shared" si="41"/>
        <v xml:space="preserve">INSERT INTO pad_organ (organid, nom, dir3, dir3pare, cif) VALUES (70379, 'Cepa Mancomunitat des Raiguer', 'A04019669', 'A04013522', null); </v>
      </c>
    </row>
    <row r="382" spans="1:17">
      <c r="A382" s="1">
        <v>1366388</v>
      </c>
      <c r="B382" t="s">
        <v>2147</v>
      </c>
      <c r="C382" t="s">
        <v>2148</v>
      </c>
      <c r="D382" s="1">
        <v>1</v>
      </c>
      <c r="E382" s="1">
        <v>1365954</v>
      </c>
      <c r="F382" s="1">
        <v>1</v>
      </c>
      <c r="G382" t="s">
        <v>769</v>
      </c>
      <c r="H382" t="str">
        <f t="shared" si="40"/>
        <v>'A04013522'</v>
      </c>
      <c r="I382" t="str">
        <f>IF(E382="","'"&amp;VLOOKUP(B382,PBL_ENTITAT!O:P,2,FALSE)&amp;"'","null")</f>
        <v>null</v>
      </c>
      <c r="J382" t="s">
        <v>6557</v>
      </c>
      <c r="K382">
        <f t="shared" si="42"/>
        <v>70380</v>
      </c>
      <c r="L382" t="str">
        <f t="shared" si="43"/>
        <v>'Cepa Pitiüses'</v>
      </c>
      <c r="M382" t="str">
        <f t="shared" si="44"/>
        <v>'A04019670'</v>
      </c>
      <c r="N382" t="str">
        <f t="shared" si="45"/>
        <v>'A04013522'</v>
      </c>
      <c r="O382" t="str">
        <f t="shared" si="46"/>
        <v>null</v>
      </c>
      <c r="P382" t="s">
        <v>6557</v>
      </c>
      <c r="Q382" t="str">
        <f t="shared" si="41"/>
        <v xml:space="preserve">INSERT INTO pad_organ (organid, nom, dir3, dir3pare, cif) VALUES (70380, 'Cepa Pitiüses', 'A04019670', 'A04013522', null); </v>
      </c>
    </row>
    <row r="383" spans="1:17">
      <c r="A383" s="1">
        <v>1366389</v>
      </c>
      <c r="B383" t="s">
        <v>2149</v>
      </c>
      <c r="C383" t="s">
        <v>2150</v>
      </c>
      <c r="D383" s="1">
        <v>1</v>
      </c>
      <c r="E383" s="1">
        <v>1365954</v>
      </c>
      <c r="F383" s="1">
        <v>1</v>
      </c>
      <c r="G383" t="s">
        <v>769</v>
      </c>
      <c r="H383" t="str">
        <f t="shared" si="40"/>
        <v>'A04013522'</v>
      </c>
      <c r="I383" t="str">
        <f>IF(E383="","'"&amp;VLOOKUP(B383,PBL_ENTITAT!O:P,2,FALSE)&amp;"'","null")</f>
        <v>null</v>
      </c>
      <c r="J383" t="s">
        <v>6557</v>
      </c>
      <c r="K383">
        <f t="shared" si="42"/>
        <v>70381</v>
      </c>
      <c r="L383" t="str">
        <f t="shared" si="43"/>
        <v>'Cepa SA Pobla'</v>
      </c>
      <c r="M383" t="str">
        <f t="shared" si="44"/>
        <v>'A04019671'</v>
      </c>
      <c r="N383" t="str">
        <f t="shared" si="45"/>
        <v>'A04013522'</v>
      </c>
      <c r="O383" t="str">
        <f t="shared" si="46"/>
        <v>null</v>
      </c>
      <c r="P383" t="s">
        <v>6557</v>
      </c>
      <c r="Q383" t="str">
        <f t="shared" si="41"/>
        <v xml:space="preserve">INSERT INTO pad_organ (organid, nom, dir3, dir3pare, cif) VALUES (70381, 'Cepa SA Pobla', 'A04019671', 'A04013522', null); </v>
      </c>
    </row>
    <row r="384" spans="1:17">
      <c r="A384" s="1">
        <v>1366390</v>
      </c>
      <c r="B384" t="s">
        <v>2151</v>
      </c>
      <c r="C384" t="s">
        <v>2152</v>
      </c>
      <c r="D384" s="1">
        <v>1</v>
      </c>
      <c r="E384" s="1">
        <v>1365954</v>
      </c>
      <c r="F384" s="1">
        <v>1</v>
      </c>
      <c r="G384" t="s">
        <v>769</v>
      </c>
      <c r="H384" t="str">
        <f t="shared" si="40"/>
        <v>'A04013522'</v>
      </c>
      <c r="I384" t="str">
        <f>IF(E384="","'"&amp;VLOOKUP(B384,PBL_ENTITAT!O:P,2,FALSE)&amp;"'","null")</f>
        <v>null</v>
      </c>
      <c r="J384" t="s">
        <v>6557</v>
      </c>
      <c r="K384">
        <f t="shared" si="42"/>
        <v>70382</v>
      </c>
      <c r="L384" t="str">
        <f t="shared" si="43"/>
        <v>'Cepa Sant Antoni'</v>
      </c>
      <c r="M384" t="str">
        <f t="shared" si="44"/>
        <v>'A04019672'</v>
      </c>
      <c r="N384" t="str">
        <f t="shared" si="45"/>
        <v>'A04013522'</v>
      </c>
      <c r="O384" t="str">
        <f t="shared" si="46"/>
        <v>null</v>
      </c>
      <c r="P384" t="s">
        <v>6557</v>
      </c>
      <c r="Q384" t="str">
        <f t="shared" si="41"/>
        <v xml:space="preserve">INSERT INTO pad_organ (organid, nom, dir3, dir3pare, cif) VALUES (70382, 'Cepa Sant Antoni', 'A04019672', 'A04013522', null); </v>
      </c>
    </row>
    <row r="385" spans="1:17">
      <c r="A385" s="1">
        <v>1366391</v>
      </c>
      <c r="B385" t="s">
        <v>2153</v>
      </c>
      <c r="C385" t="s">
        <v>4268</v>
      </c>
      <c r="D385" s="1">
        <v>1</v>
      </c>
      <c r="E385" s="1">
        <v>1365954</v>
      </c>
      <c r="F385" s="1">
        <v>1</v>
      </c>
      <c r="G385" t="s">
        <v>769</v>
      </c>
      <c r="H385" t="str">
        <f t="shared" si="40"/>
        <v>'A04013522'</v>
      </c>
      <c r="I385" t="str">
        <f>IF(E385="","'"&amp;VLOOKUP(B385,PBL_ENTITAT!O:P,2,FALSE)&amp;"'","null")</f>
        <v>null</v>
      </c>
      <c r="J385" t="s">
        <v>6557</v>
      </c>
      <c r="K385">
        <f t="shared" si="42"/>
        <v>70383</v>
      </c>
      <c r="L385" t="str">
        <f t="shared" si="43"/>
        <v>'Cepa S''Arenal'</v>
      </c>
      <c r="M385" t="str">
        <f t="shared" si="44"/>
        <v>'A04019673'</v>
      </c>
      <c r="N385" t="str">
        <f t="shared" si="45"/>
        <v>'A04013522'</v>
      </c>
      <c r="O385" t="str">
        <f t="shared" si="46"/>
        <v>null</v>
      </c>
      <c r="P385" t="s">
        <v>6557</v>
      </c>
      <c r="Q385" t="str">
        <f t="shared" si="41"/>
        <v xml:space="preserve">INSERT INTO pad_organ (organid, nom, dir3, dir3pare, cif) VALUES (70383, 'Cepa S''Arenal', 'A04019673', 'A04013522', null); </v>
      </c>
    </row>
    <row r="386" spans="1:17">
      <c r="A386" s="1">
        <v>1366392</v>
      </c>
      <c r="B386" t="s">
        <v>2154</v>
      </c>
      <c r="C386" t="s">
        <v>2155</v>
      </c>
      <c r="D386" s="1">
        <v>1</v>
      </c>
      <c r="E386" s="1">
        <v>1365954</v>
      </c>
      <c r="F386" s="1">
        <v>1</v>
      </c>
      <c r="G386" t="s">
        <v>769</v>
      </c>
      <c r="H386" t="str">
        <f t="shared" si="40"/>
        <v>'A04013522'</v>
      </c>
      <c r="I386" t="str">
        <f>IF(E386="","'"&amp;VLOOKUP(B386,PBL_ENTITAT!O:P,2,FALSE)&amp;"'","null")</f>
        <v>null</v>
      </c>
      <c r="J386" t="s">
        <v>6557</v>
      </c>
      <c r="K386">
        <f t="shared" si="42"/>
        <v>70384</v>
      </c>
      <c r="L386" t="str">
        <f t="shared" si="43"/>
        <v>'Cepa Son Canals'</v>
      </c>
      <c r="M386" t="str">
        <f t="shared" si="44"/>
        <v>'A04019674'</v>
      </c>
      <c r="N386" t="str">
        <f t="shared" si="45"/>
        <v>'A04013522'</v>
      </c>
      <c r="O386" t="str">
        <f t="shared" si="46"/>
        <v>null</v>
      </c>
      <c r="P386" t="s">
        <v>6557</v>
      </c>
      <c r="Q386" t="str">
        <f t="shared" si="41"/>
        <v xml:space="preserve">INSERT INTO pad_organ (organid, nom, dir3, dir3pare, cif) VALUES (70384, 'Cepa Son Canals', 'A04019674', 'A04013522', null); </v>
      </c>
    </row>
    <row r="387" spans="1:17">
      <c r="A387" s="1">
        <v>1366393</v>
      </c>
      <c r="B387" t="s">
        <v>2156</v>
      </c>
      <c r="C387" t="s">
        <v>2157</v>
      </c>
      <c r="D387" s="1">
        <v>1</v>
      </c>
      <c r="E387" s="1">
        <v>1365954</v>
      </c>
      <c r="F387" s="1">
        <v>1</v>
      </c>
      <c r="G387" t="s">
        <v>769</v>
      </c>
      <c r="H387" t="str">
        <f t="shared" ref="H387:H450" si="47">IF(E387="","null","'"&amp;VLOOKUP(E387,A:B,2,FALSE)&amp;"'")</f>
        <v>'A04013522'</v>
      </c>
      <c r="I387" t="str">
        <f>IF(E387="","'"&amp;VLOOKUP(B387,PBL_ENTITAT!O:P,2,FALSE)&amp;"'","null")</f>
        <v>null</v>
      </c>
      <c r="J387" t="s">
        <v>6557</v>
      </c>
      <c r="K387">
        <f t="shared" si="42"/>
        <v>70385</v>
      </c>
      <c r="L387" t="str">
        <f t="shared" si="43"/>
        <v>'Cepa Sud'</v>
      </c>
      <c r="M387" t="str">
        <f t="shared" si="44"/>
        <v>'A04019675'</v>
      </c>
      <c r="N387" t="str">
        <f t="shared" si="45"/>
        <v>'A04013522'</v>
      </c>
      <c r="O387" t="str">
        <f t="shared" si="46"/>
        <v>null</v>
      </c>
      <c r="P387" t="s">
        <v>6557</v>
      </c>
      <c r="Q387" t="str">
        <f t="shared" ref="Q387:Q450" si="48">SUBSTITUTE(SUBSTITUTE(SUBSTITUTE(SUBSTITUTE(SUBSTITUTE(Q$1,"$ID$",K387),"$NOM$",L387),"$DIR3$",M387),"$DIR3PARE$",N387),"$CIF$",O387)</f>
        <v xml:space="preserve">INSERT INTO pad_organ (organid, nom, dir3, dir3pare, cif) VALUES (70385, 'Cepa Sud', 'A04019675', 'A04013522', null); </v>
      </c>
    </row>
    <row r="388" spans="1:17">
      <c r="A388" s="1">
        <v>1366394</v>
      </c>
      <c r="B388" t="s">
        <v>2158</v>
      </c>
      <c r="C388" t="s">
        <v>2159</v>
      </c>
      <c r="D388" s="1">
        <v>1</v>
      </c>
      <c r="E388" s="1">
        <v>1365954</v>
      </c>
      <c r="F388" s="1">
        <v>1</v>
      </c>
      <c r="G388" t="s">
        <v>769</v>
      </c>
      <c r="H388" t="str">
        <f t="shared" si="47"/>
        <v>'A04013522'</v>
      </c>
      <c r="I388" t="str">
        <f>IF(E388="","'"&amp;VLOOKUP(B388,PBL_ENTITAT!O:P,2,FALSE)&amp;"'","null")</f>
        <v>null</v>
      </c>
      <c r="J388" t="s">
        <v>6557</v>
      </c>
      <c r="K388">
        <f t="shared" si="42"/>
        <v>70386</v>
      </c>
      <c r="L388" t="str">
        <f t="shared" si="43"/>
        <v>'Cifp Can Marines'</v>
      </c>
      <c r="M388" t="str">
        <f t="shared" si="44"/>
        <v>'A04019676'</v>
      </c>
      <c r="N388" t="str">
        <f t="shared" si="45"/>
        <v>'A04013522'</v>
      </c>
      <c r="O388" t="str">
        <f t="shared" si="46"/>
        <v>null</v>
      </c>
      <c r="P388" t="s">
        <v>6557</v>
      </c>
      <c r="Q388" t="str">
        <f t="shared" si="48"/>
        <v xml:space="preserve">INSERT INTO pad_organ (organid, nom, dir3, dir3pare, cif) VALUES (70386, 'Cifp Can Marines', 'A04019676', 'A04013522', null); </v>
      </c>
    </row>
    <row r="389" spans="1:17">
      <c r="A389" s="1">
        <v>1366395</v>
      </c>
      <c r="B389" t="s">
        <v>2160</v>
      </c>
      <c r="C389" t="s">
        <v>2161</v>
      </c>
      <c r="D389" s="1">
        <v>1</v>
      </c>
      <c r="E389" s="1">
        <v>1365954</v>
      </c>
      <c r="F389" s="1">
        <v>1</v>
      </c>
      <c r="G389" t="s">
        <v>769</v>
      </c>
      <c r="H389" t="str">
        <f t="shared" si="47"/>
        <v>'A04013522'</v>
      </c>
      <c r="I389" t="str">
        <f>IF(E389="","'"&amp;VLOOKUP(B389,PBL_ENTITAT!O:P,2,FALSE)&amp;"'","null")</f>
        <v>null</v>
      </c>
      <c r="J389" t="s">
        <v>6557</v>
      </c>
      <c r="K389">
        <f t="shared" si="42"/>
        <v>70387</v>
      </c>
      <c r="L389" t="str">
        <f t="shared" si="43"/>
        <v>'Cifp Escola Nauticopesquera'</v>
      </c>
      <c r="M389" t="str">
        <f t="shared" si="44"/>
        <v>'A04019677'</v>
      </c>
      <c r="N389" t="str">
        <f t="shared" si="45"/>
        <v>'A04013522'</v>
      </c>
      <c r="O389" t="str">
        <f t="shared" si="46"/>
        <v>null</v>
      </c>
      <c r="P389" t="s">
        <v>6557</v>
      </c>
      <c r="Q389" t="str">
        <f t="shared" si="48"/>
        <v xml:space="preserve">INSERT INTO pad_organ (organid, nom, dir3, dir3pare, cif) VALUES (70387, 'Cifp Escola Nauticopesquera', 'A04019677', 'A04013522', null); </v>
      </c>
    </row>
    <row r="390" spans="1:17">
      <c r="A390" s="1">
        <v>1366396</v>
      </c>
      <c r="B390" t="s">
        <v>2162</v>
      </c>
      <c r="C390" t="s">
        <v>2163</v>
      </c>
      <c r="D390" s="1">
        <v>1</v>
      </c>
      <c r="E390" s="1">
        <v>1365954</v>
      </c>
      <c r="F390" s="1">
        <v>1</v>
      </c>
      <c r="G390" t="s">
        <v>769</v>
      </c>
      <c r="H390" t="str">
        <f t="shared" si="47"/>
        <v>'A04013522'</v>
      </c>
      <c r="I390" t="str">
        <f>IF(E390="","'"&amp;VLOOKUP(B390,PBL_ENTITAT!O:P,2,FALSE)&amp;"'","null")</f>
        <v>null</v>
      </c>
      <c r="J390" t="s">
        <v>6557</v>
      </c>
      <c r="K390">
        <f t="shared" si="42"/>
        <v>70388</v>
      </c>
      <c r="L390" t="str">
        <f t="shared" si="43"/>
        <v>'Cifp Joan Taix'</v>
      </c>
      <c r="M390" t="str">
        <f t="shared" si="44"/>
        <v>'A04019678'</v>
      </c>
      <c r="N390" t="str">
        <f t="shared" si="45"/>
        <v>'A04013522'</v>
      </c>
      <c r="O390" t="str">
        <f t="shared" si="46"/>
        <v>null</v>
      </c>
      <c r="P390" t="s">
        <v>6557</v>
      </c>
      <c r="Q390" t="str">
        <f t="shared" si="48"/>
        <v xml:space="preserve">INSERT INTO pad_organ (organid, nom, dir3, dir3pare, cif) VALUES (70388, 'Cifp Joan Taix', 'A04019678', 'A04013522', null); </v>
      </c>
    </row>
    <row r="391" spans="1:17">
      <c r="A391" s="1">
        <v>1366397</v>
      </c>
      <c r="B391" t="s">
        <v>2164</v>
      </c>
      <c r="C391" t="s">
        <v>4269</v>
      </c>
      <c r="D391" s="1">
        <v>1</v>
      </c>
      <c r="E391" s="1">
        <v>1365954</v>
      </c>
      <c r="F391" s="1">
        <v>1</v>
      </c>
      <c r="G391" t="s">
        <v>769</v>
      </c>
      <c r="H391" t="str">
        <f t="shared" si="47"/>
        <v>'A04013522'</v>
      </c>
      <c r="I391" t="str">
        <f>IF(E391="","'"&amp;VLOOKUP(B391,PBL_ENTITAT!O:P,2,FALSE)&amp;"'","null")</f>
        <v>null</v>
      </c>
      <c r="J391" t="s">
        <v>6557</v>
      </c>
      <c r="K391">
        <f t="shared" si="42"/>
        <v>70389</v>
      </c>
      <c r="L391" t="str">
        <f t="shared" si="43"/>
        <v>'Cifp per a L''Esport'</v>
      </c>
      <c r="M391" t="str">
        <f t="shared" si="44"/>
        <v>'A04019679'</v>
      </c>
      <c r="N391" t="str">
        <f t="shared" si="45"/>
        <v>'A04013522'</v>
      </c>
      <c r="O391" t="str">
        <f t="shared" si="46"/>
        <v>null</v>
      </c>
      <c r="P391" t="s">
        <v>6557</v>
      </c>
      <c r="Q391" t="str">
        <f t="shared" si="48"/>
        <v xml:space="preserve">INSERT INTO pad_organ (organid, nom, dir3, dir3pare, cif) VALUES (70389, 'Cifp per a L''Esport', 'A04019679', 'A04013522', null); </v>
      </c>
    </row>
    <row r="392" spans="1:17">
      <c r="A392" s="1">
        <v>1366398</v>
      </c>
      <c r="B392" t="s">
        <v>2165</v>
      </c>
      <c r="C392" t="s">
        <v>2166</v>
      </c>
      <c r="D392" s="1">
        <v>1</v>
      </c>
      <c r="E392" s="1">
        <v>1365954</v>
      </c>
      <c r="F392" s="1">
        <v>1</v>
      </c>
      <c r="G392" t="s">
        <v>769</v>
      </c>
      <c r="H392" t="str">
        <f t="shared" si="47"/>
        <v>'A04013522'</v>
      </c>
      <c r="I392" t="str">
        <f>IF(E392="","'"&amp;VLOOKUP(B392,PBL_ENTITAT!O:P,2,FALSE)&amp;"'","null")</f>
        <v>null</v>
      </c>
      <c r="J392" t="s">
        <v>6557</v>
      </c>
      <c r="K392">
        <f t="shared" si="42"/>
        <v>70390</v>
      </c>
      <c r="L392" t="str">
        <f t="shared" si="43"/>
        <v>'Cifp Son Llebre'</v>
      </c>
      <c r="M392" t="str">
        <f t="shared" si="44"/>
        <v>'A04019680'</v>
      </c>
      <c r="N392" t="str">
        <f t="shared" si="45"/>
        <v>'A04013522'</v>
      </c>
      <c r="O392" t="str">
        <f t="shared" si="46"/>
        <v>null</v>
      </c>
      <c r="P392" t="s">
        <v>6557</v>
      </c>
      <c r="Q392" t="str">
        <f t="shared" si="48"/>
        <v xml:space="preserve">INSERT INTO pad_organ (organid, nom, dir3, dir3pare, cif) VALUES (70390, 'Cifp Son Llebre', 'A04019680', 'A04013522', null); </v>
      </c>
    </row>
    <row r="393" spans="1:17">
      <c r="A393" s="1">
        <v>1366399</v>
      </c>
      <c r="B393" t="s">
        <v>2167</v>
      </c>
      <c r="C393" t="s">
        <v>2168</v>
      </c>
      <c r="D393" s="1">
        <v>1</v>
      </c>
      <c r="E393" s="1">
        <v>1365954</v>
      </c>
      <c r="F393" s="1">
        <v>1</v>
      </c>
      <c r="G393" t="s">
        <v>769</v>
      </c>
      <c r="H393" t="str">
        <f t="shared" si="47"/>
        <v>'A04013522'</v>
      </c>
      <c r="I393" t="str">
        <f>IF(E393="","'"&amp;VLOOKUP(B393,PBL_ENTITAT!O:P,2,FALSE)&amp;"'","null")</f>
        <v>null</v>
      </c>
      <c r="J393" t="s">
        <v>6557</v>
      </c>
      <c r="K393">
        <f t="shared" si="42"/>
        <v>70391</v>
      </c>
      <c r="L393" t="str">
        <f t="shared" si="43"/>
        <v>'Cmd Conservatori Prof. Musica i Dansa de Mallorca'</v>
      </c>
      <c r="M393" t="str">
        <f t="shared" si="44"/>
        <v>'A04019681'</v>
      </c>
      <c r="N393" t="str">
        <f t="shared" si="45"/>
        <v>'A04013522'</v>
      </c>
      <c r="O393" t="str">
        <f t="shared" si="46"/>
        <v>null</v>
      </c>
      <c r="P393" t="s">
        <v>6557</v>
      </c>
      <c r="Q393" t="str">
        <f t="shared" si="48"/>
        <v xml:space="preserve">INSERT INTO pad_organ (organid, nom, dir3, dir3pare, cif) VALUES (70391, 'Cmd Conservatori Prof. Musica i Dansa de Mallorca', 'A04019681', 'A04013522', null); </v>
      </c>
    </row>
    <row r="394" spans="1:17">
      <c r="A394" s="1">
        <v>1366400</v>
      </c>
      <c r="B394" t="s">
        <v>2169</v>
      </c>
      <c r="C394" t="s">
        <v>2170</v>
      </c>
      <c r="D394" s="1">
        <v>1</v>
      </c>
      <c r="E394" s="1">
        <v>1365954</v>
      </c>
      <c r="F394" s="1">
        <v>1</v>
      </c>
      <c r="G394" t="s">
        <v>769</v>
      </c>
      <c r="H394" t="str">
        <f t="shared" si="47"/>
        <v>'A04013522'</v>
      </c>
      <c r="I394" t="str">
        <f>IF(E394="","'"&amp;VLOOKUP(B394,PBL_ENTITAT!O:P,2,FALSE)&amp;"'","null")</f>
        <v>null</v>
      </c>
      <c r="J394" t="s">
        <v>6557</v>
      </c>
      <c r="K394">
        <f t="shared" ref="K394:K457" si="49">K393+1</f>
        <v>70392</v>
      </c>
      <c r="L394" t="str">
        <f t="shared" ref="L394:L457" si="50">"'"&amp;C394&amp;"'"</f>
        <v>'Cmd Conservatori Prof. Música i Dansa de Menorca'</v>
      </c>
      <c r="M394" t="str">
        <f t="shared" ref="M394:M457" si="51">"'"&amp;B394&amp;"'"</f>
        <v>'A04019682'</v>
      </c>
      <c r="N394" t="str">
        <f t="shared" ref="N394:N457" si="52">H394</f>
        <v>'A04013522'</v>
      </c>
      <c r="O394" t="str">
        <f t="shared" ref="O394:O457" si="53">I394</f>
        <v>null</v>
      </c>
      <c r="P394" t="s">
        <v>6557</v>
      </c>
      <c r="Q394" t="str">
        <f t="shared" si="48"/>
        <v xml:space="preserve">INSERT INTO pad_organ (organid, nom, dir3, dir3pare, cif) VALUES (70392, 'Cmd Conservatori Prof. Música i Dansa de Menorca', 'A04019682', 'A04013522', null); </v>
      </c>
    </row>
    <row r="395" spans="1:17">
      <c r="A395" s="1">
        <v>1366401</v>
      </c>
      <c r="B395" t="s">
        <v>2171</v>
      </c>
      <c r="C395" t="s">
        <v>4270</v>
      </c>
      <c r="D395" s="1">
        <v>1</v>
      </c>
      <c r="E395" s="1">
        <v>1365954</v>
      </c>
      <c r="F395" s="1">
        <v>1</v>
      </c>
      <c r="G395" t="s">
        <v>769</v>
      </c>
      <c r="H395" t="str">
        <f t="shared" si="47"/>
        <v>'A04013522'</v>
      </c>
      <c r="I395" t="str">
        <f>IF(E395="","'"&amp;VLOOKUP(B395,PBL_ENTITAT!O:P,2,FALSE)&amp;"'","null")</f>
        <v>null</v>
      </c>
      <c r="J395" t="s">
        <v>6557</v>
      </c>
      <c r="K395">
        <f t="shared" si="49"/>
        <v>70393</v>
      </c>
      <c r="L395" t="str">
        <f t="shared" si="50"/>
        <v>'Cmd Conservatori Prof. Música i Dansa D''Eivissa i Forment. C. Bufí'</v>
      </c>
      <c r="M395" t="str">
        <f t="shared" si="51"/>
        <v>'A04019683'</v>
      </c>
      <c r="N395" t="str">
        <f t="shared" si="52"/>
        <v>'A04013522'</v>
      </c>
      <c r="O395" t="str">
        <f t="shared" si="53"/>
        <v>null</v>
      </c>
      <c r="P395" t="s">
        <v>6557</v>
      </c>
      <c r="Q395" t="str">
        <f t="shared" si="48"/>
        <v xml:space="preserve">INSERT INTO pad_organ (organid, nom, dir3, dir3pare, cif) VALUES (70393, 'Cmd Conservatori Prof. Música i Dansa D''Eivissa i Forment. C. Bufí', 'A04019683', 'A04013522', null); </v>
      </c>
    </row>
    <row r="396" spans="1:17">
      <c r="A396" s="1">
        <v>1366402</v>
      </c>
      <c r="B396" t="s">
        <v>2172</v>
      </c>
      <c r="C396" t="s">
        <v>2173</v>
      </c>
      <c r="D396" s="1">
        <v>1</v>
      </c>
      <c r="E396" s="1">
        <v>1365954</v>
      </c>
      <c r="F396" s="1">
        <v>1</v>
      </c>
      <c r="G396" t="s">
        <v>769</v>
      </c>
      <c r="H396" t="str">
        <f t="shared" si="47"/>
        <v>'A04013522'</v>
      </c>
      <c r="I396" t="str">
        <f>IF(E396="","'"&amp;VLOOKUP(B396,PBL_ENTITAT!O:P,2,FALSE)&amp;"'","null")</f>
        <v>null</v>
      </c>
      <c r="J396" t="s">
        <v>6557</v>
      </c>
      <c r="K396">
        <f t="shared" si="49"/>
        <v>70394</v>
      </c>
      <c r="L396" t="str">
        <f t="shared" si="50"/>
        <v>'Cmm Conservatori Municipal de Felanitx'</v>
      </c>
      <c r="M396" t="str">
        <f t="shared" si="51"/>
        <v>'A04019684'</v>
      </c>
      <c r="N396" t="str">
        <f t="shared" si="52"/>
        <v>'A04013522'</v>
      </c>
      <c r="O396" t="str">
        <f t="shared" si="53"/>
        <v>null</v>
      </c>
      <c r="P396" t="s">
        <v>6557</v>
      </c>
      <c r="Q396" t="str">
        <f t="shared" si="48"/>
        <v xml:space="preserve">INSERT INTO pad_organ (organid, nom, dir3, dir3pare, cif) VALUES (70394, 'Cmm Conservatori Municipal de Felanitx', 'A04019684', 'A04013522', null); </v>
      </c>
    </row>
    <row r="397" spans="1:17">
      <c r="A397" s="1">
        <v>1366403</v>
      </c>
      <c r="B397" t="s">
        <v>2174</v>
      </c>
      <c r="C397" t="s">
        <v>2175</v>
      </c>
      <c r="D397" s="1">
        <v>1</v>
      </c>
      <c r="E397" s="1">
        <v>1365954</v>
      </c>
      <c r="F397" s="1">
        <v>1</v>
      </c>
      <c r="G397" t="s">
        <v>769</v>
      </c>
      <c r="H397" t="str">
        <f t="shared" si="47"/>
        <v>'A04013522'</v>
      </c>
      <c r="I397" t="str">
        <f>IF(E397="","'"&amp;VLOOKUP(B397,PBL_ENTITAT!O:P,2,FALSE)&amp;"'","null")</f>
        <v>null</v>
      </c>
      <c r="J397" t="s">
        <v>6557</v>
      </c>
      <c r="K397">
        <f t="shared" si="49"/>
        <v>70395</v>
      </c>
      <c r="L397" t="str">
        <f t="shared" si="50"/>
        <v>'Cp Es Canyar'</v>
      </c>
      <c r="M397" t="str">
        <f t="shared" si="51"/>
        <v>'A04019685'</v>
      </c>
      <c r="N397" t="str">
        <f t="shared" si="52"/>
        <v>'A04013522'</v>
      </c>
      <c r="O397" t="str">
        <f t="shared" si="53"/>
        <v>null</v>
      </c>
      <c r="P397" t="s">
        <v>6557</v>
      </c>
      <c r="Q397" t="str">
        <f t="shared" si="48"/>
        <v xml:space="preserve">INSERT INTO pad_organ (organid, nom, dir3, dir3pare, cif) VALUES (70395, 'Cp Es Canyar', 'A04019685', 'A04013522', null); </v>
      </c>
    </row>
    <row r="398" spans="1:17">
      <c r="A398" s="1">
        <v>1366404</v>
      </c>
      <c r="B398" t="s">
        <v>2176</v>
      </c>
      <c r="C398" t="s">
        <v>2177</v>
      </c>
      <c r="D398" s="1">
        <v>1</v>
      </c>
      <c r="E398" s="1">
        <v>1365954</v>
      </c>
      <c r="F398" s="1">
        <v>1</v>
      </c>
      <c r="G398" t="s">
        <v>769</v>
      </c>
      <c r="H398" t="str">
        <f t="shared" si="47"/>
        <v>'A04013522'</v>
      </c>
      <c r="I398" t="str">
        <f>IF(E398="","'"&amp;VLOOKUP(B398,PBL_ENTITAT!O:P,2,FALSE)&amp;"'","null")</f>
        <v>null</v>
      </c>
      <c r="J398" t="s">
        <v>6557</v>
      </c>
      <c r="K398">
        <f t="shared" si="49"/>
        <v>70396</v>
      </c>
      <c r="L398" t="str">
        <f t="shared" si="50"/>
        <v>'Ceip Simó Ballester'</v>
      </c>
      <c r="M398" t="str">
        <f t="shared" si="51"/>
        <v>'A04019686'</v>
      </c>
      <c r="N398" t="str">
        <f t="shared" si="52"/>
        <v>'A04013522'</v>
      </c>
      <c r="O398" t="str">
        <f t="shared" si="53"/>
        <v>null</v>
      </c>
      <c r="P398" t="s">
        <v>6557</v>
      </c>
      <c r="Q398" t="str">
        <f t="shared" si="48"/>
        <v xml:space="preserve">INSERT INTO pad_organ (organid, nom, dir3, dir3pare, cif) VALUES (70396, 'Ceip Simó Ballester', 'A04019686', 'A04013522', null); </v>
      </c>
    </row>
    <row r="399" spans="1:17">
      <c r="A399" s="1">
        <v>1366405</v>
      </c>
      <c r="B399" t="s">
        <v>2178</v>
      </c>
      <c r="C399" t="s">
        <v>2179</v>
      </c>
      <c r="D399" s="1">
        <v>1</v>
      </c>
      <c r="E399" s="1">
        <v>1365954</v>
      </c>
      <c r="F399" s="1">
        <v>1</v>
      </c>
      <c r="G399" t="s">
        <v>769</v>
      </c>
      <c r="H399" t="str">
        <f t="shared" si="47"/>
        <v>'A04013522'</v>
      </c>
      <c r="I399" t="str">
        <f>IF(E399="","'"&amp;VLOOKUP(B399,PBL_ENTITAT!O:P,2,FALSE)&amp;"'","null")</f>
        <v>null</v>
      </c>
      <c r="J399" t="s">
        <v>6557</v>
      </c>
      <c r="K399">
        <f t="shared" si="49"/>
        <v>70397</v>
      </c>
      <c r="L399" t="str">
        <f t="shared" si="50"/>
        <v>'Csmd Conserv. Superior de Música i Dansa de les Illes Balears'</v>
      </c>
      <c r="M399" t="str">
        <f t="shared" si="51"/>
        <v>'A04019687'</v>
      </c>
      <c r="N399" t="str">
        <f t="shared" si="52"/>
        <v>'A04013522'</v>
      </c>
      <c r="O399" t="str">
        <f t="shared" si="53"/>
        <v>null</v>
      </c>
      <c r="P399" t="s">
        <v>6557</v>
      </c>
      <c r="Q399" t="str">
        <f t="shared" si="48"/>
        <v xml:space="preserve">INSERT INTO pad_organ (organid, nom, dir3, dir3pare, cif) VALUES (70397, 'Csmd Conserv. Superior de Música i Dansa de les Illes Balears', 'A04019687', 'A04013522', null); </v>
      </c>
    </row>
    <row r="400" spans="1:17">
      <c r="A400" s="1">
        <v>1366406</v>
      </c>
      <c r="B400" t="s">
        <v>2180</v>
      </c>
      <c r="C400" t="s">
        <v>4271</v>
      </c>
      <c r="D400" s="1">
        <v>1</v>
      </c>
      <c r="E400" s="1">
        <v>1365954</v>
      </c>
      <c r="F400" s="1">
        <v>1</v>
      </c>
      <c r="G400" t="s">
        <v>769</v>
      </c>
      <c r="H400" t="str">
        <f t="shared" si="47"/>
        <v>'A04013522'</v>
      </c>
      <c r="I400" t="str">
        <f>IF(E400="","'"&amp;VLOOKUP(B400,PBL_ENTITAT!O:P,2,FALSE)&amp;"'","null")</f>
        <v>null</v>
      </c>
      <c r="J400" t="s">
        <v>6557</v>
      </c>
      <c r="K400">
        <f t="shared" si="49"/>
        <v>70398</v>
      </c>
      <c r="L400" t="str">
        <f t="shared" si="50"/>
        <v>'Ea Escola D''Art de Menorca'</v>
      </c>
      <c r="M400" t="str">
        <f t="shared" si="51"/>
        <v>'A04019688'</v>
      </c>
      <c r="N400" t="str">
        <f t="shared" si="52"/>
        <v>'A04013522'</v>
      </c>
      <c r="O400" t="str">
        <f t="shared" si="53"/>
        <v>null</v>
      </c>
      <c r="P400" t="s">
        <v>6557</v>
      </c>
      <c r="Q400" t="str">
        <f t="shared" si="48"/>
        <v xml:space="preserve">INSERT INTO pad_organ (organid, nom, dir3, dir3pare, cif) VALUES (70398, 'Ea Escola D''Art de Menorca', 'A04019688', 'A04013522', null); </v>
      </c>
    </row>
    <row r="401" spans="1:17">
      <c r="A401" s="1">
        <v>1366407</v>
      </c>
      <c r="B401" t="s">
        <v>2181</v>
      </c>
      <c r="C401" t="s">
        <v>4272</v>
      </c>
      <c r="D401" s="1">
        <v>1</v>
      </c>
      <c r="E401" s="1">
        <v>1365954</v>
      </c>
      <c r="F401" s="1">
        <v>1</v>
      </c>
      <c r="G401" t="s">
        <v>769</v>
      </c>
      <c r="H401" t="str">
        <f t="shared" si="47"/>
        <v>'A04013522'</v>
      </c>
      <c r="I401" t="str">
        <f>IF(E401="","'"&amp;VLOOKUP(B401,PBL_ENTITAT!O:P,2,FALSE)&amp;"'","null")</f>
        <v>null</v>
      </c>
      <c r="J401" t="s">
        <v>6557</v>
      </c>
      <c r="K401">
        <f t="shared" si="49"/>
        <v>70399</v>
      </c>
      <c r="L401" t="str">
        <f t="shared" si="50"/>
        <v>'Ea Escola D''Art D''Eivissa'</v>
      </c>
      <c r="M401" t="str">
        <f t="shared" si="51"/>
        <v>'A04019689'</v>
      </c>
      <c r="N401" t="str">
        <f t="shared" si="52"/>
        <v>'A04013522'</v>
      </c>
      <c r="O401" t="str">
        <f t="shared" si="53"/>
        <v>null</v>
      </c>
      <c r="P401" t="s">
        <v>6557</v>
      </c>
      <c r="Q401" t="str">
        <f t="shared" si="48"/>
        <v xml:space="preserve">INSERT INTO pad_organ (organid, nom, dir3, dir3pare, cif) VALUES (70399, 'Ea Escola D''Art D''Eivissa', 'A04019689', 'A04013522', null); </v>
      </c>
    </row>
    <row r="402" spans="1:17">
      <c r="A402" s="1">
        <v>1366408</v>
      </c>
      <c r="B402" t="s">
        <v>2182</v>
      </c>
      <c r="C402" t="s">
        <v>4273</v>
      </c>
      <c r="D402" s="1">
        <v>1</v>
      </c>
      <c r="E402" s="1">
        <v>1365954</v>
      </c>
      <c r="F402" s="1">
        <v>1</v>
      </c>
      <c r="G402" t="s">
        <v>769</v>
      </c>
      <c r="H402" t="str">
        <f t="shared" si="47"/>
        <v>'A04013522'</v>
      </c>
      <c r="I402" t="str">
        <f>IF(E402="","'"&amp;VLOOKUP(B402,PBL_ENTITAT!O:P,2,FALSE)&amp;"'","null")</f>
        <v>null</v>
      </c>
      <c r="J402" t="s">
        <v>6557</v>
      </c>
      <c r="K402">
        <f t="shared" si="49"/>
        <v>70400</v>
      </c>
      <c r="L402" t="str">
        <f t="shared" si="50"/>
        <v>'Ea Escola D''Art i Superior de Disseny de les Illes Balears'</v>
      </c>
      <c r="M402" t="str">
        <f t="shared" si="51"/>
        <v>'A04019690'</v>
      </c>
      <c r="N402" t="str">
        <f t="shared" si="52"/>
        <v>'A04013522'</v>
      </c>
      <c r="O402" t="str">
        <f t="shared" si="53"/>
        <v>null</v>
      </c>
      <c r="P402" t="s">
        <v>6557</v>
      </c>
      <c r="Q402" t="str">
        <f t="shared" si="48"/>
        <v xml:space="preserve">INSERT INTO pad_organ (organid, nom, dir3, dir3pare, cif) VALUES (70400, 'Ea Escola D''Art i Superior de Disseny de les Illes Balears', 'A04019690', 'A04013522', null); </v>
      </c>
    </row>
    <row r="403" spans="1:17">
      <c r="A403" s="1">
        <v>1366409</v>
      </c>
      <c r="B403" t="s">
        <v>2183</v>
      </c>
      <c r="C403" t="s">
        <v>2184</v>
      </c>
      <c r="D403" s="1">
        <v>1</v>
      </c>
      <c r="E403" s="1">
        <v>1365954</v>
      </c>
      <c r="F403" s="1">
        <v>1</v>
      </c>
      <c r="G403" t="s">
        <v>769</v>
      </c>
      <c r="H403" t="str">
        <f t="shared" si="47"/>
        <v>'A04013522'</v>
      </c>
      <c r="I403" t="str">
        <f>IF(E403="","'"&amp;VLOOKUP(B403,PBL_ENTITAT!O:P,2,FALSE)&amp;"'","null")</f>
        <v>null</v>
      </c>
      <c r="J403" t="s">
        <v>6557</v>
      </c>
      <c r="K403">
        <f t="shared" si="49"/>
        <v>70401</v>
      </c>
      <c r="L403" t="str">
        <f t="shared" si="50"/>
        <v>'Eap Eivissa-Formentera'</v>
      </c>
      <c r="M403" t="str">
        <f t="shared" si="51"/>
        <v>'A04019691'</v>
      </c>
      <c r="N403" t="str">
        <f t="shared" si="52"/>
        <v>'A04013522'</v>
      </c>
      <c r="O403" t="str">
        <f t="shared" si="53"/>
        <v>null</v>
      </c>
      <c r="P403" t="s">
        <v>6557</v>
      </c>
      <c r="Q403" t="str">
        <f t="shared" si="48"/>
        <v xml:space="preserve">INSERT INTO pad_organ (organid, nom, dir3, dir3pare, cif) VALUES (70401, 'Eap Eivissa-Formentera', 'A04019691', 'A04013522', null); </v>
      </c>
    </row>
    <row r="404" spans="1:17">
      <c r="A404" s="1">
        <v>1366410</v>
      </c>
      <c r="B404" t="s">
        <v>2185</v>
      </c>
      <c r="C404" t="s">
        <v>2186</v>
      </c>
      <c r="D404" s="1">
        <v>1</v>
      </c>
      <c r="E404" s="1">
        <v>1365954</v>
      </c>
      <c r="F404" s="1">
        <v>1</v>
      </c>
      <c r="G404" t="s">
        <v>769</v>
      </c>
      <c r="H404" t="str">
        <f t="shared" si="47"/>
        <v>'A04013522'</v>
      </c>
      <c r="I404" t="str">
        <f>IF(E404="","'"&amp;VLOOKUP(B404,PBL_ENTITAT!O:P,2,FALSE)&amp;"'","null")</f>
        <v>null</v>
      </c>
      <c r="J404" t="s">
        <v>6557</v>
      </c>
      <c r="K404">
        <f t="shared" si="49"/>
        <v>70402</v>
      </c>
      <c r="L404" t="str">
        <f t="shared" si="50"/>
        <v>'Eap Formentera'</v>
      </c>
      <c r="M404" t="str">
        <f t="shared" si="51"/>
        <v>'A04019692'</v>
      </c>
      <c r="N404" t="str">
        <f t="shared" si="52"/>
        <v>'A04013522'</v>
      </c>
      <c r="O404" t="str">
        <f t="shared" si="53"/>
        <v>null</v>
      </c>
      <c r="P404" t="s">
        <v>6557</v>
      </c>
      <c r="Q404" t="str">
        <f t="shared" si="48"/>
        <v xml:space="preserve">INSERT INTO pad_organ (organid, nom, dir3, dir3pare, cif) VALUES (70402, 'Eap Formentera', 'A04019692', 'A04013522', null); </v>
      </c>
    </row>
    <row r="405" spans="1:17">
      <c r="A405" s="1">
        <v>1366411</v>
      </c>
      <c r="B405" t="s">
        <v>2187</v>
      </c>
      <c r="C405" t="s">
        <v>2188</v>
      </c>
      <c r="D405" s="1">
        <v>1</v>
      </c>
      <c r="E405" s="1">
        <v>1365954</v>
      </c>
      <c r="F405" s="1">
        <v>1</v>
      </c>
      <c r="G405" t="s">
        <v>769</v>
      </c>
      <c r="H405" t="str">
        <f t="shared" si="47"/>
        <v>'A04013522'</v>
      </c>
      <c r="I405" t="str">
        <f>IF(E405="","'"&amp;VLOOKUP(B405,PBL_ENTITAT!O:P,2,FALSE)&amp;"'","null")</f>
        <v>null</v>
      </c>
      <c r="J405" t="s">
        <v>6557</v>
      </c>
      <c r="K405">
        <f t="shared" si="49"/>
        <v>70403</v>
      </c>
      <c r="L405" t="str">
        <f t="shared" si="50"/>
        <v>'Eap Llevant'</v>
      </c>
      <c r="M405" t="str">
        <f t="shared" si="51"/>
        <v>'A04019693'</v>
      </c>
      <c r="N405" t="str">
        <f t="shared" si="52"/>
        <v>'A04013522'</v>
      </c>
      <c r="O405" t="str">
        <f t="shared" si="53"/>
        <v>null</v>
      </c>
      <c r="P405" t="s">
        <v>6557</v>
      </c>
      <c r="Q405" t="str">
        <f t="shared" si="48"/>
        <v xml:space="preserve">INSERT INTO pad_organ (organid, nom, dir3, dir3pare, cif) VALUES (70403, 'Eap Llevant', 'A04019693', 'A04013522', null); </v>
      </c>
    </row>
    <row r="406" spans="1:17">
      <c r="A406" s="1">
        <v>1366412</v>
      </c>
      <c r="B406" t="s">
        <v>2189</v>
      </c>
      <c r="C406" t="s">
        <v>2190</v>
      </c>
      <c r="D406" s="1">
        <v>1</v>
      </c>
      <c r="E406" s="1">
        <v>1365954</v>
      </c>
      <c r="F406" s="1">
        <v>1</v>
      </c>
      <c r="G406" t="s">
        <v>769</v>
      </c>
      <c r="H406" t="str">
        <f t="shared" si="47"/>
        <v>'A04013522'</v>
      </c>
      <c r="I406" t="str">
        <f>IF(E406="","'"&amp;VLOOKUP(B406,PBL_ENTITAT!O:P,2,FALSE)&amp;"'","null")</f>
        <v>null</v>
      </c>
      <c r="J406" t="s">
        <v>6557</v>
      </c>
      <c r="K406">
        <f t="shared" si="49"/>
        <v>70404</v>
      </c>
      <c r="L406" t="str">
        <f t="shared" si="50"/>
        <v>'Eap Menorca'</v>
      </c>
      <c r="M406" t="str">
        <f t="shared" si="51"/>
        <v>'A04019694'</v>
      </c>
      <c r="N406" t="str">
        <f t="shared" si="52"/>
        <v>'A04013522'</v>
      </c>
      <c r="O406" t="str">
        <f t="shared" si="53"/>
        <v>null</v>
      </c>
      <c r="P406" t="s">
        <v>6557</v>
      </c>
      <c r="Q406" t="str">
        <f t="shared" si="48"/>
        <v xml:space="preserve">INSERT INTO pad_organ (organid, nom, dir3, dir3pare, cif) VALUES (70404, 'Eap Menorca', 'A04019694', 'A04013522', null); </v>
      </c>
    </row>
    <row r="407" spans="1:17">
      <c r="A407" s="1">
        <v>1366413</v>
      </c>
      <c r="B407" t="s">
        <v>2191</v>
      </c>
      <c r="C407" t="s">
        <v>2192</v>
      </c>
      <c r="D407" s="1">
        <v>1</v>
      </c>
      <c r="E407" s="1">
        <v>1365954</v>
      </c>
      <c r="F407" s="1">
        <v>1</v>
      </c>
      <c r="G407" t="s">
        <v>769</v>
      </c>
      <c r="H407" t="str">
        <f t="shared" si="47"/>
        <v>'A04013522'</v>
      </c>
      <c r="I407" t="str">
        <f>IF(E407="","'"&amp;VLOOKUP(B407,PBL_ENTITAT!O:P,2,FALSE)&amp;"'","null")</f>
        <v>null</v>
      </c>
      <c r="J407" t="s">
        <v>6557</v>
      </c>
      <c r="K407">
        <f t="shared" si="49"/>
        <v>70405</v>
      </c>
      <c r="L407" t="str">
        <f t="shared" si="50"/>
        <v>'Eap Palma'</v>
      </c>
      <c r="M407" t="str">
        <f t="shared" si="51"/>
        <v>'A04019695'</v>
      </c>
      <c r="N407" t="str">
        <f t="shared" si="52"/>
        <v>'A04013522'</v>
      </c>
      <c r="O407" t="str">
        <f t="shared" si="53"/>
        <v>null</v>
      </c>
      <c r="P407" t="s">
        <v>6557</v>
      </c>
      <c r="Q407" t="str">
        <f t="shared" si="48"/>
        <v xml:space="preserve">INSERT INTO pad_organ (organid, nom, dir3, dir3pare, cif) VALUES (70405, 'Eap Palma', 'A04019695', 'A04013522', null); </v>
      </c>
    </row>
    <row r="408" spans="1:17">
      <c r="A408" s="1">
        <v>1366414</v>
      </c>
      <c r="B408" t="s">
        <v>2193</v>
      </c>
      <c r="C408" t="s">
        <v>2194</v>
      </c>
      <c r="D408" s="1">
        <v>1</v>
      </c>
      <c r="E408" s="1">
        <v>1365954</v>
      </c>
      <c r="F408" s="1">
        <v>1</v>
      </c>
      <c r="G408" t="s">
        <v>769</v>
      </c>
      <c r="H408" t="str">
        <f t="shared" si="47"/>
        <v>'A04013522'</v>
      </c>
      <c r="I408" t="str">
        <f>IF(E408="","'"&amp;VLOOKUP(B408,PBL_ENTITAT!O:P,2,FALSE)&amp;"'","null")</f>
        <v>null</v>
      </c>
      <c r="J408" t="s">
        <v>6557</v>
      </c>
      <c r="K408">
        <f t="shared" si="49"/>
        <v>70406</v>
      </c>
      <c r="L408" t="str">
        <f t="shared" si="50"/>
        <v>'Eap Ponent'</v>
      </c>
      <c r="M408" t="str">
        <f t="shared" si="51"/>
        <v>'A04019696'</v>
      </c>
      <c r="N408" t="str">
        <f t="shared" si="52"/>
        <v>'A04013522'</v>
      </c>
      <c r="O408" t="str">
        <f t="shared" si="53"/>
        <v>null</v>
      </c>
      <c r="P408" t="s">
        <v>6557</v>
      </c>
      <c r="Q408" t="str">
        <f t="shared" si="48"/>
        <v xml:space="preserve">INSERT INTO pad_organ (organid, nom, dir3, dir3pare, cif) VALUES (70406, 'Eap Ponent', 'A04019696', 'A04013522', null); </v>
      </c>
    </row>
    <row r="409" spans="1:17">
      <c r="A409" s="1">
        <v>1366415</v>
      </c>
      <c r="B409" t="s">
        <v>2195</v>
      </c>
      <c r="C409" t="s">
        <v>2196</v>
      </c>
      <c r="D409" s="1">
        <v>1</v>
      </c>
      <c r="E409" s="1">
        <v>1365954</v>
      </c>
      <c r="F409" s="1">
        <v>1</v>
      </c>
      <c r="G409" t="s">
        <v>769</v>
      </c>
      <c r="H409" t="str">
        <f t="shared" si="47"/>
        <v>'A04013522'</v>
      </c>
      <c r="I409" t="str">
        <f>IF(E409="","'"&amp;VLOOKUP(B409,PBL_ENTITAT!O:P,2,FALSE)&amp;"'","null")</f>
        <v>null</v>
      </c>
      <c r="J409" t="s">
        <v>6557</v>
      </c>
      <c r="K409">
        <f t="shared" si="49"/>
        <v>70407</v>
      </c>
      <c r="L409" t="str">
        <f t="shared" si="50"/>
        <v>'Eap Raiguer'</v>
      </c>
      <c r="M409" t="str">
        <f t="shared" si="51"/>
        <v>'A04019697'</v>
      </c>
      <c r="N409" t="str">
        <f t="shared" si="52"/>
        <v>'A04013522'</v>
      </c>
      <c r="O409" t="str">
        <f t="shared" si="53"/>
        <v>null</v>
      </c>
      <c r="P409" t="s">
        <v>6557</v>
      </c>
      <c r="Q409" t="str">
        <f t="shared" si="48"/>
        <v xml:space="preserve">INSERT INTO pad_organ (organid, nom, dir3, dir3pare, cif) VALUES (70407, 'Eap Raiguer', 'A04019697', 'A04013522', null); </v>
      </c>
    </row>
    <row r="410" spans="1:17">
      <c r="A410" s="1">
        <v>1366416</v>
      </c>
      <c r="B410" t="s">
        <v>2197</v>
      </c>
      <c r="C410" t="s">
        <v>2198</v>
      </c>
      <c r="D410" s="1">
        <v>1</v>
      </c>
      <c r="E410" s="1">
        <v>1365954</v>
      </c>
      <c r="F410" s="1">
        <v>1</v>
      </c>
      <c r="G410" t="s">
        <v>769</v>
      </c>
      <c r="H410" t="str">
        <f t="shared" si="47"/>
        <v>'A04013522'</v>
      </c>
      <c r="I410" t="str">
        <f>IF(E410="","'"&amp;VLOOKUP(B410,PBL_ENTITAT!O:P,2,FALSE)&amp;"'","null")</f>
        <v>null</v>
      </c>
      <c r="J410" t="s">
        <v>6557</v>
      </c>
      <c r="K410">
        <f t="shared" si="49"/>
        <v>70408</v>
      </c>
      <c r="L410" t="str">
        <f t="shared" si="50"/>
        <v>'Ei Arc de San Martí'</v>
      </c>
      <c r="M410" t="str">
        <f t="shared" si="51"/>
        <v>'A04019698'</v>
      </c>
      <c r="N410" t="str">
        <f t="shared" si="52"/>
        <v>'A04013522'</v>
      </c>
      <c r="O410" t="str">
        <f t="shared" si="53"/>
        <v>null</v>
      </c>
      <c r="P410" t="s">
        <v>6557</v>
      </c>
      <c r="Q410" t="str">
        <f t="shared" si="48"/>
        <v xml:space="preserve">INSERT INTO pad_organ (organid, nom, dir3, dir3pare, cif) VALUES (70408, 'Ei Arc de San Martí', 'A04019698', 'A04013522', null); </v>
      </c>
    </row>
    <row r="411" spans="1:17">
      <c r="A411" s="1">
        <v>1366417</v>
      </c>
      <c r="B411" t="s">
        <v>2199</v>
      </c>
      <c r="C411" t="s">
        <v>2200</v>
      </c>
      <c r="D411" s="1">
        <v>1</v>
      </c>
      <c r="E411" s="1">
        <v>1365954</v>
      </c>
      <c r="F411" s="1">
        <v>1</v>
      </c>
      <c r="G411" t="s">
        <v>769</v>
      </c>
      <c r="H411" t="str">
        <f t="shared" si="47"/>
        <v>'A04013522'</v>
      </c>
      <c r="I411" t="str">
        <f>IF(E411="","'"&amp;VLOOKUP(B411,PBL_ENTITAT!O:P,2,FALSE)&amp;"'","null")</f>
        <v>null</v>
      </c>
      <c r="J411" t="s">
        <v>6557</v>
      </c>
      <c r="K411">
        <f t="shared" si="49"/>
        <v>70409</v>
      </c>
      <c r="L411" t="str">
        <f t="shared" si="50"/>
        <v>'Ei Bendinat'</v>
      </c>
      <c r="M411" t="str">
        <f t="shared" si="51"/>
        <v>'A04019699'</v>
      </c>
      <c r="N411" t="str">
        <f t="shared" si="52"/>
        <v>'A04013522'</v>
      </c>
      <c r="O411" t="str">
        <f t="shared" si="53"/>
        <v>null</v>
      </c>
      <c r="P411" t="s">
        <v>6557</v>
      </c>
      <c r="Q411" t="str">
        <f t="shared" si="48"/>
        <v xml:space="preserve">INSERT INTO pad_organ (organid, nom, dir3, dir3pare, cif) VALUES (70409, 'Ei Bendinat', 'A04019699', 'A04013522', null); </v>
      </c>
    </row>
    <row r="412" spans="1:17">
      <c r="A412" s="1">
        <v>1366418</v>
      </c>
      <c r="B412" t="s">
        <v>2201</v>
      </c>
      <c r="C412" t="s">
        <v>2202</v>
      </c>
      <c r="D412" s="1">
        <v>1</v>
      </c>
      <c r="E412" s="1">
        <v>1365954</v>
      </c>
      <c r="F412" s="1">
        <v>1</v>
      </c>
      <c r="G412" t="s">
        <v>769</v>
      </c>
      <c r="H412" t="str">
        <f t="shared" si="47"/>
        <v>'A04013522'</v>
      </c>
      <c r="I412" t="str">
        <f>IF(E412="","'"&amp;VLOOKUP(B412,PBL_ENTITAT!O:P,2,FALSE)&amp;"'","null")</f>
        <v>null</v>
      </c>
      <c r="J412" t="s">
        <v>6557</v>
      </c>
      <c r="K412">
        <f t="shared" si="49"/>
        <v>70410</v>
      </c>
      <c r="L412" t="str">
        <f t="shared" si="50"/>
        <v>'Ei Benirràs'</v>
      </c>
      <c r="M412" t="str">
        <f t="shared" si="51"/>
        <v>'A04019700'</v>
      </c>
      <c r="N412" t="str">
        <f t="shared" si="52"/>
        <v>'A04013522'</v>
      </c>
      <c r="O412" t="str">
        <f t="shared" si="53"/>
        <v>null</v>
      </c>
      <c r="P412" t="s">
        <v>6557</v>
      </c>
      <c r="Q412" t="str">
        <f t="shared" si="48"/>
        <v xml:space="preserve">INSERT INTO pad_organ (organid, nom, dir3, dir3pare, cif) VALUES (70410, 'Ei Benirràs', 'A04019700', 'A04013522', null); </v>
      </c>
    </row>
    <row r="413" spans="1:17">
      <c r="A413" s="1">
        <v>1366419</v>
      </c>
      <c r="B413" t="s">
        <v>2203</v>
      </c>
      <c r="C413" t="s">
        <v>2204</v>
      </c>
      <c r="D413" s="1">
        <v>1</v>
      </c>
      <c r="E413" s="1">
        <v>1365954</v>
      </c>
      <c r="F413" s="1">
        <v>1</v>
      </c>
      <c r="G413" t="s">
        <v>769</v>
      </c>
      <c r="H413" t="str">
        <f t="shared" si="47"/>
        <v>'A04013522'</v>
      </c>
      <c r="I413" t="str">
        <f>IF(E413="","'"&amp;VLOOKUP(B413,PBL_ENTITAT!O:P,2,FALSE)&amp;"'","null")</f>
        <v>null</v>
      </c>
      <c r="J413" t="s">
        <v>6557</v>
      </c>
      <c r="K413">
        <f t="shared" si="49"/>
        <v>70411</v>
      </c>
      <c r="L413" t="str">
        <f t="shared" si="50"/>
        <v>'Ei Binipetit'</v>
      </c>
      <c r="M413" t="str">
        <f t="shared" si="51"/>
        <v>'A04019701'</v>
      </c>
      <c r="N413" t="str">
        <f t="shared" si="52"/>
        <v>'A04013522'</v>
      </c>
      <c r="O413" t="str">
        <f t="shared" si="53"/>
        <v>null</v>
      </c>
      <c r="P413" t="s">
        <v>6557</v>
      </c>
      <c r="Q413" t="str">
        <f t="shared" si="48"/>
        <v xml:space="preserve">INSERT INTO pad_organ (organid, nom, dir3, dir3pare, cif) VALUES (70411, 'Ei Binipetit', 'A04019701', 'A04013522', null); </v>
      </c>
    </row>
    <row r="414" spans="1:17">
      <c r="A414" s="1">
        <v>1366420</v>
      </c>
      <c r="B414" t="s">
        <v>2205</v>
      </c>
      <c r="C414" t="s">
        <v>2206</v>
      </c>
      <c r="D414" s="1">
        <v>1</v>
      </c>
      <c r="E414" s="1">
        <v>1365954</v>
      </c>
      <c r="F414" s="1">
        <v>1</v>
      </c>
      <c r="G414" t="s">
        <v>769</v>
      </c>
      <c r="H414" t="str">
        <f t="shared" si="47"/>
        <v>'A04013522'</v>
      </c>
      <c r="I414" t="str">
        <f>IF(E414="","'"&amp;VLOOKUP(B414,PBL_ENTITAT!O:P,2,FALSE)&amp;"'","null")</f>
        <v>null</v>
      </c>
      <c r="J414" t="s">
        <v>6557</v>
      </c>
      <c r="K414">
        <f t="shared" si="49"/>
        <v>70412</v>
      </c>
      <c r="L414" t="str">
        <f t="shared" si="50"/>
        <v>'Ei Ca Ses Monges'</v>
      </c>
      <c r="M414" t="str">
        <f t="shared" si="51"/>
        <v>'A04019702'</v>
      </c>
      <c r="N414" t="str">
        <f t="shared" si="52"/>
        <v>'A04013522'</v>
      </c>
      <c r="O414" t="str">
        <f t="shared" si="53"/>
        <v>null</v>
      </c>
      <c r="P414" t="s">
        <v>6557</v>
      </c>
      <c r="Q414" t="str">
        <f t="shared" si="48"/>
        <v xml:space="preserve">INSERT INTO pad_organ (organid, nom, dir3, dir3pare, cif) VALUES (70412, 'Ei Ca Ses Monges', 'A04019702', 'A04013522', null); </v>
      </c>
    </row>
    <row r="415" spans="1:17">
      <c r="A415" s="1">
        <v>1366421</v>
      </c>
      <c r="B415" t="s">
        <v>2207</v>
      </c>
      <c r="C415" t="s">
        <v>2208</v>
      </c>
      <c r="D415" s="1">
        <v>1</v>
      </c>
      <c r="E415" s="1">
        <v>1365954</v>
      </c>
      <c r="F415" s="1">
        <v>1</v>
      </c>
      <c r="G415" t="s">
        <v>769</v>
      </c>
      <c r="H415" t="str">
        <f t="shared" si="47"/>
        <v>'A04013522'</v>
      </c>
      <c r="I415" t="str">
        <f>IF(E415="","'"&amp;VLOOKUP(B415,PBL_ENTITAT!O:P,2,FALSE)&amp;"'","null")</f>
        <v>null</v>
      </c>
      <c r="J415" t="s">
        <v>6557</v>
      </c>
      <c r="K415">
        <f t="shared" si="49"/>
        <v>70413</v>
      </c>
      <c r="L415" t="str">
        <f t="shared" si="50"/>
        <v>'Ei Cala de Bou'</v>
      </c>
      <c r="M415" t="str">
        <f t="shared" si="51"/>
        <v>'A04019703'</v>
      </c>
      <c r="N415" t="str">
        <f t="shared" si="52"/>
        <v>'A04013522'</v>
      </c>
      <c r="O415" t="str">
        <f t="shared" si="53"/>
        <v>null</v>
      </c>
      <c r="P415" t="s">
        <v>6557</v>
      </c>
      <c r="Q415" t="str">
        <f t="shared" si="48"/>
        <v xml:space="preserve">INSERT INTO pad_organ (organid, nom, dir3, dir3pare, cif) VALUES (70413, 'Ei Cala de Bou', 'A04019703', 'A04013522', null); </v>
      </c>
    </row>
    <row r="416" spans="1:17">
      <c r="A416" s="1">
        <v>1366422</v>
      </c>
      <c r="B416" t="s">
        <v>2209</v>
      </c>
      <c r="C416" t="s">
        <v>4274</v>
      </c>
      <c r="D416" s="1">
        <v>1</v>
      </c>
      <c r="E416" s="1">
        <v>1365954</v>
      </c>
      <c r="F416" s="1">
        <v>1</v>
      </c>
      <c r="G416" t="s">
        <v>769</v>
      </c>
      <c r="H416" t="str">
        <f t="shared" si="47"/>
        <v>'A04013522'</v>
      </c>
      <c r="I416" t="str">
        <f>IF(E416="","'"&amp;VLOOKUP(B416,PBL_ENTITAT!O:P,2,FALSE)&amp;"'","null")</f>
        <v>null</v>
      </c>
      <c r="J416" t="s">
        <v>6557</v>
      </c>
      <c r="K416">
        <f t="shared" si="49"/>
        <v>70414</v>
      </c>
      <c r="L416" t="str">
        <f t="shared" si="50"/>
        <v>'Ei Cala D''Or'</v>
      </c>
      <c r="M416" t="str">
        <f t="shared" si="51"/>
        <v>'A04019704'</v>
      </c>
      <c r="N416" t="str">
        <f t="shared" si="52"/>
        <v>'A04013522'</v>
      </c>
      <c r="O416" t="str">
        <f t="shared" si="53"/>
        <v>null</v>
      </c>
      <c r="P416" t="s">
        <v>6557</v>
      </c>
      <c r="Q416" t="str">
        <f t="shared" si="48"/>
        <v xml:space="preserve">INSERT INTO pad_organ (organid, nom, dir3, dir3pare, cif) VALUES (70414, 'Ei Cala D''Or', 'A04019704', 'A04013522', null); </v>
      </c>
    </row>
    <row r="417" spans="1:17">
      <c r="A417" s="1">
        <v>1366423</v>
      </c>
      <c r="B417" t="s">
        <v>2210</v>
      </c>
      <c r="C417" t="s">
        <v>2211</v>
      </c>
      <c r="D417" s="1">
        <v>1</v>
      </c>
      <c r="E417" s="1">
        <v>1365954</v>
      </c>
      <c r="F417" s="1">
        <v>1</v>
      </c>
      <c r="G417" t="s">
        <v>769</v>
      </c>
      <c r="H417" t="str">
        <f t="shared" si="47"/>
        <v>'A04013522'</v>
      </c>
      <c r="I417" t="str">
        <f>IF(E417="","'"&amp;VLOOKUP(B417,PBL_ENTITAT!O:P,2,FALSE)&amp;"'","null")</f>
        <v>null</v>
      </c>
      <c r="J417" t="s">
        <v>6557</v>
      </c>
      <c r="K417">
        <f t="shared" si="49"/>
        <v>70415</v>
      </c>
      <c r="L417" t="str">
        <f t="shared" si="50"/>
        <v>'Ei Calvià Vila'</v>
      </c>
      <c r="M417" t="str">
        <f t="shared" si="51"/>
        <v>'A04019705'</v>
      </c>
      <c r="N417" t="str">
        <f t="shared" si="52"/>
        <v>'A04013522'</v>
      </c>
      <c r="O417" t="str">
        <f t="shared" si="53"/>
        <v>null</v>
      </c>
      <c r="P417" t="s">
        <v>6557</v>
      </c>
      <c r="Q417" t="str">
        <f t="shared" si="48"/>
        <v xml:space="preserve">INSERT INTO pad_organ (organid, nom, dir3, dir3pare, cif) VALUES (70415, 'Ei Calvià Vila', 'A04019705', 'A04013522', null); </v>
      </c>
    </row>
    <row r="418" spans="1:17">
      <c r="A418" s="1">
        <v>1366424</v>
      </c>
      <c r="B418" t="s">
        <v>2212</v>
      </c>
      <c r="C418" t="s">
        <v>2213</v>
      </c>
      <c r="D418" s="1">
        <v>1</v>
      </c>
      <c r="E418" s="1">
        <v>1365954</v>
      </c>
      <c r="F418" s="1">
        <v>1</v>
      </c>
      <c r="G418" t="s">
        <v>769</v>
      </c>
      <c r="H418" t="str">
        <f t="shared" si="47"/>
        <v>'A04013522'</v>
      </c>
      <c r="I418" t="str">
        <f>IF(E418="","'"&amp;VLOOKUP(B418,PBL_ENTITAT!O:P,2,FALSE)&amp;"'","null")</f>
        <v>null</v>
      </c>
      <c r="J418" t="s">
        <v>6557</v>
      </c>
      <c r="K418">
        <f t="shared" si="49"/>
        <v>70416</v>
      </c>
      <c r="L418" t="str">
        <f t="shared" si="50"/>
        <v>'Ei Campanet'</v>
      </c>
      <c r="M418" t="str">
        <f t="shared" si="51"/>
        <v>'A04019706'</v>
      </c>
      <c r="N418" t="str">
        <f t="shared" si="52"/>
        <v>'A04013522'</v>
      </c>
      <c r="O418" t="str">
        <f t="shared" si="53"/>
        <v>null</v>
      </c>
      <c r="P418" t="s">
        <v>6557</v>
      </c>
      <c r="Q418" t="str">
        <f t="shared" si="48"/>
        <v xml:space="preserve">INSERT INTO pad_organ (organid, nom, dir3, dir3pare, cif) VALUES (70416, 'Ei Campanet', 'A04019706', 'A04013522', null); </v>
      </c>
    </row>
    <row r="419" spans="1:17">
      <c r="A419" s="1">
        <v>1366425</v>
      </c>
      <c r="B419" t="s">
        <v>2214</v>
      </c>
      <c r="C419" t="s">
        <v>2215</v>
      </c>
      <c r="D419" s="1">
        <v>1</v>
      </c>
      <c r="E419" s="1">
        <v>1365954</v>
      </c>
      <c r="F419" s="1">
        <v>1</v>
      </c>
      <c r="G419" t="s">
        <v>769</v>
      </c>
      <c r="H419" t="str">
        <f t="shared" si="47"/>
        <v>'A04013522'</v>
      </c>
      <c r="I419" t="str">
        <f>IF(E419="","'"&amp;VLOOKUP(B419,PBL_ENTITAT!O:P,2,FALSE)&amp;"'","null")</f>
        <v>null</v>
      </c>
      <c r="J419" t="s">
        <v>6557</v>
      </c>
      <c r="K419">
        <f t="shared" si="49"/>
        <v>70417</v>
      </c>
      <c r="L419" t="str">
        <f t="shared" si="50"/>
        <v>'Ei Can Alonso'</v>
      </c>
      <c r="M419" t="str">
        <f t="shared" si="51"/>
        <v>'A04019707'</v>
      </c>
      <c r="N419" t="str">
        <f t="shared" si="52"/>
        <v>'A04013522'</v>
      </c>
      <c r="O419" t="str">
        <f t="shared" si="53"/>
        <v>null</v>
      </c>
      <c r="P419" t="s">
        <v>6557</v>
      </c>
      <c r="Q419" t="str">
        <f t="shared" si="48"/>
        <v xml:space="preserve">INSERT INTO pad_organ (organid, nom, dir3, dir3pare, cif) VALUES (70417, 'Ei Can Alonso', 'A04019707', 'A04013522', null); </v>
      </c>
    </row>
    <row r="420" spans="1:17">
      <c r="A420" s="1">
        <v>1366426</v>
      </c>
      <c r="B420" t="s">
        <v>2216</v>
      </c>
      <c r="C420" t="s">
        <v>2217</v>
      </c>
      <c r="D420" s="1">
        <v>1</v>
      </c>
      <c r="E420" s="1">
        <v>1365954</v>
      </c>
      <c r="F420" s="1">
        <v>1</v>
      </c>
      <c r="G420" t="s">
        <v>769</v>
      </c>
      <c r="H420" t="str">
        <f t="shared" si="47"/>
        <v>'A04013522'</v>
      </c>
      <c r="I420" t="str">
        <f>IF(E420="","'"&amp;VLOOKUP(B420,PBL_ENTITAT!O:P,2,FALSE)&amp;"'","null")</f>
        <v>null</v>
      </c>
      <c r="J420" t="s">
        <v>6557</v>
      </c>
      <c r="K420">
        <f t="shared" si="49"/>
        <v>70418</v>
      </c>
      <c r="L420" t="str">
        <f t="shared" si="50"/>
        <v>'Ei Can Cantó'</v>
      </c>
      <c r="M420" t="str">
        <f t="shared" si="51"/>
        <v>'A04019708'</v>
      </c>
      <c r="N420" t="str">
        <f t="shared" si="52"/>
        <v>'A04013522'</v>
      </c>
      <c r="O420" t="str">
        <f t="shared" si="53"/>
        <v>null</v>
      </c>
      <c r="P420" t="s">
        <v>6557</v>
      </c>
      <c r="Q420" t="str">
        <f t="shared" si="48"/>
        <v xml:space="preserve">INSERT INTO pad_organ (organid, nom, dir3, dir3pare, cif) VALUES (70418, 'Ei Can Cantó', 'A04019708', 'A04013522', null); </v>
      </c>
    </row>
    <row r="421" spans="1:17">
      <c r="A421" s="1">
        <v>1366427</v>
      </c>
      <c r="B421" t="s">
        <v>2218</v>
      </c>
      <c r="C421" t="s">
        <v>2219</v>
      </c>
      <c r="D421" s="1">
        <v>1</v>
      </c>
      <c r="E421" s="1">
        <v>1365954</v>
      </c>
      <c r="F421" s="1">
        <v>1</v>
      </c>
      <c r="G421" t="s">
        <v>769</v>
      </c>
      <c r="H421" t="str">
        <f t="shared" si="47"/>
        <v>'A04013522'</v>
      </c>
      <c r="I421" t="str">
        <f>IF(E421="","'"&amp;VLOOKUP(B421,PBL_ENTITAT!O:P,2,FALSE)&amp;"'","null")</f>
        <v>null</v>
      </c>
      <c r="J421" t="s">
        <v>6557</v>
      </c>
      <c r="K421">
        <f t="shared" si="49"/>
        <v>70419</v>
      </c>
      <c r="L421" t="str">
        <f t="shared" si="50"/>
        <v>'Ei Can Coix'</v>
      </c>
      <c r="M421" t="str">
        <f t="shared" si="51"/>
        <v>'A04019709'</v>
      </c>
      <c r="N421" t="str">
        <f t="shared" si="52"/>
        <v>'A04013522'</v>
      </c>
      <c r="O421" t="str">
        <f t="shared" si="53"/>
        <v>null</v>
      </c>
      <c r="P421" t="s">
        <v>6557</v>
      </c>
      <c r="Q421" t="str">
        <f t="shared" si="48"/>
        <v xml:space="preserve">INSERT INTO pad_organ (organid, nom, dir3, dir3pare, cif) VALUES (70419, 'Ei Can Coix', 'A04019709', 'A04013522', null); </v>
      </c>
    </row>
    <row r="422" spans="1:17">
      <c r="A422" s="1">
        <v>1366428</v>
      </c>
      <c r="B422" t="s">
        <v>2220</v>
      </c>
      <c r="C422" t="s">
        <v>2221</v>
      </c>
      <c r="D422" s="1">
        <v>1</v>
      </c>
      <c r="E422" s="1">
        <v>1365954</v>
      </c>
      <c r="F422" s="1">
        <v>1</v>
      </c>
      <c r="G422" t="s">
        <v>769</v>
      </c>
      <c r="H422" t="str">
        <f t="shared" si="47"/>
        <v>'A04013522'</v>
      </c>
      <c r="I422" t="str">
        <f>IF(E422="","'"&amp;VLOOKUP(B422,PBL_ENTITAT!O:P,2,FALSE)&amp;"'","null")</f>
        <v>null</v>
      </c>
      <c r="J422" t="s">
        <v>6557</v>
      </c>
      <c r="K422">
        <f t="shared" si="49"/>
        <v>70420</v>
      </c>
      <c r="L422" t="str">
        <f t="shared" si="50"/>
        <v>'Ei cap de Creus'</v>
      </c>
      <c r="M422" t="str">
        <f t="shared" si="51"/>
        <v>'A04019710'</v>
      </c>
      <c r="N422" t="str">
        <f t="shared" si="52"/>
        <v>'A04013522'</v>
      </c>
      <c r="O422" t="str">
        <f t="shared" si="53"/>
        <v>null</v>
      </c>
      <c r="P422" t="s">
        <v>6557</v>
      </c>
      <c r="Q422" t="str">
        <f t="shared" si="48"/>
        <v xml:space="preserve">INSERT INTO pad_organ (organid, nom, dir3, dir3pare, cif) VALUES (70420, 'Ei cap de Creus', 'A04019710', 'A04013522', null); </v>
      </c>
    </row>
    <row r="423" spans="1:17">
      <c r="A423" s="1">
        <v>1366429</v>
      </c>
      <c r="B423" t="s">
        <v>2222</v>
      </c>
      <c r="C423" t="s">
        <v>2223</v>
      </c>
      <c r="D423" s="1">
        <v>1</v>
      </c>
      <c r="E423" s="1">
        <v>1365954</v>
      </c>
      <c r="F423" s="1">
        <v>1</v>
      </c>
      <c r="G423" t="s">
        <v>769</v>
      </c>
      <c r="H423" t="str">
        <f t="shared" si="47"/>
        <v>'A04013522'</v>
      </c>
      <c r="I423" t="str">
        <f>IF(E423="","'"&amp;VLOOKUP(B423,PBL_ENTITAT!O:P,2,FALSE)&amp;"'","null")</f>
        <v>null</v>
      </c>
      <c r="J423" t="s">
        <v>6557</v>
      </c>
      <c r="K423">
        <f t="shared" si="49"/>
        <v>70421</v>
      </c>
      <c r="L423" t="str">
        <f t="shared" si="50"/>
        <v>'Ei Card'</v>
      </c>
      <c r="M423" t="str">
        <f t="shared" si="51"/>
        <v>'A04019711'</v>
      </c>
      <c r="N423" t="str">
        <f t="shared" si="52"/>
        <v>'A04013522'</v>
      </c>
      <c r="O423" t="str">
        <f t="shared" si="53"/>
        <v>null</v>
      </c>
      <c r="P423" t="s">
        <v>6557</v>
      </c>
      <c r="Q423" t="str">
        <f t="shared" si="48"/>
        <v xml:space="preserve">INSERT INTO pad_organ (organid, nom, dir3, dir3pare, cif) VALUES (70421, 'Ei Card', 'A04019711', 'A04013522', null); </v>
      </c>
    </row>
    <row r="424" spans="1:17">
      <c r="A424" s="1">
        <v>1366430</v>
      </c>
      <c r="B424" t="s">
        <v>2224</v>
      </c>
      <c r="C424" t="s">
        <v>2225</v>
      </c>
      <c r="D424" s="1">
        <v>1</v>
      </c>
      <c r="E424" s="1">
        <v>1365954</v>
      </c>
      <c r="F424" s="1">
        <v>1</v>
      </c>
      <c r="G424" t="s">
        <v>769</v>
      </c>
      <c r="H424" t="str">
        <f t="shared" si="47"/>
        <v>'A04013522'</v>
      </c>
      <c r="I424" t="str">
        <f>IF(E424="","'"&amp;VLOOKUP(B424,PBL_ENTITAT!O:P,2,FALSE)&amp;"'","null")</f>
        <v>null</v>
      </c>
      <c r="J424" t="s">
        <v>6557</v>
      </c>
      <c r="K424">
        <f t="shared" si="49"/>
        <v>70422</v>
      </c>
      <c r="L424" t="str">
        <f t="shared" si="50"/>
        <v>'Ei Cas Serres'</v>
      </c>
      <c r="M424" t="str">
        <f t="shared" si="51"/>
        <v>'A04019712'</v>
      </c>
      <c r="N424" t="str">
        <f t="shared" si="52"/>
        <v>'A04013522'</v>
      </c>
      <c r="O424" t="str">
        <f t="shared" si="53"/>
        <v>null</v>
      </c>
      <c r="P424" t="s">
        <v>6557</v>
      </c>
      <c r="Q424" t="str">
        <f t="shared" si="48"/>
        <v xml:space="preserve">INSERT INTO pad_organ (organid, nom, dir3, dir3pare, cif) VALUES (70422, 'Ei Cas Serres', 'A04019712', 'A04013522', null); </v>
      </c>
    </row>
    <row r="425" spans="1:17">
      <c r="A425" s="1">
        <v>1366431</v>
      </c>
      <c r="B425" t="s">
        <v>2226</v>
      </c>
      <c r="C425" t="s">
        <v>2227</v>
      </c>
      <c r="D425" s="1">
        <v>1</v>
      </c>
      <c r="E425" s="1">
        <v>1365954</v>
      </c>
      <c r="F425" s="1">
        <v>1</v>
      </c>
      <c r="G425" t="s">
        <v>769</v>
      </c>
      <c r="H425" t="str">
        <f t="shared" si="47"/>
        <v>'A04013522'</v>
      </c>
      <c r="I425" t="str">
        <f>IF(E425="","'"&amp;VLOOKUP(B425,PBL_ENTITAT!O:P,2,FALSE)&amp;"'","null")</f>
        <v>null</v>
      </c>
      <c r="J425" t="s">
        <v>6557</v>
      </c>
      <c r="K425">
        <f t="shared" si="49"/>
        <v>70423</v>
      </c>
      <c r="L425" t="str">
        <f t="shared" si="50"/>
        <v>'Ei Ciutat Antiga'</v>
      </c>
      <c r="M425" t="str">
        <f t="shared" si="51"/>
        <v>'A04019713'</v>
      </c>
      <c r="N425" t="str">
        <f t="shared" si="52"/>
        <v>'A04013522'</v>
      </c>
      <c r="O425" t="str">
        <f t="shared" si="53"/>
        <v>null</v>
      </c>
      <c r="P425" t="s">
        <v>6557</v>
      </c>
      <c r="Q425" t="str">
        <f t="shared" si="48"/>
        <v xml:space="preserve">INSERT INTO pad_organ (organid, nom, dir3, dir3pare, cif) VALUES (70423, 'Ei Ciutat Antiga', 'A04019713', 'A04013522', null); </v>
      </c>
    </row>
    <row r="426" spans="1:17">
      <c r="A426" s="1">
        <v>1366432</v>
      </c>
      <c r="B426" t="s">
        <v>2228</v>
      </c>
      <c r="C426" t="s">
        <v>2229</v>
      </c>
      <c r="D426" s="1">
        <v>1</v>
      </c>
      <c r="E426" s="1">
        <v>1365954</v>
      </c>
      <c r="F426" s="1">
        <v>1</v>
      </c>
      <c r="G426" t="s">
        <v>769</v>
      </c>
      <c r="H426" t="str">
        <f t="shared" si="47"/>
        <v>'A04013522'</v>
      </c>
      <c r="I426" t="str">
        <f>IF(E426="","'"&amp;VLOOKUP(B426,PBL_ENTITAT!O:P,2,FALSE)&amp;"'","null")</f>
        <v>null</v>
      </c>
      <c r="J426" t="s">
        <v>6557</v>
      </c>
      <c r="K426">
        <f t="shared" si="49"/>
        <v>70424</v>
      </c>
      <c r="L426" t="str">
        <f t="shared" si="50"/>
        <v>'Ei Colònia de Sant Jordi'</v>
      </c>
      <c r="M426" t="str">
        <f t="shared" si="51"/>
        <v>'A04019714'</v>
      </c>
      <c r="N426" t="str">
        <f t="shared" si="52"/>
        <v>'A04013522'</v>
      </c>
      <c r="O426" t="str">
        <f t="shared" si="53"/>
        <v>null</v>
      </c>
      <c r="P426" t="s">
        <v>6557</v>
      </c>
      <c r="Q426" t="str">
        <f t="shared" si="48"/>
        <v xml:space="preserve">INSERT INTO pad_organ (organid, nom, dir3, dir3pare, cif) VALUES (70424, 'Ei Colònia de Sant Jordi', 'A04019714', 'A04013522', null); </v>
      </c>
    </row>
    <row r="427" spans="1:17">
      <c r="A427" s="1">
        <v>1366433</v>
      </c>
      <c r="B427" t="s">
        <v>2230</v>
      </c>
      <c r="C427" t="s">
        <v>2231</v>
      </c>
      <c r="D427" s="1">
        <v>1</v>
      </c>
      <c r="E427" s="1">
        <v>1365954</v>
      </c>
      <c r="F427" s="1">
        <v>1</v>
      </c>
      <c r="G427" t="s">
        <v>769</v>
      </c>
      <c r="H427" t="str">
        <f t="shared" si="47"/>
        <v>'A04013522'</v>
      </c>
      <c r="I427" t="str">
        <f>IF(E427="","'"&amp;VLOOKUP(B427,PBL_ENTITAT!O:P,2,FALSE)&amp;"'","null")</f>
        <v>null</v>
      </c>
      <c r="J427" t="s">
        <v>6557</v>
      </c>
      <c r="K427">
        <f t="shared" si="49"/>
        <v>70425</v>
      </c>
      <c r="L427" t="str">
        <f t="shared" si="50"/>
        <v>'Ei Cucarells'</v>
      </c>
      <c r="M427" t="str">
        <f t="shared" si="51"/>
        <v>'A04019715'</v>
      </c>
      <c r="N427" t="str">
        <f t="shared" si="52"/>
        <v>'A04013522'</v>
      </c>
      <c r="O427" t="str">
        <f t="shared" si="53"/>
        <v>null</v>
      </c>
      <c r="P427" t="s">
        <v>6557</v>
      </c>
      <c r="Q427" t="str">
        <f t="shared" si="48"/>
        <v xml:space="preserve">INSERT INTO pad_organ (organid, nom, dir3, dir3pare, cif) VALUES (70425, 'Ei Cucarells', 'A04019715', 'A04013522', null); </v>
      </c>
    </row>
    <row r="428" spans="1:17">
      <c r="A428" s="1">
        <v>1366434</v>
      </c>
      <c r="B428" t="s">
        <v>2232</v>
      </c>
      <c r="C428" t="s">
        <v>4275</v>
      </c>
      <c r="D428" s="1">
        <v>1</v>
      </c>
      <c r="E428" s="1">
        <v>1365954</v>
      </c>
      <c r="F428" s="1">
        <v>1</v>
      </c>
      <c r="G428" t="s">
        <v>769</v>
      </c>
      <c r="H428" t="str">
        <f t="shared" si="47"/>
        <v>'A04013522'</v>
      </c>
      <c r="I428" t="str">
        <f>IF(E428="","'"&amp;VLOOKUP(B428,PBL_ENTITAT!O:P,2,FALSE)&amp;"'","null")</f>
        <v>null</v>
      </c>
      <c r="J428" t="s">
        <v>6557</v>
      </c>
      <c r="K428">
        <f t="shared" si="49"/>
        <v>70426</v>
      </c>
      <c r="L428" t="str">
        <f t="shared" si="50"/>
        <v>'Ei D''Esporles'</v>
      </c>
      <c r="M428" t="str">
        <f t="shared" si="51"/>
        <v>'A04019716'</v>
      </c>
      <c r="N428" t="str">
        <f t="shared" si="52"/>
        <v>'A04013522'</v>
      </c>
      <c r="O428" t="str">
        <f t="shared" si="53"/>
        <v>null</v>
      </c>
      <c r="P428" t="s">
        <v>6557</v>
      </c>
      <c r="Q428" t="str">
        <f t="shared" si="48"/>
        <v xml:space="preserve">INSERT INTO pad_organ (organid, nom, dir3, dir3pare, cif) VALUES (70426, 'Ei D''Esporles', 'A04019716', 'A04013522', null); </v>
      </c>
    </row>
    <row r="429" spans="1:17">
      <c r="A429" s="1">
        <v>1366435</v>
      </c>
      <c r="B429" t="s">
        <v>2233</v>
      </c>
      <c r="C429" t="s">
        <v>2234</v>
      </c>
      <c r="D429" s="1">
        <v>1</v>
      </c>
      <c r="E429" s="1">
        <v>1365954</v>
      </c>
      <c r="F429" s="1">
        <v>1</v>
      </c>
      <c r="G429" t="s">
        <v>769</v>
      </c>
      <c r="H429" t="str">
        <f t="shared" si="47"/>
        <v>'A04013522'</v>
      </c>
      <c r="I429" t="str">
        <f>IF(E429="","'"&amp;VLOOKUP(B429,PBL_ENTITAT!O:P,2,FALSE)&amp;"'","null")</f>
        <v>null</v>
      </c>
      <c r="J429" t="s">
        <v>6557</v>
      </c>
      <c r="K429">
        <f t="shared" si="49"/>
        <v>70427</v>
      </c>
      <c r="L429" t="str">
        <f t="shared" si="50"/>
        <v>'Ei el Sol'</v>
      </c>
      <c r="M429" t="str">
        <f t="shared" si="51"/>
        <v>'A04019717'</v>
      </c>
      <c r="N429" t="str">
        <f t="shared" si="52"/>
        <v>'A04013522'</v>
      </c>
      <c r="O429" t="str">
        <f t="shared" si="53"/>
        <v>null</v>
      </c>
      <c r="P429" t="s">
        <v>6557</v>
      </c>
      <c r="Q429" t="str">
        <f t="shared" si="48"/>
        <v xml:space="preserve">INSERT INTO pad_organ (organid, nom, dir3, dir3pare, cif) VALUES (70427, 'Ei el Sol', 'A04019717', 'A04013522', null); </v>
      </c>
    </row>
    <row r="430" spans="1:17">
      <c r="A430" s="1">
        <v>1366436</v>
      </c>
      <c r="B430" t="s">
        <v>2235</v>
      </c>
      <c r="C430" t="s">
        <v>2236</v>
      </c>
      <c r="D430" s="1">
        <v>1</v>
      </c>
      <c r="E430" s="1">
        <v>1365954</v>
      </c>
      <c r="F430" s="1">
        <v>1</v>
      </c>
      <c r="G430" t="s">
        <v>769</v>
      </c>
      <c r="H430" t="str">
        <f t="shared" si="47"/>
        <v>'A04013522'</v>
      </c>
      <c r="I430" t="str">
        <f>IF(E430="","'"&amp;VLOOKUP(B430,PBL_ENTITAT!O:P,2,FALSE)&amp;"'","null")</f>
        <v>null</v>
      </c>
      <c r="J430" t="s">
        <v>6557</v>
      </c>
      <c r="K430">
        <f t="shared" si="49"/>
        <v>70428</v>
      </c>
      <c r="L430" t="str">
        <f t="shared" si="50"/>
        <v>'Ei els Llapis'</v>
      </c>
      <c r="M430" t="str">
        <f t="shared" si="51"/>
        <v>'A04019718'</v>
      </c>
      <c r="N430" t="str">
        <f t="shared" si="52"/>
        <v>'A04013522'</v>
      </c>
      <c r="O430" t="str">
        <f t="shared" si="53"/>
        <v>null</v>
      </c>
      <c r="P430" t="s">
        <v>6557</v>
      </c>
      <c r="Q430" t="str">
        <f t="shared" si="48"/>
        <v xml:space="preserve">INSERT INTO pad_organ (organid, nom, dir3, dir3pare, cif) VALUES (70428, 'Ei els Llapis', 'A04019718', 'A04013522', null); </v>
      </c>
    </row>
    <row r="431" spans="1:17">
      <c r="A431" s="1">
        <v>1366437</v>
      </c>
      <c r="B431" t="s">
        <v>2237</v>
      </c>
      <c r="C431" t="s">
        <v>2238</v>
      </c>
      <c r="D431" s="1">
        <v>1</v>
      </c>
      <c r="E431" s="1">
        <v>1365954</v>
      </c>
      <c r="F431" s="1">
        <v>1</v>
      </c>
      <c r="G431" t="s">
        <v>769</v>
      </c>
      <c r="H431" t="str">
        <f t="shared" si="47"/>
        <v>'A04013522'</v>
      </c>
      <c r="I431" t="str">
        <f>IF(E431="","'"&amp;VLOOKUP(B431,PBL_ENTITAT!O:P,2,FALSE)&amp;"'","null")</f>
        <v>null</v>
      </c>
      <c r="J431" t="s">
        <v>6557</v>
      </c>
      <c r="K431">
        <f t="shared" si="49"/>
        <v>70429</v>
      </c>
      <c r="L431" t="str">
        <f t="shared" si="50"/>
        <v>'Ei Eriçons'</v>
      </c>
      <c r="M431" t="str">
        <f t="shared" si="51"/>
        <v>'A04019719'</v>
      </c>
      <c r="N431" t="str">
        <f t="shared" si="52"/>
        <v>'A04013522'</v>
      </c>
      <c r="O431" t="str">
        <f t="shared" si="53"/>
        <v>null</v>
      </c>
      <c r="P431" t="s">
        <v>6557</v>
      </c>
      <c r="Q431" t="str">
        <f t="shared" si="48"/>
        <v xml:space="preserve">INSERT INTO pad_organ (organid, nom, dir3, dir3pare, cif) VALUES (70429, 'Ei Eriçons', 'A04019719', 'A04013522', null); </v>
      </c>
    </row>
    <row r="432" spans="1:17">
      <c r="A432" s="1">
        <v>1366438</v>
      </c>
      <c r="B432" t="s">
        <v>2239</v>
      </c>
      <c r="C432" t="s">
        <v>2240</v>
      </c>
      <c r="D432" s="1">
        <v>1</v>
      </c>
      <c r="E432" s="1">
        <v>1365954</v>
      </c>
      <c r="F432" s="1">
        <v>1</v>
      </c>
      <c r="G432" t="s">
        <v>769</v>
      </c>
      <c r="H432" t="str">
        <f t="shared" si="47"/>
        <v>'A04013522'</v>
      </c>
      <c r="I432" t="str">
        <f>IF(E432="","'"&amp;VLOOKUP(B432,PBL_ENTITAT!O:P,2,FALSE)&amp;"'","null")</f>
        <v>null</v>
      </c>
      <c r="J432" t="s">
        <v>6557</v>
      </c>
      <c r="K432">
        <f t="shared" si="49"/>
        <v>70430</v>
      </c>
      <c r="L432" t="str">
        <f t="shared" si="50"/>
        <v>'Ei Es Busquerets'</v>
      </c>
      <c r="M432" t="str">
        <f t="shared" si="51"/>
        <v>'A04019720'</v>
      </c>
      <c r="N432" t="str">
        <f t="shared" si="52"/>
        <v>'A04013522'</v>
      </c>
      <c r="O432" t="str">
        <f t="shared" si="53"/>
        <v>null</v>
      </c>
      <c r="P432" t="s">
        <v>6557</v>
      </c>
      <c r="Q432" t="str">
        <f t="shared" si="48"/>
        <v xml:space="preserve">INSERT INTO pad_organ (organid, nom, dir3, dir3pare, cif) VALUES (70430, 'Ei Es Busquerets', 'A04019720', 'A04013522', null); </v>
      </c>
    </row>
    <row r="433" spans="1:17">
      <c r="A433" s="1">
        <v>1366439</v>
      </c>
      <c r="B433" t="s">
        <v>2241</v>
      </c>
      <c r="C433" t="s">
        <v>2242</v>
      </c>
      <c r="D433" s="1">
        <v>1</v>
      </c>
      <c r="E433" s="1">
        <v>1365954</v>
      </c>
      <c r="F433" s="1">
        <v>1</v>
      </c>
      <c r="G433" t="s">
        <v>769</v>
      </c>
      <c r="H433" t="str">
        <f t="shared" si="47"/>
        <v>'A04013522'</v>
      </c>
      <c r="I433" t="str">
        <f>IF(E433="","'"&amp;VLOOKUP(B433,PBL_ENTITAT!O:P,2,FALSE)&amp;"'","null")</f>
        <v>null</v>
      </c>
      <c r="J433" t="s">
        <v>6557</v>
      </c>
      <c r="K433">
        <f t="shared" si="49"/>
        <v>70431</v>
      </c>
      <c r="L433" t="str">
        <f t="shared" si="50"/>
        <v>'Ei Es Castell'</v>
      </c>
      <c r="M433" t="str">
        <f t="shared" si="51"/>
        <v>'A04019721'</v>
      </c>
      <c r="N433" t="str">
        <f t="shared" si="52"/>
        <v>'A04013522'</v>
      </c>
      <c r="O433" t="str">
        <f t="shared" si="53"/>
        <v>null</v>
      </c>
      <c r="P433" t="s">
        <v>6557</v>
      </c>
      <c r="Q433" t="str">
        <f t="shared" si="48"/>
        <v xml:space="preserve">INSERT INTO pad_organ (organid, nom, dir3, dir3pare, cif) VALUES (70431, 'Ei Es Castell', 'A04019721', 'A04013522', null); </v>
      </c>
    </row>
    <row r="434" spans="1:17">
      <c r="A434" s="1">
        <v>1366440</v>
      </c>
      <c r="B434" t="s">
        <v>2243</v>
      </c>
      <c r="C434" t="s">
        <v>2244</v>
      </c>
      <c r="D434" s="1">
        <v>1</v>
      </c>
      <c r="E434" s="1">
        <v>1365954</v>
      </c>
      <c r="F434" s="1">
        <v>1</v>
      </c>
      <c r="G434" t="s">
        <v>769</v>
      </c>
      <c r="H434" t="str">
        <f t="shared" si="47"/>
        <v>'A04013522'</v>
      </c>
      <c r="I434" t="str">
        <f>IF(E434="","'"&amp;VLOOKUP(B434,PBL_ENTITAT!O:P,2,FALSE)&amp;"'","null")</f>
        <v>null</v>
      </c>
      <c r="J434" t="s">
        <v>6557</v>
      </c>
      <c r="K434">
        <f t="shared" si="49"/>
        <v>70432</v>
      </c>
      <c r="L434" t="str">
        <f t="shared" si="50"/>
        <v>'Ei Es Fabiol'</v>
      </c>
      <c r="M434" t="str">
        <f t="shared" si="51"/>
        <v>'A04019722'</v>
      </c>
      <c r="N434" t="str">
        <f t="shared" si="52"/>
        <v>'A04013522'</v>
      </c>
      <c r="O434" t="str">
        <f t="shared" si="53"/>
        <v>null</v>
      </c>
      <c r="P434" t="s">
        <v>6557</v>
      </c>
      <c r="Q434" t="str">
        <f t="shared" si="48"/>
        <v xml:space="preserve">INSERT INTO pad_organ (organid, nom, dir3, dir3pare, cif) VALUES (70432, 'Ei Es Fabiol', 'A04019722', 'A04013522', null); </v>
      </c>
    </row>
    <row r="435" spans="1:17">
      <c r="A435" s="1">
        <v>1366441</v>
      </c>
      <c r="B435" t="s">
        <v>2245</v>
      </c>
      <c r="C435" t="s">
        <v>2246</v>
      </c>
      <c r="D435" s="1">
        <v>1</v>
      </c>
      <c r="E435" s="1">
        <v>1365954</v>
      </c>
      <c r="F435" s="1">
        <v>1</v>
      </c>
      <c r="G435" t="s">
        <v>769</v>
      </c>
      <c r="H435" t="str">
        <f t="shared" si="47"/>
        <v>'A04013522'</v>
      </c>
      <c r="I435" t="str">
        <f>IF(E435="","'"&amp;VLOOKUP(B435,PBL_ENTITAT!O:P,2,FALSE)&amp;"'","null")</f>
        <v>null</v>
      </c>
      <c r="J435" t="s">
        <v>6557</v>
      </c>
      <c r="K435">
        <f t="shared" si="49"/>
        <v>70433</v>
      </c>
      <c r="L435" t="str">
        <f t="shared" si="50"/>
        <v>'Ei Es Fameliar'</v>
      </c>
      <c r="M435" t="str">
        <f t="shared" si="51"/>
        <v>'A04019723'</v>
      </c>
      <c r="N435" t="str">
        <f t="shared" si="52"/>
        <v>'A04013522'</v>
      </c>
      <c r="O435" t="str">
        <f t="shared" si="53"/>
        <v>null</v>
      </c>
      <c r="P435" t="s">
        <v>6557</v>
      </c>
      <c r="Q435" t="str">
        <f t="shared" si="48"/>
        <v xml:space="preserve">INSERT INTO pad_organ (organid, nom, dir3, dir3pare, cif) VALUES (70433, 'Ei Es Fameliar', 'A04019723', 'A04013522', null); </v>
      </c>
    </row>
    <row r="436" spans="1:17">
      <c r="A436" s="1">
        <v>1366442</v>
      </c>
      <c r="B436" t="s">
        <v>2247</v>
      </c>
      <c r="C436" t="s">
        <v>2248</v>
      </c>
      <c r="D436" s="1">
        <v>1</v>
      </c>
      <c r="E436" s="1">
        <v>1365954</v>
      </c>
      <c r="F436" s="1">
        <v>1</v>
      </c>
      <c r="G436" t="s">
        <v>769</v>
      </c>
      <c r="H436" t="str">
        <f t="shared" si="47"/>
        <v>'A04013522'</v>
      </c>
      <c r="I436" t="str">
        <f>IF(E436="","'"&amp;VLOOKUP(B436,PBL_ENTITAT!O:P,2,FALSE)&amp;"'","null")</f>
        <v>null</v>
      </c>
      <c r="J436" t="s">
        <v>6557</v>
      </c>
      <c r="K436">
        <f t="shared" si="49"/>
        <v>70434</v>
      </c>
      <c r="L436" t="str">
        <f t="shared" si="50"/>
        <v>'Ei Es Faralló'</v>
      </c>
      <c r="M436" t="str">
        <f t="shared" si="51"/>
        <v>'A04019724'</v>
      </c>
      <c r="N436" t="str">
        <f t="shared" si="52"/>
        <v>'A04013522'</v>
      </c>
      <c r="O436" t="str">
        <f t="shared" si="53"/>
        <v>null</v>
      </c>
      <c r="P436" t="s">
        <v>6557</v>
      </c>
      <c r="Q436" t="str">
        <f t="shared" si="48"/>
        <v xml:space="preserve">INSERT INTO pad_organ (organid, nom, dir3, dir3pare, cif) VALUES (70434, 'Ei Es Faralló', 'A04019724', 'A04013522', null); </v>
      </c>
    </row>
    <row r="437" spans="1:17">
      <c r="A437" s="1">
        <v>1366443</v>
      </c>
      <c r="B437" t="s">
        <v>2249</v>
      </c>
      <c r="C437" t="s">
        <v>2250</v>
      </c>
      <c r="D437" s="1">
        <v>1</v>
      </c>
      <c r="E437" s="1">
        <v>1365954</v>
      </c>
      <c r="F437" s="1">
        <v>1</v>
      </c>
      <c r="G437" t="s">
        <v>769</v>
      </c>
      <c r="H437" t="str">
        <f t="shared" si="47"/>
        <v>'A04013522'</v>
      </c>
      <c r="I437" t="str">
        <f>IF(E437="","'"&amp;VLOOKUP(B437,PBL_ENTITAT!O:P,2,FALSE)&amp;"'","null")</f>
        <v>null</v>
      </c>
      <c r="J437" t="s">
        <v>6557</v>
      </c>
      <c r="K437">
        <f t="shared" si="49"/>
        <v>70435</v>
      </c>
      <c r="L437" t="str">
        <f t="shared" si="50"/>
        <v>'Ei Es Ferreret'</v>
      </c>
      <c r="M437" t="str">
        <f t="shared" si="51"/>
        <v>'A04019725'</v>
      </c>
      <c r="N437" t="str">
        <f t="shared" si="52"/>
        <v>'A04013522'</v>
      </c>
      <c r="O437" t="str">
        <f t="shared" si="53"/>
        <v>null</v>
      </c>
      <c r="P437" t="s">
        <v>6557</v>
      </c>
      <c r="Q437" t="str">
        <f t="shared" si="48"/>
        <v xml:space="preserve">INSERT INTO pad_organ (organid, nom, dir3, dir3pare, cif) VALUES (70435, 'Ei Es Ferreret', 'A04019725', 'A04013522', null); </v>
      </c>
    </row>
    <row r="438" spans="1:17">
      <c r="A438" s="1">
        <v>1366444</v>
      </c>
      <c r="B438" t="s">
        <v>2251</v>
      </c>
      <c r="C438" t="s">
        <v>2252</v>
      </c>
      <c r="D438" s="1">
        <v>1</v>
      </c>
      <c r="E438" s="1">
        <v>1365954</v>
      </c>
      <c r="F438" s="1">
        <v>1</v>
      </c>
      <c r="G438" t="s">
        <v>769</v>
      </c>
      <c r="H438" t="str">
        <f t="shared" si="47"/>
        <v>'A04013522'</v>
      </c>
      <c r="I438" t="str">
        <f>IF(E438="","'"&amp;VLOOKUP(B438,PBL_ENTITAT!O:P,2,FALSE)&amp;"'","null")</f>
        <v>null</v>
      </c>
      <c r="J438" t="s">
        <v>6557</v>
      </c>
      <c r="K438">
        <f t="shared" si="49"/>
        <v>70436</v>
      </c>
      <c r="L438" t="str">
        <f t="shared" si="50"/>
        <v>'Ei Es Fiets'</v>
      </c>
      <c r="M438" t="str">
        <f t="shared" si="51"/>
        <v>'A04019726'</v>
      </c>
      <c r="N438" t="str">
        <f t="shared" si="52"/>
        <v>'A04013522'</v>
      </c>
      <c r="O438" t="str">
        <f t="shared" si="53"/>
        <v>null</v>
      </c>
      <c r="P438" t="s">
        <v>6557</v>
      </c>
      <c r="Q438" t="str">
        <f t="shared" si="48"/>
        <v xml:space="preserve">INSERT INTO pad_organ (organid, nom, dir3, dir3pare, cif) VALUES (70436, 'Ei Es Fiets', 'A04019726', 'A04013522', null); </v>
      </c>
    </row>
    <row r="439" spans="1:17">
      <c r="A439" s="1">
        <v>1366445</v>
      </c>
      <c r="B439" t="s">
        <v>2253</v>
      </c>
      <c r="C439" t="s">
        <v>2254</v>
      </c>
      <c r="D439" s="1">
        <v>1</v>
      </c>
      <c r="E439" s="1">
        <v>1365954</v>
      </c>
      <c r="F439" s="1">
        <v>1</v>
      </c>
      <c r="G439" t="s">
        <v>769</v>
      </c>
      <c r="H439" t="str">
        <f t="shared" si="47"/>
        <v>'A04013522'</v>
      </c>
      <c r="I439" t="str">
        <f>IF(E439="","'"&amp;VLOOKUP(B439,PBL_ENTITAT!O:P,2,FALSE)&amp;"'","null")</f>
        <v>null</v>
      </c>
      <c r="J439" t="s">
        <v>6557</v>
      </c>
      <c r="K439">
        <f t="shared" si="49"/>
        <v>70437</v>
      </c>
      <c r="L439" t="str">
        <f t="shared" si="50"/>
        <v>'Ei Es Molinar'</v>
      </c>
      <c r="M439" t="str">
        <f t="shared" si="51"/>
        <v>'A04019727'</v>
      </c>
      <c r="N439" t="str">
        <f t="shared" si="52"/>
        <v>'A04013522'</v>
      </c>
      <c r="O439" t="str">
        <f t="shared" si="53"/>
        <v>null</v>
      </c>
      <c r="P439" t="s">
        <v>6557</v>
      </c>
      <c r="Q439" t="str">
        <f t="shared" si="48"/>
        <v xml:space="preserve">INSERT INTO pad_organ (organid, nom, dir3, dir3pare, cif) VALUES (70437, 'Ei Es Molinar', 'A04019727', 'A04013522', null); </v>
      </c>
    </row>
    <row r="440" spans="1:17">
      <c r="A440" s="1">
        <v>1366446</v>
      </c>
      <c r="B440" t="s">
        <v>2255</v>
      </c>
      <c r="C440" t="s">
        <v>2256</v>
      </c>
      <c r="D440" s="1">
        <v>1</v>
      </c>
      <c r="E440" s="1">
        <v>1365954</v>
      </c>
      <c r="F440" s="1">
        <v>1</v>
      </c>
      <c r="G440" t="s">
        <v>769</v>
      </c>
      <c r="H440" t="str">
        <f t="shared" si="47"/>
        <v>'A04013522'</v>
      </c>
      <c r="I440" t="str">
        <f>IF(E440="","'"&amp;VLOOKUP(B440,PBL_ENTITAT!O:P,2,FALSE)&amp;"'","null")</f>
        <v>null</v>
      </c>
      <c r="J440" t="s">
        <v>6557</v>
      </c>
      <c r="K440">
        <f t="shared" si="49"/>
        <v>70438</v>
      </c>
      <c r="L440" t="str">
        <f t="shared" si="50"/>
        <v>'Ei Es Molinet'</v>
      </c>
      <c r="M440" t="str">
        <f t="shared" si="51"/>
        <v>'A04019728'</v>
      </c>
      <c r="N440" t="str">
        <f t="shared" si="52"/>
        <v>'A04013522'</v>
      </c>
      <c r="O440" t="str">
        <f t="shared" si="53"/>
        <v>null</v>
      </c>
      <c r="P440" t="s">
        <v>6557</v>
      </c>
      <c r="Q440" t="str">
        <f t="shared" si="48"/>
        <v xml:space="preserve">INSERT INTO pad_organ (organid, nom, dir3, dir3pare, cif) VALUES (70438, 'Ei Es Molinet', 'A04019728', 'A04013522', null); </v>
      </c>
    </row>
    <row r="441" spans="1:17">
      <c r="A441" s="1">
        <v>1366447</v>
      </c>
      <c r="B441" t="s">
        <v>2257</v>
      </c>
      <c r="C441" t="s">
        <v>2258</v>
      </c>
      <c r="D441" s="1">
        <v>1</v>
      </c>
      <c r="E441" s="1">
        <v>1365954</v>
      </c>
      <c r="F441" s="1">
        <v>1</v>
      </c>
      <c r="G441" t="s">
        <v>769</v>
      </c>
      <c r="H441" t="str">
        <f t="shared" si="47"/>
        <v>'A04013522'</v>
      </c>
      <c r="I441" t="str">
        <f>IF(E441="","'"&amp;VLOOKUP(B441,PBL_ENTITAT!O:P,2,FALSE)&amp;"'","null")</f>
        <v>null</v>
      </c>
      <c r="J441" t="s">
        <v>6557</v>
      </c>
      <c r="K441">
        <f t="shared" si="49"/>
        <v>70439</v>
      </c>
      <c r="L441" t="str">
        <f t="shared" si="50"/>
        <v>'Ei Es Mussol'</v>
      </c>
      <c r="M441" t="str">
        <f t="shared" si="51"/>
        <v>'A04019729'</v>
      </c>
      <c r="N441" t="str">
        <f t="shared" si="52"/>
        <v>'A04013522'</v>
      </c>
      <c r="O441" t="str">
        <f t="shared" si="53"/>
        <v>null</v>
      </c>
      <c r="P441" t="s">
        <v>6557</v>
      </c>
      <c r="Q441" t="str">
        <f t="shared" si="48"/>
        <v xml:space="preserve">INSERT INTO pad_organ (organid, nom, dir3, dir3pare, cif) VALUES (70439, 'Ei Es Mussol', 'A04019729', 'A04013522', null); </v>
      </c>
    </row>
    <row r="442" spans="1:17">
      <c r="A442" s="1">
        <v>1366448</v>
      </c>
      <c r="B442" t="s">
        <v>2259</v>
      </c>
      <c r="C442" t="s">
        <v>2260</v>
      </c>
      <c r="D442" s="1">
        <v>1</v>
      </c>
      <c r="E442" s="1">
        <v>1365954</v>
      </c>
      <c r="F442" s="1">
        <v>1</v>
      </c>
      <c r="G442" t="s">
        <v>769</v>
      </c>
      <c r="H442" t="str">
        <f t="shared" si="47"/>
        <v>'A04013522'</v>
      </c>
      <c r="I442" t="str">
        <f>IF(E442="","'"&amp;VLOOKUP(B442,PBL_ENTITAT!O:P,2,FALSE)&amp;"'","null")</f>
        <v>null</v>
      </c>
      <c r="J442" t="s">
        <v>6557</v>
      </c>
      <c r="K442">
        <f t="shared" si="49"/>
        <v>70440</v>
      </c>
      <c r="L442" t="str">
        <f t="shared" si="50"/>
        <v>'Ei Es Nieró'</v>
      </c>
      <c r="M442" t="str">
        <f t="shared" si="51"/>
        <v>'A04019730'</v>
      </c>
      <c r="N442" t="str">
        <f t="shared" si="52"/>
        <v>'A04013522'</v>
      </c>
      <c r="O442" t="str">
        <f t="shared" si="53"/>
        <v>null</v>
      </c>
      <c r="P442" t="s">
        <v>6557</v>
      </c>
      <c r="Q442" t="str">
        <f t="shared" si="48"/>
        <v xml:space="preserve">INSERT INTO pad_organ (organid, nom, dir3, dir3pare, cif) VALUES (70440, 'Ei Es Nieró', 'A04019730', 'A04013522', null); </v>
      </c>
    </row>
    <row r="443" spans="1:17">
      <c r="A443" s="1">
        <v>1366449</v>
      </c>
      <c r="B443" t="s">
        <v>2261</v>
      </c>
      <c r="C443" t="s">
        <v>2262</v>
      </c>
      <c r="D443" s="1">
        <v>1</v>
      </c>
      <c r="E443" s="1">
        <v>1365954</v>
      </c>
      <c r="F443" s="1">
        <v>1</v>
      </c>
      <c r="G443" t="s">
        <v>769</v>
      </c>
      <c r="H443" t="str">
        <f t="shared" si="47"/>
        <v>'A04013522'</v>
      </c>
      <c r="I443" t="str">
        <f>IF(E443="","'"&amp;VLOOKUP(B443,PBL_ENTITAT!O:P,2,FALSE)&amp;"'","null")</f>
        <v>null</v>
      </c>
      <c r="J443" t="s">
        <v>6557</v>
      </c>
      <c r="K443">
        <f t="shared" si="49"/>
        <v>70441</v>
      </c>
      <c r="L443" t="str">
        <f t="shared" si="50"/>
        <v>'Ei Es Passerells'</v>
      </c>
      <c r="M443" t="str">
        <f t="shared" si="51"/>
        <v>'A04019731'</v>
      </c>
      <c r="N443" t="str">
        <f t="shared" si="52"/>
        <v>'A04013522'</v>
      </c>
      <c r="O443" t="str">
        <f t="shared" si="53"/>
        <v>null</v>
      </c>
      <c r="P443" t="s">
        <v>6557</v>
      </c>
      <c r="Q443" t="str">
        <f t="shared" si="48"/>
        <v xml:space="preserve">INSERT INTO pad_organ (organid, nom, dir3, dir3pare, cif) VALUES (70441, 'Ei Es Passerells', 'A04019731', 'A04013522', null); </v>
      </c>
    </row>
    <row r="444" spans="1:17">
      <c r="A444" s="1">
        <v>1366450</v>
      </c>
      <c r="B444" t="s">
        <v>2263</v>
      </c>
      <c r="C444" t="s">
        <v>2264</v>
      </c>
      <c r="D444" s="1">
        <v>1</v>
      </c>
      <c r="E444" s="1">
        <v>1365954</v>
      </c>
      <c r="F444" s="1">
        <v>1</v>
      </c>
      <c r="G444" t="s">
        <v>769</v>
      </c>
      <c r="H444" t="str">
        <f t="shared" si="47"/>
        <v>'A04013522'</v>
      </c>
      <c r="I444" t="str">
        <f>IF(E444="","'"&amp;VLOOKUP(B444,PBL_ENTITAT!O:P,2,FALSE)&amp;"'","null")</f>
        <v>null</v>
      </c>
      <c r="J444" t="s">
        <v>6557</v>
      </c>
      <c r="K444">
        <f t="shared" si="49"/>
        <v>70442</v>
      </c>
      <c r="L444" t="str">
        <f t="shared" si="50"/>
        <v>'Ei Es Pi Gros'</v>
      </c>
      <c r="M444" t="str">
        <f t="shared" si="51"/>
        <v>'A04019732'</v>
      </c>
      <c r="N444" t="str">
        <f t="shared" si="52"/>
        <v>'A04013522'</v>
      </c>
      <c r="O444" t="str">
        <f t="shared" si="53"/>
        <v>null</v>
      </c>
      <c r="P444" t="s">
        <v>6557</v>
      </c>
      <c r="Q444" t="str">
        <f t="shared" si="48"/>
        <v xml:space="preserve">INSERT INTO pad_organ (organid, nom, dir3, dir3pare, cif) VALUES (70442, 'Ei Es Pi Gros', 'A04019732', 'A04013522', null); </v>
      </c>
    </row>
    <row r="445" spans="1:17">
      <c r="A445" s="1">
        <v>1366451</v>
      </c>
      <c r="B445" t="s">
        <v>2265</v>
      </c>
      <c r="C445" t="s">
        <v>2266</v>
      </c>
      <c r="D445" s="1">
        <v>1</v>
      </c>
      <c r="E445" s="1">
        <v>1365954</v>
      </c>
      <c r="F445" s="1">
        <v>1</v>
      </c>
      <c r="G445" t="s">
        <v>769</v>
      </c>
      <c r="H445" t="str">
        <f t="shared" si="47"/>
        <v>'A04013522'</v>
      </c>
      <c r="I445" t="str">
        <f>IF(E445="","'"&amp;VLOOKUP(B445,PBL_ENTITAT!O:P,2,FALSE)&amp;"'","null")</f>
        <v>null</v>
      </c>
      <c r="J445" t="s">
        <v>6557</v>
      </c>
      <c r="K445">
        <f t="shared" si="49"/>
        <v>70443</v>
      </c>
      <c r="L445" t="str">
        <f t="shared" si="50"/>
        <v>'Ei Es Picarol'</v>
      </c>
      <c r="M445" t="str">
        <f t="shared" si="51"/>
        <v>'A04019733'</v>
      </c>
      <c r="N445" t="str">
        <f t="shared" si="52"/>
        <v>'A04013522'</v>
      </c>
      <c r="O445" t="str">
        <f t="shared" si="53"/>
        <v>null</v>
      </c>
      <c r="P445" t="s">
        <v>6557</v>
      </c>
      <c r="Q445" t="str">
        <f t="shared" si="48"/>
        <v xml:space="preserve">INSERT INTO pad_organ (organid, nom, dir3, dir3pare, cif) VALUES (70443, 'Ei Es Picarol', 'A04019733', 'A04013522', null); </v>
      </c>
    </row>
    <row r="446" spans="1:17">
      <c r="A446" s="1">
        <v>1366452</v>
      </c>
      <c r="B446" t="s">
        <v>2267</v>
      </c>
      <c r="C446" t="s">
        <v>2268</v>
      </c>
      <c r="D446" s="1">
        <v>1</v>
      </c>
      <c r="E446" s="1">
        <v>1365954</v>
      </c>
      <c r="F446" s="1">
        <v>1</v>
      </c>
      <c r="G446" t="s">
        <v>769</v>
      </c>
      <c r="H446" t="str">
        <f t="shared" si="47"/>
        <v>'A04013522'</v>
      </c>
      <c r="I446" t="str">
        <f>IF(E446="","'"&amp;VLOOKUP(B446,PBL_ENTITAT!O:P,2,FALSE)&amp;"'","null")</f>
        <v>null</v>
      </c>
      <c r="J446" t="s">
        <v>6557</v>
      </c>
      <c r="K446">
        <f t="shared" si="49"/>
        <v>70444</v>
      </c>
      <c r="L446" t="str">
        <f t="shared" si="50"/>
        <v>'Ei Es Poriol'</v>
      </c>
      <c r="M446" t="str">
        <f t="shared" si="51"/>
        <v>'A04019734'</v>
      </c>
      <c r="N446" t="str">
        <f t="shared" si="52"/>
        <v>'A04013522'</v>
      </c>
      <c r="O446" t="str">
        <f t="shared" si="53"/>
        <v>null</v>
      </c>
      <c r="P446" t="s">
        <v>6557</v>
      </c>
      <c r="Q446" t="str">
        <f t="shared" si="48"/>
        <v xml:space="preserve">INSERT INTO pad_organ (organid, nom, dir3, dir3pare, cif) VALUES (70444, 'Ei Es Poriol', 'A04019734', 'A04013522', null); </v>
      </c>
    </row>
    <row r="447" spans="1:17">
      <c r="A447" s="1">
        <v>1366453</v>
      </c>
      <c r="B447" t="s">
        <v>2269</v>
      </c>
      <c r="C447" t="s">
        <v>2270</v>
      </c>
      <c r="D447" s="1">
        <v>1</v>
      </c>
      <c r="E447" s="1">
        <v>1365954</v>
      </c>
      <c r="F447" s="1">
        <v>1</v>
      </c>
      <c r="G447" t="s">
        <v>769</v>
      </c>
      <c r="H447" t="str">
        <f t="shared" si="47"/>
        <v>'A04013522'</v>
      </c>
      <c r="I447" t="str">
        <f>IF(E447="","'"&amp;VLOOKUP(B447,PBL_ENTITAT!O:P,2,FALSE)&amp;"'","null")</f>
        <v>null</v>
      </c>
      <c r="J447" t="s">
        <v>6557</v>
      </c>
      <c r="K447">
        <f t="shared" si="49"/>
        <v>70445</v>
      </c>
      <c r="L447" t="str">
        <f t="shared" si="50"/>
        <v>'Ei Es Pouet'</v>
      </c>
      <c r="M447" t="str">
        <f t="shared" si="51"/>
        <v>'A04019735'</v>
      </c>
      <c r="N447" t="str">
        <f t="shared" si="52"/>
        <v>'A04013522'</v>
      </c>
      <c r="O447" t="str">
        <f t="shared" si="53"/>
        <v>null</v>
      </c>
      <c r="P447" t="s">
        <v>6557</v>
      </c>
      <c r="Q447" t="str">
        <f t="shared" si="48"/>
        <v xml:space="preserve">INSERT INTO pad_organ (organid, nom, dir3, dir3pare, cif) VALUES (70445, 'Ei Es Pouet', 'A04019735', 'A04013522', null); </v>
      </c>
    </row>
    <row r="448" spans="1:17">
      <c r="A448" s="1">
        <v>1366454</v>
      </c>
      <c r="B448" t="s">
        <v>2271</v>
      </c>
      <c r="C448" t="s">
        <v>2272</v>
      </c>
      <c r="D448" s="1">
        <v>1</v>
      </c>
      <c r="E448" s="1">
        <v>1365954</v>
      </c>
      <c r="F448" s="1">
        <v>1</v>
      </c>
      <c r="G448" t="s">
        <v>769</v>
      </c>
      <c r="H448" t="str">
        <f t="shared" si="47"/>
        <v>'A04013522'</v>
      </c>
      <c r="I448" t="str">
        <f>IF(E448="","'"&amp;VLOOKUP(B448,PBL_ENTITAT!O:P,2,FALSE)&amp;"'","null")</f>
        <v>null</v>
      </c>
      <c r="J448" t="s">
        <v>6557</v>
      </c>
      <c r="K448">
        <f t="shared" si="49"/>
        <v>70446</v>
      </c>
      <c r="L448" t="str">
        <f t="shared" si="50"/>
        <v>'Ei Es Roser'</v>
      </c>
      <c r="M448" t="str">
        <f t="shared" si="51"/>
        <v>'A04019736'</v>
      </c>
      <c r="N448" t="str">
        <f t="shared" si="52"/>
        <v>'A04013522'</v>
      </c>
      <c r="O448" t="str">
        <f t="shared" si="53"/>
        <v>null</v>
      </c>
      <c r="P448" t="s">
        <v>6557</v>
      </c>
      <c r="Q448" t="str">
        <f t="shared" si="48"/>
        <v xml:space="preserve">INSERT INTO pad_organ (organid, nom, dir3, dir3pare, cif) VALUES (70446, 'Ei Es Roser', 'A04019736', 'A04013522', null); </v>
      </c>
    </row>
    <row r="449" spans="1:17">
      <c r="A449" s="1">
        <v>1366455</v>
      </c>
      <c r="B449" t="s">
        <v>2273</v>
      </c>
      <c r="C449" t="s">
        <v>2274</v>
      </c>
      <c r="D449" s="1">
        <v>1</v>
      </c>
      <c r="E449" s="1">
        <v>1365954</v>
      </c>
      <c r="F449" s="1">
        <v>1</v>
      </c>
      <c r="G449" t="s">
        <v>769</v>
      </c>
      <c r="H449" t="str">
        <f t="shared" si="47"/>
        <v>'A04013522'</v>
      </c>
      <c r="I449" t="str">
        <f>IF(E449="","'"&amp;VLOOKUP(B449,PBL_ENTITAT!O:P,2,FALSE)&amp;"'","null")</f>
        <v>null</v>
      </c>
      <c r="J449" t="s">
        <v>6557</v>
      </c>
      <c r="K449">
        <f t="shared" si="49"/>
        <v>70447</v>
      </c>
      <c r="L449" t="str">
        <f t="shared" si="50"/>
        <v>'Ei Es Saluet'</v>
      </c>
      <c r="M449" t="str">
        <f t="shared" si="51"/>
        <v>'A04019737'</v>
      </c>
      <c r="N449" t="str">
        <f t="shared" si="52"/>
        <v>'A04013522'</v>
      </c>
      <c r="O449" t="str">
        <f t="shared" si="53"/>
        <v>null</v>
      </c>
      <c r="P449" t="s">
        <v>6557</v>
      </c>
      <c r="Q449" t="str">
        <f t="shared" si="48"/>
        <v xml:space="preserve">INSERT INTO pad_organ (organid, nom, dir3, dir3pare, cif) VALUES (70447, 'Ei Es Saluet', 'A04019737', 'A04013522', null); </v>
      </c>
    </row>
    <row r="450" spans="1:17">
      <c r="A450" s="1">
        <v>1366456</v>
      </c>
      <c r="B450" t="s">
        <v>2275</v>
      </c>
      <c r="C450" t="s">
        <v>2276</v>
      </c>
      <c r="D450" s="1">
        <v>1</v>
      </c>
      <c r="E450" s="1">
        <v>1365954</v>
      </c>
      <c r="F450" s="1">
        <v>1</v>
      </c>
      <c r="G450" t="s">
        <v>769</v>
      </c>
      <c r="H450" t="str">
        <f t="shared" si="47"/>
        <v>'A04013522'</v>
      </c>
      <c r="I450" t="str">
        <f>IF(E450="","'"&amp;VLOOKUP(B450,PBL_ENTITAT!O:P,2,FALSE)&amp;"'","null")</f>
        <v>null</v>
      </c>
      <c r="J450" t="s">
        <v>6557</v>
      </c>
      <c r="K450">
        <f t="shared" si="49"/>
        <v>70448</v>
      </c>
      <c r="L450" t="str">
        <f t="shared" si="50"/>
        <v>'Ei Es Vedellet'</v>
      </c>
      <c r="M450" t="str">
        <f t="shared" si="51"/>
        <v>'A04019739'</v>
      </c>
      <c r="N450" t="str">
        <f t="shared" si="52"/>
        <v>'A04013522'</v>
      </c>
      <c r="O450" t="str">
        <f t="shared" si="53"/>
        <v>null</v>
      </c>
      <c r="P450" t="s">
        <v>6557</v>
      </c>
      <c r="Q450" t="str">
        <f t="shared" si="48"/>
        <v xml:space="preserve">INSERT INTO pad_organ (organid, nom, dir3, dir3pare, cif) VALUES (70448, 'Ei Es Vedellet', 'A04019739', 'A04013522', null); </v>
      </c>
    </row>
    <row r="451" spans="1:17">
      <c r="A451" s="1">
        <v>1366457</v>
      </c>
      <c r="B451" t="s">
        <v>2277</v>
      </c>
      <c r="C451" t="s">
        <v>2278</v>
      </c>
      <c r="D451" s="1">
        <v>1</v>
      </c>
      <c r="E451" s="1">
        <v>1365954</v>
      </c>
      <c r="F451" s="1">
        <v>1</v>
      </c>
      <c r="G451" t="s">
        <v>769</v>
      </c>
      <c r="H451" t="str">
        <f t="shared" ref="H451:H514" si="54">IF(E451="","null","'"&amp;VLOOKUP(E451,A:B,2,FALSE)&amp;"'")</f>
        <v>'A04013522'</v>
      </c>
      <c r="I451" t="str">
        <f>IF(E451="","'"&amp;VLOOKUP(B451,PBL_ENTITAT!O:P,2,FALSE)&amp;"'","null")</f>
        <v>null</v>
      </c>
      <c r="J451" t="s">
        <v>6557</v>
      </c>
      <c r="K451">
        <f t="shared" si="49"/>
        <v>70449</v>
      </c>
      <c r="L451" t="str">
        <f t="shared" si="50"/>
        <v>'Ei Es Vedranell'</v>
      </c>
      <c r="M451" t="str">
        <f t="shared" si="51"/>
        <v>'A04019740'</v>
      </c>
      <c r="N451" t="str">
        <f t="shared" si="52"/>
        <v>'A04013522'</v>
      </c>
      <c r="O451" t="str">
        <f t="shared" si="53"/>
        <v>null</v>
      </c>
      <c r="P451" t="s">
        <v>6557</v>
      </c>
      <c r="Q451" t="str">
        <f t="shared" ref="Q451:Q514" si="55">SUBSTITUTE(SUBSTITUTE(SUBSTITUTE(SUBSTITUTE(SUBSTITUTE(Q$1,"$ID$",K451),"$NOM$",L451),"$DIR3$",M451),"$DIR3PARE$",N451),"$CIF$",O451)</f>
        <v xml:space="preserve">INSERT INTO pad_organ (organid, nom, dir3, dir3pare, cif) VALUES (70449, 'Ei Es Vedranell', 'A04019740', 'A04013522', null); </v>
      </c>
    </row>
    <row r="452" spans="1:17">
      <c r="A452" s="1">
        <v>1366458</v>
      </c>
      <c r="B452" t="s">
        <v>2279</v>
      </c>
      <c r="C452" t="s">
        <v>2280</v>
      </c>
      <c r="D452" s="1">
        <v>1</v>
      </c>
      <c r="E452" s="1">
        <v>1365954</v>
      </c>
      <c r="F452" s="1">
        <v>1</v>
      </c>
      <c r="G452" t="s">
        <v>769</v>
      </c>
      <c r="H452" t="str">
        <f t="shared" si="54"/>
        <v>'A04013522'</v>
      </c>
      <c r="I452" t="str">
        <f>IF(E452="","'"&amp;VLOOKUP(B452,PBL_ENTITAT!O:P,2,FALSE)&amp;"'","null")</f>
        <v>null</v>
      </c>
      <c r="J452" t="s">
        <v>6557</v>
      </c>
      <c r="K452">
        <f t="shared" si="49"/>
        <v>70450</v>
      </c>
      <c r="L452" t="str">
        <f t="shared" si="50"/>
        <v>'Ei Es Verger'</v>
      </c>
      <c r="M452" t="str">
        <f t="shared" si="51"/>
        <v>'A04019741'</v>
      </c>
      <c r="N452" t="str">
        <f t="shared" si="52"/>
        <v>'A04013522'</v>
      </c>
      <c r="O452" t="str">
        <f t="shared" si="53"/>
        <v>null</v>
      </c>
      <c r="P452" t="s">
        <v>6557</v>
      </c>
      <c r="Q452" t="str">
        <f t="shared" si="55"/>
        <v xml:space="preserve">INSERT INTO pad_organ (organid, nom, dir3, dir3pare, cif) VALUES (70450, 'Ei Es Verger', 'A04019741', 'A04013522', null); </v>
      </c>
    </row>
    <row r="453" spans="1:17">
      <c r="A453" s="1">
        <v>1366459</v>
      </c>
      <c r="B453" t="s">
        <v>2281</v>
      </c>
      <c r="C453" t="s">
        <v>2282</v>
      </c>
      <c r="D453" s="1">
        <v>1</v>
      </c>
      <c r="E453" s="1">
        <v>1365954</v>
      </c>
      <c r="F453" s="1">
        <v>1</v>
      </c>
      <c r="G453" t="s">
        <v>769</v>
      </c>
      <c r="H453" t="str">
        <f t="shared" si="54"/>
        <v>'A04013522'</v>
      </c>
      <c r="I453" t="str">
        <f>IF(E453="","'"&amp;VLOOKUP(B453,PBL_ENTITAT!O:P,2,FALSE)&amp;"'","null")</f>
        <v>null</v>
      </c>
      <c r="J453" t="s">
        <v>6557</v>
      </c>
      <c r="K453">
        <f t="shared" si="49"/>
        <v>70451</v>
      </c>
      <c r="L453" t="str">
        <f t="shared" si="50"/>
        <v>'Ei Escoleta Municipal de Santa Eugènia'</v>
      </c>
      <c r="M453" t="str">
        <f t="shared" si="51"/>
        <v>'A04019742'</v>
      </c>
      <c r="N453" t="str">
        <f t="shared" si="52"/>
        <v>'A04013522'</v>
      </c>
      <c r="O453" t="str">
        <f t="shared" si="53"/>
        <v>null</v>
      </c>
      <c r="P453" t="s">
        <v>6557</v>
      </c>
      <c r="Q453" t="str">
        <f t="shared" si="55"/>
        <v xml:space="preserve">INSERT INTO pad_organ (organid, nom, dir3, dir3pare, cif) VALUES (70451, 'Ei Escoleta Municipal de Santa Eugènia', 'A04019742', 'A04013522', null); </v>
      </c>
    </row>
    <row r="454" spans="1:17">
      <c r="A454" s="1">
        <v>1366460</v>
      </c>
      <c r="B454" t="s">
        <v>2283</v>
      </c>
      <c r="C454" t="s">
        <v>2284</v>
      </c>
      <c r="D454" s="1">
        <v>1</v>
      </c>
      <c r="E454" s="1">
        <v>1365954</v>
      </c>
      <c r="F454" s="1">
        <v>1</v>
      </c>
      <c r="G454" t="s">
        <v>769</v>
      </c>
      <c r="H454" t="str">
        <f t="shared" si="54"/>
        <v>'A04013522'</v>
      </c>
      <c r="I454" t="str">
        <f>IF(E454="","'"&amp;VLOOKUP(B454,PBL_ENTITAT!O:P,2,FALSE)&amp;"'","null")</f>
        <v>null</v>
      </c>
      <c r="J454" t="s">
        <v>6557</v>
      </c>
      <c r="K454">
        <f t="shared" si="49"/>
        <v>70452</v>
      </c>
      <c r="L454" t="str">
        <f t="shared" si="50"/>
        <v>'Ei Estrella de Mar'</v>
      </c>
      <c r="M454" t="str">
        <f t="shared" si="51"/>
        <v>'A04019743'</v>
      </c>
      <c r="N454" t="str">
        <f t="shared" si="52"/>
        <v>'A04013522'</v>
      </c>
      <c r="O454" t="str">
        <f t="shared" si="53"/>
        <v>null</v>
      </c>
      <c r="P454" t="s">
        <v>6557</v>
      </c>
      <c r="Q454" t="str">
        <f t="shared" si="55"/>
        <v xml:space="preserve">INSERT INTO pad_organ (organid, nom, dir3, dir3pare, cif) VALUES (70452, 'Ei Estrella de Mar', 'A04019743', 'A04013522', null); </v>
      </c>
    </row>
    <row r="455" spans="1:17">
      <c r="A455" s="1">
        <v>1366461</v>
      </c>
      <c r="B455" t="s">
        <v>2285</v>
      </c>
      <c r="C455" t="s">
        <v>2286</v>
      </c>
      <c r="D455" s="1">
        <v>1</v>
      </c>
      <c r="E455" s="1">
        <v>1365954</v>
      </c>
      <c r="F455" s="1">
        <v>1</v>
      </c>
      <c r="G455" t="s">
        <v>769</v>
      </c>
      <c r="H455" t="str">
        <f t="shared" si="54"/>
        <v>'A04013522'</v>
      </c>
      <c r="I455" t="str">
        <f>IF(E455="","'"&amp;VLOOKUP(B455,PBL_ENTITAT!O:P,2,FALSE)&amp;"'","null")</f>
        <v>null</v>
      </c>
      <c r="J455" t="s">
        <v>6557</v>
      </c>
      <c r="K455">
        <f t="shared" si="49"/>
        <v>70453</v>
      </c>
      <c r="L455" t="str">
        <f t="shared" si="50"/>
        <v>'Ei Ferreries'</v>
      </c>
      <c r="M455" t="str">
        <f t="shared" si="51"/>
        <v>'A04019744'</v>
      </c>
      <c r="N455" t="str">
        <f t="shared" si="52"/>
        <v>'A04013522'</v>
      </c>
      <c r="O455" t="str">
        <f t="shared" si="53"/>
        <v>null</v>
      </c>
      <c r="P455" t="s">
        <v>6557</v>
      </c>
      <c r="Q455" t="str">
        <f t="shared" si="55"/>
        <v xml:space="preserve">INSERT INTO pad_organ (organid, nom, dir3, dir3pare, cif) VALUES (70453, 'Ei Ferreries', 'A04019744', 'A04013522', null); </v>
      </c>
    </row>
    <row r="456" spans="1:17">
      <c r="A456" s="1">
        <v>1366462</v>
      </c>
      <c r="B456" t="s">
        <v>2287</v>
      </c>
      <c r="C456" t="s">
        <v>2288</v>
      </c>
      <c r="D456" s="1">
        <v>1</v>
      </c>
      <c r="E456" s="1">
        <v>1365954</v>
      </c>
      <c r="F456" s="1">
        <v>1</v>
      </c>
      <c r="G456" t="s">
        <v>769</v>
      </c>
      <c r="H456" t="str">
        <f t="shared" si="54"/>
        <v>'A04013522'</v>
      </c>
      <c r="I456" t="str">
        <f>IF(E456="","'"&amp;VLOOKUP(B456,PBL_ENTITAT!O:P,2,FALSE)&amp;"'","null")</f>
        <v>null</v>
      </c>
      <c r="J456" t="s">
        <v>6557</v>
      </c>
      <c r="K456">
        <f t="shared" si="49"/>
        <v>70454</v>
      </c>
      <c r="L456" t="str">
        <f t="shared" si="50"/>
        <v>'Ei Flor de Murta'</v>
      </c>
      <c r="M456" t="str">
        <f t="shared" si="51"/>
        <v>'A04019745'</v>
      </c>
      <c r="N456" t="str">
        <f t="shared" si="52"/>
        <v>'A04013522'</v>
      </c>
      <c r="O456" t="str">
        <f t="shared" si="53"/>
        <v>null</v>
      </c>
      <c r="P456" t="s">
        <v>6557</v>
      </c>
      <c r="Q456" t="str">
        <f t="shared" si="55"/>
        <v xml:space="preserve">INSERT INTO pad_organ (organid, nom, dir3, dir3pare, cif) VALUES (70454, 'Ei Flor de Murta', 'A04019745', 'A04013522', null); </v>
      </c>
    </row>
    <row r="457" spans="1:17">
      <c r="A457" s="1">
        <v>1366463</v>
      </c>
      <c r="B457" t="s">
        <v>2289</v>
      </c>
      <c r="C457" t="s">
        <v>4276</v>
      </c>
      <c r="D457" s="1">
        <v>1</v>
      </c>
      <c r="E457" s="1">
        <v>1365954</v>
      </c>
      <c r="F457" s="1">
        <v>1</v>
      </c>
      <c r="G457" t="s">
        <v>769</v>
      </c>
      <c r="H457" t="str">
        <f t="shared" si="54"/>
        <v>'A04013522'</v>
      </c>
      <c r="I457" t="str">
        <f>IF(E457="","'"&amp;VLOOKUP(B457,PBL_ENTITAT!O:P,2,FALSE)&amp;"'","null")</f>
        <v>null</v>
      </c>
      <c r="J457" t="s">
        <v>6557</v>
      </c>
      <c r="K457">
        <f t="shared" si="49"/>
        <v>70455</v>
      </c>
      <c r="L457" t="str">
        <f t="shared" si="50"/>
        <v>'Ei Fort de L''Eau'</v>
      </c>
      <c r="M457" t="str">
        <f t="shared" si="51"/>
        <v>'A04019746'</v>
      </c>
      <c r="N457" t="str">
        <f t="shared" si="52"/>
        <v>'A04013522'</v>
      </c>
      <c r="O457" t="str">
        <f t="shared" si="53"/>
        <v>null</v>
      </c>
      <c r="P457" t="s">
        <v>6557</v>
      </c>
      <c r="Q457" t="str">
        <f t="shared" si="55"/>
        <v xml:space="preserve">INSERT INTO pad_organ (organid, nom, dir3, dir3pare, cif) VALUES (70455, 'Ei Fort de L''Eau', 'A04019746', 'A04013522', null); </v>
      </c>
    </row>
    <row r="458" spans="1:17">
      <c r="A458" s="1">
        <v>1366464</v>
      </c>
      <c r="B458" t="s">
        <v>2290</v>
      </c>
      <c r="C458" t="s">
        <v>2291</v>
      </c>
      <c r="D458" s="1">
        <v>1</v>
      </c>
      <c r="E458" s="1">
        <v>1365954</v>
      </c>
      <c r="F458" s="1">
        <v>1</v>
      </c>
      <c r="G458" t="s">
        <v>769</v>
      </c>
      <c r="H458" t="str">
        <f t="shared" si="54"/>
        <v>'A04013522'</v>
      </c>
      <c r="I458" t="str">
        <f>IF(E458="","'"&amp;VLOOKUP(B458,PBL_ENTITAT!O:P,2,FALSE)&amp;"'","null")</f>
        <v>null</v>
      </c>
      <c r="J458" t="s">
        <v>6557</v>
      </c>
      <c r="K458">
        <f t="shared" ref="K458:K521" si="56">K457+1</f>
        <v>70456</v>
      </c>
      <c r="L458" t="str">
        <f t="shared" ref="L458:L521" si="57">"'"&amp;C458&amp;"'"</f>
        <v>'Ei Francesc de Borja Moll'</v>
      </c>
      <c r="M458" t="str">
        <f t="shared" ref="M458:M521" si="58">"'"&amp;B458&amp;"'"</f>
        <v>'A04019747'</v>
      </c>
      <c r="N458" t="str">
        <f t="shared" ref="N458:N521" si="59">H458</f>
        <v>'A04013522'</v>
      </c>
      <c r="O458" t="str">
        <f t="shared" ref="O458:O521" si="60">I458</f>
        <v>null</v>
      </c>
      <c r="P458" t="s">
        <v>6557</v>
      </c>
      <c r="Q458" t="str">
        <f t="shared" si="55"/>
        <v xml:space="preserve">INSERT INTO pad_organ (organid, nom, dir3, dir3pare, cif) VALUES (70456, 'Ei Francesc de Borja Moll', 'A04019747', 'A04013522', null); </v>
      </c>
    </row>
    <row r="459" spans="1:17">
      <c r="A459" s="1">
        <v>1366465</v>
      </c>
      <c r="B459" t="s">
        <v>2292</v>
      </c>
      <c r="C459" t="s">
        <v>2293</v>
      </c>
      <c r="D459" s="1">
        <v>1</v>
      </c>
      <c r="E459" s="1">
        <v>1365954</v>
      </c>
      <c r="F459" s="1">
        <v>1</v>
      </c>
      <c r="G459" t="s">
        <v>769</v>
      </c>
      <c r="H459" t="str">
        <f t="shared" si="54"/>
        <v>'A04013522'</v>
      </c>
      <c r="I459" t="str">
        <f>IF(E459="","'"&amp;VLOOKUP(B459,PBL_ENTITAT!O:P,2,FALSE)&amp;"'","null")</f>
        <v>null</v>
      </c>
      <c r="J459" t="s">
        <v>6557</v>
      </c>
      <c r="K459">
        <f t="shared" si="56"/>
        <v>70457</v>
      </c>
      <c r="L459" t="str">
        <f t="shared" si="57"/>
        <v>'Ei Huialfàs'</v>
      </c>
      <c r="M459" t="str">
        <f t="shared" si="58"/>
        <v>'A04019748'</v>
      </c>
      <c r="N459" t="str">
        <f t="shared" si="59"/>
        <v>'A04013522'</v>
      </c>
      <c r="O459" t="str">
        <f t="shared" si="60"/>
        <v>null</v>
      </c>
      <c r="P459" t="s">
        <v>6557</v>
      </c>
      <c r="Q459" t="str">
        <f t="shared" si="55"/>
        <v xml:space="preserve">INSERT INTO pad_organ (organid, nom, dir3, dir3pare, cif) VALUES (70457, 'Ei Huialfàs', 'A04019748', 'A04013522', null); </v>
      </c>
    </row>
    <row r="460" spans="1:17">
      <c r="A460" s="1">
        <v>1366466</v>
      </c>
      <c r="B460" t="s">
        <v>2294</v>
      </c>
      <c r="C460" t="s">
        <v>2295</v>
      </c>
      <c r="D460" s="1">
        <v>1</v>
      </c>
      <c r="E460" s="1">
        <v>1365954</v>
      </c>
      <c r="F460" s="1">
        <v>1</v>
      </c>
      <c r="G460" t="s">
        <v>769</v>
      </c>
      <c r="H460" t="str">
        <f t="shared" si="54"/>
        <v>'A04013522'</v>
      </c>
      <c r="I460" t="str">
        <f>IF(E460="","'"&amp;VLOOKUP(B460,PBL_ENTITAT!O:P,2,FALSE)&amp;"'","null")</f>
        <v>null</v>
      </c>
      <c r="J460" t="s">
        <v>6557</v>
      </c>
      <c r="K460">
        <f t="shared" si="56"/>
        <v>70458</v>
      </c>
      <c r="L460" t="str">
        <f t="shared" si="57"/>
        <v>'Ei Joguina'</v>
      </c>
      <c r="M460" t="str">
        <f t="shared" si="58"/>
        <v>'A04019749'</v>
      </c>
      <c r="N460" t="str">
        <f t="shared" si="59"/>
        <v>'A04013522'</v>
      </c>
      <c r="O460" t="str">
        <f t="shared" si="60"/>
        <v>null</v>
      </c>
      <c r="P460" t="s">
        <v>6557</v>
      </c>
      <c r="Q460" t="str">
        <f t="shared" si="55"/>
        <v xml:space="preserve">INSERT INTO pad_organ (organid, nom, dir3, dir3pare, cif) VALUES (70458, 'Ei Joguina', 'A04019749', 'A04013522', null); </v>
      </c>
    </row>
    <row r="461" spans="1:17">
      <c r="A461" s="1">
        <v>1366467</v>
      </c>
      <c r="B461" t="s">
        <v>2296</v>
      </c>
      <c r="C461" t="s">
        <v>2297</v>
      </c>
      <c r="D461" s="1">
        <v>1</v>
      </c>
      <c r="E461" s="1">
        <v>1365954</v>
      </c>
      <c r="F461" s="1">
        <v>1</v>
      </c>
      <c r="G461" t="s">
        <v>769</v>
      </c>
      <c r="H461" t="str">
        <f t="shared" si="54"/>
        <v>'A04013522'</v>
      </c>
      <c r="I461" t="str">
        <f>IF(E461="","'"&amp;VLOOKUP(B461,PBL_ENTITAT!O:P,2,FALSE)&amp;"'","null")</f>
        <v>null</v>
      </c>
      <c r="J461" t="s">
        <v>6557</v>
      </c>
      <c r="K461">
        <f t="shared" si="56"/>
        <v>70459</v>
      </c>
      <c r="L461" t="str">
        <f t="shared" si="57"/>
        <v>'Ei la Gola'</v>
      </c>
      <c r="M461" t="str">
        <f t="shared" si="58"/>
        <v>'A04019750'</v>
      </c>
      <c r="N461" t="str">
        <f t="shared" si="59"/>
        <v>'A04013522'</v>
      </c>
      <c r="O461" t="str">
        <f t="shared" si="60"/>
        <v>null</v>
      </c>
      <c r="P461" t="s">
        <v>6557</v>
      </c>
      <c r="Q461" t="str">
        <f t="shared" si="55"/>
        <v xml:space="preserve">INSERT INTO pad_organ (organid, nom, dir3, dir3pare, cif) VALUES (70459, 'Ei la Gola', 'A04019750', 'A04013522', null); </v>
      </c>
    </row>
    <row r="462" spans="1:17">
      <c r="A462" s="1">
        <v>1366468</v>
      </c>
      <c r="B462" t="s">
        <v>2298</v>
      </c>
      <c r="C462" t="s">
        <v>2299</v>
      </c>
      <c r="D462" s="1">
        <v>1</v>
      </c>
      <c r="E462" s="1">
        <v>1365954</v>
      </c>
      <c r="F462" s="1">
        <v>1</v>
      </c>
      <c r="G462" t="s">
        <v>769</v>
      </c>
      <c r="H462" t="str">
        <f t="shared" si="54"/>
        <v>'A04013522'</v>
      </c>
      <c r="I462" t="str">
        <f>IF(E462="","'"&amp;VLOOKUP(B462,PBL_ENTITAT!O:P,2,FALSE)&amp;"'","null")</f>
        <v>null</v>
      </c>
      <c r="J462" t="s">
        <v>6557</v>
      </c>
      <c r="K462">
        <f t="shared" si="56"/>
        <v>70460</v>
      </c>
      <c r="L462" t="str">
        <f t="shared" si="57"/>
        <v>'Ei la Miranda'</v>
      </c>
      <c r="M462" t="str">
        <f t="shared" si="58"/>
        <v>'A04019751'</v>
      </c>
      <c r="N462" t="str">
        <f t="shared" si="59"/>
        <v>'A04013522'</v>
      </c>
      <c r="O462" t="str">
        <f t="shared" si="60"/>
        <v>null</v>
      </c>
      <c r="P462" t="s">
        <v>6557</v>
      </c>
      <c r="Q462" t="str">
        <f t="shared" si="55"/>
        <v xml:space="preserve">INSERT INTO pad_organ (organid, nom, dir3, dir3pare, cif) VALUES (70460, 'Ei la Miranda', 'A04019751', 'A04013522', null); </v>
      </c>
    </row>
    <row r="463" spans="1:17">
      <c r="A463" s="1">
        <v>1366469</v>
      </c>
      <c r="B463" t="s">
        <v>2300</v>
      </c>
      <c r="C463" t="s">
        <v>2301</v>
      </c>
      <c r="D463" s="1">
        <v>1</v>
      </c>
      <c r="E463" s="1">
        <v>1365954</v>
      </c>
      <c r="F463" s="1">
        <v>1</v>
      </c>
      <c r="G463" t="s">
        <v>769</v>
      </c>
      <c r="H463" t="str">
        <f t="shared" si="54"/>
        <v>'A04013522'</v>
      </c>
      <c r="I463" t="str">
        <f>IF(E463="","'"&amp;VLOOKUP(B463,PBL_ENTITAT!O:P,2,FALSE)&amp;"'","null")</f>
        <v>null</v>
      </c>
      <c r="J463" t="s">
        <v>6557</v>
      </c>
      <c r="K463">
        <f t="shared" si="56"/>
        <v>70461</v>
      </c>
      <c r="L463" t="str">
        <f t="shared" si="57"/>
        <v>'Ei Lloret'</v>
      </c>
      <c r="M463" t="str">
        <f t="shared" si="58"/>
        <v>'A04019752'</v>
      </c>
      <c r="N463" t="str">
        <f t="shared" si="59"/>
        <v>'A04013522'</v>
      </c>
      <c r="O463" t="str">
        <f t="shared" si="60"/>
        <v>null</v>
      </c>
      <c r="P463" t="s">
        <v>6557</v>
      </c>
      <c r="Q463" t="str">
        <f t="shared" si="55"/>
        <v xml:space="preserve">INSERT INTO pad_organ (organid, nom, dir3, dir3pare, cif) VALUES (70461, 'Ei Lloret', 'A04019752', 'A04013522', null); </v>
      </c>
    </row>
    <row r="464" spans="1:17">
      <c r="A464" s="1">
        <v>1366470</v>
      </c>
      <c r="B464" t="s">
        <v>2302</v>
      </c>
      <c r="C464" t="s">
        <v>2303</v>
      </c>
      <c r="D464" s="1">
        <v>1</v>
      </c>
      <c r="E464" s="1">
        <v>1365954</v>
      </c>
      <c r="F464" s="1">
        <v>1</v>
      </c>
      <c r="G464" t="s">
        <v>769</v>
      </c>
      <c r="H464" t="str">
        <f t="shared" si="54"/>
        <v>'A04013522'</v>
      </c>
      <c r="I464" t="str">
        <f>IF(E464="","'"&amp;VLOOKUP(B464,PBL_ENTITAT!O:P,2,FALSE)&amp;"'","null")</f>
        <v>null</v>
      </c>
      <c r="J464" t="s">
        <v>6557</v>
      </c>
      <c r="K464">
        <f t="shared" si="56"/>
        <v>70462</v>
      </c>
      <c r="L464" t="str">
        <f t="shared" si="57"/>
        <v>'Ei Magaluf'</v>
      </c>
      <c r="M464" t="str">
        <f t="shared" si="58"/>
        <v>'A04019753'</v>
      </c>
      <c r="N464" t="str">
        <f t="shared" si="59"/>
        <v>'A04013522'</v>
      </c>
      <c r="O464" t="str">
        <f t="shared" si="60"/>
        <v>null</v>
      </c>
      <c r="P464" t="s">
        <v>6557</v>
      </c>
      <c r="Q464" t="str">
        <f t="shared" si="55"/>
        <v xml:space="preserve">INSERT INTO pad_organ (organid, nom, dir3, dir3pare, cif) VALUES (70462, 'Ei Magaluf', 'A04019753', 'A04013522', null); </v>
      </c>
    </row>
    <row r="465" spans="1:17">
      <c r="A465" s="1">
        <v>1366471</v>
      </c>
      <c r="B465" t="s">
        <v>2304</v>
      </c>
      <c r="C465" t="s">
        <v>2305</v>
      </c>
      <c r="D465" s="1">
        <v>1</v>
      </c>
      <c r="E465" s="1">
        <v>1365954</v>
      </c>
      <c r="F465" s="1">
        <v>1</v>
      </c>
      <c r="G465" t="s">
        <v>769</v>
      </c>
      <c r="H465" t="str">
        <f t="shared" si="54"/>
        <v>'A04013522'</v>
      </c>
      <c r="I465" t="str">
        <f>IF(E465="","'"&amp;VLOOKUP(B465,PBL_ENTITAT!O:P,2,FALSE)&amp;"'","null")</f>
        <v>null</v>
      </c>
      <c r="J465" t="s">
        <v>6557</v>
      </c>
      <c r="K465">
        <f t="shared" si="56"/>
        <v>70463</v>
      </c>
      <c r="L465" t="str">
        <f t="shared" si="57"/>
        <v>'Ei Magdalena Humbert'</v>
      </c>
      <c r="M465" t="str">
        <f t="shared" si="58"/>
        <v>'A04019754'</v>
      </c>
      <c r="N465" t="str">
        <f t="shared" si="59"/>
        <v>'A04013522'</v>
      </c>
      <c r="O465" t="str">
        <f t="shared" si="60"/>
        <v>null</v>
      </c>
      <c r="P465" t="s">
        <v>6557</v>
      </c>
      <c r="Q465" t="str">
        <f t="shared" si="55"/>
        <v xml:space="preserve">INSERT INTO pad_organ (organid, nom, dir3, dir3pare, cif) VALUES (70463, 'Ei Magdalena Humbert', 'A04019754', 'A04013522', null); </v>
      </c>
    </row>
    <row r="466" spans="1:17">
      <c r="A466" s="1">
        <v>1366472</v>
      </c>
      <c r="B466" t="s">
        <v>2306</v>
      </c>
      <c r="C466" t="s">
        <v>2307</v>
      </c>
      <c r="D466" s="1">
        <v>1</v>
      </c>
      <c r="E466" s="1">
        <v>1365954</v>
      </c>
      <c r="F466" s="1">
        <v>1</v>
      </c>
      <c r="G466" t="s">
        <v>769</v>
      </c>
      <c r="H466" t="str">
        <f t="shared" si="54"/>
        <v>'A04013522'</v>
      </c>
      <c r="I466" t="str">
        <f>IF(E466="","'"&amp;VLOOKUP(B466,PBL_ENTITAT!O:P,2,FALSE)&amp;"'","null")</f>
        <v>null</v>
      </c>
      <c r="J466" t="s">
        <v>6557</v>
      </c>
      <c r="K466">
        <f t="shared" si="56"/>
        <v>70464</v>
      </c>
      <c r="L466" t="str">
        <f t="shared" si="57"/>
        <v>'Ei Maria Mut i Mandilego'</v>
      </c>
      <c r="M466" t="str">
        <f t="shared" si="58"/>
        <v>'A04019755'</v>
      </c>
      <c r="N466" t="str">
        <f t="shared" si="59"/>
        <v>'A04013522'</v>
      </c>
      <c r="O466" t="str">
        <f t="shared" si="60"/>
        <v>null</v>
      </c>
      <c r="P466" t="s">
        <v>6557</v>
      </c>
      <c r="Q466" t="str">
        <f t="shared" si="55"/>
        <v xml:space="preserve">INSERT INTO pad_organ (organid, nom, dir3, dir3pare, cif) VALUES (70464, 'Ei Maria Mut i Mandilego', 'A04019755', 'A04013522', null); </v>
      </c>
    </row>
    <row r="467" spans="1:17">
      <c r="A467" s="1">
        <v>1366473</v>
      </c>
      <c r="B467" t="s">
        <v>2308</v>
      </c>
      <c r="C467" t="s">
        <v>2309</v>
      </c>
      <c r="D467" s="1">
        <v>1</v>
      </c>
      <c r="E467" s="1">
        <v>1365954</v>
      </c>
      <c r="F467" s="1">
        <v>1</v>
      </c>
      <c r="G467" t="s">
        <v>769</v>
      </c>
      <c r="H467" t="str">
        <f t="shared" si="54"/>
        <v>'A04013522'</v>
      </c>
      <c r="I467" t="str">
        <f>IF(E467="","'"&amp;VLOOKUP(B467,PBL_ENTITAT!O:P,2,FALSE)&amp;"'","null")</f>
        <v>null</v>
      </c>
      <c r="J467" t="s">
        <v>6557</v>
      </c>
      <c r="K467">
        <f t="shared" si="56"/>
        <v>70465</v>
      </c>
      <c r="L467" t="str">
        <f t="shared" si="57"/>
        <v>'Ei Menuts'</v>
      </c>
      <c r="M467" t="str">
        <f t="shared" si="58"/>
        <v>'A04019756'</v>
      </c>
      <c r="N467" t="str">
        <f t="shared" si="59"/>
        <v>'A04013522'</v>
      </c>
      <c r="O467" t="str">
        <f t="shared" si="60"/>
        <v>null</v>
      </c>
      <c r="P467" t="s">
        <v>6557</v>
      </c>
      <c r="Q467" t="str">
        <f t="shared" si="55"/>
        <v xml:space="preserve">INSERT INTO pad_organ (organid, nom, dir3, dir3pare, cif) VALUES (70465, 'Ei Menuts', 'A04019756', 'A04013522', null); </v>
      </c>
    </row>
    <row r="468" spans="1:17">
      <c r="A468" s="1">
        <v>1366474</v>
      </c>
      <c r="B468" t="s">
        <v>2310</v>
      </c>
      <c r="C468" t="s">
        <v>2311</v>
      </c>
      <c r="D468" s="1">
        <v>1</v>
      </c>
      <c r="E468" s="1">
        <v>1365954</v>
      </c>
      <c r="F468" s="1">
        <v>1</v>
      </c>
      <c r="G468" t="s">
        <v>769</v>
      </c>
      <c r="H468" t="str">
        <f t="shared" si="54"/>
        <v>'A04013522'</v>
      </c>
      <c r="I468" t="str">
        <f>IF(E468="","'"&amp;VLOOKUP(B468,PBL_ENTITAT!O:P,2,FALSE)&amp;"'","null")</f>
        <v>null</v>
      </c>
      <c r="J468" t="s">
        <v>6557</v>
      </c>
      <c r="K468">
        <f t="shared" si="56"/>
        <v>70466</v>
      </c>
      <c r="L468" t="str">
        <f t="shared" si="57"/>
        <v>'Ei Montaura'</v>
      </c>
      <c r="M468" t="str">
        <f t="shared" si="58"/>
        <v>'A04019757'</v>
      </c>
      <c r="N468" t="str">
        <f t="shared" si="59"/>
        <v>'A04013522'</v>
      </c>
      <c r="O468" t="str">
        <f t="shared" si="60"/>
        <v>null</v>
      </c>
      <c r="P468" t="s">
        <v>6557</v>
      </c>
      <c r="Q468" t="str">
        <f t="shared" si="55"/>
        <v xml:space="preserve">INSERT INTO pad_organ (organid, nom, dir3, dir3pare, cif) VALUES (70466, 'Ei Montaura', 'A04019757', 'A04013522', null); </v>
      </c>
    </row>
    <row r="469" spans="1:17">
      <c r="A469" s="1">
        <v>1366475</v>
      </c>
      <c r="B469" t="s">
        <v>2312</v>
      </c>
      <c r="C469" t="s">
        <v>2313</v>
      </c>
      <c r="D469" s="1">
        <v>1</v>
      </c>
      <c r="E469" s="1">
        <v>1365954</v>
      </c>
      <c r="F469" s="1">
        <v>1</v>
      </c>
      <c r="G469" t="s">
        <v>769</v>
      </c>
      <c r="H469" t="str">
        <f t="shared" si="54"/>
        <v>'A04013522'</v>
      </c>
      <c r="I469" t="str">
        <f>IF(E469="","'"&amp;VLOOKUP(B469,PBL_ENTITAT!O:P,2,FALSE)&amp;"'","null")</f>
        <v>null</v>
      </c>
      <c r="J469" t="s">
        <v>6557</v>
      </c>
      <c r="K469">
        <f t="shared" si="56"/>
        <v>70467</v>
      </c>
      <c r="L469" t="str">
        <f t="shared" si="57"/>
        <v>'Ei Na Burguesa'</v>
      </c>
      <c r="M469" t="str">
        <f t="shared" si="58"/>
        <v>'A04019758'</v>
      </c>
      <c r="N469" t="str">
        <f t="shared" si="59"/>
        <v>'A04013522'</v>
      </c>
      <c r="O469" t="str">
        <f t="shared" si="60"/>
        <v>null</v>
      </c>
      <c r="P469" t="s">
        <v>6557</v>
      </c>
      <c r="Q469" t="str">
        <f t="shared" si="55"/>
        <v xml:space="preserve">INSERT INTO pad_organ (organid, nom, dir3, dir3pare, cif) VALUES (70467, 'Ei Na Burguesa', 'A04019758', 'A04013522', null); </v>
      </c>
    </row>
    <row r="470" spans="1:17">
      <c r="A470" s="1">
        <v>1366476</v>
      </c>
      <c r="B470" t="s">
        <v>2314</v>
      </c>
      <c r="C470" t="s">
        <v>2315</v>
      </c>
      <c r="D470" s="1">
        <v>1</v>
      </c>
      <c r="E470" s="1">
        <v>1365954</v>
      </c>
      <c r="F470" s="1">
        <v>1</v>
      </c>
      <c r="G470" t="s">
        <v>769</v>
      </c>
      <c r="H470" t="str">
        <f t="shared" si="54"/>
        <v>'A04013522'</v>
      </c>
      <c r="I470" t="str">
        <f>IF(E470="","'"&amp;VLOOKUP(B470,PBL_ENTITAT!O:P,2,FALSE)&amp;"'","null")</f>
        <v>null</v>
      </c>
      <c r="J470" t="s">
        <v>6557</v>
      </c>
      <c r="K470">
        <f t="shared" si="56"/>
        <v>70468</v>
      </c>
      <c r="L470" t="str">
        <f t="shared" si="57"/>
        <v>'Ei Na Pol'</v>
      </c>
      <c r="M470" t="str">
        <f t="shared" si="58"/>
        <v>'A04019759'</v>
      </c>
      <c r="N470" t="str">
        <f t="shared" si="59"/>
        <v>'A04013522'</v>
      </c>
      <c r="O470" t="str">
        <f t="shared" si="60"/>
        <v>null</v>
      </c>
      <c r="P470" t="s">
        <v>6557</v>
      </c>
      <c r="Q470" t="str">
        <f t="shared" si="55"/>
        <v xml:space="preserve">INSERT INTO pad_organ (organid, nom, dir3, dir3pare, cif) VALUES (70468, 'Ei Na Pol', 'A04019759', 'A04013522', null); </v>
      </c>
    </row>
    <row r="471" spans="1:17">
      <c r="A471" s="1">
        <v>1366477</v>
      </c>
      <c r="B471" t="s">
        <v>2316</v>
      </c>
      <c r="C471" t="s">
        <v>2317</v>
      </c>
      <c r="D471" s="1">
        <v>1</v>
      </c>
      <c r="E471" s="1">
        <v>1365954</v>
      </c>
      <c r="F471" s="1">
        <v>1</v>
      </c>
      <c r="G471" t="s">
        <v>769</v>
      </c>
      <c r="H471" t="str">
        <f t="shared" si="54"/>
        <v>'A04013522'</v>
      </c>
      <c r="I471" t="str">
        <f>IF(E471="","'"&amp;VLOOKUP(B471,PBL_ENTITAT!O:P,2,FALSE)&amp;"'","null")</f>
        <v>null</v>
      </c>
      <c r="J471" t="s">
        <v>6557</v>
      </c>
      <c r="K471">
        <f t="shared" si="56"/>
        <v>70469</v>
      </c>
      <c r="L471" t="str">
        <f t="shared" si="57"/>
        <v>'Ei Nins i Nines'</v>
      </c>
      <c r="M471" t="str">
        <f t="shared" si="58"/>
        <v>'A04019760'</v>
      </c>
      <c r="N471" t="str">
        <f t="shared" si="59"/>
        <v>'A04013522'</v>
      </c>
      <c r="O471" t="str">
        <f t="shared" si="60"/>
        <v>null</v>
      </c>
      <c r="P471" t="s">
        <v>6557</v>
      </c>
      <c r="Q471" t="str">
        <f t="shared" si="55"/>
        <v xml:space="preserve">INSERT INTO pad_organ (organid, nom, dir3, dir3pare, cif) VALUES (70469, 'Ei Nins i Nines', 'A04019760', 'A04013522', null); </v>
      </c>
    </row>
    <row r="472" spans="1:17">
      <c r="A472" s="1">
        <v>1366478</v>
      </c>
      <c r="B472" t="s">
        <v>2318</v>
      </c>
      <c r="C472" t="s">
        <v>2319</v>
      </c>
      <c r="D472" s="1">
        <v>1</v>
      </c>
      <c r="E472" s="1">
        <v>1365954</v>
      </c>
      <c r="F472" s="1">
        <v>1</v>
      </c>
      <c r="G472" t="s">
        <v>769</v>
      </c>
      <c r="H472" t="str">
        <f t="shared" si="54"/>
        <v>'A04013522'</v>
      </c>
      <c r="I472" t="str">
        <f>IF(E472="","'"&amp;VLOOKUP(B472,PBL_ENTITAT!O:P,2,FALSE)&amp;"'","null")</f>
        <v>null</v>
      </c>
      <c r="J472" t="s">
        <v>6557</v>
      </c>
      <c r="K472">
        <f t="shared" si="56"/>
        <v>70470</v>
      </c>
      <c r="L472" t="str">
        <f t="shared" si="57"/>
        <v>'Ei Ocell del Paradís'</v>
      </c>
      <c r="M472" t="str">
        <f t="shared" si="58"/>
        <v>'A04019761'</v>
      </c>
      <c r="N472" t="str">
        <f t="shared" si="59"/>
        <v>'A04013522'</v>
      </c>
      <c r="O472" t="str">
        <f t="shared" si="60"/>
        <v>null</v>
      </c>
      <c r="P472" t="s">
        <v>6557</v>
      </c>
      <c r="Q472" t="str">
        <f t="shared" si="55"/>
        <v xml:space="preserve">INSERT INTO pad_organ (organid, nom, dir3, dir3pare, cif) VALUES (70470, 'Ei Ocell del Paradís', 'A04019761', 'A04013522', null); </v>
      </c>
    </row>
    <row r="473" spans="1:17">
      <c r="A473" s="1">
        <v>1366479</v>
      </c>
      <c r="B473" t="s">
        <v>2320</v>
      </c>
      <c r="C473" t="s">
        <v>2321</v>
      </c>
      <c r="D473" s="1">
        <v>1</v>
      </c>
      <c r="E473" s="1">
        <v>1365954</v>
      </c>
      <c r="F473" s="1">
        <v>1</v>
      </c>
      <c r="G473" t="s">
        <v>769</v>
      </c>
      <c r="H473" t="str">
        <f t="shared" si="54"/>
        <v>'A04013522'</v>
      </c>
      <c r="I473" t="str">
        <f>IF(E473="","'"&amp;VLOOKUP(B473,PBL_ENTITAT!O:P,2,FALSE)&amp;"'","null")</f>
        <v>null</v>
      </c>
      <c r="J473" t="s">
        <v>6557</v>
      </c>
      <c r="K473">
        <f t="shared" si="56"/>
        <v>70471</v>
      </c>
      <c r="L473" t="str">
        <f t="shared" si="57"/>
        <v>'Ei Palmanova'</v>
      </c>
      <c r="M473" t="str">
        <f t="shared" si="58"/>
        <v>'A04019762'</v>
      </c>
      <c r="N473" t="str">
        <f t="shared" si="59"/>
        <v>'A04013522'</v>
      </c>
      <c r="O473" t="str">
        <f t="shared" si="60"/>
        <v>null</v>
      </c>
      <c r="P473" t="s">
        <v>6557</v>
      </c>
      <c r="Q473" t="str">
        <f t="shared" si="55"/>
        <v xml:space="preserve">INSERT INTO pad_organ (organid, nom, dir3, dir3pare, cif) VALUES (70471, 'Ei Palmanova', 'A04019762', 'A04013522', null); </v>
      </c>
    </row>
    <row r="474" spans="1:17">
      <c r="A474" s="1">
        <v>1366480</v>
      </c>
      <c r="B474" t="s">
        <v>2322</v>
      </c>
      <c r="C474" t="s">
        <v>2323</v>
      </c>
      <c r="D474" s="1">
        <v>1</v>
      </c>
      <c r="E474" s="1">
        <v>1365954</v>
      </c>
      <c r="F474" s="1">
        <v>1</v>
      </c>
      <c r="G474" t="s">
        <v>769</v>
      </c>
      <c r="H474" t="str">
        <f t="shared" si="54"/>
        <v>'A04013522'</v>
      </c>
      <c r="I474" t="str">
        <f>IF(E474="","'"&amp;VLOOKUP(B474,PBL_ENTITAT!O:P,2,FALSE)&amp;"'","null")</f>
        <v>null</v>
      </c>
      <c r="J474" t="s">
        <v>6557</v>
      </c>
      <c r="K474">
        <f t="shared" si="56"/>
        <v>70472</v>
      </c>
      <c r="L474" t="str">
        <f t="shared" si="57"/>
        <v>'Ei Paula Torres'</v>
      </c>
      <c r="M474" t="str">
        <f t="shared" si="58"/>
        <v>'A04019763'</v>
      </c>
      <c r="N474" t="str">
        <f t="shared" si="59"/>
        <v>'A04013522'</v>
      </c>
      <c r="O474" t="str">
        <f t="shared" si="60"/>
        <v>null</v>
      </c>
      <c r="P474" t="s">
        <v>6557</v>
      </c>
      <c r="Q474" t="str">
        <f t="shared" si="55"/>
        <v xml:space="preserve">INSERT INTO pad_organ (organid, nom, dir3, dir3pare, cif) VALUES (70472, 'Ei Paula Torres', 'A04019763', 'A04013522', null); </v>
      </c>
    </row>
    <row r="475" spans="1:17">
      <c r="A475" s="1">
        <v>1366481</v>
      </c>
      <c r="B475" t="s">
        <v>2324</v>
      </c>
      <c r="C475" t="s">
        <v>2325</v>
      </c>
      <c r="D475" s="1">
        <v>1</v>
      </c>
      <c r="E475" s="1">
        <v>1365954</v>
      </c>
      <c r="F475" s="1">
        <v>1</v>
      </c>
      <c r="G475" t="s">
        <v>769</v>
      </c>
      <c r="H475" t="str">
        <f t="shared" si="54"/>
        <v>'A04013522'</v>
      </c>
      <c r="I475" t="str">
        <f>IF(E475="","'"&amp;VLOOKUP(B475,PBL_ENTITAT!O:P,2,FALSE)&amp;"'","null")</f>
        <v>null</v>
      </c>
      <c r="J475" t="s">
        <v>6557</v>
      </c>
      <c r="K475">
        <f t="shared" si="56"/>
        <v>70473</v>
      </c>
      <c r="L475" t="str">
        <f t="shared" si="57"/>
        <v>'Ei Penya-Segat'</v>
      </c>
      <c r="M475" t="str">
        <f t="shared" si="58"/>
        <v>'A04019764'</v>
      </c>
      <c r="N475" t="str">
        <f t="shared" si="59"/>
        <v>'A04013522'</v>
      </c>
      <c r="O475" t="str">
        <f t="shared" si="60"/>
        <v>null</v>
      </c>
      <c r="P475" t="s">
        <v>6557</v>
      </c>
      <c r="Q475" t="str">
        <f t="shared" si="55"/>
        <v xml:space="preserve">INSERT INTO pad_organ (organid, nom, dir3, dir3pare, cif) VALUES (70473, 'Ei Penya-Segat', 'A04019764', 'A04013522', null); </v>
      </c>
    </row>
    <row r="476" spans="1:17">
      <c r="A476" s="1">
        <v>1366482</v>
      </c>
      <c r="B476" t="s">
        <v>2326</v>
      </c>
      <c r="C476" t="s">
        <v>2327</v>
      </c>
      <c r="D476" s="1">
        <v>1</v>
      </c>
      <c r="E476" s="1">
        <v>1365954</v>
      </c>
      <c r="F476" s="1">
        <v>1</v>
      </c>
      <c r="G476" t="s">
        <v>769</v>
      </c>
      <c r="H476" t="str">
        <f t="shared" si="54"/>
        <v>'A04013522'</v>
      </c>
      <c r="I476" t="str">
        <f>IF(E476="","'"&amp;VLOOKUP(B476,PBL_ENTITAT!O:P,2,FALSE)&amp;"'","null")</f>
        <v>null</v>
      </c>
      <c r="J476" t="s">
        <v>6557</v>
      </c>
      <c r="K476">
        <f t="shared" si="56"/>
        <v>70474</v>
      </c>
      <c r="L476" t="str">
        <f t="shared" si="57"/>
        <v>'Ei Pere Oliver i Domenge'</v>
      </c>
      <c r="M476" t="str">
        <f t="shared" si="58"/>
        <v>'A04019765'</v>
      </c>
      <c r="N476" t="str">
        <f t="shared" si="59"/>
        <v>'A04013522'</v>
      </c>
      <c r="O476" t="str">
        <f t="shared" si="60"/>
        <v>null</v>
      </c>
      <c r="P476" t="s">
        <v>6557</v>
      </c>
      <c r="Q476" t="str">
        <f t="shared" si="55"/>
        <v xml:space="preserve">INSERT INTO pad_organ (organid, nom, dir3, dir3pare, cif) VALUES (70474, 'Ei Pere Oliver i Domenge', 'A04019765', 'A04013522', null); </v>
      </c>
    </row>
    <row r="477" spans="1:17">
      <c r="A477" s="1">
        <v>1366483</v>
      </c>
      <c r="B477" t="s">
        <v>2328</v>
      </c>
      <c r="C477" t="s">
        <v>4277</v>
      </c>
      <c r="D477" s="1">
        <v>1</v>
      </c>
      <c r="E477" s="1">
        <v>1365954</v>
      </c>
      <c r="F477" s="1">
        <v>1</v>
      </c>
      <c r="G477" t="s">
        <v>769</v>
      </c>
      <c r="H477" t="str">
        <f t="shared" si="54"/>
        <v>'A04013522'</v>
      </c>
      <c r="I477" t="str">
        <f>IF(E477="","'"&amp;VLOOKUP(B477,PBL_ENTITAT!O:P,2,FALSE)&amp;"'","null")</f>
        <v>null</v>
      </c>
      <c r="J477" t="s">
        <v>6557</v>
      </c>
      <c r="K477">
        <f t="shared" si="56"/>
        <v>70475</v>
      </c>
      <c r="L477" t="str">
        <f t="shared" si="57"/>
        <v>'Ei Pont D''Inca Nou'</v>
      </c>
      <c r="M477" t="str">
        <f t="shared" si="58"/>
        <v>'A04019766'</v>
      </c>
      <c r="N477" t="str">
        <f t="shared" si="59"/>
        <v>'A04013522'</v>
      </c>
      <c r="O477" t="str">
        <f t="shared" si="60"/>
        <v>null</v>
      </c>
      <c r="P477" t="s">
        <v>6557</v>
      </c>
      <c r="Q477" t="str">
        <f t="shared" si="55"/>
        <v xml:space="preserve">INSERT INTO pad_organ (organid, nom, dir3, dir3pare, cif) VALUES (70475, 'Ei Pont D''Inca Nou', 'A04019766', 'A04013522', null); </v>
      </c>
    </row>
    <row r="478" spans="1:17">
      <c r="A478" s="1">
        <v>1366484</v>
      </c>
      <c r="B478" t="s">
        <v>2329</v>
      </c>
      <c r="C478" t="s">
        <v>2330</v>
      </c>
      <c r="D478" s="1">
        <v>1</v>
      </c>
      <c r="E478" s="1">
        <v>1365954</v>
      </c>
      <c r="F478" s="1">
        <v>1</v>
      </c>
      <c r="G478" t="s">
        <v>769</v>
      </c>
      <c r="H478" t="str">
        <f t="shared" si="54"/>
        <v>'A04013522'</v>
      </c>
      <c r="I478" t="str">
        <f>IF(E478="","'"&amp;VLOOKUP(B478,PBL_ENTITAT!O:P,2,FALSE)&amp;"'","null")</f>
        <v>null</v>
      </c>
      <c r="J478" t="s">
        <v>6557</v>
      </c>
      <c r="K478">
        <f t="shared" si="56"/>
        <v>70476</v>
      </c>
      <c r="L478" t="str">
        <f t="shared" si="57"/>
        <v>'Ei Pou de SA Lluna'</v>
      </c>
      <c r="M478" t="str">
        <f t="shared" si="58"/>
        <v>'A04019767'</v>
      </c>
      <c r="N478" t="str">
        <f t="shared" si="59"/>
        <v>'A04013522'</v>
      </c>
      <c r="O478" t="str">
        <f t="shared" si="60"/>
        <v>null</v>
      </c>
      <c r="P478" t="s">
        <v>6557</v>
      </c>
      <c r="Q478" t="str">
        <f t="shared" si="55"/>
        <v xml:space="preserve">INSERT INTO pad_organ (organid, nom, dir3, dir3pare, cif) VALUES (70476, 'Ei Pou de SA Lluna', 'A04019767', 'A04013522', null); </v>
      </c>
    </row>
    <row r="479" spans="1:17">
      <c r="A479" s="1">
        <v>1366485</v>
      </c>
      <c r="B479" t="s">
        <v>2331</v>
      </c>
      <c r="C479" t="s">
        <v>2332</v>
      </c>
      <c r="D479" s="1">
        <v>1</v>
      </c>
      <c r="E479" s="1">
        <v>1365954</v>
      </c>
      <c r="F479" s="1">
        <v>1</v>
      </c>
      <c r="G479" t="s">
        <v>769</v>
      </c>
      <c r="H479" t="str">
        <f t="shared" si="54"/>
        <v>'A04013522'</v>
      </c>
      <c r="I479" t="str">
        <f>IF(E479="","'"&amp;VLOOKUP(B479,PBL_ENTITAT!O:P,2,FALSE)&amp;"'","null")</f>
        <v>null</v>
      </c>
      <c r="J479" t="s">
        <v>6557</v>
      </c>
      <c r="K479">
        <f t="shared" si="56"/>
        <v>70477</v>
      </c>
      <c r="L479" t="str">
        <f t="shared" si="57"/>
        <v>'Ei Roser Gener'</v>
      </c>
      <c r="M479" t="str">
        <f t="shared" si="58"/>
        <v>'A04019768'</v>
      </c>
      <c r="N479" t="str">
        <f t="shared" si="59"/>
        <v>'A04013522'</v>
      </c>
      <c r="O479" t="str">
        <f t="shared" si="60"/>
        <v>null</v>
      </c>
      <c r="P479" t="s">
        <v>6557</v>
      </c>
      <c r="Q479" t="str">
        <f t="shared" si="55"/>
        <v xml:space="preserve">INSERT INTO pad_organ (organid, nom, dir3, dir3pare, cif) VALUES (70477, 'Ei Roser Gener', 'A04019768', 'A04013522', null); </v>
      </c>
    </row>
    <row r="480" spans="1:17">
      <c r="A480" s="1">
        <v>1366486</v>
      </c>
      <c r="B480" t="s">
        <v>2333</v>
      </c>
      <c r="C480" t="s">
        <v>2334</v>
      </c>
      <c r="D480" s="1">
        <v>1</v>
      </c>
      <c r="E480" s="1">
        <v>1365954</v>
      </c>
      <c r="F480" s="1">
        <v>1</v>
      </c>
      <c r="G480" t="s">
        <v>769</v>
      </c>
      <c r="H480" t="str">
        <f t="shared" si="54"/>
        <v>'A04013522'</v>
      </c>
      <c r="I480" t="str">
        <f>IF(E480="","'"&amp;VLOOKUP(B480,PBL_ENTITAT!O:P,2,FALSE)&amp;"'","null")</f>
        <v>null</v>
      </c>
      <c r="J480" t="s">
        <v>6557</v>
      </c>
      <c r="K480">
        <f t="shared" si="56"/>
        <v>70478</v>
      </c>
      <c r="L480" t="str">
        <f t="shared" si="57"/>
        <v>'Ei SA Galera'</v>
      </c>
      <c r="M480" t="str">
        <f t="shared" si="58"/>
        <v>'A04019769'</v>
      </c>
      <c r="N480" t="str">
        <f t="shared" si="59"/>
        <v>'A04013522'</v>
      </c>
      <c r="O480" t="str">
        <f t="shared" si="60"/>
        <v>null</v>
      </c>
      <c r="P480" t="s">
        <v>6557</v>
      </c>
      <c r="Q480" t="str">
        <f t="shared" si="55"/>
        <v xml:space="preserve">INSERT INTO pad_organ (organid, nom, dir3, dir3pare, cif) VALUES (70478, 'Ei SA Galera', 'A04019769', 'A04013522', null); </v>
      </c>
    </row>
    <row r="481" spans="1:17">
      <c r="A481" s="1">
        <v>1366487</v>
      </c>
      <c r="B481" t="s">
        <v>2335</v>
      </c>
      <c r="C481" t="s">
        <v>2336</v>
      </c>
      <c r="D481" s="1">
        <v>1</v>
      </c>
      <c r="E481" s="1">
        <v>1365954</v>
      </c>
      <c r="F481" s="1">
        <v>1</v>
      </c>
      <c r="G481" t="s">
        <v>769</v>
      </c>
      <c r="H481" t="str">
        <f t="shared" si="54"/>
        <v>'A04013522'</v>
      </c>
      <c r="I481" t="str">
        <f>IF(E481="","'"&amp;VLOOKUP(B481,PBL_ENTITAT!O:P,2,FALSE)&amp;"'","null")</f>
        <v>null</v>
      </c>
      <c r="J481" t="s">
        <v>6557</v>
      </c>
      <c r="K481">
        <f t="shared" si="56"/>
        <v>70479</v>
      </c>
      <c r="L481" t="str">
        <f t="shared" si="57"/>
        <v>'Ei SA Gallineta Rossa'</v>
      </c>
      <c r="M481" t="str">
        <f t="shared" si="58"/>
        <v>'A04019770'</v>
      </c>
      <c r="N481" t="str">
        <f t="shared" si="59"/>
        <v>'A04013522'</v>
      </c>
      <c r="O481" t="str">
        <f t="shared" si="60"/>
        <v>null</v>
      </c>
      <c r="P481" t="s">
        <v>6557</v>
      </c>
      <c r="Q481" t="str">
        <f t="shared" si="55"/>
        <v xml:space="preserve">INSERT INTO pad_organ (organid, nom, dir3, dir3pare, cif) VALUES (70479, 'Ei SA Gallineta Rossa', 'A04019770', 'A04013522', null); </v>
      </c>
    </row>
    <row r="482" spans="1:17">
      <c r="A482" s="1">
        <v>1366488</v>
      </c>
      <c r="B482" t="s">
        <v>2337</v>
      </c>
      <c r="C482" t="s">
        <v>2338</v>
      </c>
      <c r="D482" s="1">
        <v>1</v>
      </c>
      <c r="E482" s="1">
        <v>1365954</v>
      </c>
      <c r="F482" s="1">
        <v>1</v>
      </c>
      <c r="G482" t="s">
        <v>769</v>
      </c>
      <c r="H482" t="str">
        <f t="shared" si="54"/>
        <v>'A04013522'</v>
      </c>
      <c r="I482" t="str">
        <f>IF(E482="","'"&amp;VLOOKUP(B482,PBL_ENTITAT!O:P,2,FALSE)&amp;"'","null")</f>
        <v>null</v>
      </c>
      <c r="J482" t="s">
        <v>6557</v>
      </c>
      <c r="K482">
        <f t="shared" si="56"/>
        <v>70480</v>
      </c>
      <c r="L482" t="str">
        <f t="shared" si="57"/>
        <v>'Ei SA Graduada'</v>
      </c>
      <c r="M482" t="str">
        <f t="shared" si="58"/>
        <v>'A04019771'</v>
      </c>
      <c r="N482" t="str">
        <f t="shared" si="59"/>
        <v>'A04013522'</v>
      </c>
      <c r="O482" t="str">
        <f t="shared" si="60"/>
        <v>null</v>
      </c>
      <c r="P482" t="s">
        <v>6557</v>
      </c>
      <c r="Q482" t="str">
        <f t="shared" si="55"/>
        <v xml:space="preserve">INSERT INTO pad_organ (organid, nom, dir3, dir3pare, cif) VALUES (70480, 'Ei SA Graduada', 'A04019771', 'A04013522', null); </v>
      </c>
    </row>
    <row r="483" spans="1:17">
      <c r="A483" s="1">
        <v>1366489</v>
      </c>
      <c r="B483" t="s">
        <v>2339</v>
      </c>
      <c r="C483" t="s">
        <v>2340</v>
      </c>
      <c r="D483" s="1">
        <v>1</v>
      </c>
      <c r="E483" s="1">
        <v>1365954</v>
      </c>
      <c r="F483" s="1">
        <v>1</v>
      </c>
      <c r="G483" t="s">
        <v>769</v>
      </c>
      <c r="H483" t="str">
        <f t="shared" si="54"/>
        <v>'A04013522'</v>
      </c>
      <c r="I483" t="str">
        <f>IF(E483="","'"&amp;VLOOKUP(B483,PBL_ENTITAT!O:P,2,FALSE)&amp;"'","null")</f>
        <v>null</v>
      </c>
      <c r="J483" t="s">
        <v>6557</v>
      </c>
      <c r="K483">
        <f t="shared" si="56"/>
        <v>70481</v>
      </c>
      <c r="L483" t="str">
        <f t="shared" si="57"/>
        <v>'Ei SA Miloca'</v>
      </c>
      <c r="M483" t="str">
        <f t="shared" si="58"/>
        <v>'A04019772'</v>
      </c>
      <c r="N483" t="str">
        <f t="shared" si="59"/>
        <v>'A04013522'</v>
      </c>
      <c r="O483" t="str">
        <f t="shared" si="60"/>
        <v>null</v>
      </c>
      <c r="P483" t="s">
        <v>6557</v>
      </c>
      <c r="Q483" t="str">
        <f t="shared" si="55"/>
        <v xml:space="preserve">INSERT INTO pad_organ (organid, nom, dir3, dir3pare, cif) VALUES (70481, 'Ei SA Miloca', 'A04019772', 'A04013522', null); </v>
      </c>
    </row>
    <row r="484" spans="1:17">
      <c r="A484" s="1">
        <v>1366490</v>
      </c>
      <c r="B484" t="s">
        <v>2341</v>
      </c>
      <c r="C484" t="s">
        <v>2342</v>
      </c>
      <c r="D484" s="1">
        <v>1</v>
      </c>
      <c r="E484" s="1">
        <v>1365954</v>
      </c>
      <c r="F484" s="1">
        <v>1</v>
      </c>
      <c r="G484" t="s">
        <v>769</v>
      </c>
      <c r="H484" t="str">
        <f t="shared" si="54"/>
        <v>'A04013522'</v>
      </c>
      <c r="I484" t="str">
        <f>IF(E484="","'"&amp;VLOOKUP(B484,PBL_ENTITAT!O:P,2,FALSE)&amp;"'","null")</f>
        <v>null</v>
      </c>
      <c r="J484" t="s">
        <v>6557</v>
      </c>
      <c r="K484">
        <f t="shared" si="56"/>
        <v>70482</v>
      </c>
      <c r="L484" t="str">
        <f t="shared" si="57"/>
        <v>'Ei SA Pilota'</v>
      </c>
      <c r="M484" t="str">
        <f t="shared" si="58"/>
        <v>'A04019773'</v>
      </c>
      <c r="N484" t="str">
        <f t="shared" si="59"/>
        <v>'A04013522'</v>
      </c>
      <c r="O484" t="str">
        <f t="shared" si="60"/>
        <v>null</v>
      </c>
      <c r="P484" t="s">
        <v>6557</v>
      </c>
      <c r="Q484" t="str">
        <f t="shared" si="55"/>
        <v xml:space="preserve">INSERT INTO pad_organ (organid, nom, dir3, dir3pare, cif) VALUES (70482, 'Ei SA Pilota', 'A04019773', 'A04013522', null); </v>
      </c>
    </row>
    <row r="485" spans="1:17">
      <c r="A485" s="1">
        <v>1366491</v>
      </c>
      <c r="B485" t="s">
        <v>2343</v>
      </c>
      <c r="C485" t="s">
        <v>2344</v>
      </c>
      <c r="D485" s="1">
        <v>1</v>
      </c>
      <c r="E485" s="1">
        <v>1365954</v>
      </c>
      <c r="F485" s="1">
        <v>1</v>
      </c>
      <c r="G485" t="s">
        <v>769</v>
      </c>
      <c r="H485" t="str">
        <f t="shared" si="54"/>
        <v>'A04013522'</v>
      </c>
      <c r="I485" t="str">
        <f>IF(E485="","'"&amp;VLOOKUP(B485,PBL_ENTITAT!O:P,2,FALSE)&amp;"'","null")</f>
        <v>null</v>
      </c>
      <c r="J485" t="s">
        <v>6557</v>
      </c>
      <c r="K485">
        <f t="shared" si="56"/>
        <v>70483</v>
      </c>
      <c r="L485" t="str">
        <f t="shared" si="57"/>
        <v>'Ei SA Rota'</v>
      </c>
      <c r="M485" t="str">
        <f t="shared" si="58"/>
        <v>'A04019774'</v>
      </c>
      <c r="N485" t="str">
        <f t="shared" si="59"/>
        <v>'A04013522'</v>
      </c>
      <c r="O485" t="str">
        <f t="shared" si="60"/>
        <v>null</v>
      </c>
      <c r="P485" t="s">
        <v>6557</v>
      </c>
      <c r="Q485" t="str">
        <f t="shared" si="55"/>
        <v xml:space="preserve">INSERT INTO pad_organ (organid, nom, dir3, dir3pare, cif) VALUES (70483, 'Ei SA Rota', 'A04019774', 'A04013522', null); </v>
      </c>
    </row>
    <row r="486" spans="1:17">
      <c r="A486" s="1">
        <v>1366492</v>
      </c>
      <c r="B486" t="s">
        <v>2345</v>
      </c>
      <c r="C486" t="s">
        <v>2346</v>
      </c>
      <c r="D486" s="1">
        <v>1</v>
      </c>
      <c r="E486" s="1">
        <v>1365954</v>
      </c>
      <c r="F486" s="1">
        <v>1</v>
      </c>
      <c r="G486" t="s">
        <v>769</v>
      </c>
      <c r="H486" t="str">
        <f t="shared" si="54"/>
        <v>'A04013522'</v>
      </c>
      <c r="I486" t="str">
        <f>IF(E486="","'"&amp;VLOOKUP(B486,PBL_ENTITAT!O:P,2,FALSE)&amp;"'","null")</f>
        <v>null</v>
      </c>
      <c r="J486" t="s">
        <v>6557</v>
      </c>
      <c r="K486">
        <f t="shared" si="56"/>
        <v>70484</v>
      </c>
      <c r="L486" t="str">
        <f t="shared" si="57"/>
        <v>'Ei SA Sitra'</v>
      </c>
      <c r="M486" t="str">
        <f t="shared" si="58"/>
        <v>'A04019775'</v>
      </c>
      <c r="N486" t="str">
        <f t="shared" si="59"/>
        <v>'A04013522'</v>
      </c>
      <c r="O486" t="str">
        <f t="shared" si="60"/>
        <v>null</v>
      </c>
      <c r="P486" t="s">
        <v>6557</v>
      </c>
      <c r="Q486" t="str">
        <f t="shared" si="55"/>
        <v xml:space="preserve">INSERT INTO pad_organ (organid, nom, dir3, dir3pare, cif) VALUES (70484, 'Ei SA Sitra', 'A04019775', 'A04013522', null); </v>
      </c>
    </row>
    <row r="487" spans="1:17">
      <c r="A487" s="1">
        <v>1366493</v>
      </c>
      <c r="B487" t="s">
        <v>2347</v>
      </c>
      <c r="C487" t="s">
        <v>2348</v>
      </c>
      <c r="D487" s="1">
        <v>1</v>
      </c>
      <c r="E487" s="1">
        <v>1365954</v>
      </c>
      <c r="F487" s="1">
        <v>1</v>
      </c>
      <c r="G487" t="s">
        <v>769</v>
      </c>
      <c r="H487" t="str">
        <f t="shared" si="54"/>
        <v>'A04013522'</v>
      </c>
      <c r="I487" t="str">
        <f>IF(E487="","'"&amp;VLOOKUP(B487,PBL_ENTITAT!O:P,2,FALSE)&amp;"'","null")</f>
        <v>null</v>
      </c>
      <c r="J487" t="s">
        <v>6557</v>
      </c>
      <c r="K487">
        <f t="shared" si="56"/>
        <v>70485</v>
      </c>
      <c r="L487" t="str">
        <f t="shared" si="57"/>
        <v>'Ei Sa Torre (CEIP)'</v>
      </c>
      <c r="M487" t="str">
        <f t="shared" si="58"/>
        <v>'A04019776'</v>
      </c>
      <c r="N487" t="str">
        <f t="shared" si="59"/>
        <v>'A04013522'</v>
      </c>
      <c r="O487" t="str">
        <f t="shared" si="60"/>
        <v>null</v>
      </c>
      <c r="P487" t="s">
        <v>6557</v>
      </c>
      <c r="Q487" t="str">
        <f t="shared" si="55"/>
        <v xml:space="preserve">INSERT INTO pad_organ (organid, nom, dir3, dir3pare, cif) VALUES (70485, 'Ei Sa Torre (CEIP)', 'A04019776', 'A04013522', null); </v>
      </c>
    </row>
    <row r="488" spans="1:17">
      <c r="A488" s="1">
        <v>1366494</v>
      </c>
      <c r="B488" t="s">
        <v>2349</v>
      </c>
      <c r="C488" t="s">
        <v>2350</v>
      </c>
      <c r="D488" s="1">
        <v>1</v>
      </c>
      <c r="E488" s="1">
        <v>1365954</v>
      </c>
      <c r="F488" s="1">
        <v>1</v>
      </c>
      <c r="G488" t="s">
        <v>769</v>
      </c>
      <c r="H488" t="str">
        <f t="shared" si="54"/>
        <v>'A04013522'</v>
      </c>
      <c r="I488" t="str">
        <f>IF(E488="","'"&amp;VLOOKUP(B488,PBL_ENTITAT!O:P,2,FALSE)&amp;"'","null")</f>
        <v>null</v>
      </c>
      <c r="J488" t="s">
        <v>6557</v>
      </c>
      <c r="K488">
        <f t="shared" si="56"/>
        <v>70486</v>
      </c>
      <c r="L488" t="str">
        <f t="shared" si="57"/>
        <v>'Ei Sant Climent 1'</v>
      </c>
      <c r="M488" t="str">
        <f t="shared" si="58"/>
        <v>'A04019777'</v>
      </c>
      <c r="N488" t="str">
        <f t="shared" si="59"/>
        <v>'A04013522'</v>
      </c>
      <c r="O488" t="str">
        <f t="shared" si="60"/>
        <v>null</v>
      </c>
      <c r="P488" t="s">
        <v>6557</v>
      </c>
      <c r="Q488" t="str">
        <f t="shared" si="55"/>
        <v xml:space="preserve">INSERT INTO pad_organ (organid, nom, dir3, dir3pare, cif) VALUES (70486, 'Ei Sant Climent 1', 'A04019777', 'A04013522', null); </v>
      </c>
    </row>
    <row r="489" spans="1:17">
      <c r="A489" s="1">
        <v>1366495</v>
      </c>
      <c r="B489" t="s">
        <v>2351</v>
      </c>
      <c r="C489" t="s">
        <v>2352</v>
      </c>
      <c r="D489" s="1">
        <v>1</v>
      </c>
      <c r="E489" s="1">
        <v>1365954</v>
      </c>
      <c r="F489" s="1">
        <v>1</v>
      </c>
      <c r="G489" t="s">
        <v>769</v>
      </c>
      <c r="H489" t="str">
        <f t="shared" si="54"/>
        <v>'A04013522'</v>
      </c>
      <c r="I489" t="str">
        <f>IF(E489="","'"&amp;VLOOKUP(B489,PBL_ENTITAT!O:P,2,FALSE)&amp;"'","null")</f>
        <v>null</v>
      </c>
      <c r="J489" t="s">
        <v>6557</v>
      </c>
      <c r="K489">
        <f t="shared" si="56"/>
        <v>70487</v>
      </c>
      <c r="L489" t="str">
        <f t="shared" si="57"/>
        <v>'Ei Sant Climent 2'</v>
      </c>
      <c r="M489" t="str">
        <f t="shared" si="58"/>
        <v>'A04019778'</v>
      </c>
      <c r="N489" t="str">
        <f t="shared" si="59"/>
        <v>'A04013522'</v>
      </c>
      <c r="O489" t="str">
        <f t="shared" si="60"/>
        <v>null</v>
      </c>
      <c r="P489" t="s">
        <v>6557</v>
      </c>
      <c r="Q489" t="str">
        <f t="shared" si="55"/>
        <v xml:space="preserve">INSERT INTO pad_organ (organid, nom, dir3, dir3pare, cif) VALUES (70487, 'Ei Sant Climent 2', 'A04019778', 'A04013522', null); </v>
      </c>
    </row>
    <row r="490" spans="1:17">
      <c r="A490" s="1">
        <v>1366496</v>
      </c>
      <c r="B490" t="s">
        <v>2353</v>
      </c>
      <c r="C490" t="s">
        <v>2354</v>
      </c>
      <c r="D490" s="1">
        <v>1</v>
      </c>
      <c r="E490" s="1">
        <v>1365954</v>
      </c>
      <c r="F490" s="1">
        <v>1</v>
      </c>
      <c r="G490" t="s">
        <v>769</v>
      </c>
      <c r="H490" t="str">
        <f t="shared" si="54"/>
        <v>'A04013522'</v>
      </c>
      <c r="I490" t="str">
        <f>IF(E490="","'"&amp;VLOOKUP(B490,PBL_ENTITAT!O:P,2,FALSE)&amp;"'","null")</f>
        <v>null</v>
      </c>
      <c r="J490" t="s">
        <v>6557</v>
      </c>
      <c r="K490">
        <f t="shared" si="56"/>
        <v>70488</v>
      </c>
      <c r="L490" t="str">
        <f t="shared" si="57"/>
        <v>'Ei Santa Catalina'</v>
      </c>
      <c r="M490" t="str">
        <f t="shared" si="58"/>
        <v>'A04019779'</v>
      </c>
      <c r="N490" t="str">
        <f t="shared" si="59"/>
        <v>'A04013522'</v>
      </c>
      <c r="O490" t="str">
        <f t="shared" si="60"/>
        <v>null</v>
      </c>
      <c r="P490" t="s">
        <v>6557</v>
      </c>
      <c r="Q490" t="str">
        <f t="shared" si="55"/>
        <v xml:space="preserve">INSERT INTO pad_organ (organid, nom, dir3, dir3pare, cif) VALUES (70488, 'Ei Santa Catalina', 'A04019779', 'A04013522', null); </v>
      </c>
    </row>
    <row r="491" spans="1:17">
      <c r="A491" s="1">
        <v>1366497</v>
      </c>
      <c r="B491" t="s">
        <v>2355</v>
      </c>
      <c r="C491" t="s">
        <v>2356</v>
      </c>
      <c r="D491" s="1">
        <v>1</v>
      </c>
      <c r="E491" s="1">
        <v>1365954</v>
      </c>
      <c r="F491" s="1">
        <v>1</v>
      </c>
      <c r="G491" t="s">
        <v>769</v>
      </c>
      <c r="H491" t="str">
        <f t="shared" si="54"/>
        <v>'A04013522'</v>
      </c>
      <c r="I491" t="str">
        <f>IF(E491="","'"&amp;VLOOKUP(B491,PBL_ENTITAT!O:P,2,FALSE)&amp;"'","null")</f>
        <v>null</v>
      </c>
      <c r="J491" t="s">
        <v>6557</v>
      </c>
      <c r="K491">
        <f t="shared" si="56"/>
        <v>70489</v>
      </c>
      <c r="L491" t="str">
        <f t="shared" si="57"/>
        <v>'Ei Santa Creu'</v>
      </c>
      <c r="M491" t="str">
        <f t="shared" si="58"/>
        <v>'A04019780'</v>
      </c>
      <c r="N491" t="str">
        <f t="shared" si="59"/>
        <v>'A04013522'</v>
      </c>
      <c r="O491" t="str">
        <f t="shared" si="60"/>
        <v>null</v>
      </c>
      <c r="P491" t="s">
        <v>6557</v>
      </c>
      <c r="Q491" t="str">
        <f t="shared" si="55"/>
        <v xml:space="preserve">INSERT INTO pad_organ (organid, nom, dir3, dir3pare, cif) VALUES (70489, 'Ei Santa Creu', 'A04019780', 'A04013522', null); </v>
      </c>
    </row>
    <row r="492" spans="1:17">
      <c r="A492" s="1">
        <v>1366498</v>
      </c>
      <c r="B492" t="s">
        <v>2357</v>
      </c>
      <c r="C492" t="s">
        <v>2358</v>
      </c>
      <c r="D492" s="1">
        <v>1</v>
      </c>
      <c r="E492" s="1">
        <v>1365954</v>
      </c>
      <c r="F492" s="1">
        <v>1</v>
      </c>
      <c r="G492" t="s">
        <v>769</v>
      </c>
      <c r="H492" t="str">
        <f t="shared" si="54"/>
        <v>'A04013522'</v>
      </c>
      <c r="I492" t="str">
        <f>IF(E492="","'"&amp;VLOOKUP(B492,PBL_ENTITAT!O:P,2,FALSE)&amp;"'","null")</f>
        <v>null</v>
      </c>
      <c r="J492" t="s">
        <v>6557</v>
      </c>
      <c r="K492">
        <f t="shared" si="56"/>
        <v>70490</v>
      </c>
      <c r="L492" t="str">
        <f t="shared" si="57"/>
        <v>'Ei Santa Margalida'</v>
      </c>
      <c r="M492" t="str">
        <f t="shared" si="58"/>
        <v>'A04019781'</v>
      </c>
      <c r="N492" t="str">
        <f t="shared" si="59"/>
        <v>'A04013522'</v>
      </c>
      <c r="O492" t="str">
        <f t="shared" si="60"/>
        <v>null</v>
      </c>
      <c r="P492" t="s">
        <v>6557</v>
      </c>
      <c r="Q492" t="str">
        <f t="shared" si="55"/>
        <v xml:space="preserve">INSERT INTO pad_organ (organid, nom, dir3, dir3pare, cif) VALUES (70490, 'Ei Santa Margalida', 'A04019781', 'A04013522', null); </v>
      </c>
    </row>
    <row r="493" spans="1:17">
      <c r="A493" s="1">
        <v>1366499</v>
      </c>
      <c r="B493" t="s">
        <v>2359</v>
      </c>
      <c r="C493" t="s">
        <v>2360</v>
      </c>
      <c r="D493" s="1">
        <v>1</v>
      </c>
      <c r="E493" s="1">
        <v>1365954</v>
      </c>
      <c r="F493" s="1">
        <v>1</v>
      </c>
      <c r="G493" t="s">
        <v>769</v>
      </c>
      <c r="H493" t="str">
        <f t="shared" si="54"/>
        <v>'A04013522'</v>
      </c>
      <c r="I493" t="str">
        <f>IF(E493="","'"&amp;VLOOKUP(B493,PBL_ENTITAT!O:P,2,FALSE)&amp;"'","null")</f>
        <v>null</v>
      </c>
      <c r="J493" t="s">
        <v>6557</v>
      </c>
      <c r="K493">
        <f t="shared" si="56"/>
        <v>70491</v>
      </c>
      <c r="L493" t="str">
        <f t="shared" si="57"/>
        <v>'Ei Santa Ponça'</v>
      </c>
      <c r="M493" t="str">
        <f t="shared" si="58"/>
        <v>'A04019782'</v>
      </c>
      <c r="N493" t="str">
        <f t="shared" si="59"/>
        <v>'A04013522'</v>
      </c>
      <c r="O493" t="str">
        <f t="shared" si="60"/>
        <v>null</v>
      </c>
      <c r="P493" t="s">
        <v>6557</v>
      </c>
      <c r="Q493" t="str">
        <f t="shared" si="55"/>
        <v xml:space="preserve">INSERT INTO pad_organ (organid, nom, dir3, dir3pare, cif) VALUES (70491, 'Ei Santa Ponça', 'A04019782', 'A04013522', null); </v>
      </c>
    </row>
    <row r="494" spans="1:17">
      <c r="A494" s="1">
        <v>1366500</v>
      </c>
      <c r="B494" t="s">
        <v>2361</v>
      </c>
      <c r="C494" t="s">
        <v>2362</v>
      </c>
      <c r="D494" s="1">
        <v>1</v>
      </c>
      <c r="E494" s="1">
        <v>1365954</v>
      </c>
      <c r="F494" s="1">
        <v>1</v>
      </c>
      <c r="G494" t="s">
        <v>769</v>
      </c>
      <c r="H494" t="str">
        <f t="shared" si="54"/>
        <v>'A04013522'</v>
      </c>
      <c r="I494" t="str">
        <f>IF(E494="","'"&amp;VLOOKUP(B494,PBL_ENTITAT!O:P,2,FALSE)&amp;"'","null")</f>
        <v>null</v>
      </c>
      <c r="J494" t="s">
        <v>6557</v>
      </c>
      <c r="K494">
        <f t="shared" si="56"/>
        <v>70492</v>
      </c>
      <c r="L494" t="str">
        <f t="shared" si="57"/>
        <v>'Ei Santanyí'</v>
      </c>
      <c r="M494" t="str">
        <f t="shared" si="58"/>
        <v>'A04019783'</v>
      </c>
      <c r="N494" t="str">
        <f t="shared" si="59"/>
        <v>'A04013522'</v>
      </c>
      <c r="O494" t="str">
        <f t="shared" si="60"/>
        <v>null</v>
      </c>
      <c r="P494" t="s">
        <v>6557</v>
      </c>
      <c r="Q494" t="str">
        <f t="shared" si="55"/>
        <v xml:space="preserve">INSERT INTO pad_organ (organid, nom, dir3, dir3pare, cif) VALUES (70492, 'Ei Santanyí', 'A04019783', 'A04013522', null); </v>
      </c>
    </row>
    <row r="495" spans="1:17">
      <c r="A495" s="1">
        <v>1366501</v>
      </c>
      <c r="B495" t="s">
        <v>2363</v>
      </c>
      <c r="C495" t="s">
        <v>4278</v>
      </c>
      <c r="D495" s="1">
        <v>1</v>
      </c>
      <c r="E495" s="1">
        <v>1365954</v>
      </c>
      <c r="F495" s="1">
        <v>1</v>
      </c>
      <c r="G495" t="s">
        <v>769</v>
      </c>
      <c r="H495" t="str">
        <f t="shared" si="54"/>
        <v>'A04013522'</v>
      </c>
      <c r="I495" t="str">
        <f>IF(E495="","'"&amp;VLOOKUP(B495,PBL_ENTITAT!O:P,2,FALSE)&amp;"'","null")</f>
        <v>null</v>
      </c>
      <c r="J495" t="s">
        <v>6557</v>
      </c>
      <c r="K495">
        <f t="shared" si="56"/>
        <v>70493</v>
      </c>
      <c r="L495" t="str">
        <f t="shared" si="57"/>
        <v>'Ei S''Arenal'</v>
      </c>
      <c r="M495" t="str">
        <f t="shared" si="58"/>
        <v>'A04019784'</v>
      </c>
      <c r="N495" t="str">
        <f t="shared" si="59"/>
        <v>'A04013522'</v>
      </c>
      <c r="O495" t="str">
        <f t="shared" si="60"/>
        <v>null</v>
      </c>
      <c r="P495" t="s">
        <v>6557</v>
      </c>
      <c r="Q495" t="str">
        <f t="shared" si="55"/>
        <v xml:space="preserve">INSERT INTO pad_organ (organid, nom, dir3, dir3pare, cif) VALUES (70493, 'Ei S''Arenal', 'A04019784', 'A04013522', null); </v>
      </c>
    </row>
    <row r="496" spans="1:17">
      <c r="A496" s="1">
        <v>1366502</v>
      </c>
      <c r="B496" t="s">
        <v>2364</v>
      </c>
      <c r="C496" t="s">
        <v>2365</v>
      </c>
      <c r="D496" s="1">
        <v>1</v>
      </c>
      <c r="E496" s="1">
        <v>1365954</v>
      </c>
      <c r="F496" s="1">
        <v>1</v>
      </c>
      <c r="G496" t="s">
        <v>769</v>
      </c>
      <c r="H496" t="str">
        <f t="shared" si="54"/>
        <v>'A04013522'</v>
      </c>
      <c r="I496" t="str">
        <f>IF(E496="","'"&amp;VLOOKUP(B496,PBL_ENTITAT!O:P,2,FALSE)&amp;"'","null")</f>
        <v>null</v>
      </c>
      <c r="J496" t="s">
        <v>6557</v>
      </c>
      <c r="K496">
        <f t="shared" si="56"/>
        <v>70494</v>
      </c>
      <c r="L496" t="str">
        <f t="shared" si="57"/>
        <v>'Ei Sencelles'</v>
      </c>
      <c r="M496" t="str">
        <f t="shared" si="58"/>
        <v>'A04019785'</v>
      </c>
      <c r="N496" t="str">
        <f t="shared" si="59"/>
        <v>'A04013522'</v>
      </c>
      <c r="O496" t="str">
        <f t="shared" si="60"/>
        <v>null</v>
      </c>
      <c r="P496" t="s">
        <v>6557</v>
      </c>
      <c r="Q496" t="str">
        <f t="shared" si="55"/>
        <v xml:space="preserve">INSERT INTO pad_organ (organid, nom, dir3, dir3pare, cif) VALUES (70494, 'Ei Sencelles', 'A04019785', 'A04013522', null); </v>
      </c>
    </row>
    <row r="497" spans="1:17">
      <c r="A497" s="1">
        <v>1366503</v>
      </c>
      <c r="B497" t="s">
        <v>2366</v>
      </c>
      <c r="C497" t="s">
        <v>2367</v>
      </c>
      <c r="D497" s="1">
        <v>1</v>
      </c>
      <c r="E497" s="1">
        <v>1365954</v>
      </c>
      <c r="F497" s="1">
        <v>1</v>
      </c>
      <c r="G497" t="s">
        <v>769</v>
      </c>
      <c r="H497" t="str">
        <f t="shared" si="54"/>
        <v>'A04013522'</v>
      </c>
      <c r="I497" t="str">
        <f>IF(E497="","'"&amp;VLOOKUP(B497,PBL_ENTITAT!O:P,2,FALSE)&amp;"'","null")</f>
        <v>null</v>
      </c>
      <c r="J497" t="s">
        <v>6557</v>
      </c>
      <c r="K497">
        <f t="shared" si="56"/>
        <v>70495</v>
      </c>
      <c r="L497" t="str">
        <f t="shared" si="57"/>
        <v>'Ei Ses Alzinetes'</v>
      </c>
      <c r="M497" t="str">
        <f t="shared" si="58"/>
        <v>'A04019786'</v>
      </c>
      <c r="N497" t="str">
        <f t="shared" si="59"/>
        <v>'A04013522'</v>
      </c>
      <c r="O497" t="str">
        <f t="shared" si="60"/>
        <v>null</v>
      </c>
      <c r="P497" t="s">
        <v>6557</v>
      </c>
      <c r="Q497" t="str">
        <f t="shared" si="55"/>
        <v xml:space="preserve">INSERT INTO pad_organ (organid, nom, dir3, dir3pare, cif) VALUES (70495, 'Ei Ses Alzinetes', 'A04019786', 'A04013522', null); </v>
      </c>
    </row>
    <row r="498" spans="1:17">
      <c r="A498" s="1">
        <v>1366504</v>
      </c>
      <c r="B498" t="s">
        <v>2368</v>
      </c>
      <c r="C498" t="s">
        <v>2369</v>
      </c>
      <c r="D498" s="1">
        <v>1</v>
      </c>
      <c r="E498" s="1">
        <v>1365954</v>
      </c>
      <c r="F498" s="1">
        <v>1</v>
      </c>
      <c r="G498" t="s">
        <v>769</v>
      </c>
      <c r="H498" t="str">
        <f t="shared" si="54"/>
        <v>'A04013522'</v>
      </c>
      <c r="I498" t="str">
        <f>IF(E498="","'"&amp;VLOOKUP(B498,PBL_ENTITAT!O:P,2,FALSE)&amp;"'","null")</f>
        <v>null</v>
      </c>
      <c r="J498" t="s">
        <v>6557</v>
      </c>
      <c r="K498">
        <f t="shared" si="56"/>
        <v>70496</v>
      </c>
      <c r="L498" t="str">
        <f t="shared" si="57"/>
        <v>'Ei Ses Canaletes'</v>
      </c>
      <c r="M498" t="str">
        <f t="shared" si="58"/>
        <v>'A04019787'</v>
      </c>
      <c r="N498" t="str">
        <f t="shared" si="59"/>
        <v>'A04013522'</v>
      </c>
      <c r="O498" t="str">
        <f t="shared" si="60"/>
        <v>null</v>
      </c>
      <c r="P498" t="s">
        <v>6557</v>
      </c>
      <c r="Q498" t="str">
        <f t="shared" si="55"/>
        <v xml:space="preserve">INSERT INTO pad_organ (organid, nom, dir3, dir3pare, cif) VALUES (70496, 'Ei Ses Canaletes', 'A04019787', 'A04013522', null); </v>
      </c>
    </row>
    <row r="499" spans="1:17">
      <c r="A499" s="1">
        <v>1366505</v>
      </c>
      <c r="B499" t="s">
        <v>2370</v>
      </c>
      <c r="C499" t="s">
        <v>2371</v>
      </c>
      <c r="D499" s="1">
        <v>1</v>
      </c>
      <c r="E499" s="1">
        <v>1365954</v>
      </c>
      <c r="F499" s="1">
        <v>1</v>
      </c>
      <c r="G499" t="s">
        <v>769</v>
      </c>
      <c r="H499" t="str">
        <f t="shared" si="54"/>
        <v>'A04013522'</v>
      </c>
      <c r="I499" t="str">
        <f>IF(E499="","'"&amp;VLOOKUP(B499,PBL_ENTITAT!O:P,2,FALSE)&amp;"'","null")</f>
        <v>null</v>
      </c>
      <c r="J499" t="s">
        <v>6557</v>
      </c>
      <c r="K499">
        <f t="shared" si="56"/>
        <v>70497</v>
      </c>
      <c r="L499" t="str">
        <f t="shared" si="57"/>
        <v>'Ei Ses Cases Noves'</v>
      </c>
      <c r="M499" t="str">
        <f t="shared" si="58"/>
        <v>'A04019788'</v>
      </c>
      <c r="N499" t="str">
        <f t="shared" si="59"/>
        <v>'A04013522'</v>
      </c>
      <c r="O499" t="str">
        <f t="shared" si="60"/>
        <v>null</v>
      </c>
      <c r="P499" t="s">
        <v>6557</v>
      </c>
      <c r="Q499" t="str">
        <f t="shared" si="55"/>
        <v xml:space="preserve">INSERT INTO pad_organ (organid, nom, dir3, dir3pare, cif) VALUES (70497, 'Ei Ses Cases Noves', 'A04019788', 'A04013522', null); </v>
      </c>
    </row>
    <row r="500" spans="1:17">
      <c r="A500" s="1">
        <v>1366506</v>
      </c>
      <c r="B500" t="s">
        <v>2372</v>
      </c>
      <c r="C500" t="s">
        <v>2373</v>
      </c>
      <c r="D500" s="1">
        <v>1</v>
      </c>
      <c r="E500" s="1">
        <v>1365954</v>
      </c>
      <c r="F500" s="1">
        <v>1</v>
      </c>
      <c r="G500" t="s">
        <v>769</v>
      </c>
      <c r="H500" t="str">
        <f t="shared" si="54"/>
        <v>'A04013522'</v>
      </c>
      <c r="I500" t="str">
        <f>IF(E500="","'"&amp;VLOOKUP(B500,PBL_ENTITAT!O:P,2,FALSE)&amp;"'","null")</f>
        <v>null</v>
      </c>
      <c r="J500" t="s">
        <v>6557</v>
      </c>
      <c r="K500">
        <f t="shared" si="56"/>
        <v>70498</v>
      </c>
      <c r="L500" t="str">
        <f t="shared" si="57"/>
        <v>'Ei Ses Païsses'</v>
      </c>
      <c r="M500" t="str">
        <f t="shared" si="58"/>
        <v>'A04019789'</v>
      </c>
      <c r="N500" t="str">
        <f t="shared" si="59"/>
        <v>'A04013522'</v>
      </c>
      <c r="O500" t="str">
        <f t="shared" si="60"/>
        <v>null</v>
      </c>
      <c r="P500" t="s">
        <v>6557</v>
      </c>
      <c r="Q500" t="str">
        <f t="shared" si="55"/>
        <v xml:space="preserve">INSERT INTO pad_organ (organid, nom, dir3, dir3pare, cif) VALUES (70498, 'Ei Ses Païsses', 'A04019789', 'A04013522', null); </v>
      </c>
    </row>
    <row r="501" spans="1:17">
      <c r="A501" s="1">
        <v>1366507</v>
      </c>
      <c r="B501" t="s">
        <v>2374</v>
      </c>
      <c r="C501" t="s">
        <v>4279</v>
      </c>
      <c r="D501" s="1">
        <v>1</v>
      </c>
      <c r="E501" s="1">
        <v>1365954</v>
      </c>
      <c r="F501" s="1">
        <v>1</v>
      </c>
      <c r="G501" t="s">
        <v>769</v>
      </c>
      <c r="H501" t="str">
        <f t="shared" si="54"/>
        <v>'A04013522'</v>
      </c>
      <c r="I501" t="str">
        <f>IF(E501="","'"&amp;VLOOKUP(B501,PBL_ENTITAT!O:P,2,FALSE)&amp;"'","null")</f>
        <v>null</v>
      </c>
      <c r="J501" t="s">
        <v>6557</v>
      </c>
      <c r="K501">
        <f t="shared" si="56"/>
        <v>70499</v>
      </c>
      <c r="L501" t="str">
        <f t="shared" si="57"/>
        <v>'Ei S''Escoleta de Vila'</v>
      </c>
      <c r="M501" t="str">
        <f t="shared" si="58"/>
        <v>'A04019790'</v>
      </c>
      <c r="N501" t="str">
        <f t="shared" si="59"/>
        <v>'A04013522'</v>
      </c>
      <c r="O501" t="str">
        <f t="shared" si="60"/>
        <v>null</v>
      </c>
      <c r="P501" t="s">
        <v>6557</v>
      </c>
      <c r="Q501" t="str">
        <f t="shared" si="55"/>
        <v xml:space="preserve">INSERT INTO pad_organ (organid, nom, dir3, dir3pare, cif) VALUES (70499, 'Ei S''Escoleta de Vila', 'A04019790', 'A04013522', null); </v>
      </c>
    </row>
    <row r="502" spans="1:17">
      <c r="A502" s="1">
        <v>1366508</v>
      </c>
      <c r="B502" t="s">
        <v>2375</v>
      </c>
      <c r="C502" t="s">
        <v>4280</v>
      </c>
      <c r="D502" s="1">
        <v>1</v>
      </c>
      <c r="E502" s="1">
        <v>1365954</v>
      </c>
      <c r="F502" s="1">
        <v>1</v>
      </c>
      <c r="G502" t="s">
        <v>769</v>
      </c>
      <c r="H502" t="str">
        <f t="shared" si="54"/>
        <v>'A04013522'</v>
      </c>
      <c r="I502" t="str">
        <f>IF(E502="","'"&amp;VLOOKUP(B502,PBL_ENTITAT!O:P,2,FALSE)&amp;"'","null")</f>
        <v>null</v>
      </c>
      <c r="J502" t="s">
        <v>6557</v>
      </c>
      <c r="K502">
        <f t="shared" si="56"/>
        <v>70500</v>
      </c>
      <c r="L502" t="str">
        <f t="shared" si="57"/>
        <v>'Ei S''Estol del Rei en Jaume'</v>
      </c>
      <c r="M502" t="str">
        <f t="shared" si="58"/>
        <v>'A04019791'</v>
      </c>
      <c r="N502" t="str">
        <f t="shared" si="59"/>
        <v>'A04013522'</v>
      </c>
      <c r="O502" t="str">
        <f t="shared" si="60"/>
        <v>null</v>
      </c>
      <c r="P502" t="s">
        <v>6557</v>
      </c>
      <c r="Q502" t="str">
        <f t="shared" si="55"/>
        <v xml:space="preserve">INSERT INTO pad_organ (organid, nom, dir3, dir3pare, cif) VALUES (70500, 'Ei S''Estol del Rei en Jaume', 'A04019791', 'A04013522', null); </v>
      </c>
    </row>
    <row r="503" spans="1:17">
      <c r="A503" s="1">
        <v>1366509</v>
      </c>
      <c r="B503" t="s">
        <v>2376</v>
      </c>
      <c r="C503" t="s">
        <v>2377</v>
      </c>
      <c r="D503" s="1">
        <v>1</v>
      </c>
      <c r="E503" s="1">
        <v>1365954</v>
      </c>
      <c r="F503" s="1">
        <v>1</v>
      </c>
      <c r="G503" t="s">
        <v>769</v>
      </c>
      <c r="H503" t="str">
        <f t="shared" si="54"/>
        <v>'A04013522'</v>
      </c>
      <c r="I503" t="str">
        <f>IF(E503="","'"&amp;VLOOKUP(B503,PBL_ENTITAT!O:P,2,FALSE)&amp;"'","null")</f>
        <v>null</v>
      </c>
      <c r="J503" t="s">
        <v>6557</v>
      </c>
      <c r="K503">
        <f t="shared" si="56"/>
        <v>70501</v>
      </c>
      <c r="L503" t="str">
        <f t="shared" si="57"/>
        <v>'Ei Sóller'</v>
      </c>
      <c r="M503" t="str">
        <f t="shared" si="58"/>
        <v>'A04019792'</v>
      </c>
      <c r="N503" t="str">
        <f t="shared" si="59"/>
        <v>'A04013522'</v>
      </c>
      <c r="O503" t="str">
        <f t="shared" si="60"/>
        <v>null</v>
      </c>
      <c r="P503" t="s">
        <v>6557</v>
      </c>
      <c r="Q503" t="str">
        <f t="shared" si="55"/>
        <v xml:space="preserve">INSERT INTO pad_organ (organid, nom, dir3, dir3pare, cif) VALUES (70501, 'Ei Sóller', 'A04019792', 'A04013522', null); </v>
      </c>
    </row>
    <row r="504" spans="1:17">
      <c r="A504" s="1">
        <v>1366510</v>
      </c>
      <c r="B504" t="s">
        <v>2378</v>
      </c>
      <c r="C504" t="s">
        <v>2379</v>
      </c>
      <c r="D504" s="1">
        <v>1</v>
      </c>
      <c r="E504" s="1">
        <v>1365954</v>
      </c>
      <c r="F504" s="1">
        <v>1</v>
      </c>
      <c r="G504" t="s">
        <v>769</v>
      </c>
      <c r="H504" t="str">
        <f t="shared" si="54"/>
        <v>'A04013522'</v>
      </c>
      <c r="I504" t="str">
        <f>IF(E504="","'"&amp;VLOOKUP(B504,PBL_ENTITAT!O:P,2,FALSE)&amp;"'","null")</f>
        <v>null</v>
      </c>
      <c r="J504" t="s">
        <v>6557</v>
      </c>
      <c r="K504">
        <f t="shared" si="56"/>
        <v>70502</v>
      </c>
      <c r="L504" t="str">
        <f t="shared" si="57"/>
        <v>'Ei Son Boga'</v>
      </c>
      <c r="M504" t="str">
        <f t="shared" si="58"/>
        <v>'A04019793'</v>
      </c>
      <c r="N504" t="str">
        <f t="shared" si="59"/>
        <v>'A04013522'</v>
      </c>
      <c r="O504" t="str">
        <f t="shared" si="60"/>
        <v>null</v>
      </c>
      <c r="P504" t="s">
        <v>6557</v>
      </c>
      <c r="Q504" t="str">
        <f t="shared" si="55"/>
        <v xml:space="preserve">INSERT INTO pad_organ (organid, nom, dir3, dir3pare, cif) VALUES (70502, 'Ei Son Boga', 'A04019793', 'A04013522', null); </v>
      </c>
    </row>
    <row r="505" spans="1:17">
      <c r="A505" s="1">
        <v>1366511</v>
      </c>
      <c r="B505" t="s">
        <v>2380</v>
      </c>
      <c r="C505" t="s">
        <v>2381</v>
      </c>
      <c r="D505" s="1">
        <v>1</v>
      </c>
      <c r="E505" s="1">
        <v>1365954</v>
      </c>
      <c r="F505" s="1">
        <v>1</v>
      </c>
      <c r="G505" t="s">
        <v>769</v>
      </c>
      <c r="H505" t="str">
        <f t="shared" si="54"/>
        <v>'A04013522'</v>
      </c>
      <c r="I505" t="str">
        <f>IF(E505="","'"&amp;VLOOKUP(B505,PBL_ENTITAT!O:P,2,FALSE)&amp;"'","null")</f>
        <v>null</v>
      </c>
      <c r="J505" t="s">
        <v>6557</v>
      </c>
      <c r="K505">
        <f t="shared" si="56"/>
        <v>70503</v>
      </c>
      <c r="L505" t="str">
        <f t="shared" si="57"/>
        <v>'Ei Son Carrió'</v>
      </c>
      <c r="M505" t="str">
        <f t="shared" si="58"/>
        <v>'A04019794'</v>
      </c>
      <c r="N505" t="str">
        <f t="shared" si="59"/>
        <v>'A04013522'</v>
      </c>
      <c r="O505" t="str">
        <f t="shared" si="60"/>
        <v>null</v>
      </c>
      <c r="P505" t="s">
        <v>6557</v>
      </c>
      <c r="Q505" t="str">
        <f t="shared" si="55"/>
        <v xml:space="preserve">INSERT INTO pad_organ (organid, nom, dir3, dir3pare, cif) VALUES (70503, 'Ei Son Carrió', 'A04019794', 'A04013522', null); </v>
      </c>
    </row>
    <row r="506" spans="1:17">
      <c r="A506" s="1">
        <v>1366512</v>
      </c>
      <c r="B506" t="s">
        <v>2382</v>
      </c>
      <c r="C506" t="s">
        <v>2383</v>
      </c>
      <c r="D506" s="1">
        <v>1</v>
      </c>
      <c r="E506" s="1">
        <v>1365954</v>
      </c>
      <c r="F506" s="1">
        <v>1</v>
      </c>
      <c r="G506" t="s">
        <v>769</v>
      </c>
      <c r="H506" t="str">
        <f t="shared" si="54"/>
        <v>'A04013522'</v>
      </c>
      <c r="I506" t="str">
        <f>IF(E506="","'"&amp;VLOOKUP(B506,PBL_ENTITAT!O:P,2,FALSE)&amp;"'","null")</f>
        <v>null</v>
      </c>
      <c r="J506" t="s">
        <v>6557</v>
      </c>
      <c r="K506">
        <f t="shared" si="56"/>
        <v>70504</v>
      </c>
      <c r="L506" t="str">
        <f t="shared" si="57"/>
        <v>'Ei Son Espanyolet'</v>
      </c>
      <c r="M506" t="str">
        <f t="shared" si="58"/>
        <v>'A04019795'</v>
      </c>
      <c r="N506" t="str">
        <f t="shared" si="59"/>
        <v>'A04013522'</v>
      </c>
      <c r="O506" t="str">
        <f t="shared" si="60"/>
        <v>null</v>
      </c>
      <c r="P506" t="s">
        <v>6557</v>
      </c>
      <c r="Q506" t="str">
        <f t="shared" si="55"/>
        <v xml:space="preserve">INSERT INTO pad_organ (organid, nom, dir3, dir3pare, cif) VALUES (70504, 'Ei Son Espanyolet', 'A04019795', 'A04013522', null); </v>
      </c>
    </row>
    <row r="507" spans="1:17">
      <c r="A507" s="1">
        <v>1366513</v>
      </c>
      <c r="B507" t="s">
        <v>2384</v>
      </c>
      <c r="C507" t="s">
        <v>2385</v>
      </c>
      <c r="D507" s="1">
        <v>1</v>
      </c>
      <c r="E507" s="1">
        <v>1365954</v>
      </c>
      <c r="F507" s="1">
        <v>1</v>
      </c>
      <c r="G507" t="s">
        <v>769</v>
      </c>
      <c r="H507" t="str">
        <f t="shared" si="54"/>
        <v>'A04013522'</v>
      </c>
      <c r="I507" t="str">
        <f>IF(E507="","'"&amp;VLOOKUP(B507,PBL_ENTITAT!O:P,2,FALSE)&amp;"'","null")</f>
        <v>null</v>
      </c>
      <c r="J507" t="s">
        <v>6557</v>
      </c>
      <c r="K507">
        <f t="shared" si="56"/>
        <v>70505</v>
      </c>
      <c r="L507" t="str">
        <f t="shared" si="57"/>
        <v>'Ei Son Ferriol'</v>
      </c>
      <c r="M507" t="str">
        <f t="shared" si="58"/>
        <v>'A04019796'</v>
      </c>
      <c r="N507" t="str">
        <f t="shared" si="59"/>
        <v>'A04013522'</v>
      </c>
      <c r="O507" t="str">
        <f t="shared" si="60"/>
        <v>null</v>
      </c>
      <c r="P507" t="s">
        <v>6557</v>
      </c>
      <c r="Q507" t="str">
        <f t="shared" si="55"/>
        <v xml:space="preserve">INSERT INTO pad_organ (organid, nom, dir3, dir3pare, cif) VALUES (70505, 'Ei Son Ferriol', 'A04019796', 'A04013522', null); </v>
      </c>
    </row>
    <row r="508" spans="1:17">
      <c r="A508" s="1">
        <v>1366514</v>
      </c>
      <c r="B508" t="s">
        <v>2386</v>
      </c>
      <c r="C508" t="s">
        <v>2387</v>
      </c>
      <c r="D508" s="1">
        <v>1</v>
      </c>
      <c r="E508" s="1">
        <v>1365954</v>
      </c>
      <c r="F508" s="1">
        <v>1</v>
      </c>
      <c r="G508" t="s">
        <v>769</v>
      </c>
      <c r="H508" t="str">
        <f t="shared" si="54"/>
        <v>'A04013522'</v>
      </c>
      <c r="I508" t="str">
        <f>IF(E508="","'"&amp;VLOOKUP(B508,PBL_ENTITAT!O:P,2,FALSE)&amp;"'","null")</f>
        <v>null</v>
      </c>
      <c r="J508" t="s">
        <v>6557</v>
      </c>
      <c r="K508">
        <f t="shared" si="56"/>
        <v>70506</v>
      </c>
      <c r="L508" t="str">
        <f t="shared" si="57"/>
        <v>'Ei Son Fuster Nou'</v>
      </c>
      <c r="M508" t="str">
        <f t="shared" si="58"/>
        <v>'A04019797'</v>
      </c>
      <c r="N508" t="str">
        <f t="shared" si="59"/>
        <v>'A04013522'</v>
      </c>
      <c r="O508" t="str">
        <f t="shared" si="60"/>
        <v>null</v>
      </c>
      <c r="P508" t="s">
        <v>6557</v>
      </c>
      <c r="Q508" t="str">
        <f t="shared" si="55"/>
        <v xml:space="preserve">INSERT INTO pad_organ (organid, nom, dir3, dir3pare, cif) VALUES (70506, 'Ei Son Fuster Nou', 'A04019797', 'A04013522', null); </v>
      </c>
    </row>
    <row r="509" spans="1:17">
      <c r="A509" s="1">
        <v>1366515</v>
      </c>
      <c r="B509" t="s">
        <v>2388</v>
      </c>
      <c r="C509" t="s">
        <v>2389</v>
      </c>
      <c r="D509" s="1">
        <v>1</v>
      </c>
      <c r="E509" s="1">
        <v>1365954</v>
      </c>
      <c r="F509" s="1">
        <v>1</v>
      </c>
      <c r="G509" t="s">
        <v>769</v>
      </c>
      <c r="H509" t="str">
        <f t="shared" si="54"/>
        <v>'A04013522'</v>
      </c>
      <c r="I509" t="str">
        <f>IF(E509="","'"&amp;VLOOKUP(B509,PBL_ENTITAT!O:P,2,FALSE)&amp;"'","null")</f>
        <v>null</v>
      </c>
      <c r="J509" t="s">
        <v>6557</v>
      </c>
      <c r="K509">
        <f t="shared" si="56"/>
        <v>70507</v>
      </c>
      <c r="L509" t="str">
        <f t="shared" si="57"/>
        <v>'Ei Son Roca'</v>
      </c>
      <c r="M509" t="str">
        <f t="shared" si="58"/>
        <v>'A04019798'</v>
      </c>
      <c r="N509" t="str">
        <f t="shared" si="59"/>
        <v>'A04013522'</v>
      </c>
      <c r="O509" t="str">
        <f t="shared" si="60"/>
        <v>null</v>
      </c>
      <c r="P509" t="s">
        <v>6557</v>
      </c>
      <c r="Q509" t="str">
        <f t="shared" si="55"/>
        <v xml:space="preserve">INSERT INTO pad_organ (organid, nom, dir3, dir3pare, cif) VALUES (70507, 'Ei Son Roca', 'A04019798', 'A04013522', null); </v>
      </c>
    </row>
    <row r="510" spans="1:17">
      <c r="A510" s="1">
        <v>1366516</v>
      </c>
      <c r="B510" t="s">
        <v>2390</v>
      </c>
      <c r="C510" t="s">
        <v>2391</v>
      </c>
      <c r="D510" s="1">
        <v>1</v>
      </c>
      <c r="E510" s="1">
        <v>1365954</v>
      </c>
      <c r="F510" s="1">
        <v>1</v>
      </c>
      <c r="G510" t="s">
        <v>769</v>
      </c>
      <c r="H510" t="str">
        <f t="shared" si="54"/>
        <v>'A04013522'</v>
      </c>
      <c r="I510" t="str">
        <f>IF(E510="","'"&amp;VLOOKUP(B510,PBL_ENTITAT!O:P,2,FALSE)&amp;"'","null")</f>
        <v>null</v>
      </c>
      <c r="J510" t="s">
        <v>6557</v>
      </c>
      <c r="K510">
        <f t="shared" si="56"/>
        <v>70508</v>
      </c>
      <c r="L510" t="str">
        <f t="shared" si="57"/>
        <v>'Ei Taperons'</v>
      </c>
      <c r="M510" t="str">
        <f t="shared" si="58"/>
        <v>'A04019799'</v>
      </c>
      <c r="N510" t="str">
        <f t="shared" si="59"/>
        <v>'A04013522'</v>
      </c>
      <c r="O510" t="str">
        <f t="shared" si="60"/>
        <v>null</v>
      </c>
      <c r="P510" t="s">
        <v>6557</v>
      </c>
      <c r="Q510" t="str">
        <f t="shared" si="55"/>
        <v xml:space="preserve">INSERT INTO pad_organ (organid, nom, dir3, dir3pare, cif) VALUES (70508, 'Ei Taperons', 'A04019799', 'A04013522', null); </v>
      </c>
    </row>
    <row r="511" spans="1:17">
      <c r="A511" s="1">
        <v>1366517</v>
      </c>
      <c r="B511" t="s">
        <v>2392</v>
      </c>
      <c r="C511" t="s">
        <v>2393</v>
      </c>
      <c r="D511" s="1">
        <v>1</v>
      </c>
      <c r="E511" s="1">
        <v>1365954</v>
      </c>
      <c r="F511" s="1">
        <v>1</v>
      </c>
      <c r="G511" t="s">
        <v>769</v>
      </c>
      <c r="H511" t="str">
        <f t="shared" si="54"/>
        <v>'A04013522'</v>
      </c>
      <c r="I511" t="str">
        <f>IF(E511="","'"&amp;VLOOKUP(B511,PBL_ENTITAT!O:P,2,FALSE)&amp;"'","null")</f>
        <v>null</v>
      </c>
      <c r="J511" t="s">
        <v>6557</v>
      </c>
      <c r="K511">
        <f t="shared" si="56"/>
        <v>70509</v>
      </c>
      <c r="L511" t="str">
        <f t="shared" si="57"/>
        <v>'Ei Toninaina'</v>
      </c>
      <c r="M511" t="str">
        <f t="shared" si="58"/>
        <v>'A04019800'</v>
      </c>
      <c r="N511" t="str">
        <f t="shared" si="59"/>
        <v>'A04013522'</v>
      </c>
      <c r="O511" t="str">
        <f t="shared" si="60"/>
        <v>null</v>
      </c>
      <c r="P511" t="s">
        <v>6557</v>
      </c>
      <c r="Q511" t="str">
        <f t="shared" si="55"/>
        <v xml:space="preserve">INSERT INTO pad_organ (organid, nom, dir3, dir3pare, cif) VALUES (70509, 'Ei Toninaina', 'A04019800', 'A04013522', null); </v>
      </c>
    </row>
    <row r="512" spans="1:17">
      <c r="A512" s="1">
        <v>1366518</v>
      </c>
      <c r="B512" t="s">
        <v>2394</v>
      </c>
      <c r="C512" t="s">
        <v>2395</v>
      </c>
      <c r="D512" s="1">
        <v>1</v>
      </c>
      <c r="E512" s="1">
        <v>1365954</v>
      </c>
      <c r="F512" s="1">
        <v>1</v>
      </c>
      <c r="G512" t="s">
        <v>769</v>
      </c>
      <c r="H512" t="str">
        <f t="shared" si="54"/>
        <v>'A04013522'</v>
      </c>
      <c r="I512" t="str">
        <f>IF(E512="","'"&amp;VLOOKUP(B512,PBL_ENTITAT!O:P,2,FALSE)&amp;"'","null")</f>
        <v>null</v>
      </c>
      <c r="J512" t="s">
        <v>6557</v>
      </c>
      <c r="K512">
        <f t="shared" si="56"/>
        <v>70510</v>
      </c>
      <c r="L512" t="str">
        <f t="shared" si="57"/>
        <v>'Ei Valldemossa'</v>
      </c>
      <c r="M512" t="str">
        <f t="shared" si="58"/>
        <v>'A04019801'</v>
      </c>
      <c r="N512" t="str">
        <f t="shared" si="59"/>
        <v>'A04013522'</v>
      </c>
      <c r="O512" t="str">
        <f t="shared" si="60"/>
        <v>null</v>
      </c>
      <c r="P512" t="s">
        <v>6557</v>
      </c>
      <c r="Q512" t="str">
        <f t="shared" si="55"/>
        <v xml:space="preserve">INSERT INTO pad_organ (organid, nom, dir3, dir3pare, cif) VALUES (70510, 'Ei Valldemossa', 'A04019801', 'A04013522', null); </v>
      </c>
    </row>
    <row r="513" spans="1:17">
      <c r="A513" s="1">
        <v>1366519</v>
      </c>
      <c r="B513" t="s">
        <v>2396</v>
      </c>
      <c r="C513" t="s">
        <v>2397</v>
      </c>
      <c r="D513" s="1">
        <v>1</v>
      </c>
      <c r="E513" s="1">
        <v>1365954</v>
      </c>
      <c r="F513" s="1">
        <v>1</v>
      </c>
      <c r="G513" t="s">
        <v>769</v>
      </c>
      <c r="H513" t="str">
        <f t="shared" si="54"/>
        <v>'A04013522'</v>
      </c>
      <c r="I513" t="str">
        <f>IF(E513="","'"&amp;VLOOKUP(B513,PBL_ENTITAT!O:P,2,FALSE)&amp;"'","null")</f>
        <v>null</v>
      </c>
      <c r="J513" t="s">
        <v>6557</v>
      </c>
      <c r="K513">
        <f t="shared" si="56"/>
        <v>70511</v>
      </c>
      <c r="L513" t="str">
        <f t="shared" si="57"/>
        <v>'Ei Verge de la Salut'</v>
      </c>
      <c r="M513" t="str">
        <f t="shared" si="58"/>
        <v>'A04019802'</v>
      </c>
      <c r="N513" t="str">
        <f t="shared" si="59"/>
        <v>'A04013522'</v>
      </c>
      <c r="O513" t="str">
        <f t="shared" si="60"/>
        <v>null</v>
      </c>
      <c r="P513" t="s">
        <v>6557</v>
      </c>
      <c r="Q513" t="str">
        <f t="shared" si="55"/>
        <v xml:space="preserve">INSERT INTO pad_organ (organid, nom, dir3, dir3pare, cif) VALUES (70511, 'Ei Verge de la Salut', 'A04019802', 'A04013522', null); </v>
      </c>
    </row>
    <row r="514" spans="1:17">
      <c r="A514" s="1">
        <v>1366520</v>
      </c>
      <c r="B514" t="s">
        <v>2398</v>
      </c>
      <c r="C514" t="s">
        <v>2399</v>
      </c>
      <c r="D514" s="1">
        <v>1</v>
      </c>
      <c r="E514" s="1">
        <v>1365954</v>
      </c>
      <c r="F514" s="1">
        <v>1</v>
      </c>
      <c r="G514" t="s">
        <v>769</v>
      </c>
      <c r="H514" t="str">
        <f t="shared" si="54"/>
        <v>'A04013522'</v>
      </c>
      <c r="I514" t="str">
        <f>IF(E514="","'"&amp;VLOOKUP(B514,PBL_ENTITAT!O:P,2,FALSE)&amp;"'","null")</f>
        <v>null</v>
      </c>
      <c r="J514" t="s">
        <v>6557</v>
      </c>
      <c r="K514">
        <f t="shared" si="56"/>
        <v>70512</v>
      </c>
      <c r="L514" t="str">
        <f t="shared" si="57"/>
        <v>'Ei Virgen de Loreto'</v>
      </c>
      <c r="M514" t="str">
        <f t="shared" si="58"/>
        <v>'A04019803'</v>
      </c>
      <c r="N514" t="str">
        <f t="shared" si="59"/>
        <v>'A04013522'</v>
      </c>
      <c r="O514" t="str">
        <f t="shared" si="60"/>
        <v>null</v>
      </c>
      <c r="P514" t="s">
        <v>6557</v>
      </c>
      <c r="Q514" t="str">
        <f t="shared" si="55"/>
        <v xml:space="preserve">INSERT INTO pad_organ (organid, nom, dir3, dir3pare, cif) VALUES (70512, 'Ei Virgen de Loreto', 'A04019803', 'A04013522', null); </v>
      </c>
    </row>
    <row r="515" spans="1:17">
      <c r="A515" s="1">
        <v>1366521</v>
      </c>
      <c r="B515" t="s">
        <v>2400</v>
      </c>
      <c r="C515" t="s">
        <v>2401</v>
      </c>
      <c r="D515" s="1">
        <v>1</v>
      </c>
      <c r="E515" s="1">
        <v>1365954</v>
      </c>
      <c r="F515" s="1">
        <v>1</v>
      </c>
      <c r="G515" t="s">
        <v>769</v>
      </c>
      <c r="H515" t="str">
        <f t="shared" ref="H515:H578" si="61">IF(E515="","null","'"&amp;VLOOKUP(E515,A:B,2,FALSE)&amp;"'")</f>
        <v>'A04013522'</v>
      </c>
      <c r="I515" t="str">
        <f>IF(E515="","'"&amp;VLOOKUP(B515,PBL_ENTITAT!O:P,2,FALSE)&amp;"'","null")</f>
        <v>null</v>
      </c>
      <c r="J515" t="s">
        <v>6557</v>
      </c>
      <c r="K515">
        <f t="shared" si="56"/>
        <v>70513</v>
      </c>
      <c r="L515" t="str">
        <f t="shared" si="57"/>
        <v>'Ei Xibit'</v>
      </c>
      <c r="M515" t="str">
        <f t="shared" si="58"/>
        <v>'A04019804'</v>
      </c>
      <c r="N515" t="str">
        <f t="shared" si="59"/>
        <v>'A04013522'</v>
      </c>
      <c r="O515" t="str">
        <f t="shared" si="60"/>
        <v>null</v>
      </c>
      <c r="P515" t="s">
        <v>6557</v>
      </c>
      <c r="Q515" t="str">
        <f t="shared" ref="Q515:Q578" si="62">SUBSTITUTE(SUBSTITUTE(SUBSTITUTE(SUBSTITUTE(SUBSTITUTE(Q$1,"$ID$",K515),"$NOM$",L515),"$DIR3$",M515),"$DIR3PARE$",N515),"$CIF$",O515)</f>
        <v xml:space="preserve">INSERT INTO pad_organ (organid, nom, dir3, dir3pare, cif) VALUES (70513, 'Ei Xibit', 'A04019804', 'A04013522', null); </v>
      </c>
    </row>
    <row r="516" spans="1:17">
      <c r="A516" s="1">
        <v>1366522</v>
      </c>
      <c r="B516" t="s">
        <v>2402</v>
      </c>
      <c r="C516" t="s">
        <v>2403</v>
      </c>
      <c r="D516" s="1">
        <v>1</v>
      </c>
      <c r="E516" s="1">
        <v>1365954</v>
      </c>
      <c r="F516" s="1">
        <v>1</v>
      </c>
      <c r="G516" t="s">
        <v>769</v>
      </c>
      <c r="H516" t="str">
        <f t="shared" si="61"/>
        <v>'A04013522'</v>
      </c>
      <c r="I516" t="str">
        <f>IF(E516="","'"&amp;VLOOKUP(B516,PBL_ENTITAT!O:P,2,FALSE)&amp;"'","null")</f>
        <v>null</v>
      </c>
      <c r="J516" t="s">
        <v>6557</v>
      </c>
      <c r="K516">
        <f t="shared" si="56"/>
        <v>70514</v>
      </c>
      <c r="L516" t="str">
        <f t="shared" si="57"/>
        <v>'Eoep Campos'</v>
      </c>
      <c r="M516" t="str">
        <f t="shared" si="58"/>
        <v>'A04019805'</v>
      </c>
      <c r="N516" t="str">
        <f t="shared" si="59"/>
        <v>'A04013522'</v>
      </c>
      <c r="O516" t="str">
        <f t="shared" si="60"/>
        <v>null</v>
      </c>
      <c r="P516" t="s">
        <v>6557</v>
      </c>
      <c r="Q516" t="str">
        <f t="shared" si="62"/>
        <v xml:space="preserve">INSERT INTO pad_organ (organid, nom, dir3, dir3pare, cif) VALUES (70514, 'Eoep Campos', 'A04019805', 'A04013522', null); </v>
      </c>
    </row>
    <row r="517" spans="1:17">
      <c r="A517" s="1">
        <v>1366523</v>
      </c>
      <c r="B517" t="s">
        <v>2404</v>
      </c>
      <c r="C517" t="s">
        <v>2405</v>
      </c>
      <c r="D517" s="1">
        <v>1</v>
      </c>
      <c r="E517" s="1">
        <v>1365954</v>
      </c>
      <c r="F517" s="1">
        <v>1</v>
      </c>
      <c r="G517" t="s">
        <v>769</v>
      </c>
      <c r="H517" t="str">
        <f t="shared" si="61"/>
        <v>'A04013522'</v>
      </c>
      <c r="I517" t="str">
        <f>IF(E517="","'"&amp;VLOOKUP(B517,PBL_ENTITAT!O:P,2,FALSE)&amp;"'","null")</f>
        <v>null</v>
      </c>
      <c r="J517" t="s">
        <v>6557</v>
      </c>
      <c r="K517">
        <f t="shared" si="56"/>
        <v>70515</v>
      </c>
      <c r="L517" t="str">
        <f t="shared" si="57"/>
        <v>'Eoep Eivissa'</v>
      </c>
      <c r="M517" t="str">
        <f t="shared" si="58"/>
        <v>'A04019806'</v>
      </c>
      <c r="N517" t="str">
        <f t="shared" si="59"/>
        <v>'A04013522'</v>
      </c>
      <c r="O517" t="str">
        <f t="shared" si="60"/>
        <v>null</v>
      </c>
      <c r="P517" t="s">
        <v>6557</v>
      </c>
      <c r="Q517" t="str">
        <f t="shared" si="62"/>
        <v xml:space="preserve">INSERT INTO pad_organ (organid, nom, dir3, dir3pare, cif) VALUES (70515, 'Eoep Eivissa', 'A04019806', 'A04013522', null); </v>
      </c>
    </row>
    <row r="518" spans="1:17">
      <c r="A518" s="1">
        <v>1366524</v>
      </c>
      <c r="B518" t="s">
        <v>2406</v>
      </c>
      <c r="C518" t="s">
        <v>2407</v>
      </c>
      <c r="D518" s="1">
        <v>1</v>
      </c>
      <c r="E518" s="1">
        <v>1365954</v>
      </c>
      <c r="F518" s="1">
        <v>1</v>
      </c>
      <c r="G518" t="s">
        <v>769</v>
      </c>
      <c r="H518" t="str">
        <f t="shared" si="61"/>
        <v>'A04013522'</v>
      </c>
      <c r="I518" t="str">
        <f>IF(E518="","'"&amp;VLOOKUP(B518,PBL_ENTITAT!O:P,2,FALSE)&amp;"'","null")</f>
        <v>null</v>
      </c>
      <c r="J518" t="s">
        <v>6557</v>
      </c>
      <c r="K518">
        <f t="shared" si="56"/>
        <v>70516</v>
      </c>
      <c r="L518" t="str">
        <f t="shared" si="57"/>
        <v>'Eoep Inca'</v>
      </c>
      <c r="M518" t="str">
        <f t="shared" si="58"/>
        <v>'A04019807'</v>
      </c>
      <c r="N518" t="str">
        <f t="shared" si="59"/>
        <v>'A04013522'</v>
      </c>
      <c r="O518" t="str">
        <f t="shared" si="60"/>
        <v>null</v>
      </c>
      <c r="P518" t="s">
        <v>6557</v>
      </c>
      <c r="Q518" t="str">
        <f t="shared" si="62"/>
        <v xml:space="preserve">INSERT INTO pad_organ (organid, nom, dir3, dir3pare, cif) VALUES (70516, 'Eoep Inca', 'A04019807', 'A04013522', null); </v>
      </c>
    </row>
    <row r="519" spans="1:17">
      <c r="A519" s="1">
        <v>1366525</v>
      </c>
      <c r="B519" t="s">
        <v>2408</v>
      </c>
      <c r="C519" t="s">
        <v>2409</v>
      </c>
      <c r="D519" s="1">
        <v>1</v>
      </c>
      <c r="E519" s="1">
        <v>1365954</v>
      </c>
      <c r="F519" s="1">
        <v>1</v>
      </c>
      <c r="G519" t="s">
        <v>769</v>
      </c>
      <c r="H519" t="str">
        <f t="shared" si="61"/>
        <v>'A04013522'</v>
      </c>
      <c r="I519" t="str">
        <f>IF(E519="","'"&amp;VLOOKUP(B519,PBL_ENTITAT!O:P,2,FALSE)&amp;"'","null")</f>
        <v>null</v>
      </c>
      <c r="J519" t="s">
        <v>6557</v>
      </c>
      <c r="K519">
        <f t="shared" si="56"/>
        <v>70517</v>
      </c>
      <c r="L519" t="str">
        <f t="shared" si="57"/>
        <v>'Eoep Manacor'</v>
      </c>
      <c r="M519" t="str">
        <f t="shared" si="58"/>
        <v>'A04019808'</v>
      </c>
      <c r="N519" t="str">
        <f t="shared" si="59"/>
        <v>'A04013522'</v>
      </c>
      <c r="O519" t="str">
        <f t="shared" si="60"/>
        <v>null</v>
      </c>
      <c r="P519" t="s">
        <v>6557</v>
      </c>
      <c r="Q519" t="str">
        <f t="shared" si="62"/>
        <v xml:space="preserve">INSERT INTO pad_organ (organid, nom, dir3, dir3pare, cif) VALUES (70517, 'Eoep Manacor', 'A04019808', 'A04013522', null); </v>
      </c>
    </row>
    <row r="520" spans="1:17">
      <c r="A520" s="1">
        <v>1366526</v>
      </c>
      <c r="B520" t="s">
        <v>2410</v>
      </c>
      <c r="C520" t="s">
        <v>2411</v>
      </c>
      <c r="D520" s="1">
        <v>1</v>
      </c>
      <c r="E520" s="1">
        <v>1365954</v>
      </c>
      <c r="F520" s="1">
        <v>1</v>
      </c>
      <c r="G520" t="s">
        <v>769</v>
      </c>
      <c r="H520" t="str">
        <f t="shared" si="61"/>
        <v>'A04013522'</v>
      </c>
      <c r="I520" t="str">
        <f>IF(E520="","'"&amp;VLOOKUP(B520,PBL_ENTITAT!O:P,2,FALSE)&amp;"'","null")</f>
        <v>null</v>
      </c>
      <c r="J520" t="s">
        <v>6557</v>
      </c>
      <c r="K520">
        <f t="shared" si="56"/>
        <v>70518</v>
      </c>
      <c r="L520" t="str">
        <f t="shared" si="57"/>
        <v>'Eoep Menorca'</v>
      </c>
      <c r="M520" t="str">
        <f t="shared" si="58"/>
        <v>'A04019809'</v>
      </c>
      <c r="N520" t="str">
        <f t="shared" si="59"/>
        <v>'A04013522'</v>
      </c>
      <c r="O520" t="str">
        <f t="shared" si="60"/>
        <v>null</v>
      </c>
      <c r="P520" t="s">
        <v>6557</v>
      </c>
      <c r="Q520" t="str">
        <f t="shared" si="62"/>
        <v xml:space="preserve">INSERT INTO pad_organ (organid, nom, dir3, dir3pare, cif) VALUES (70518, 'Eoep Menorca', 'A04019809', 'A04013522', null); </v>
      </c>
    </row>
    <row r="521" spans="1:17">
      <c r="A521" s="1">
        <v>1366527</v>
      </c>
      <c r="B521" t="s">
        <v>2412</v>
      </c>
      <c r="C521" t="s">
        <v>2413</v>
      </c>
      <c r="D521" s="1">
        <v>1</v>
      </c>
      <c r="E521" s="1">
        <v>1365954</v>
      </c>
      <c r="F521" s="1">
        <v>1</v>
      </c>
      <c r="G521" t="s">
        <v>769</v>
      </c>
      <c r="H521" t="str">
        <f t="shared" si="61"/>
        <v>'A04013522'</v>
      </c>
      <c r="I521" t="str">
        <f>IF(E521="","'"&amp;VLOOKUP(B521,PBL_ENTITAT!O:P,2,FALSE)&amp;"'","null")</f>
        <v>null</v>
      </c>
      <c r="J521" t="s">
        <v>6557</v>
      </c>
      <c r="K521">
        <f t="shared" si="56"/>
        <v>70519</v>
      </c>
      <c r="L521" t="str">
        <f t="shared" si="57"/>
        <v>'Eoep Palma I'</v>
      </c>
      <c r="M521" t="str">
        <f t="shared" si="58"/>
        <v>'A04019810'</v>
      </c>
      <c r="N521" t="str">
        <f t="shared" si="59"/>
        <v>'A04013522'</v>
      </c>
      <c r="O521" t="str">
        <f t="shared" si="60"/>
        <v>null</v>
      </c>
      <c r="P521" t="s">
        <v>6557</v>
      </c>
      <c r="Q521" t="str">
        <f t="shared" si="62"/>
        <v xml:space="preserve">INSERT INTO pad_organ (organid, nom, dir3, dir3pare, cif) VALUES (70519, 'Eoep Palma I', 'A04019810', 'A04013522', null); </v>
      </c>
    </row>
    <row r="522" spans="1:17">
      <c r="A522" s="1">
        <v>1366528</v>
      </c>
      <c r="B522" t="s">
        <v>2414</v>
      </c>
      <c r="C522" t="s">
        <v>2415</v>
      </c>
      <c r="D522" s="1">
        <v>1</v>
      </c>
      <c r="E522" s="1">
        <v>1365954</v>
      </c>
      <c r="F522" s="1">
        <v>1</v>
      </c>
      <c r="G522" t="s">
        <v>769</v>
      </c>
      <c r="H522" t="str">
        <f t="shared" si="61"/>
        <v>'A04013522'</v>
      </c>
      <c r="I522" t="str">
        <f>IF(E522="","'"&amp;VLOOKUP(B522,PBL_ENTITAT!O:P,2,FALSE)&amp;"'","null")</f>
        <v>null</v>
      </c>
      <c r="J522" t="s">
        <v>6557</v>
      </c>
      <c r="K522">
        <f t="shared" ref="K522:K585" si="63">K521+1</f>
        <v>70520</v>
      </c>
      <c r="L522" t="str">
        <f t="shared" ref="L522:L585" si="64">"'"&amp;C522&amp;"'"</f>
        <v>'Eoep Palma II'</v>
      </c>
      <c r="M522" t="str">
        <f t="shared" ref="M522:M585" si="65">"'"&amp;B522&amp;"'"</f>
        <v>'A04019811'</v>
      </c>
      <c r="N522" t="str">
        <f t="shared" ref="N522:N585" si="66">H522</f>
        <v>'A04013522'</v>
      </c>
      <c r="O522" t="str">
        <f t="shared" ref="O522:O585" si="67">I522</f>
        <v>null</v>
      </c>
      <c r="P522" t="s">
        <v>6557</v>
      </c>
      <c r="Q522" t="str">
        <f t="shared" si="62"/>
        <v xml:space="preserve">INSERT INTO pad_organ (organid, nom, dir3, dir3pare, cif) VALUES (70520, 'Eoep Palma II', 'A04019811', 'A04013522', null); </v>
      </c>
    </row>
    <row r="523" spans="1:17">
      <c r="A523" s="1">
        <v>1366529</v>
      </c>
      <c r="B523" t="s">
        <v>2416</v>
      </c>
      <c r="C523" t="s">
        <v>4281</v>
      </c>
      <c r="D523" s="1">
        <v>1</v>
      </c>
      <c r="E523" s="1">
        <v>1365954</v>
      </c>
      <c r="F523" s="1">
        <v>1</v>
      </c>
      <c r="G523" t="s">
        <v>769</v>
      </c>
      <c r="H523" t="str">
        <f t="shared" si="61"/>
        <v>'A04013522'</v>
      </c>
      <c r="I523" t="str">
        <f>IF(E523="","'"&amp;VLOOKUP(B523,PBL_ENTITAT!O:P,2,FALSE)&amp;"'","null")</f>
        <v>null</v>
      </c>
      <c r="J523" t="s">
        <v>6557</v>
      </c>
      <c r="K523">
        <f t="shared" si="63"/>
        <v>70521</v>
      </c>
      <c r="L523" t="str">
        <f t="shared" si="64"/>
        <v>'Eoi Escola Oficial D''Idiomes  de Palma'</v>
      </c>
      <c r="M523" t="str">
        <f t="shared" si="65"/>
        <v>'A04019812'</v>
      </c>
      <c r="N523" t="str">
        <f t="shared" si="66"/>
        <v>'A04013522'</v>
      </c>
      <c r="O523" t="str">
        <f t="shared" si="67"/>
        <v>null</v>
      </c>
      <c r="P523" t="s">
        <v>6557</v>
      </c>
      <c r="Q523" t="str">
        <f t="shared" si="62"/>
        <v xml:space="preserve">INSERT INTO pad_organ (organid, nom, dir3, dir3pare, cif) VALUES (70521, 'Eoi Escola Oficial D''Idiomes  de Palma', 'A04019812', 'A04013522', null); </v>
      </c>
    </row>
    <row r="524" spans="1:17">
      <c r="A524" s="1">
        <v>1366530</v>
      </c>
      <c r="B524" t="s">
        <v>2417</v>
      </c>
      <c r="C524" t="s">
        <v>4282</v>
      </c>
      <c r="D524" s="1">
        <v>1</v>
      </c>
      <c r="E524" s="1">
        <v>1365954</v>
      </c>
      <c r="F524" s="1">
        <v>1</v>
      </c>
      <c r="G524" t="s">
        <v>769</v>
      </c>
      <c r="H524" t="str">
        <f t="shared" si="61"/>
        <v>'A04013522'</v>
      </c>
      <c r="I524" t="str">
        <f>IF(E524="","'"&amp;VLOOKUP(B524,PBL_ENTITAT!O:P,2,FALSE)&amp;"'","null")</f>
        <v>null</v>
      </c>
      <c r="J524" t="s">
        <v>6557</v>
      </c>
      <c r="K524">
        <f t="shared" si="63"/>
        <v>70522</v>
      </c>
      <c r="L524" t="str">
        <f t="shared" si="64"/>
        <v>'Eoi Escola Oficial D''Idiomes a Calvià'</v>
      </c>
      <c r="M524" t="str">
        <f t="shared" si="65"/>
        <v>'A04019813'</v>
      </c>
      <c r="N524" t="str">
        <f t="shared" si="66"/>
        <v>'A04013522'</v>
      </c>
      <c r="O524" t="str">
        <f t="shared" si="67"/>
        <v>null</v>
      </c>
      <c r="P524" t="s">
        <v>6557</v>
      </c>
      <c r="Q524" t="str">
        <f t="shared" si="62"/>
        <v xml:space="preserve">INSERT INTO pad_organ (organid, nom, dir3, dir3pare, cif) VALUES (70522, 'Eoi Escola Oficial D''Idiomes a Calvià', 'A04019813', 'A04013522', null); </v>
      </c>
    </row>
    <row r="525" spans="1:17">
      <c r="A525" s="1">
        <v>1366531</v>
      </c>
      <c r="B525" t="s">
        <v>2418</v>
      </c>
      <c r="C525" t="s">
        <v>4283</v>
      </c>
      <c r="D525" s="1">
        <v>1</v>
      </c>
      <c r="E525" s="1">
        <v>1365954</v>
      </c>
      <c r="F525" s="1">
        <v>1</v>
      </c>
      <c r="G525" t="s">
        <v>769</v>
      </c>
      <c r="H525" t="str">
        <f t="shared" si="61"/>
        <v>'A04013522'</v>
      </c>
      <c r="I525" t="str">
        <f>IF(E525="","'"&amp;VLOOKUP(B525,PBL_ENTITAT!O:P,2,FALSE)&amp;"'","null")</f>
        <v>null</v>
      </c>
      <c r="J525" t="s">
        <v>6557</v>
      </c>
      <c r="K525">
        <f t="shared" si="63"/>
        <v>70523</v>
      </c>
      <c r="L525" t="str">
        <f t="shared" si="64"/>
        <v>'Eoi Escola Oficial D''Idiomes de Ciutadella'</v>
      </c>
      <c r="M525" t="str">
        <f t="shared" si="65"/>
        <v>'A04019814'</v>
      </c>
      <c r="N525" t="str">
        <f t="shared" si="66"/>
        <v>'A04013522'</v>
      </c>
      <c r="O525" t="str">
        <f t="shared" si="67"/>
        <v>null</v>
      </c>
      <c r="P525" t="s">
        <v>6557</v>
      </c>
      <c r="Q525" t="str">
        <f t="shared" si="62"/>
        <v xml:space="preserve">INSERT INTO pad_organ (organid, nom, dir3, dir3pare, cif) VALUES (70523, 'Eoi Escola Oficial D''Idiomes de Ciutadella', 'A04019814', 'A04013522', null); </v>
      </c>
    </row>
    <row r="526" spans="1:17">
      <c r="A526" s="1">
        <v>1366532</v>
      </c>
      <c r="B526" t="s">
        <v>2419</v>
      </c>
      <c r="C526" t="s">
        <v>4284</v>
      </c>
      <c r="D526" s="1">
        <v>1</v>
      </c>
      <c r="E526" s="1">
        <v>1365954</v>
      </c>
      <c r="F526" s="1">
        <v>1</v>
      </c>
      <c r="G526" t="s">
        <v>769</v>
      </c>
      <c r="H526" t="str">
        <f t="shared" si="61"/>
        <v>'A04013522'</v>
      </c>
      <c r="I526" t="str">
        <f>IF(E526="","'"&amp;VLOOKUP(B526,PBL_ENTITAT!O:P,2,FALSE)&amp;"'","null")</f>
        <v>null</v>
      </c>
      <c r="J526" t="s">
        <v>6557</v>
      </c>
      <c r="K526">
        <f t="shared" si="63"/>
        <v>70524</v>
      </c>
      <c r="L526" t="str">
        <f t="shared" si="64"/>
        <v>'Eoi Escola Oficial D''Idiomes de Manacor'</v>
      </c>
      <c r="M526" t="str">
        <f t="shared" si="65"/>
        <v>'A04019815'</v>
      </c>
      <c r="N526" t="str">
        <f t="shared" si="66"/>
        <v>'A04013522'</v>
      </c>
      <c r="O526" t="str">
        <f t="shared" si="67"/>
        <v>null</v>
      </c>
      <c r="P526" t="s">
        <v>6557</v>
      </c>
      <c r="Q526" t="str">
        <f t="shared" si="62"/>
        <v xml:space="preserve">INSERT INTO pad_organ (organid, nom, dir3, dir3pare, cif) VALUES (70524, 'Eoi Escola Oficial D''Idiomes de Manacor', 'A04019815', 'A04013522', null); </v>
      </c>
    </row>
    <row r="527" spans="1:17">
      <c r="A527" s="1">
        <v>1366533</v>
      </c>
      <c r="B527" t="s">
        <v>2420</v>
      </c>
      <c r="C527" t="s">
        <v>4285</v>
      </c>
      <c r="D527" s="1">
        <v>1</v>
      </c>
      <c r="E527" s="1">
        <v>1365954</v>
      </c>
      <c r="F527" s="1">
        <v>1</v>
      </c>
      <c r="G527" t="s">
        <v>769</v>
      </c>
      <c r="H527" t="str">
        <f t="shared" si="61"/>
        <v>'A04013522'</v>
      </c>
      <c r="I527" t="str">
        <f>IF(E527="","'"&amp;VLOOKUP(B527,PBL_ENTITAT!O:P,2,FALSE)&amp;"'","null")</f>
        <v>null</v>
      </c>
      <c r="J527" t="s">
        <v>6557</v>
      </c>
      <c r="K527">
        <f t="shared" si="63"/>
        <v>70525</v>
      </c>
      <c r="L527" t="str">
        <f t="shared" si="64"/>
        <v>'Eoi Escola Oficial D''Idiomes de Maó'</v>
      </c>
      <c r="M527" t="str">
        <f t="shared" si="65"/>
        <v>'A04019816'</v>
      </c>
      <c r="N527" t="str">
        <f t="shared" si="66"/>
        <v>'A04013522'</v>
      </c>
      <c r="O527" t="str">
        <f t="shared" si="67"/>
        <v>null</v>
      </c>
      <c r="P527" t="s">
        <v>6557</v>
      </c>
      <c r="Q527" t="str">
        <f t="shared" si="62"/>
        <v xml:space="preserve">INSERT INTO pad_organ (organid, nom, dir3, dir3pare, cif) VALUES (70525, 'Eoi Escola Oficial D''Idiomes de Maó', 'A04019816', 'A04013522', null); </v>
      </c>
    </row>
    <row r="528" spans="1:17">
      <c r="A528" s="1">
        <v>1366534</v>
      </c>
      <c r="B528" t="s">
        <v>2421</v>
      </c>
      <c r="C528" t="s">
        <v>4286</v>
      </c>
      <c r="D528" s="1">
        <v>1</v>
      </c>
      <c r="E528" s="1">
        <v>1365954</v>
      </c>
      <c r="F528" s="1">
        <v>1</v>
      </c>
      <c r="G528" t="s">
        <v>769</v>
      </c>
      <c r="H528" t="str">
        <f t="shared" si="61"/>
        <v>'A04013522'</v>
      </c>
      <c r="I528" t="str">
        <f>IF(E528="","'"&amp;VLOOKUP(B528,PBL_ENTITAT!O:P,2,FALSE)&amp;"'","null")</f>
        <v>null</v>
      </c>
      <c r="J528" t="s">
        <v>6557</v>
      </c>
      <c r="K528">
        <f t="shared" si="63"/>
        <v>70526</v>
      </c>
      <c r="L528" t="str">
        <f t="shared" si="64"/>
        <v>'Eoi Escola Oficial D''Idiomes D''Eivissa'</v>
      </c>
      <c r="M528" t="str">
        <f t="shared" si="65"/>
        <v>'A04019817'</v>
      </c>
      <c r="N528" t="str">
        <f t="shared" si="66"/>
        <v>'A04013522'</v>
      </c>
      <c r="O528" t="str">
        <f t="shared" si="67"/>
        <v>null</v>
      </c>
      <c r="P528" t="s">
        <v>6557</v>
      </c>
      <c r="Q528" t="str">
        <f t="shared" si="62"/>
        <v xml:space="preserve">INSERT INTO pad_organ (organid, nom, dir3, dir3pare, cif) VALUES (70526, 'Eoi Escola Oficial D''Idiomes D''Eivissa', 'A04019817', 'A04013522', null); </v>
      </c>
    </row>
    <row r="529" spans="1:17">
      <c r="A529" s="1">
        <v>1366535</v>
      </c>
      <c r="B529" t="s">
        <v>2422</v>
      </c>
      <c r="C529" t="s">
        <v>4287</v>
      </c>
      <c r="D529" s="1">
        <v>1</v>
      </c>
      <c r="E529" s="1">
        <v>1365954</v>
      </c>
      <c r="F529" s="1">
        <v>1</v>
      </c>
      <c r="G529" t="s">
        <v>769</v>
      </c>
      <c r="H529" t="str">
        <f t="shared" si="61"/>
        <v>'A04013522'</v>
      </c>
      <c r="I529" t="str">
        <f>IF(E529="","'"&amp;VLOOKUP(B529,PBL_ENTITAT!O:P,2,FALSE)&amp;"'","null")</f>
        <v>null</v>
      </c>
      <c r="J529" t="s">
        <v>6557</v>
      </c>
      <c r="K529">
        <f t="shared" si="63"/>
        <v>70527</v>
      </c>
      <c r="L529" t="str">
        <f t="shared" si="64"/>
        <v>'Eoi Escola Oficial D''Idiomes D''Inca'</v>
      </c>
      <c r="M529" t="str">
        <f t="shared" si="65"/>
        <v>'A04019818'</v>
      </c>
      <c r="N529" t="str">
        <f t="shared" si="66"/>
        <v>'A04013522'</v>
      </c>
      <c r="O529" t="str">
        <f t="shared" si="67"/>
        <v>null</v>
      </c>
      <c r="P529" t="s">
        <v>6557</v>
      </c>
      <c r="Q529" t="str">
        <f t="shared" si="62"/>
        <v xml:space="preserve">INSERT INTO pad_organ (organid, nom, dir3, dir3pare, cif) VALUES (70527, 'Eoi Escola Oficial D''Idiomes D''Inca', 'A04019818', 'A04013522', null); </v>
      </c>
    </row>
    <row r="530" spans="1:17">
      <c r="A530" s="1">
        <v>1366536</v>
      </c>
      <c r="B530" t="s">
        <v>2423</v>
      </c>
      <c r="C530" t="s">
        <v>4288</v>
      </c>
      <c r="D530" s="1">
        <v>1</v>
      </c>
      <c r="E530" s="1">
        <v>1365954</v>
      </c>
      <c r="F530" s="1">
        <v>1</v>
      </c>
      <c r="G530" t="s">
        <v>769</v>
      </c>
      <c r="H530" t="str">
        <f t="shared" si="61"/>
        <v>'A04013522'</v>
      </c>
      <c r="I530" t="str">
        <f>IF(E530="","'"&amp;VLOOKUP(B530,PBL_ENTITAT!O:P,2,FALSE)&amp;"'","null")</f>
        <v>null</v>
      </c>
      <c r="J530" t="s">
        <v>6557</v>
      </c>
      <c r="K530">
        <f t="shared" si="63"/>
        <v>70528</v>
      </c>
      <c r="L530" t="str">
        <f t="shared" si="64"/>
        <v>'Esad Escola Sup. D''Art Dramàtic Illes Balears (ESADIB)'</v>
      </c>
      <c r="M530" t="str">
        <f t="shared" si="65"/>
        <v>'A04019819'</v>
      </c>
      <c r="N530" t="str">
        <f t="shared" si="66"/>
        <v>'A04013522'</v>
      </c>
      <c r="O530" t="str">
        <f t="shared" si="67"/>
        <v>null</v>
      </c>
      <c r="P530" t="s">
        <v>6557</v>
      </c>
      <c r="Q530" t="str">
        <f t="shared" si="62"/>
        <v xml:space="preserve">INSERT INTO pad_organ (organid, nom, dir3, dir3pare, cif) VALUES (70528, 'Esad Escola Sup. D''Art Dramàtic Illes Balears (ESADIB)', 'A04019819', 'A04013522', null); </v>
      </c>
    </row>
    <row r="531" spans="1:17">
      <c r="A531" s="1">
        <v>1366537</v>
      </c>
      <c r="B531" t="s">
        <v>2424</v>
      </c>
      <c r="C531" t="s">
        <v>2425</v>
      </c>
      <c r="D531" s="1">
        <v>1</v>
      </c>
      <c r="E531" s="1">
        <v>1365954</v>
      </c>
      <c r="F531" s="1">
        <v>1</v>
      </c>
      <c r="G531" t="s">
        <v>769</v>
      </c>
      <c r="H531" t="str">
        <f t="shared" si="61"/>
        <v>'A04013522'</v>
      </c>
      <c r="I531" t="str">
        <f>IF(E531="","'"&amp;VLOOKUP(B531,PBL_ENTITAT!O:P,2,FALSE)&amp;"'","null")</f>
        <v>null</v>
      </c>
      <c r="J531" t="s">
        <v>6557</v>
      </c>
      <c r="K531">
        <f t="shared" si="63"/>
        <v>70529</v>
      </c>
      <c r="L531" t="str">
        <f t="shared" si="64"/>
        <v>'IES Albuhaira'</v>
      </c>
      <c r="M531" t="str">
        <f t="shared" si="65"/>
        <v>'A04019820'</v>
      </c>
      <c r="N531" t="str">
        <f t="shared" si="66"/>
        <v>'A04013522'</v>
      </c>
      <c r="O531" t="str">
        <f t="shared" si="67"/>
        <v>null</v>
      </c>
      <c r="P531" t="s">
        <v>6557</v>
      </c>
      <c r="Q531" t="str">
        <f t="shared" si="62"/>
        <v xml:space="preserve">INSERT INTO pad_organ (organid, nom, dir3, dir3pare, cif) VALUES (70529, 'IES Albuhaira', 'A04019820', 'A04013522', null); </v>
      </c>
    </row>
    <row r="532" spans="1:17">
      <c r="A532" s="1">
        <v>1366538</v>
      </c>
      <c r="B532" t="s">
        <v>2426</v>
      </c>
      <c r="C532" t="s">
        <v>2427</v>
      </c>
      <c r="D532" s="1">
        <v>1</v>
      </c>
      <c r="E532" s="1">
        <v>1365954</v>
      </c>
      <c r="F532" s="1">
        <v>1</v>
      </c>
      <c r="G532" t="s">
        <v>769</v>
      </c>
      <c r="H532" t="str">
        <f t="shared" si="61"/>
        <v>'A04013522'</v>
      </c>
      <c r="I532" t="str">
        <f>IF(E532="","'"&amp;VLOOKUP(B532,PBL_ENTITAT!O:P,2,FALSE)&amp;"'","null")</f>
        <v>null</v>
      </c>
      <c r="J532" t="s">
        <v>6557</v>
      </c>
      <c r="K532">
        <f t="shared" si="63"/>
        <v>70530</v>
      </c>
      <c r="L532" t="str">
        <f t="shared" si="64"/>
        <v>'IES Alcúdia'</v>
      </c>
      <c r="M532" t="str">
        <f t="shared" si="65"/>
        <v>'A04019821'</v>
      </c>
      <c r="N532" t="str">
        <f t="shared" si="66"/>
        <v>'A04013522'</v>
      </c>
      <c r="O532" t="str">
        <f t="shared" si="67"/>
        <v>null</v>
      </c>
      <c r="P532" t="s">
        <v>6557</v>
      </c>
      <c r="Q532" t="str">
        <f t="shared" si="62"/>
        <v xml:space="preserve">INSERT INTO pad_organ (organid, nom, dir3, dir3pare, cif) VALUES (70530, 'IES Alcúdia', 'A04019821', 'A04013522', null); </v>
      </c>
    </row>
    <row r="533" spans="1:17">
      <c r="A533" s="1">
        <v>1366539</v>
      </c>
      <c r="B533" t="s">
        <v>2428</v>
      </c>
      <c r="C533" t="s">
        <v>2429</v>
      </c>
      <c r="D533" s="1">
        <v>1</v>
      </c>
      <c r="E533" s="1">
        <v>1365954</v>
      </c>
      <c r="F533" s="1">
        <v>1</v>
      </c>
      <c r="G533" t="s">
        <v>769</v>
      </c>
      <c r="H533" t="str">
        <f t="shared" si="61"/>
        <v>'A04013522'</v>
      </c>
      <c r="I533" t="str">
        <f>IF(E533="","'"&amp;VLOOKUP(B533,PBL_ENTITAT!O:P,2,FALSE)&amp;"'","null")</f>
        <v>null</v>
      </c>
      <c r="J533" t="s">
        <v>6557</v>
      </c>
      <c r="K533">
        <f t="shared" si="63"/>
        <v>70531</v>
      </c>
      <c r="L533" t="str">
        <f t="shared" si="64"/>
        <v>'IES Algarb'</v>
      </c>
      <c r="M533" t="str">
        <f t="shared" si="65"/>
        <v>'A04019822'</v>
      </c>
      <c r="N533" t="str">
        <f t="shared" si="66"/>
        <v>'A04013522'</v>
      </c>
      <c r="O533" t="str">
        <f t="shared" si="67"/>
        <v>null</v>
      </c>
      <c r="P533" t="s">
        <v>6557</v>
      </c>
      <c r="Q533" t="str">
        <f t="shared" si="62"/>
        <v xml:space="preserve">INSERT INTO pad_organ (organid, nom, dir3, dir3pare, cif) VALUES (70531, 'IES Algarb', 'A04019822', 'A04013522', null); </v>
      </c>
    </row>
    <row r="534" spans="1:17">
      <c r="A534" s="1">
        <v>1366540</v>
      </c>
      <c r="B534" t="s">
        <v>2430</v>
      </c>
      <c r="C534" t="s">
        <v>2431</v>
      </c>
      <c r="D534" s="1">
        <v>1</v>
      </c>
      <c r="E534" s="1">
        <v>1365954</v>
      </c>
      <c r="F534" s="1">
        <v>1</v>
      </c>
      <c r="G534" t="s">
        <v>769</v>
      </c>
      <c r="H534" t="str">
        <f t="shared" si="61"/>
        <v>'A04013522'</v>
      </c>
      <c r="I534" t="str">
        <f>IF(E534="","'"&amp;VLOOKUP(B534,PBL_ENTITAT!O:P,2,FALSE)&amp;"'","null")</f>
        <v>null</v>
      </c>
      <c r="J534" t="s">
        <v>6557</v>
      </c>
      <c r="K534">
        <f t="shared" si="63"/>
        <v>70532</v>
      </c>
      <c r="L534" t="str">
        <f t="shared" si="64"/>
        <v>'IES Antoni Maura'</v>
      </c>
      <c r="M534" t="str">
        <f t="shared" si="65"/>
        <v>'A04019823'</v>
      </c>
      <c r="N534" t="str">
        <f t="shared" si="66"/>
        <v>'A04013522'</v>
      </c>
      <c r="O534" t="str">
        <f t="shared" si="67"/>
        <v>null</v>
      </c>
      <c r="P534" t="s">
        <v>6557</v>
      </c>
      <c r="Q534" t="str">
        <f t="shared" si="62"/>
        <v xml:space="preserve">INSERT INTO pad_organ (organid, nom, dir3, dir3pare, cif) VALUES (70532, 'IES Antoni Maura', 'A04019823', 'A04013522', null); </v>
      </c>
    </row>
    <row r="535" spans="1:17">
      <c r="A535" s="1">
        <v>1366541</v>
      </c>
      <c r="B535" t="s">
        <v>2432</v>
      </c>
      <c r="C535" t="s">
        <v>2433</v>
      </c>
      <c r="D535" s="1">
        <v>1</v>
      </c>
      <c r="E535" s="1">
        <v>1365954</v>
      </c>
      <c r="F535" s="1">
        <v>1</v>
      </c>
      <c r="G535" t="s">
        <v>769</v>
      </c>
      <c r="H535" t="str">
        <f t="shared" si="61"/>
        <v>'A04013522'</v>
      </c>
      <c r="I535" t="str">
        <f>IF(E535="","'"&amp;VLOOKUP(B535,PBL_ENTITAT!O:P,2,FALSE)&amp;"'","null")</f>
        <v>null</v>
      </c>
      <c r="J535" t="s">
        <v>6557</v>
      </c>
      <c r="K535">
        <f t="shared" si="63"/>
        <v>70533</v>
      </c>
      <c r="L535" t="str">
        <f t="shared" si="64"/>
        <v>'IES Arxiduc Lluís Salvador'</v>
      </c>
      <c r="M535" t="str">
        <f t="shared" si="65"/>
        <v>'A04019824'</v>
      </c>
      <c r="N535" t="str">
        <f t="shared" si="66"/>
        <v>'A04013522'</v>
      </c>
      <c r="O535" t="str">
        <f t="shared" si="67"/>
        <v>null</v>
      </c>
      <c r="P535" t="s">
        <v>6557</v>
      </c>
      <c r="Q535" t="str">
        <f t="shared" si="62"/>
        <v xml:space="preserve">INSERT INTO pad_organ (organid, nom, dir3, dir3pare, cif) VALUES (70533, 'IES Arxiduc Lluís Salvador', 'A04019824', 'A04013522', null); </v>
      </c>
    </row>
    <row r="536" spans="1:17">
      <c r="A536" s="1">
        <v>1366542</v>
      </c>
      <c r="B536" t="s">
        <v>2434</v>
      </c>
      <c r="C536" t="s">
        <v>2435</v>
      </c>
      <c r="D536" s="1">
        <v>1</v>
      </c>
      <c r="E536" s="1">
        <v>1365954</v>
      </c>
      <c r="F536" s="1">
        <v>1</v>
      </c>
      <c r="G536" t="s">
        <v>769</v>
      </c>
      <c r="H536" t="str">
        <f t="shared" si="61"/>
        <v>'A04013522'</v>
      </c>
      <c r="I536" t="str">
        <f>IF(E536="","'"&amp;VLOOKUP(B536,PBL_ENTITAT!O:P,2,FALSE)&amp;"'","null")</f>
        <v>null</v>
      </c>
      <c r="J536" t="s">
        <v>6557</v>
      </c>
      <c r="K536">
        <f t="shared" si="63"/>
        <v>70534</v>
      </c>
      <c r="L536" t="str">
        <f t="shared" si="64"/>
        <v>'IES Aurora Picornell'</v>
      </c>
      <c r="M536" t="str">
        <f t="shared" si="65"/>
        <v>'A04019825'</v>
      </c>
      <c r="N536" t="str">
        <f t="shared" si="66"/>
        <v>'A04013522'</v>
      </c>
      <c r="O536" t="str">
        <f t="shared" si="67"/>
        <v>null</v>
      </c>
      <c r="P536" t="s">
        <v>6557</v>
      </c>
      <c r="Q536" t="str">
        <f t="shared" si="62"/>
        <v xml:space="preserve">INSERT INTO pad_organ (organid, nom, dir3, dir3pare, cif) VALUES (70534, 'IES Aurora Picornell', 'A04019825', 'A04013522', null); </v>
      </c>
    </row>
    <row r="537" spans="1:17">
      <c r="A537" s="1">
        <v>1366543</v>
      </c>
      <c r="B537" t="s">
        <v>2436</v>
      </c>
      <c r="C537" t="s">
        <v>2437</v>
      </c>
      <c r="D537" s="1">
        <v>1</v>
      </c>
      <c r="E537" s="1">
        <v>1365954</v>
      </c>
      <c r="F537" s="1">
        <v>1</v>
      </c>
      <c r="G537" t="s">
        <v>769</v>
      </c>
      <c r="H537" t="str">
        <f t="shared" si="61"/>
        <v>'A04013522'</v>
      </c>
      <c r="I537" t="str">
        <f>IF(E537="","'"&amp;VLOOKUP(B537,PBL_ENTITAT!O:P,2,FALSE)&amp;"'","null")</f>
        <v>null</v>
      </c>
      <c r="J537" t="s">
        <v>6557</v>
      </c>
      <c r="K537">
        <f t="shared" si="63"/>
        <v>70535</v>
      </c>
      <c r="L537" t="str">
        <f t="shared" si="64"/>
        <v>'IES Balàfia'</v>
      </c>
      <c r="M537" t="str">
        <f t="shared" si="65"/>
        <v>'A04019826'</v>
      </c>
      <c r="N537" t="str">
        <f t="shared" si="66"/>
        <v>'A04013522'</v>
      </c>
      <c r="O537" t="str">
        <f t="shared" si="67"/>
        <v>null</v>
      </c>
      <c r="P537" t="s">
        <v>6557</v>
      </c>
      <c r="Q537" t="str">
        <f t="shared" si="62"/>
        <v xml:space="preserve">INSERT INTO pad_organ (organid, nom, dir3, dir3pare, cif) VALUES (70535, 'IES Balàfia', 'A04019826', 'A04013522', null); </v>
      </c>
    </row>
    <row r="538" spans="1:17">
      <c r="A538" s="1">
        <v>1366544</v>
      </c>
      <c r="B538" t="s">
        <v>2438</v>
      </c>
      <c r="C538" t="s">
        <v>2439</v>
      </c>
      <c r="D538" s="1">
        <v>1</v>
      </c>
      <c r="E538" s="1">
        <v>1365954</v>
      </c>
      <c r="F538" s="1">
        <v>1</v>
      </c>
      <c r="G538" t="s">
        <v>769</v>
      </c>
      <c r="H538" t="str">
        <f t="shared" si="61"/>
        <v>'A04013522'</v>
      </c>
      <c r="I538" t="str">
        <f>IF(E538="","'"&amp;VLOOKUP(B538,PBL_ENTITAT!O:P,2,FALSE)&amp;"'","null")</f>
        <v>null</v>
      </c>
      <c r="J538" t="s">
        <v>6557</v>
      </c>
      <c r="K538">
        <f t="shared" si="63"/>
        <v>70536</v>
      </c>
      <c r="L538" t="str">
        <f t="shared" si="64"/>
        <v>'IES Baltasar Porcel'</v>
      </c>
      <c r="M538" t="str">
        <f t="shared" si="65"/>
        <v>'A04019827'</v>
      </c>
      <c r="N538" t="str">
        <f t="shared" si="66"/>
        <v>'A04013522'</v>
      </c>
      <c r="O538" t="str">
        <f t="shared" si="67"/>
        <v>null</v>
      </c>
      <c r="P538" t="s">
        <v>6557</v>
      </c>
      <c r="Q538" t="str">
        <f t="shared" si="62"/>
        <v xml:space="preserve">INSERT INTO pad_organ (organid, nom, dir3, dir3pare, cif) VALUES (70536, 'IES Baltasar Porcel', 'A04019827', 'A04013522', null); </v>
      </c>
    </row>
    <row r="539" spans="1:17">
      <c r="A539" s="1">
        <v>1366545</v>
      </c>
      <c r="B539" t="s">
        <v>2440</v>
      </c>
      <c r="C539" t="s">
        <v>2441</v>
      </c>
      <c r="D539" s="1">
        <v>1</v>
      </c>
      <c r="E539" s="1">
        <v>1365954</v>
      </c>
      <c r="F539" s="1">
        <v>1</v>
      </c>
      <c r="G539" t="s">
        <v>769</v>
      </c>
      <c r="H539" t="str">
        <f t="shared" si="61"/>
        <v>'A04013522'</v>
      </c>
      <c r="I539" t="str">
        <f>IF(E539="","'"&amp;VLOOKUP(B539,PBL_ENTITAT!O:P,2,FALSE)&amp;"'","null")</f>
        <v>null</v>
      </c>
      <c r="J539" t="s">
        <v>6557</v>
      </c>
      <c r="K539">
        <f t="shared" si="63"/>
        <v>70537</v>
      </c>
      <c r="L539" t="str">
        <f t="shared" si="64"/>
        <v>'IES Bendinat'</v>
      </c>
      <c r="M539" t="str">
        <f t="shared" si="65"/>
        <v>'A04019828'</v>
      </c>
      <c r="N539" t="str">
        <f t="shared" si="66"/>
        <v>'A04013522'</v>
      </c>
      <c r="O539" t="str">
        <f t="shared" si="67"/>
        <v>null</v>
      </c>
      <c r="P539" t="s">
        <v>6557</v>
      </c>
      <c r="Q539" t="str">
        <f t="shared" si="62"/>
        <v xml:space="preserve">INSERT INTO pad_organ (organid, nom, dir3, dir3pare, cif) VALUES (70537, 'IES Bendinat', 'A04019828', 'A04013522', null); </v>
      </c>
    </row>
    <row r="540" spans="1:17">
      <c r="A540" s="1">
        <v>1366546</v>
      </c>
      <c r="B540" t="s">
        <v>2442</v>
      </c>
      <c r="C540" t="s">
        <v>4289</v>
      </c>
      <c r="D540" s="1">
        <v>1</v>
      </c>
      <c r="E540" s="1">
        <v>1365954</v>
      </c>
      <c r="F540" s="1">
        <v>1</v>
      </c>
      <c r="G540" t="s">
        <v>769</v>
      </c>
      <c r="H540" t="str">
        <f t="shared" si="61"/>
        <v>'A04013522'</v>
      </c>
      <c r="I540" t="str">
        <f>IF(E540="","'"&amp;VLOOKUP(B540,PBL_ENTITAT!O:P,2,FALSE)&amp;"'","null")</f>
        <v>null</v>
      </c>
      <c r="J540" t="s">
        <v>6557</v>
      </c>
      <c r="K540">
        <f t="shared" si="63"/>
        <v>70538</v>
      </c>
      <c r="L540" t="str">
        <f t="shared" si="64"/>
        <v>'IES Berenguer D''Anoia'</v>
      </c>
      <c r="M540" t="str">
        <f t="shared" si="65"/>
        <v>'A04019829'</v>
      </c>
      <c r="N540" t="str">
        <f t="shared" si="66"/>
        <v>'A04013522'</v>
      </c>
      <c r="O540" t="str">
        <f t="shared" si="67"/>
        <v>null</v>
      </c>
      <c r="P540" t="s">
        <v>6557</v>
      </c>
      <c r="Q540" t="str">
        <f t="shared" si="62"/>
        <v xml:space="preserve">INSERT INTO pad_organ (organid, nom, dir3, dir3pare, cif) VALUES (70538, 'IES Berenguer D''Anoia', 'A04019829', 'A04013522', null); </v>
      </c>
    </row>
    <row r="541" spans="1:17">
      <c r="A541" s="1">
        <v>1366547</v>
      </c>
      <c r="B541" t="s">
        <v>2443</v>
      </c>
      <c r="C541" t="s">
        <v>2444</v>
      </c>
      <c r="D541" s="1">
        <v>1</v>
      </c>
      <c r="E541" s="1">
        <v>1365954</v>
      </c>
      <c r="F541" s="1">
        <v>1</v>
      </c>
      <c r="G541" t="s">
        <v>769</v>
      </c>
      <c r="H541" t="str">
        <f t="shared" si="61"/>
        <v>'A04013522'</v>
      </c>
      <c r="I541" t="str">
        <f>IF(E541="","'"&amp;VLOOKUP(B541,PBL_ENTITAT!O:P,2,FALSE)&amp;"'","null")</f>
        <v>null</v>
      </c>
      <c r="J541" t="s">
        <v>6557</v>
      </c>
      <c r="K541">
        <f t="shared" si="63"/>
        <v>70539</v>
      </c>
      <c r="L541" t="str">
        <f t="shared" si="64"/>
        <v>'IES Biel Martí'</v>
      </c>
      <c r="M541" t="str">
        <f t="shared" si="65"/>
        <v>'A04019830'</v>
      </c>
      <c r="N541" t="str">
        <f t="shared" si="66"/>
        <v>'A04013522'</v>
      </c>
      <c r="O541" t="str">
        <f t="shared" si="67"/>
        <v>null</v>
      </c>
      <c r="P541" t="s">
        <v>6557</v>
      </c>
      <c r="Q541" t="str">
        <f t="shared" si="62"/>
        <v xml:space="preserve">INSERT INTO pad_organ (organid, nom, dir3, dir3pare, cif) VALUES (70539, 'IES Biel Martí', 'A04019830', 'A04013522', null); </v>
      </c>
    </row>
    <row r="542" spans="1:17">
      <c r="A542" s="1">
        <v>1366548</v>
      </c>
      <c r="B542" t="s">
        <v>2445</v>
      </c>
      <c r="C542" t="s">
        <v>2446</v>
      </c>
      <c r="D542" s="1">
        <v>1</v>
      </c>
      <c r="E542" s="1">
        <v>1365954</v>
      </c>
      <c r="F542" s="1">
        <v>1</v>
      </c>
      <c r="G542" t="s">
        <v>769</v>
      </c>
      <c r="H542" t="str">
        <f t="shared" si="61"/>
        <v>'A04013522'</v>
      </c>
      <c r="I542" t="str">
        <f>IF(E542="","'"&amp;VLOOKUP(B542,PBL_ENTITAT!O:P,2,FALSE)&amp;"'","null")</f>
        <v>null</v>
      </c>
      <c r="J542" t="s">
        <v>6557</v>
      </c>
      <c r="K542">
        <f t="shared" si="63"/>
        <v>70540</v>
      </c>
      <c r="L542" t="str">
        <f t="shared" si="64"/>
        <v>'IES Binissalem'</v>
      </c>
      <c r="M542" t="str">
        <f t="shared" si="65"/>
        <v>'A04019831'</v>
      </c>
      <c r="N542" t="str">
        <f t="shared" si="66"/>
        <v>'A04013522'</v>
      </c>
      <c r="O542" t="str">
        <f t="shared" si="67"/>
        <v>null</v>
      </c>
      <c r="P542" t="s">
        <v>6557</v>
      </c>
      <c r="Q542" t="str">
        <f t="shared" si="62"/>
        <v xml:space="preserve">INSERT INTO pad_organ (organid, nom, dir3, dir3pare, cif) VALUES (70540, 'IES Binissalem', 'A04019831', 'A04013522', null); </v>
      </c>
    </row>
    <row r="543" spans="1:17">
      <c r="A543" s="1">
        <v>1366549</v>
      </c>
      <c r="B543" t="s">
        <v>2447</v>
      </c>
      <c r="C543" t="s">
        <v>2448</v>
      </c>
      <c r="D543" s="1">
        <v>1</v>
      </c>
      <c r="E543" s="1">
        <v>1365954</v>
      </c>
      <c r="F543" s="1">
        <v>1</v>
      </c>
      <c r="G543" t="s">
        <v>769</v>
      </c>
      <c r="H543" t="str">
        <f t="shared" si="61"/>
        <v>'A04013522'</v>
      </c>
      <c r="I543" t="str">
        <f>IF(E543="","'"&amp;VLOOKUP(B543,PBL_ENTITAT!O:P,2,FALSE)&amp;"'","null")</f>
        <v>null</v>
      </c>
      <c r="J543" t="s">
        <v>6557</v>
      </c>
      <c r="K543">
        <f t="shared" si="63"/>
        <v>70541</v>
      </c>
      <c r="L543" t="str">
        <f t="shared" si="64"/>
        <v>'IES Calvià'</v>
      </c>
      <c r="M543" t="str">
        <f t="shared" si="65"/>
        <v>'A04019832'</v>
      </c>
      <c r="N543" t="str">
        <f t="shared" si="66"/>
        <v>'A04013522'</v>
      </c>
      <c r="O543" t="str">
        <f t="shared" si="67"/>
        <v>null</v>
      </c>
      <c r="P543" t="s">
        <v>6557</v>
      </c>
      <c r="Q543" t="str">
        <f t="shared" si="62"/>
        <v xml:space="preserve">INSERT INTO pad_organ (organid, nom, dir3, dir3pare, cif) VALUES (70541, 'IES Calvià', 'A04019832', 'A04013522', null); </v>
      </c>
    </row>
    <row r="544" spans="1:17">
      <c r="A544" s="1">
        <v>1366550</v>
      </c>
      <c r="B544" t="s">
        <v>2449</v>
      </c>
      <c r="C544" t="s">
        <v>2450</v>
      </c>
      <c r="D544" s="1">
        <v>1</v>
      </c>
      <c r="E544" s="1">
        <v>1365954</v>
      </c>
      <c r="F544" s="1">
        <v>1</v>
      </c>
      <c r="G544" t="s">
        <v>769</v>
      </c>
      <c r="H544" t="str">
        <f t="shared" si="61"/>
        <v>'A04013522'</v>
      </c>
      <c r="I544" t="str">
        <f>IF(E544="","'"&amp;VLOOKUP(B544,PBL_ENTITAT!O:P,2,FALSE)&amp;"'","null")</f>
        <v>null</v>
      </c>
      <c r="J544" t="s">
        <v>6557</v>
      </c>
      <c r="K544">
        <f t="shared" si="63"/>
        <v>70542</v>
      </c>
      <c r="L544" t="str">
        <f t="shared" si="64"/>
        <v>'IES Can Peu Blanc'</v>
      </c>
      <c r="M544" t="str">
        <f t="shared" si="65"/>
        <v>'A04019833'</v>
      </c>
      <c r="N544" t="str">
        <f t="shared" si="66"/>
        <v>'A04013522'</v>
      </c>
      <c r="O544" t="str">
        <f t="shared" si="67"/>
        <v>null</v>
      </c>
      <c r="P544" t="s">
        <v>6557</v>
      </c>
      <c r="Q544" t="str">
        <f t="shared" si="62"/>
        <v xml:space="preserve">INSERT INTO pad_organ (organid, nom, dir3, dir3pare, cif) VALUES (70542, 'IES Can Peu Blanc', 'A04019833', 'A04013522', null); </v>
      </c>
    </row>
    <row r="545" spans="1:17">
      <c r="A545" s="1">
        <v>1366551</v>
      </c>
      <c r="B545" t="s">
        <v>2451</v>
      </c>
      <c r="C545" t="s">
        <v>2452</v>
      </c>
      <c r="D545" s="1">
        <v>1</v>
      </c>
      <c r="E545" s="1">
        <v>1365954</v>
      </c>
      <c r="F545" s="1">
        <v>1</v>
      </c>
      <c r="G545" t="s">
        <v>769</v>
      </c>
      <c r="H545" t="str">
        <f t="shared" si="61"/>
        <v>'A04013522'</v>
      </c>
      <c r="I545" t="str">
        <f>IF(E545="","'"&amp;VLOOKUP(B545,PBL_ENTITAT!O:P,2,FALSE)&amp;"'","null")</f>
        <v>null</v>
      </c>
      <c r="J545" t="s">
        <v>6557</v>
      </c>
      <c r="K545">
        <f t="shared" si="63"/>
        <v>70543</v>
      </c>
      <c r="L545" t="str">
        <f t="shared" si="64"/>
        <v>'IES cap de Llevant'</v>
      </c>
      <c r="M545" t="str">
        <f t="shared" si="65"/>
        <v>'A04019834'</v>
      </c>
      <c r="N545" t="str">
        <f t="shared" si="66"/>
        <v>'A04013522'</v>
      </c>
      <c r="O545" t="str">
        <f t="shared" si="67"/>
        <v>null</v>
      </c>
      <c r="P545" t="s">
        <v>6557</v>
      </c>
      <c r="Q545" t="str">
        <f t="shared" si="62"/>
        <v xml:space="preserve">INSERT INTO pad_organ (organid, nom, dir3, dir3pare, cif) VALUES (70543, 'IES cap de Llevant', 'A04019834', 'A04013522', null); </v>
      </c>
    </row>
    <row r="546" spans="1:17">
      <c r="A546" s="1">
        <v>1366552</v>
      </c>
      <c r="B546" t="s">
        <v>2453</v>
      </c>
      <c r="C546" t="s">
        <v>2454</v>
      </c>
      <c r="D546" s="1">
        <v>1</v>
      </c>
      <c r="E546" s="1">
        <v>1365954</v>
      </c>
      <c r="F546" s="1">
        <v>1</v>
      </c>
      <c r="G546" t="s">
        <v>769</v>
      </c>
      <c r="H546" t="str">
        <f t="shared" si="61"/>
        <v>'A04013522'</v>
      </c>
      <c r="I546" t="str">
        <f>IF(E546="","'"&amp;VLOOKUP(B546,PBL_ENTITAT!O:P,2,FALSE)&amp;"'","null")</f>
        <v>null</v>
      </c>
      <c r="J546" t="s">
        <v>6557</v>
      </c>
      <c r="K546">
        <f t="shared" si="63"/>
        <v>70544</v>
      </c>
      <c r="L546" t="str">
        <f t="shared" si="64"/>
        <v>'IES Capdepera'</v>
      </c>
      <c r="M546" t="str">
        <f t="shared" si="65"/>
        <v>'A04019835'</v>
      </c>
      <c r="N546" t="str">
        <f t="shared" si="66"/>
        <v>'A04013522'</v>
      </c>
      <c r="O546" t="str">
        <f t="shared" si="67"/>
        <v>null</v>
      </c>
      <c r="P546" t="s">
        <v>6557</v>
      </c>
      <c r="Q546" t="str">
        <f t="shared" si="62"/>
        <v xml:space="preserve">INSERT INTO pad_organ (organid, nom, dir3, dir3pare, cif) VALUES (70544, 'IES Capdepera', 'A04019835', 'A04013522', null); </v>
      </c>
    </row>
    <row r="547" spans="1:17">
      <c r="A547" s="1">
        <v>1366553</v>
      </c>
      <c r="B547" t="s">
        <v>2455</v>
      </c>
      <c r="C547" t="s">
        <v>2456</v>
      </c>
      <c r="D547" s="1">
        <v>1</v>
      </c>
      <c r="E547" s="1">
        <v>1365954</v>
      </c>
      <c r="F547" s="1">
        <v>1</v>
      </c>
      <c r="G547" t="s">
        <v>769</v>
      </c>
      <c r="H547" t="str">
        <f t="shared" si="61"/>
        <v>'A04013522'</v>
      </c>
      <c r="I547" t="str">
        <f>IF(E547="","'"&amp;VLOOKUP(B547,PBL_ENTITAT!O:P,2,FALSE)&amp;"'","null")</f>
        <v>null</v>
      </c>
      <c r="J547" t="s">
        <v>6557</v>
      </c>
      <c r="K547">
        <f t="shared" si="63"/>
        <v>70545</v>
      </c>
      <c r="L547" t="str">
        <f t="shared" si="64"/>
        <v>'IES Centre de Tecnificació Esportiva Ib'</v>
      </c>
      <c r="M547" t="str">
        <f t="shared" si="65"/>
        <v>'A04019836'</v>
      </c>
      <c r="N547" t="str">
        <f t="shared" si="66"/>
        <v>'A04013522'</v>
      </c>
      <c r="O547" t="str">
        <f t="shared" si="67"/>
        <v>null</v>
      </c>
      <c r="P547" t="s">
        <v>6557</v>
      </c>
      <c r="Q547" t="str">
        <f t="shared" si="62"/>
        <v xml:space="preserve">INSERT INTO pad_organ (organid, nom, dir3, dir3pare, cif) VALUES (70545, 'IES Centre de Tecnificació Esportiva Ib', 'A04019836', 'A04013522', null); </v>
      </c>
    </row>
    <row r="548" spans="1:17">
      <c r="A548" s="1">
        <v>1366554</v>
      </c>
      <c r="B548" t="s">
        <v>2457</v>
      </c>
      <c r="C548" t="s">
        <v>2458</v>
      </c>
      <c r="D548" s="1">
        <v>1</v>
      </c>
      <c r="E548" s="1">
        <v>1365954</v>
      </c>
      <c r="F548" s="1">
        <v>1</v>
      </c>
      <c r="G548" t="s">
        <v>769</v>
      </c>
      <c r="H548" t="str">
        <f t="shared" si="61"/>
        <v>'A04013522'</v>
      </c>
      <c r="I548" t="str">
        <f>IF(E548="","'"&amp;VLOOKUP(B548,PBL_ENTITAT!O:P,2,FALSE)&amp;"'","null")</f>
        <v>null</v>
      </c>
      <c r="J548" t="s">
        <v>6557</v>
      </c>
      <c r="K548">
        <f t="shared" si="63"/>
        <v>70546</v>
      </c>
      <c r="L548" t="str">
        <f t="shared" si="64"/>
        <v>'IES Clara Hammerl'</v>
      </c>
      <c r="M548" t="str">
        <f t="shared" si="65"/>
        <v>'A04019837'</v>
      </c>
      <c r="N548" t="str">
        <f t="shared" si="66"/>
        <v>'A04013522'</v>
      </c>
      <c r="O548" t="str">
        <f t="shared" si="67"/>
        <v>null</v>
      </c>
      <c r="P548" t="s">
        <v>6557</v>
      </c>
      <c r="Q548" t="str">
        <f t="shared" si="62"/>
        <v xml:space="preserve">INSERT INTO pad_organ (organid, nom, dir3, dir3pare, cif) VALUES (70546, 'IES Clara Hammerl', 'A04019837', 'A04013522', null); </v>
      </c>
    </row>
    <row r="549" spans="1:17">
      <c r="A549" s="1">
        <v>1366555</v>
      </c>
      <c r="B549" t="s">
        <v>2459</v>
      </c>
      <c r="C549" t="s">
        <v>2460</v>
      </c>
      <c r="D549" s="1">
        <v>1</v>
      </c>
      <c r="E549" s="1">
        <v>1365954</v>
      </c>
      <c r="F549" s="1">
        <v>1</v>
      </c>
      <c r="G549" t="s">
        <v>769</v>
      </c>
      <c r="H549" t="str">
        <f t="shared" si="61"/>
        <v>'A04013522'</v>
      </c>
      <c r="I549" t="str">
        <f>IF(E549="","'"&amp;VLOOKUP(B549,PBL_ENTITAT!O:P,2,FALSE)&amp;"'","null")</f>
        <v>null</v>
      </c>
      <c r="J549" t="s">
        <v>6557</v>
      </c>
      <c r="K549">
        <f t="shared" si="63"/>
        <v>70547</v>
      </c>
      <c r="L549" t="str">
        <f t="shared" si="64"/>
        <v>'IES Damià Huguet'</v>
      </c>
      <c r="M549" t="str">
        <f t="shared" si="65"/>
        <v>'A04019838'</v>
      </c>
      <c r="N549" t="str">
        <f t="shared" si="66"/>
        <v>'A04013522'</v>
      </c>
      <c r="O549" t="str">
        <f t="shared" si="67"/>
        <v>null</v>
      </c>
      <c r="P549" t="s">
        <v>6557</v>
      </c>
      <c r="Q549" t="str">
        <f t="shared" si="62"/>
        <v xml:space="preserve">INSERT INTO pad_organ (organid, nom, dir3, dir3pare, cif) VALUES (70547, 'IES Damià Huguet', 'A04019838', 'A04013522', null); </v>
      </c>
    </row>
    <row r="550" spans="1:17">
      <c r="A550" s="1">
        <v>1366556</v>
      </c>
      <c r="B550" t="s">
        <v>2461</v>
      </c>
      <c r="C550" t="s">
        <v>2462</v>
      </c>
      <c r="D550" s="1">
        <v>1</v>
      </c>
      <c r="E550" s="1">
        <v>1365954</v>
      </c>
      <c r="F550" s="1">
        <v>1</v>
      </c>
      <c r="G550" t="s">
        <v>769</v>
      </c>
      <c r="H550" t="str">
        <f t="shared" si="61"/>
        <v>'A04013522'</v>
      </c>
      <c r="I550" t="str">
        <f>IF(E550="","'"&amp;VLOOKUP(B550,PBL_ENTITAT!O:P,2,FALSE)&amp;"'","null")</f>
        <v>null</v>
      </c>
      <c r="J550" t="s">
        <v>6557</v>
      </c>
      <c r="K550">
        <f t="shared" si="63"/>
        <v>70548</v>
      </c>
      <c r="L550" t="str">
        <f t="shared" si="64"/>
        <v>'IES Emili Darder'</v>
      </c>
      <c r="M550" t="str">
        <f t="shared" si="65"/>
        <v>'A04019839'</v>
      </c>
      <c r="N550" t="str">
        <f t="shared" si="66"/>
        <v>'A04013522'</v>
      </c>
      <c r="O550" t="str">
        <f t="shared" si="67"/>
        <v>null</v>
      </c>
      <c r="P550" t="s">
        <v>6557</v>
      </c>
      <c r="Q550" t="str">
        <f t="shared" si="62"/>
        <v xml:space="preserve">INSERT INTO pad_organ (organid, nom, dir3, dir3pare, cif) VALUES (70548, 'IES Emili Darder', 'A04019839', 'A04013522', null); </v>
      </c>
    </row>
    <row r="551" spans="1:17">
      <c r="A551" s="1">
        <v>1366557</v>
      </c>
      <c r="B551" t="s">
        <v>2463</v>
      </c>
      <c r="C551" t="s">
        <v>2464</v>
      </c>
      <c r="D551" s="1">
        <v>1</v>
      </c>
      <c r="E551" s="1">
        <v>1365954</v>
      </c>
      <c r="F551" s="1">
        <v>1</v>
      </c>
      <c r="G551" t="s">
        <v>769</v>
      </c>
      <c r="H551" t="str">
        <f t="shared" si="61"/>
        <v>'A04013522'</v>
      </c>
      <c r="I551" t="str">
        <f>IF(E551="","'"&amp;VLOOKUP(B551,PBL_ENTITAT!O:P,2,FALSE)&amp;"'","null")</f>
        <v>null</v>
      </c>
      <c r="J551" t="s">
        <v>6557</v>
      </c>
      <c r="K551">
        <f t="shared" si="63"/>
        <v>70549</v>
      </c>
      <c r="L551" t="str">
        <f t="shared" si="64"/>
        <v>'IES Felanitx'</v>
      </c>
      <c r="M551" t="str">
        <f t="shared" si="65"/>
        <v>'A04019840'</v>
      </c>
      <c r="N551" t="str">
        <f t="shared" si="66"/>
        <v>'A04013522'</v>
      </c>
      <c r="O551" t="str">
        <f t="shared" si="67"/>
        <v>null</v>
      </c>
      <c r="P551" t="s">
        <v>6557</v>
      </c>
      <c r="Q551" t="str">
        <f t="shared" si="62"/>
        <v xml:space="preserve">INSERT INTO pad_organ (organid, nom, dir3, dir3pare, cif) VALUES (70549, 'IES Felanitx', 'A04019840', 'A04013522', null); </v>
      </c>
    </row>
    <row r="552" spans="1:17">
      <c r="A552" s="1">
        <v>1366558</v>
      </c>
      <c r="B552" t="s">
        <v>2465</v>
      </c>
      <c r="C552" t="s">
        <v>2466</v>
      </c>
      <c r="D552" s="1">
        <v>1</v>
      </c>
      <c r="E552" s="1">
        <v>1365954</v>
      </c>
      <c r="F552" s="1">
        <v>1</v>
      </c>
      <c r="G552" t="s">
        <v>769</v>
      </c>
      <c r="H552" t="str">
        <f t="shared" si="61"/>
        <v>'A04013522'</v>
      </c>
      <c r="I552" t="str">
        <f>IF(E552="","'"&amp;VLOOKUP(B552,PBL_ENTITAT!O:P,2,FALSE)&amp;"'","null")</f>
        <v>null</v>
      </c>
      <c r="J552" t="s">
        <v>6557</v>
      </c>
      <c r="K552">
        <f t="shared" si="63"/>
        <v>70550</v>
      </c>
      <c r="L552" t="str">
        <f t="shared" si="64"/>
        <v>'IES Francesc de Borja Moll'</v>
      </c>
      <c r="M552" t="str">
        <f t="shared" si="65"/>
        <v>'A04019841'</v>
      </c>
      <c r="N552" t="str">
        <f t="shared" si="66"/>
        <v>'A04013522'</v>
      </c>
      <c r="O552" t="str">
        <f t="shared" si="67"/>
        <v>null</v>
      </c>
      <c r="P552" t="s">
        <v>6557</v>
      </c>
      <c r="Q552" t="str">
        <f t="shared" si="62"/>
        <v xml:space="preserve">INSERT INTO pad_organ (organid, nom, dir3, dir3pare, cif) VALUES (70550, 'IES Francesc de Borja Moll', 'A04019841', 'A04013522', null); </v>
      </c>
    </row>
    <row r="553" spans="1:17">
      <c r="A553" s="1">
        <v>1366559</v>
      </c>
      <c r="B553" t="s">
        <v>2467</v>
      </c>
      <c r="C553" t="s">
        <v>2468</v>
      </c>
      <c r="D553" s="1">
        <v>1</v>
      </c>
      <c r="E553" s="1">
        <v>1365954</v>
      </c>
      <c r="F553" s="1">
        <v>1</v>
      </c>
      <c r="G553" t="s">
        <v>769</v>
      </c>
      <c r="H553" t="str">
        <f t="shared" si="61"/>
        <v>'A04013522'</v>
      </c>
      <c r="I553" t="str">
        <f>IF(E553="","'"&amp;VLOOKUP(B553,PBL_ENTITAT!O:P,2,FALSE)&amp;"'","null")</f>
        <v>null</v>
      </c>
      <c r="J553" t="s">
        <v>6557</v>
      </c>
      <c r="K553">
        <f t="shared" si="63"/>
        <v>70551</v>
      </c>
      <c r="L553" t="str">
        <f t="shared" si="64"/>
        <v>'IES Guillem Cifre de Colonya'</v>
      </c>
      <c r="M553" t="str">
        <f t="shared" si="65"/>
        <v>'A04019842'</v>
      </c>
      <c r="N553" t="str">
        <f t="shared" si="66"/>
        <v>'A04013522'</v>
      </c>
      <c r="O553" t="str">
        <f t="shared" si="67"/>
        <v>null</v>
      </c>
      <c r="P553" t="s">
        <v>6557</v>
      </c>
      <c r="Q553" t="str">
        <f t="shared" si="62"/>
        <v xml:space="preserve">INSERT INTO pad_organ (organid, nom, dir3, dir3pare, cif) VALUES (70551, 'IES Guillem Cifre de Colonya', 'A04019842', 'A04013522', null); </v>
      </c>
    </row>
    <row r="554" spans="1:17">
      <c r="A554" s="1">
        <v>1366560</v>
      </c>
      <c r="B554" t="s">
        <v>2469</v>
      </c>
      <c r="C554" t="s">
        <v>2470</v>
      </c>
      <c r="D554" s="1">
        <v>1</v>
      </c>
      <c r="E554" s="1">
        <v>1365954</v>
      </c>
      <c r="F554" s="1">
        <v>1</v>
      </c>
      <c r="G554" t="s">
        <v>769</v>
      </c>
      <c r="H554" t="str">
        <f t="shared" si="61"/>
        <v>'A04013522'</v>
      </c>
      <c r="I554" t="str">
        <f>IF(E554="","'"&amp;VLOOKUP(B554,PBL_ENTITAT!O:P,2,FALSE)&amp;"'","null")</f>
        <v>null</v>
      </c>
      <c r="J554" t="s">
        <v>6557</v>
      </c>
      <c r="K554">
        <f t="shared" si="63"/>
        <v>70552</v>
      </c>
      <c r="L554" t="str">
        <f t="shared" si="64"/>
        <v>'IES Guillem Colom Casasnoves'</v>
      </c>
      <c r="M554" t="str">
        <f t="shared" si="65"/>
        <v>'A04019843'</v>
      </c>
      <c r="N554" t="str">
        <f t="shared" si="66"/>
        <v>'A04013522'</v>
      </c>
      <c r="O554" t="str">
        <f t="shared" si="67"/>
        <v>null</v>
      </c>
      <c r="P554" t="s">
        <v>6557</v>
      </c>
      <c r="Q554" t="str">
        <f t="shared" si="62"/>
        <v xml:space="preserve">INSERT INTO pad_organ (organid, nom, dir3, dir3pare, cif) VALUES (70552, 'IES Guillem Colom Casasnoves', 'A04019843', 'A04013522', null); </v>
      </c>
    </row>
    <row r="555" spans="1:17">
      <c r="A555" s="1">
        <v>1366561</v>
      </c>
      <c r="B555" t="s">
        <v>2471</v>
      </c>
      <c r="C555" t="s">
        <v>2472</v>
      </c>
      <c r="D555" s="1">
        <v>1</v>
      </c>
      <c r="E555" s="1">
        <v>1365954</v>
      </c>
      <c r="F555" s="1">
        <v>1</v>
      </c>
      <c r="G555" t="s">
        <v>769</v>
      </c>
      <c r="H555" t="str">
        <f t="shared" si="61"/>
        <v>'A04013522'</v>
      </c>
      <c r="I555" t="str">
        <f>IF(E555="","'"&amp;VLOOKUP(B555,PBL_ENTITAT!O:P,2,FALSE)&amp;"'","null")</f>
        <v>null</v>
      </c>
      <c r="J555" t="s">
        <v>6557</v>
      </c>
      <c r="K555">
        <f t="shared" si="63"/>
        <v>70553</v>
      </c>
      <c r="L555" t="str">
        <f t="shared" si="64"/>
        <v>'IES Guillem Sagrera'</v>
      </c>
      <c r="M555" t="str">
        <f t="shared" si="65"/>
        <v>'A04019844'</v>
      </c>
      <c r="N555" t="str">
        <f t="shared" si="66"/>
        <v>'A04013522'</v>
      </c>
      <c r="O555" t="str">
        <f t="shared" si="67"/>
        <v>null</v>
      </c>
      <c r="P555" t="s">
        <v>6557</v>
      </c>
      <c r="Q555" t="str">
        <f t="shared" si="62"/>
        <v xml:space="preserve">INSERT INTO pad_organ (organid, nom, dir3, dir3pare, cif) VALUES (70553, 'IES Guillem Sagrera', 'A04019844', 'A04013522', null); </v>
      </c>
    </row>
    <row r="556" spans="1:17">
      <c r="A556" s="1">
        <v>1366562</v>
      </c>
      <c r="B556" t="s">
        <v>2473</v>
      </c>
      <c r="C556" t="s">
        <v>2474</v>
      </c>
      <c r="D556" s="1">
        <v>1</v>
      </c>
      <c r="E556" s="1">
        <v>1365954</v>
      </c>
      <c r="F556" s="1">
        <v>1</v>
      </c>
      <c r="G556" t="s">
        <v>769</v>
      </c>
      <c r="H556" t="str">
        <f t="shared" si="61"/>
        <v>'A04013522'</v>
      </c>
      <c r="I556" t="str">
        <f>IF(E556="","'"&amp;VLOOKUP(B556,PBL_ENTITAT!O:P,2,FALSE)&amp;"'","null")</f>
        <v>null</v>
      </c>
      <c r="J556" t="s">
        <v>6557</v>
      </c>
      <c r="K556">
        <f t="shared" si="63"/>
        <v>70554</v>
      </c>
      <c r="L556" t="str">
        <f t="shared" si="64"/>
        <v>'IES Isidor Macabich'</v>
      </c>
      <c r="M556" t="str">
        <f t="shared" si="65"/>
        <v>'A04019845'</v>
      </c>
      <c r="N556" t="str">
        <f t="shared" si="66"/>
        <v>'A04013522'</v>
      </c>
      <c r="O556" t="str">
        <f t="shared" si="67"/>
        <v>null</v>
      </c>
      <c r="P556" t="s">
        <v>6557</v>
      </c>
      <c r="Q556" t="str">
        <f t="shared" si="62"/>
        <v xml:space="preserve">INSERT INTO pad_organ (organid, nom, dir3, dir3pare, cif) VALUES (70554, 'IES Isidor Macabich', 'A04019845', 'A04013522', null); </v>
      </c>
    </row>
    <row r="557" spans="1:17">
      <c r="A557" s="1">
        <v>1366563</v>
      </c>
      <c r="B557" t="s">
        <v>2475</v>
      </c>
      <c r="C557" t="s">
        <v>2476</v>
      </c>
      <c r="D557" s="1">
        <v>1</v>
      </c>
      <c r="E557" s="1">
        <v>1365954</v>
      </c>
      <c r="F557" s="1">
        <v>1</v>
      </c>
      <c r="G557" t="s">
        <v>769</v>
      </c>
      <c r="H557" t="str">
        <f t="shared" si="61"/>
        <v>'A04013522'</v>
      </c>
      <c r="I557" t="str">
        <f>IF(E557="","'"&amp;VLOOKUP(B557,PBL_ENTITAT!O:P,2,FALSE)&amp;"'","null")</f>
        <v>null</v>
      </c>
      <c r="J557" t="s">
        <v>6557</v>
      </c>
      <c r="K557">
        <f t="shared" si="63"/>
        <v>70555</v>
      </c>
      <c r="L557" t="str">
        <f t="shared" si="64"/>
        <v>'IES Joan Alcover'</v>
      </c>
      <c r="M557" t="str">
        <f t="shared" si="65"/>
        <v>'A04019846'</v>
      </c>
      <c r="N557" t="str">
        <f t="shared" si="66"/>
        <v>'A04013522'</v>
      </c>
      <c r="O557" t="str">
        <f t="shared" si="67"/>
        <v>null</v>
      </c>
      <c r="P557" t="s">
        <v>6557</v>
      </c>
      <c r="Q557" t="str">
        <f t="shared" si="62"/>
        <v xml:space="preserve">INSERT INTO pad_organ (organid, nom, dir3, dir3pare, cif) VALUES (70555, 'IES Joan Alcover', 'A04019846', 'A04013522', null); </v>
      </c>
    </row>
    <row r="558" spans="1:17">
      <c r="A558" s="1">
        <v>1366564</v>
      </c>
      <c r="B558" t="s">
        <v>2477</v>
      </c>
      <c r="C558" t="s">
        <v>2478</v>
      </c>
      <c r="D558" s="1">
        <v>1</v>
      </c>
      <c r="E558" s="1">
        <v>1365954</v>
      </c>
      <c r="F558" s="1">
        <v>1</v>
      </c>
      <c r="G558" t="s">
        <v>769</v>
      </c>
      <c r="H558" t="str">
        <f t="shared" si="61"/>
        <v>'A04013522'</v>
      </c>
      <c r="I558" t="str">
        <f>IF(E558="","'"&amp;VLOOKUP(B558,PBL_ENTITAT!O:P,2,FALSE)&amp;"'","null")</f>
        <v>null</v>
      </c>
      <c r="J558" t="s">
        <v>6557</v>
      </c>
      <c r="K558">
        <f t="shared" si="63"/>
        <v>70556</v>
      </c>
      <c r="L558" t="str">
        <f t="shared" si="64"/>
        <v>'IES Joan Maria Thomàs'</v>
      </c>
      <c r="M558" t="str">
        <f t="shared" si="65"/>
        <v>'A04019847'</v>
      </c>
      <c r="N558" t="str">
        <f t="shared" si="66"/>
        <v>'A04013522'</v>
      </c>
      <c r="O558" t="str">
        <f t="shared" si="67"/>
        <v>null</v>
      </c>
      <c r="P558" t="s">
        <v>6557</v>
      </c>
      <c r="Q558" t="str">
        <f t="shared" si="62"/>
        <v xml:space="preserve">INSERT INTO pad_organ (organid, nom, dir3, dir3pare, cif) VALUES (70556, 'IES Joan Maria Thomàs', 'A04019847', 'A04013522', null); </v>
      </c>
    </row>
    <row r="559" spans="1:17">
      <c r="A559" s="1">
        <v>1366565</v>
      </c>
      <c r="B559" t="s">
        <v>2479</v>
      </c>
      <c r="C559" t="s">
        <v>2480</v>
      </c>
      <c r="D559" s="1">
        <v>1</v>
      </c>
      <c r="E559" s="1">
        <v>1365954</v>
      </c>
      <c r="F559" s="1">
        <v>1</v>
      </c>
      <c r="G559" t="s">
        <v>769</v>
      </c>
      <c r="H559" t="str">
        <f t="shared" si="61"/>
        <v>'A04013522'</v>
      </c>
      <c r="I559" t="str">
        <f>IF(E559="","'"&amp;VLOOKUP(B559,PBL_ENTITAT!O:P,2,FALSE)&amp;"'","null")</f>
        <v>null</v>
      </c>
      <c r="J559" t="s">
        <v>6557</v>
      </c>
      <c r="K559">
        <f t="shared" si="63"/>
        <v>70557</v>
      </c>
      <c r="L559" t="str">
        <f t="shared" si="64"/>
        <v>'IES Joan Ramis i Ramis'</v>
      </c>
      <c r="M559" t="str">
        <f t="shared" si="65"/>
        <v>'A04019848'</v>
      </c>
      <c r="N559" t="str">
        <f t="shared" si="66"/>
        <v>'A04013522'</v>
      </c>
      <c r="O559" t="str">
        <f t="shared" si="67"/>
        <v>null</v>
      </c>
      <c r="P559" t="s">
        <v>6557</v>
      </c>
      <c r="Q559" t="str">
        <f t="shared" si="62"/>
        <v xml:space="preserve">INSERT INTO pad_organ (organid, nom, dir3, dir3pare, cif) VALUES (70557, 'IES Joan Ramis i Ramis', 'A04019848', 'A04013522', null); </v>
      </c>
    </row>
    <row r="560" spans="1:17">
      <c r="A560" s="1">
        <v>1366566</v>
      </c>
      <c r="B560" t="s">
        <v>2481</v>
      </c>
      <c r="C560" t="s">
        <v>2482</v>
      </c>
      <c r="D560" s="1">
        <v>1</v>
      </c>
      <c r="E560" s="1">
        <v>1365954</v>
      </c>
      <c r="F560" s="1">
        <v>1</v>
      </c>
      <c r="G560" t="s">
        <v>769</v>
      </c>
      <c r="H560" t="str">
        <f t="shared" si="61"/>
        <v>'A04013522'</v>
      </c>
      <c r="I560" t="str">
        <f>IF(E560="","'"&amp;VLOOKUP(B560,PBL_ENTITAT!O:P,2,FALSE)&amp;"'","null")</f>
        <v>null</v>
      </c>
      <c r="J560" t="s">
        <v>6557</v>
      </c>
      <c r="K560">
        <f t="shared" si="63"/>
        <v>70558</v>
      </c>
      <c r="L560" t="str">
        <f t="shared" si="64"/>
        <v>'IES Josep Font i Trias'</v>
      </c>
      <c r="M560" t="str">
        <f t="shared" si="65"/>
        <v>'A04019849'</v>
      </c>
      <c r="N560" t="str">
        <f t="shared" si="66"/>
        <v>'A04013522'</v>
      </c>
      <c r="O560" t="str">
        <f t="shared" si="67"/>
        <v>null</v>
      </c>
      <c r="P560" t="s">
        <v>6557</v>
      </c>
      <c r="Q560" t="str">
        <f t="shared" si="62"/>
        <v xml:space="preserve">INSERT INTO pad_organ (organid, nom, dir3, dir3pare, cif) VALUES (70558, 'IES Josep Font i Trias', 'A04019849', 'A04013522', null); </v>
      </c>
    </row>
    <row r="561" spans="1:17">
      <c r="A561" s="1">
        <v>1366567</v>
      </c>
      <c r="B561" t="s">
        <v>2483</v>
      </c>
      <c r="C561" t="s">
        <v>2484</v>
      </c>
      <c r="D561" s="1">
        <v>1</v>
      </c>
      <c r="E561" s="1">
        <v>1365954</v>
      </c>
      <c r="F561" s="1">
        <v>1</v>
      </c>
      <c r="G561" t="s">
        <v>769</v>
      </c>
      <c r="H561" t="str">
        <f t="shared" si="61"/>
        <v>'A04013522'</v>
      </c>
      <c r="I561" t="str">
        <f>IF(E561="","'"&amp;VLOOKUP(B561,PBL_ENTITAT!O:P,2,FALSE)&amp;"'","null")</f>
        <v>null</v>
      </c>
      <c r="J561" t="s">
        <v>6557</v>
      </c>
      <c r="K561">
        <f t="shared" si="63"/>
        <v>70559</v>
      </c>
      <c r="L561" t="str">
        <f t="shared" si="64"/>
        <v>'IES Josep Maria Llompart'</v>
      </c>
      <c r="M561" t="str">
        <f t="shared" si="65"/>
        <v>'A04019850'</v>
      </c>
      <c r="N561" t="str">
        <f t="shared" si="66"/>
        <v>'A04013522'</v>
      </c>
      <c r="O561" t="str">
        <f t="shared" si="67"/>
        <v>null</v>
      </c>
      <c r="P561" t="s">
        <v>6557</v>
      </c>
      <c r="Q561" t="str">
        <f t="shared" si="62"/>
        <v xml:space="preserve">INSERT INTO pad_organ (organid, nom, dir3, dir3pare, cif) VALUES (70559, 'IES Josep Maria Llompart', 'A04019850', 'A04013522', null); </v>
      </c>
    </row>
    <row r="562" spans="1:17">
      <c r="A562" s="1">
        <v>1366568</v>
      </c>
      <c r="B562" t="s">
        <v>2485</v>
      </c>
      <c r="C562" t="s">
        <v>2486</v>
      </c>
      <c r="D562" s="1">
        <v>1</v>
      </c>
      <c r="E562" s="1">
        <v>1365954</v>
      </c>
      <c r="F562" s="1">
        <v>1</v>
      </c>
      <c r="G562" t="s">
        <v>769</v>
      </c>
      <c r="H562" t="str">
        <f t="shared" si="61"/>
        <v>'A04013522'</v>
      </c>
      <c r="I562" t="str">
        <f>IF(E562="","'"&amp;VLOOKUP(B562,PBL_ENTITAT!O:P,2,FALSE)&amp;"'","null")</f>
        <v>null</v>
      </c>
      <c r="J562" t="s">
        <v>6557</v>
      </c>
      <c r="K562">
        <f t="shared" si="63"/>
        <v>70560</v>
      </c>
      <c r="L562" t="str">
        <f t="shared" si="64"/>
        <v>'IES Josep Maria Quadrado'</v>
      </c>
      <c r="M562" t="str">
        <f t="shared" si="65"/>
        <v>'A04019851'</v>
      </c>
      <c r="N562" t="str">
        <f t="shared" si="66"/>
        <v>'A04013522'</v>
      </c>
      <c r="O562" t="str">
        <f t="shared" si="67"/>
        <v>null</v>
      </c>
      <c r="P562" t="s">
        <v>6557</v>
      </c>
      <c r="Q562" t="str">
        <f t="shared" si="62"/>
        <v xml:space="preserve">INSERT INTO pad_organ (organid, nom, dir3, dir3pare, cif) VALUES (70560, 'IES Josep Maria Quadrado', 'A04019851', 'A04013522', null); </v>
      </c>
    </row>
    <row r="563" spans="1:17">
      <c r="A563" s="1">
        <v>1366569</v>
      </c>
      <c r="B563" t="s">
        <v>2487</v>
      </c>
      <c r="C563" t="s">
        <v>2488</v>
      </c>
      <c r="D563" s="1">
        <v>1</v>
      </c>
      <c r="E563" s="1">
        <v>1365954</v>
      </c>
      <c r="F563" s="1">
        <v>1</v>
      </c>
      <c r="G563" t="s">
        <v>769</v>
      </c>
      <c r="H563" t="str">
        <f t="shared" si="61"/>
        <v>'A04013522'</v>
      </c>
      <c r="I563" t="str">
        <f>IF(E563="","'"&amp;VLOOKUP(B563,PBL_ENTITAT!O:P,2,FALSE)&amp;"'","null")</f>
        <v>null</v>
      </c>
      <c r="J563" t="s">
        <v>6557</v>
      </c>
      <c r="K563">
        <f t="shared" si="63"/>
        <v>70561</v>
      </c>
      <c r="L563" t="str">
        <f t="shared" si="64"/>
        <v>'IES Josep Miquel Guàrdia'</v>
      </c>
      <c r="M563" t="str">
        <f t="shared" si="65"/>
        <v>'A04019852'</v>
      </c>
      <c r="N563" t="str">
        <f t="shared" si="66"/>
        <v>'A04013522'</v>
      </c>
      <c r="O563" t="str">
        <f t="shared" si="67"/>
        <v>null</v>
      </c>
      <c r="P563" t="s">
        <v>6557</v>
      </c>
      <c r="Q563" t="str">
        <f t="shared" si="62"/>
        <v xml:space="preserve">INSERT INTO pad_organ (organid, nom, dir3, dir3pare, cif) VALUES (70561, 'IES Josep Miquel Guàrdia', 'A04019852', 'A04013522', null); </v>
      </c>
    </row>
    <row r="564" spans="1:17">
      <c r="A564" s="1">
        <v>1366570</v>
      </c>
      <c r="B564" t="s">
        <v>2489</v>
      </c>
      <c r="C564" t="s">
        <v>2490</v>
      </c>
      <c r="D564" s="1">
        <v>1</v>
      </c>
      <c r="E564" s="1">
        <v>1365954</v>
      </c>
      <c r="F564" s="1">
        <v>1</v>
      </c>
      <c r="G564" t="s">
        <v>769</v>
      </c>
      <c r="H564" t="str">
        <f t="shared" si="61"/>
        <v>'A04013522'</v>
      </c>
      <c r="I564" t="str">
        <f>IF(E564="","'"&amp;VLOOKUP(B564,PBL_ENTITAT!O:P,2,FALSE)&amp;"'","null")</f>
        <v>null</v>
      </c>
      <c r="J564" t="s">
        <v>6557</v>
      </c>
      <c r="K564">
        <f t="shared" si="63"/>
        <v>70562</v>
      </c>
      <c r="L564" t="str">
        <f t="shared" si="64"/>
        <v>'IES Josep Sureda i Blanes'</v>
      </c>
      <c r="M564" t="str">
        <f t="shared" si="65"/>
        <v>'A04019853'</v>
      </c>
      <c r="N564" t="str">
        <f t="shared" si="66"/>
        <v>'A04013522'</v>
      </c>
      <c r="O564" t="str">
        <f t="shared" si="67"/>
        <v>null</v>
      </c>
      <c r="P564" t="s">
        <v>6557</v>
      </c>
      <c r="Q564" t="str">
        <f t="shared" si="62"/>
        <v xml:space="preserve">INSERT INTO pad_organ (organid, nom, dir3, dir3pare, cif) VALUES (70562, 'IES Josep Sureda i Blanes', 'A04019853', 'A04013522', null); </v>
      </c>
    </row>
    <row r="565" spans="1:17">
      <c r="A565" s="1">
        <v>1366571</v>
      </c>
      <c r="B565" t="s">
        <v>2491</v>
      </c>
      <c r="C565" t="s">
        <v>2492</v>
      </c>
      <c r="D565" s="1">
        <v>1</v>
      </c>
      <c r="E565" s="1">
        <v>1365954</v>
      </c>
      <c r="F565" s="1">
        <v>1</v>
      </c>
      <c r="G565" t="s">
        <v>769</v>
      </c>
      <c r="H565" t="str">
        <f t="shared" si="61"/>
        <v>'A04013522'</v>
      </c>
      <c r="I565" t="str">
        <f>IF(E565="","'"&amp;VLOOKUP(B565,PBL_ENTITAT!O:P,2,FALSE)&amp;"'","null")</f>
        <v>null</v>
      </c>
      <c r="J565" t="s">
        <v>6557</v>
      </c>
      <c r="K565">
        <f t="shared" si="63"/>
        <v>70563</v>
      </c>
      <c r="L565" t="str">
        <f t="shared" si="64"/>
        <v>'IES Juníper Serra'</v>
      </c>
      <c r="M565" t="str">
        <f t="shared" si="65"/>
        <v>'A04019854'</v>
      </c>
      <c r="N565" t="str">
        <f t="shared" si="66"/>
        <v>'A04013522'</v>
      </c>
      <c r="O565" t="str">
        <f t="shared" si="67"/>
        <v>null</v>
      </c>
      <c r="P565" t="s">
        <v>6557</v>
      </c>
      <c r="Q565" t="str">
        <f t="shared" si="62"/>
        <v xml:space="preserve">INSERT INTO pad_organ (organid, nom, dir3, dir3pare, cif) VALUES (70563, 'IES Juníper Serra', 'A04019854', 'A04013522', null); </v>
      </c>
    </row>
    <row r="566" spans="1:17">
      <c r="A566" s="1">
        <v>1366572</v>
      </c>
      <c r="B566" t="s">
        <v>2493</v>
      </c>
      <c r="C566" t="s">
        <v>2494</v>
      </c>
      <c r="D566" s="1">
        <v>1</v>
      </c>
      <c r="E566" s="1">
        <v>1365954</v>
      </c>
      <c r="F566" s="1">
        <v>1</v>
      </c>
      <c r="G566" t="s">
        <v>769</v>
      </c>
      <c r="H566" t="str">
        <f t="shared" si="61"/>
        <v>'A04013522'</v>
      </c>
      <c r="I566" t="str">
        <f>IF(E566="","'"&amp;VLOOKUP(B566,PBL_ENTITAT!O:P,2,FALSE)&amp;"'","null")</f>
        <v>null</v>
      </c>
      <c r="J566" t="s">
        <v>6557</v>
      </c>
      <c r="K566">
        <f t="shared" si="63"/>
        <v>70564</v>
      </c>
      <c r="L566" t="str">
        <f t="shared" si="64"/>
        <v>'IES la Ribera'</v>
      </c>
      <c r="M566" t="str">
        <f t="shared" si="65"/>
        <v>'A04019855'</v>
      </c>
      <c r="N566" t="str">
        <f t="shared" si="66"/>
        <v>'A04013522'</v>
      </c>
      <c r="O566" t="str">
        <f t="shared" si="67"/>
        <v>null</v>
      </c>
      <c r="P566" t="s">
        <v>6557</v>
      </c>
      <c r="Q566" t="str">
        <f t="shared" si="62"/>
        <v xml:space="preserve">INSERT INTO pad_organ (organid, nom, dir3, dir3pare, cif) VALUES (70564, 'IES la Ribera', 'A04019855', 'A04013522', null); </v>
      </c>
    </row>
    <row r="567" spans="1:17">
      <c r="A567" s="1">
        <v>1366573</v>
      </c>
      <c r="B567" t="s">
        <v>2495</v>
      </c>
      <c r="C567" t="s">
        <v>2496</v>
      </c>
      <c r="D567" s="1">
        <v>1</v>
      </c>
      <c r="E567" s="1">
        <v>1365954</v>
      </c>
      <c r="F567" s="1">
        <v>1</v>
      </c>
      <c r="G567" t="s">
        <v>769</v>
      </c>
      <c r="H567" t="str">
        <f t="shared" si="61"/>
        <v>'A04013522'</v>
      </c>
      <c r="I567" t="str">
        <f>IF(E567="","'"&amp;VLOOKUP(B567,PBL_ENTITAT!O:P,2,FALSE)&amp;"'","null")</f>
        <v>null</v>
      </c>
      <c r="J567" t="s">
        <v>6557</v>
      </c>
      <c r="K567">
        <f t="shared" si="63"/>
        <v>70565</v>
      </c>
      <c r="L567" t="str">
        <f t="shared" si="64"/>
        <v>'IES Llorenç Garcias i Font'</v>
      </c>
      <c r="M567" t="str">
        <f t="shared" si="65"/>
        <v>'A04019856'</v>
      </c>
      <c r="N567" t="str">
        <f t="shared" si="66"/>
        <v>'A04013522'</v>
      </c>
      <c r="O567" t="str">
        <f t="shared" si="67"/>
        <v>null</v>
      </c>
      <c r="P567" t="s">
        <v>6557</v>
      </c>
      <c r="Q567" t="str">
        <f t="shared" si="62"/>
        <v xml:space="preserve">INSERT INTO pad_organ (organid, nom, dir3, dir3pare, cif) VALUES (70565, 'IES Llorenç Garcias i Font', 'A04019856', 'A04013522', null); </v>
      </c>
    </row>
    <row r="568" spans="1:17">
      <c r="A568" s="1">
        <v>1366574</v>
      </c>
      <c r="B568" t="s">
        <v>2497</v>
      </c>
      <c r="C568" t="s">
        <v>2498</v>
      </c>
      <c r="D568" s="1">
        <v>1</v>
      </c>
      <c r="E568" s="1">
        <v>1365954</v>
      </c>
      <c r="F568" s="1">
        <v>1</v>
      </c>
      <c r="G568" t="s">
        <v>769</v>
      </c>
      <c r="H568" t="str">
        <f t="shared" si="61"/>
        <v>'A04013522'</v>
      </c>
      <c r="I568" t="str">
        <f>IF(E568="","'"&amp;VLOOKUP(B568,PBL_ENTITAT!O:P,2,FALSE)&amp;"'","null")</f>
        <v>null</v>
      </c>
      <c r="J568" t="s">
        <v>6557</v>
      </c>
      <c r="K568">
        <f t="shared" si="63"/>
        <v>70566</v>
      </c>
      <c r="L568" t="str">
        <f t="shared" si="64"/>
        <v>'IES Llucmajor'</v>
      </c>
      <c r="M568" t="str">
        <f t="shared" si="65"/>
        <v>'A04019857'</v>
      </c>
      <c r="N568" t="str">
        <f t="shared" si="66"/>
        <v>'A04013522'</v>
      </c>
      <c r="O568" t="str">
        <f t="shared" si="67"/>
        <v>null</v>
      </c>
      <c r="P568" t="s">
        <v>6557</v>
      </c>
      <c r="Q568" t="str">
        <f t="shared" si="62"/>
        <v xml:space="preserve">INSERT INTO pad_organ (organid, nom, dir3, dir3pare, cif) VALUES (70566, 'IES Llucmajor', 'A04019857', 'A04013522', null); </v>
      </c>
    </row>
    <row r="569" spans="1:17">
      <c r="A569" s="1">
        <v>1366575</v>
      </c>
      <c r="B569" t="s">
        <v>2499</v>
      </c>
      <c r="C569" t="s">
        <v>2500</v>
      </c>
      <c r="D569" s="1">
        <v>1</v>
      </c>
      <c r="E569" s="1">
        <v>1365954</v>
      </c>
      <c r="F569" s="1">
        <v>1</v>
      </c>
      <c r="G569" t="s">
        <v>769</v>
      </c>
      <c r="H569" t="str">
        <f t="shared" si="61"/>
        <v>'A04013522'</v>
      </c>
      <c r="I569" t="str">
        <f>IF(E569="","'"&amp;VLOOKUP(B569,PBL_ENTITAT!O:P,2,FALSE)&amp;"'","null")</f>
        <v>null</v>
      </c>
      <c r="J569" t="s">
        <v>6557</v>
      </c>
      <c r="K569">
        <f t="shared" si="63"/>
        <v>70567</v>
      </c>
      <c r="L569" t="str">
        <f t="shared" si="64"/>
        <v>'IES Madina Mayurqa'</v>
      </c>
      <c r="M569" t="str">
        <f t="shared" si="65"/>
        <v>'A04019858'</v>
      </c>
      <c r="N569" t="str">
        <f t="shared" si="66"/>
        <v>'A04013522'</v>
      </c>
      <c r="O569" t="str">
        <f t="shared" si="67"/>
        <v>null</v>
      </c>
      <c r="P569" t="s">
        <v>6557</v>
      </c>
      <c r="Q569" t="str">
        <f t="shared" si="62"/>
        <v xml:space="preserve">INSERT INTO pad_organ (organid, nom, dir3, dir3pare, cif) VALUES (70567, 'IES Madina Mayurqa', 'A04019858', 'A04013522', null); </v>
      </c>
    </row>
    <row r="570" spans="1:17">
      <c r="A570" s="1">
        <v>1366576</v>
      </c>
      <c r="B570" t="s">
        <v>2501</v>
      </c>
      <c r="C570" t="s">
        <v>2502</v>
      </c>
      <c r="D570" s="1">
        <v>1</v>
      </c>
      <c r="E570" s="1">
        <v>1365954</v>
      </c>
      <c r="F570" s="1">
        <v>1</v>
      </c>
      <c r="G570" t="s">
        <v>769</v>
      </c>
      <c r="H570" t="str">
        <f t="shared" si="61"/>
        <v>'A04013522'</v>
      </c>
      <c r="I570" t="str">
        <f>IF(E570="","'"&amp;VLOOKUP(B570,PBL_ENTITAT!O:P,2,FALSE)&amp;"'","null")</f>
        <v>null</v>
      </c>
      <c r="J570" t="s">
        <v>6557</v>
      </c>
      <c r="K570">
        <f t="shared" si="63"/>
        <v>70568</v>
      </c>
      <c r="L570" t="str">
        <f t="shared" si="64"/>
        <v>'IES Manacor'</v>
      </c>
      <c r="M570" t="str">
        <f t="shared" si="65"/>
        <v>'A04019859'</v>
      </c>
      <c r="N570" t="str">
        <f t="shared" si="66"/>
        <v>'A04013522'</v>
      </c>
      <c r="O570" t="str">
        <f t="shared" si="67"/>
        <v>null</v>
      </c>
      <c r="P570" t="s">
        <v>6557</v>
      </c>
      <c r="Q570" t="str">
        <f t="shared" si="62"/>
        <v xml:space="preserve">INSERT INTO pad_organ (organid, nom, dir3, dir3pare, cif) VALUES (70568, 'IES Manacor', 'A04019859', 'A04013522', null); </v>
      </c>
    </row>
    <row r="571" spans="1:17">
      <c r="A571" s="1">
        <v>1366577</v>
      </c>
      <c r="B571" t="s">
        <v>2503</v>
      </c>
      <c r="C571" t="s">
        <v>2504</v>
      </c>
      <c r="D571" s="1">
        <v>1</v>
      </c>
      <c r="E571" s="1">
        <v>1365954</v>
      </c>
      <c r="F571" s="1">
        <v>1</v>
      </c>
      <c r="G571" t="s">
        <v>769</v>
      </c>
      <c r="H571" t="str">
        <f t="shared" si="61"/>
        <v>'A04013522'</v>
      </c>
      <c r="I571" t="str">
        <f>IF(E571="","'"&amp;VLOOKUP(B571,PBL_ENTITAT!O:P,2,FALSE)&amp;"'","null")</f>
        <v>null</v>
      </c>
      <c r="J571" t="s">
        <v>6557</v>
      </c>
      <c r="K571">
        <f t="shared" si="63"/>
        <v>70569</v>
      </c>
      <c r="L571" t="str">
        <f t="shared" si="64"/>
        <v>'IES Marc Ferrer'</v>
      </c>
      <c r="M571" t="str">
        <f t="shared" si="65"/>
        <v>'A04019860'</v>
      </c>
      <c r="N571" t="str">
        <f t="shared" si="66"/>
        <v>'A04013522'</v>
      </c>
      <c r="O571" t="str">
        <f t="shared" si="67"/>
        <v>null</v>
      </c>
      <c r="P571" t="s">
        <v>6557</v>
      </c>
      <c r="Q571" t="str">
        <f t="shared" si="62"/>
        <v xml:space="preserve">INSERT INTO pad_organ (organid, nom, dir3, dir3pare, cif) VALUES (70569, 'IES Marc Ferrer', 'A04019860', 'A04013522', null); </v>
      </c>
    </row>
    <row r="572" spans="1:17">
      <c r="A572" s="1">
        <v>1366578</v>
      </c>
      <c r="B572" t="s">
        <v>2505</v>
      </c>
      <c r="C572" t="s">
        <v>2506</v>
      </c>
      <c r="D572" s="1">
        <v>1</v>
      </c>
      <c r="E572" s="1">
        <v>1365954</v>
      </c>
      <c r="F572" s="1">
        <v>1</v>
      </c>
      <c r="G572" t="s">
        <v>769</v>
      </c>
      <c r="H572" t="str">
        <f t="shared" si="61"/>
        <v>'A04013522'</v>
      </c>
      <c r="I572" t="str">
        <f>IF(E572="","'"&amp;VLOOKUP(B572,PBL_ENTITAT!O:P,2,FALSE)&amp;"'","null")</f>
        <v>null</v>
      </c>
      <c r="J572" t="s">
        <v>6557</v>
      </c>
      <c r="K572">
        <f t="shared" si="63"/>
        <v>70570</v>
      </c>
      <c r="L572" t="str">
        <f t="shared" si="64"/>
        <v>'IES Maria Àngels Cardona'</v>
      </c>
      <c r="M572" t="str">
        <f t="shared" si="65"/>
        <v>'A04019861'</v>
      </c>
      <c r="N572" t="str">
        <f t="shared" si="66"/>
        <v>'A04013522'</v>
      </c>
      <c r="O572" t="str">
        <f t="shared" si="67"/>
        <v>null</v>
      </c>
      <c r="P572" t="s">
        <v>6557</v>
      </c>
      <c r="Q572" t="str">
        <f t="shared" si="62"/>
        <v xml:space="preserve">INSERT INTO pad_organ (organid, nom, dir3, dir3pare, cif) VALUES (70570, 'IES Maria Àngels Cardona', 'A04019861', 'A04013522', null); </v>
      </c>
    </row>
    <row r="573" spans="1:17">
      <c r="A573" s="1">
        <v>1366579</v>
      </c>
      <c r="B573" t="s">
        <v>2507</v>
      </c>
      <c r="C573" t="s">
        <v>2508</v>
      </c>
      <c r="D573" s="1">
        <v>1</v>
      </c>
      <c r="E573" s="1">
        <v>1365954</v>
      </c>
      <c r="F573" s="1">
        <v>1</v>
      </c>
      <c r="G573" t="s">
        <v>769</v>
      </c>
      <c r="H573" t="str">
        <f t="shared" si="61"/>
        <v>'A04013522'</v>
      </c>
      <c r="I573" t="str">
        <f>IF(E573="","'"&amp;VLOOKUP(B573,PBL_ENTITAT!O:P,2,FALSE)&amp;"'","null")</f>
        <v>null</v>
      </c>
      <c r="J573" t="s">
        <v>6557</v>
      </c>
      <c r="K573">
        <f t="shared" si="63"/>
        <v>70571</v>
      </c>
      <c r="L573" t="str">
        <f t="shared" si="64"/>
        <v>'IES Marratxí'</v>
      </c>
      <c r="M573" t="str">
        <f t="shared" si="65"/>
        <v>'A04019862'</v>
      </c>
      <c r="N573" t="str">
        <f t="shared" si="66"/>
        <v>'A04013522'</v>
      </c>
      <c r="O573" t="str">
        <f t="shared" si="67"/>
        <v>null</v>
      </c>
      <c r="P573" t="s">
        <v>6557</v>
      </c>
      <c r="Q573" t="str">
        <f t="shared" si="62"/>
        <v xml:space="preserve">INSERT INTO pad_organ (organid, nom, dir3, dir3pare, cif) VALUES (70571, 'IES Marratxí', 'A04019862', 'A04013522', null); </v>
      </c>
    </row>
    <row r="574" spans="1:17">
      <c r="A574" s="1">
        <v>1366580</v>
      </c>
      <c r="B574" t="s">
        <v>2509</v>
      </c>
      <c r="C574" t="s">
        <v>2510</v>
      </c>
      <c r="D574" s="1">
        <v>1</v>
      </c>
      <c r="E574" s="1">
        <v>1365954</v>
      </c>
      <c r="F574" s="1">
        <v>1</v>
      </c>
      <c r="G574" t="s">
        <v>769</v>
      </c>
      <c r="H574" t="str">
        <f t="shared" si="61"/>
        <v>'A04013522'</v>
      </c>
      <c r="I574" t="str">
        <f>IF(E574="","'"&amp;VLOOKUP(B574,PBL_ENTITAT!O:P,2,FALSE)&amp;"'","null")</f>
        <v>null</v>
      </c>
      <c r="J574" t="s">
        <v>6557</v>
      </c>
      <c r="K574">
        <f t="shared" si="63"/>
        <v>70572</v>
      </c>
      <c r="L574" t="str">
        <f t="shared" si="64"/>
        <v>'IES Mossèn Alcover'</v>
      </c>
      <c r="M574" t="str">
        <f t="shared" si="65"/>
        <v>'A04019863'</v>
      </c>
      <c r="N574" t="str">
        <f t="shared" si="66"/>
        <v>'A04013522'</v>
      </c>
      <c r="O574" t="str">
        <f t="shared" si="67"/>
        <v>null</v>
      </c>
      <c r="P574" t="s">
        <v>6557</v>
      </c>
      <c r="Q574" t="str">
        <f t="shared" si="62"/>
        <v xml:space="preserve">INSERT INTO pad_organ (organid, nom, dir3, dir3pare, cif) VALUES (70572, 'IES Mossèn Alcover', 'A04019863', 'A04013522', null); </v>
      </c>
    </row>
    <row r="575" spans="1:17">
      <c r="A575" s="1">
        <v>1366581</v>
      </c>
      <c r="B575" t="s">
        <v>2511</v>
      </c>
      <c r="C575" t="s">
        <v>2512</v>
      </c>
      <c r="D575" s="1">
        <v>1</v>
      </c>
      <c r="E575" s="1">
        <v>1365954</v>
      </c>
      <c r="F575" s="1">
        <v>1</v>
      </c>
      <c r="G575" t="s">
        <v>769</v>
      </c>
      <c r="H575" t="str">
        <f t="shared" si="61"/>
        <v>'A04013522'</v>
      </c>
      <c r="I575" t="str">
        <f>IF(E575="","'"&amp;VLOOKUP(B575,PBL_ENTITAT!O:P,2,FALSE)&amp;"'","null")</f>
        <v>null</v>
      </c>
      <c r="J575" t="s">
        <v>6557</v>
      </c>
      <c r="K575">
        <f t="shared" si="63"/>
        <v>70573</v>
      </c>
      <c r="L575" t="str">
        <f t="shared" si="64"/>
        <v>'IES Pasqual Calbó i Caldés'</v>
      </c>
      <c r="M575" t="str">
        <f t="shared" si="65"/>
        <v>'A04019864'</v>
      </c>
      <c r="N575" t="str">
        <f t="shared" si="66"/>
        <v>'A04013522'</v>
      </c>
      <c r="O575" t="str">
        <f t="shared" si="67"/>
        <v>null</v>
      </c>
      <c r="P575" t="s">
        <v>6557</v>
      </c>
      <c r="Q575" t="str">
        <f t="shared" si="62"/>
        <v xml:space="preserve">INSERT INTO pad_organ (organid, nom, dir3, dir3pare, cif) VALUES (70573, 'IES Pasqual Calbó i Caldés', 'A04019864', 'A04013522', null); </v>
      </c>
    </row>
    <row r="576" spans="1:17">
      <c r="A576" s="1">
        <v>1366582</v>
      </c>
      <c r="B576" t="s">
        <v>2513</v>
      </c>
      <c r="C576" t="s">
        <v>2514</v>
      </c>
      <c r="D576" s="1">
        <v>1</v>
      </c>
      <c r="E576" s="1">
        <v>1365954</v>
      </c>
      <c r="F576" s="1">
        <v>1</v>
      </c>
      <c r="G576" t="s">
        <v>769</v>
      </c>
      <c r="H576" t="str">
        <f t="shared" si="61"/>
        <v>'A04013522'</v>
      </c>
      <c r="I576" t="str">
        <f>IF(E576="","'"&amp;VLOOKUP(B576,PBL_ENTITAT!O:P,2,FALSE)&amp;"'","null")</f>
        <v>null</v>
      </c>
      <c r="J576" t="s">
        <v>6557</v>
      </c>
      <c r="K576">
        <f t="shared" si="63"/>
        <v>70574</v>
      </c>
      <c r="L576" t="str">
        <f t="shared" si="64"/>
        <v>'IES Pau Casesnoves'</v>
      </c>
      <c r="M576" t="str">
        <f t="shared" si="65"/>
        <v>'A04019865'</v>
      </c>
      <c r="N576" t="str">
        <f t="shared" si="66"/>
        <v>'A04013522'</v>
      </c>
      <c r="O576" t="str">
        <f t="shared" si="67"/>
        <v>null</v>
      </c>
      <c r="P576" t="s">
        <v>6557</v>
      </c>
      <c r="Q576" t="str">
        <f t="shared" si="62"/>
        <v xml:space="preserve">INSERT INTO pad_organ (organid, nom, dir3, dir3pare, cif) VALUES (70574, 'IES Pau Casesnoves', 'A04019865', 'A04013522', null); </v>
      </c>
    </row>
    <row r="577" spans="1:17">
      <c r="A577" s="1">
        <v>1366583</v>
      </c>
      <c r="B577" t="s">
        <v>2515</v>
      </c>
      <c r="C577" t="s">
        <v>2516</v>
      </c>
      <c r="D577" s="1">
        <v>1</v>
      </c>
      <c r="E577" s="1">
        <v>1365954</v>
      </c>
      <c r="F577" s="1">
        <v>1</v>
      </c>
      <c r="G577" t="s">
        <v>769</v>
      </c>
      <c r="H577" t="str">
        <f t="shared" si="61"/>
        <v>'A04013522'</v>
      </c>
      <c r="I577" t="str">
        <f>IF(E577="","'"&amp;VLOOKUP(B577,PBL_ENTITAT!O:P,2,FALSE)&amp;"'","null")</f>
        <v>null</v>
      </c>
      <c r="J577" t="s">
        <v>6557</v>
      </c>
      <c r="K577">
        <f t="shared" si="63"/>
        <v>70575</v>
      </c>
      <c r="L577" t="str">
        <f t="shared" si="64"/>
        <v>'IES Politècnic'</v>
      </c>
      <c r="M577" t="str">
        <f t="shared" si="65"/>
        <v>'A04019866'</v>
      </c>
      <c r="N577" t="str">
        <f t="shared" si="66"/>
        <v>'A04013522'</v>
      </c>
      <c r="O577" t="str">
        <f t="shared" si="67"/>
        <v>null</v>
      </c>
      <c r="P577" t="s">
        <v>6557</v>
      </c>
      <c r="Q577" t="str">
        <f t="shared" si="62"/>
        <v xml:space="preserve">INSERT INTO pad_organ (organid, nom, dir3, dir3pare, cif) VALUES (70575, 'IES Politècnic', 'A04019866', 'A04013522', null); </v>
      </c>
    </row>
    <row r="578" spans="1:17">
      <c r="A578" s="1">
        <v>1366584</v>
      </c>
      <c r="B578" t="s">
        <v>2517</v>
      </c>
      <c r="C578" t="s">
        <v>2518</v>
      </c>
      <c r="D578" s="1">
        <v>1</v>
      </c>
      <c r="E578" s="1">
        <v>1365954</v>
      </c>
      <c r="F578" s="1">
        <v>1</v>
      </c>
      <c r="G578" t="s">
        <v>769</v>
      </c>
      <c r="H578" t="str">
        <f t="shared" si="61"/>
        <v>'A04013522'</v>
      </c>
      <c r="I578" t="str">
        <f>IF(E578="","'"&amp;VLOOKUP(B578,PBL_ENTITAT!O:P,2,FALSE)&amp;"'","null")</f>
        <v>null</v>
      </c>
      <c r="J578" t="s">
        <v>6557</v>
      </c>
      <c r="K578">
        <f t="shared" si="63"/>
        <v>70576</v>
      </c>
      <c r="L578" t="str">
        <f t="shared" si="64"/>
        <v>'IES Porreres'</v>
      </c>
      <c r="M578" t="str">
        <f t="shared" si="65"/>
        <v>'A04019867'</v>
      </c>
      <c r="N578" t="str">
        <f t="shared" si="66"/>
        <v>'A04013522'</v>
      </c>
      <c r="O578" t="str">
        <f t="shared" si="67"/>
        <v>null</v>
      </c>
      <c r="P578" t="s">
        <v>6557</v>
      </c>
      <c r="Q578" t="str">
        <f t="shared" si="62"/>
        <v xml:space="preserve">INSERT INTO pad_organ (organid, nom, dir3, dir3pare, cif) VALUES (70576, 'IES Porreres', 'A04019867', 'A04013522', null); </v>
      </c>
    </row>
    <row r="579" spans="1:17">
      <c r="A579" s="1">
        <v>1366585</v>
      </c>
      <c r="B579" t="s">
        <v>2519</v>
      </c>
      <c r="C579" t="s">
        <v>4290</v>
      </c>
      <c r="D579" s="1">
        <v>1</v>
      </c>
      <c r="E579" s="1">
        <v>1365954</v>
      </c>
      <c r="F579" s="1">
        <v>1</v>
      </c>
      <c r="G579" t="s">
        <v>769</v>
      </c>
      <c r="H579" t="str">
        <f t="shared" ref="H579:H642" si="68">IF(E579="","null","'"&amp;VLOOKUP(E579,A:B,2,FALSE)&amp;"'")</f>
        <v>'A04013522'</v>
      </c>
      <c r="I579" t="str">
        <f>IF(E579="","'"&amp;VLOOKUP(B579,PBL_ENTITAT!O:P,2,FALSE)&amp;"'","null")</f>
        <v>null</v>
      </c>
      <c r="J579" t="s">
        <v>6557</v>
      </c>
      <c r="K579">
        <f t="shared" si="63"/>
        <v>70577</v>
      </c>
      <c r="L579" t="str">
        <f t="shared" si="64"/>
        <v>'IES Port D''Alcúdia'</v>
      </c>
      <c r="M579" t="str">
        <f t="shared" si="65"/>
        <v>'A04019868'</v>
      </c>
      <c r="N579" t="str">
        <f t="shared" si="66"/>
        <v>'A04013522'</v>
      </c>
      <c r="O579" t="str">
        <f t="shared" si="67"/>
        <v>null</v>
      </c>
      <c r="P579" t="s">
        <v>6557</v>
      </c>
      <c r="Q579" t="str">
        <f t="shared" ref="Q579:Q642" si="69">SUBSTITUTE(SUBSTITUTE(SUBSTITUTE(SUBSTITUTE(SUBSTITUTE(Q$1,"$ID$",K579),"$NOM$",L579),"$DIR3$",M579),"$DIR3PARE$",N579),"$CIF$",O579)</f>
        <v xml:space="preserve">INSERT INTO pad_organ (organid, nom, dir3, dir3pare, cif) VALUES (70577, 'IES Port D''Alcúdia', 'A04019868', 'A04013522', null); </v>
      </c>
    </row>
    <row r="580" spans="1:17">
      <c r="A580" s="1">
        <v>1366586</v>
      </c>
      <c r="B580" t="s">
        <v>2520</v>
      </c>
      <c r="C580" t="s">
        <v>2521</v>
      </c>
      <c r="D580" s="1">
        <v>1</v>
      </c>
      <c r="E580" s="1">
        <v>1365954</v>
      </c>
      <c r="F580" s="1">
        <v>1</v>
      </c>
      <c r="G580" t="s">
        <v>769</v>
      </c>
      <c r="H580" t="str">
        <f t="shared" si="68"/>
        <v>'A04013522'</v>
      </c>
      <c r="I580" t="str">
        <f>IF(E580="","'"&amp;VLOOKUP(B580,PBL_ENTITAT!O:P,2,FALSE)&amp;"'","null")</f>
        <v>null</v>
      </c>
      <c r="J580" t="s">
        <v>6557</v>
      </c>
      <c r="K580">
        <f t="shared" si="63"/>
        <v>70578</v>
      </c>
      <c r="L580" t="str">
        <f t="shared" si="64"/>
        <v>'IES Porto Cristo'</v>
      </c>
      <c r="M580" t="str">
        <f t="shared" si="65"/>
        <v>'A04019869'</v>
      </c>
      <c r="N580" t="str">
        <f t="shared" si="66"/>
        <v>'A04013522'</v>
      </c>
      <c r="O580" t="str">
        <f t="shared" si="67"/>
        <v>null</v>
      </c>
      <c r="P580" t="s">
        <v>6557</v>
      </c>
      <c r="Q580" t="str">
        <f t="shared" si="69"/>
        <v xml:space="preserve">INSERT INTO pad_organ (organid, nom, dir3, dir3pare, cif) VALUES (70578, 'IES Porto Cristo', 'A04019869', 'A04013522', null); </v>
      </c>
    </row>
    <row r="581" spans="1:17">
      <c r="A581" s="1">
        <v>1366587</v>
      </c>
      <c r="B581" t="s">
        <v>2522</v>
      </c>
      <c r="C581" t="s">
        <v>2523</v>
      </c>
      <c r="D581" s="1">
        <v>1</v>
      </c>
      <c r="E581" s="1">
        <v>1365954</v>
      </c>
      <c r="F581" s="1">
        <v>1</v>
      </c>
      <c r="G581" t="s">
        <v>769</v>
      </c>
      <c r="H581" t="str">
        <f t="shared" si="68"/>
        <v>'A04013522'</v>
      </c>
      <c r="I581" t="str">
        <f>IF(E581="","'"&amp;VLOOKUP(B581,PBL_ENTITAT!O:P,2,FALSE)&amp;"'","null")</f>
        <v>null</v>
      </c>
      <c r="J581" t="s">
        <v>6557</v>
      </c>
      <c r="K581">
        <f t="shared" si="63"/>
        <v>70579</v>
      </c>
      <c r="L581" t="str">
        <f t="shared" si="64"/>
        <v>'IES Puig de SA Font'</v>
      </c>
      <c r="M581" t="str">
        <f t="shared" si="65"/>
        <v>'A04019870'</v>
      </c>
      <c r="N581" t="str">
        <f t="shared" si="66"/>
        <v>'A04013522'</v>
      </c>
      <c r="O581" t="str">
        <f t="shared" si="67"/>
        <v>null</v>
      </c>
      <c r="P581" t="s">
        <v>6557</v>
      </c>
      <c r="Q581" t="str">
        <f t="shared" si="69"/>
        <v xml:space="preserve">INSERT INTO pad_organ (organid, nom, dir3, dir3pare, cif) VALUES (70579, 'IES Puig de SA Font', 'A04019870', 'A04013522', null); </v>
      </c>
    </row>
    <row r="582" spans="1:17">
      <c r="A582" s="1">
        <v>1366588</v>
      </c>
      <c r="B582" t="s">
        <v>2524</v>
      </c>
      <c r="C582" t="s">
        <v>2525</v>
      </c>
      <c r="D582" s="1">
        <v>1</v>
      </c>
      <c r="E582" s="1">
        <v>1365954</v>
      </c>
      <c r="F582" s="1">
        <v>1</v>
      </c>
      <c r="G582" t="s">
        <v>769</v>
      </c>
      <c r="H582" t="str">
        <f t="shared" si="68"/>
        <v>'A04013522'</v>
      </c>
      <c r="I582" t="str">
        <f>IF(E582="","'"&amp;VLOOKUP(B582,PBL_ENTITAT!O:P,2,FALSE)&amp;"'","null")</f>
        <v>null</v>
      </c>
      <c r="J582" t="s">
        <v>6557</v>
      </c>
      <c r="K582">
        <f t="shared" si="63"/>
        <v>70580</v>
      </c>
      <c r="L582" t="str">
        <f t="shared" si="64"/>
        <v>'IES Quartó de Portmany'</v>
      </c>
      <c r="M582" t="str">
        <f t="shared" si="65"/>
        <v>'A04019871'</v>
      </c>
      <c r="N582" t="str">
        <f t="shared" si="66"/>
        <v>'A04013522'</v>
      </c>
      <c r="O582" t="str">
        <f t="shared" si="67"/>
        <v>null</v>
      </c>
      <c r="P582" t="s">
        <v>6557</v>
      </c>
      <c r="Q582" t="str">
        <f t="shared" si="69"/>
        <v xml:space="preserve">INSERT INTO pad_organ (organid, nom, dir3, dir3pare, cif) VALUES (70580, 'IES Quartó de Portmany', 'A04019871', 'A04013522', null); </v>
      </c>
    </row>
    <row r="583" spans="1:17">
      <c r="A583" s="1">
        <v>1366589</v>
      </c>
      <c r="B583" t="s">
        <v>2526</v>
      </c>
      <c r="C583" t="s">
        <v>2527</v>
      </c>
      <c r="D583" s="1">
        <v>1</v>
      </c>
      <c r="E583" s="1">
        <v>1365954</v>
      </c>
      <c r="F583" s="1">
        <v>1</v>
      </c>
      <c r="G583" t="s">
        <v>769</v>
      </c>
      <c r="H583" t="str">
        <f t="shared" si="68"/>
        <v>'A04013522'</v>
      </c>
      <c r="I583" t="str">
        <f>IF(E583="","'"&amp;VLOOKUP(B583,PBL_ENTITAT!O:P,2,FALSE)&amp;"'","null")</f>
        <v>null</v>
      </c>
      <c r="J583" t="s">
        <v>6557</v>
      </c>
      <c r="K583">
        <f t="shared" si="63"/>
        <v>70581</v>
      </c>
      <c r="L583" t="str">
        <f t="shared" si="64"/>
        <v>'IES Quartó del Rei'</v>
      </c>
      <c r="M583" t="str">
        <f t="shared" si="65"/>
        <v>'A04019872'</v>
      </c>
      <c r="N583" t="str">
        <f t="shared" si="66"/>
        <v>'A04013522'</v>
      </c>
      <c r="O583" t="str">
        <f t="shared" si="67"/>
        <v>null</v>
      </c>
      <c r="P583" t="s">
        <v>6557</v>
      </c>
      <c r="Q583" t="str">
        <f t="shared" si="69"/>
        <v xml:space="preserve">INSERT INTO pad_organ (organid, nom, dir3, dir3pare, cif) VALUES (70581, 'IES Quartó del Rei', 'A04019872', 'A04013522', null); </v>
      </c>
    </row>
    <row r="584" spans="1:17">
      <c r="A584" s="1">
        <v>1366590</v>
      </c>
      <c r="B584" t="s">
        <v>2528</v>
      </c>
      <c r="C584" t="s">
        <v>2529</v>
      </c>
      <c r="D584" s="1">
        <v>1</v>
      </c>
      <c r="E584" s="1">
        <v>1365954</v>
      </c>
      <c r="F584" s="1">
        <v>1</v>
      </c>
      <c r="G584" t="s">
        <v>769</v>
      </c>
      <c r="H584" t="str">
        <f t="shared" si="68"/>
        <v>'A04013522'</v>
      </c>
      <c r="I584" t="str">
        <f>IF(E584="","'"&amp;VLOOKUP(B584,PBL_ENTITAT!O:P,2,FALSE)&amp;"'","null")</f>
        <v>null</v>
      </c>
      <c r="J584" t="s">
        <v>6557</v>
      </c>
      <c r="K584">
        <f t="shared" si="63"/>
        <v>70582</v>
      </c>
      <c r="L584" t="str">
        <f t="shared" si="64"/>
        <v>'IES Ramon Llull'</v>
      </c>
      <c r="M584" t="str">
        <f t="shared" si="65"/>
        <v>'A04019873'</v>
      </c>
      <c r="N584" t="str">
        <f t="shared" si="66"/>
        <v>'A04013522'</v>
      </c>
      <c r="O584" t="str">
        <f t="shared" si="67"/>
        <v>null</v>
      </c>
      <c r="P584" t="s">
        <v>6557</v>
      </c>
      <c r="Q584" t="str">
        <f t="shared" si="69"/>
        <v xml:space="preserve">INSERT INTO pad_organ (organid, nom, dir3, dir3pare, cif) VALUES (70582, 'IES Ramon Llull', 'A04019873', 'A04013522', null); </v>
      </c>
    </row>
    <row r="585" spans="1:17">
      <c r="A585" s="1">
        <v>1366591</v>
      </c>
      <c r="B585" t="s">
        <v>1442</v>
      </c>
      <c r="C585" t="s">
        <v>1443</v>
      </c>
      <c r="D585" s="1">
        <v>1</v>
      </c>
      <c r="E585" s="1">
        <v>1365954</v>
      </c>
      <c r="F585" s="1">
        <v>1</v>
      </c>
      <c r="G585" t="s">
        <v>769</v>
      </c>
      <c r="H585" t="str">
        <f t="shared" si="68"/>
        <v>'A04013522'</v>
      </c>
      <c r="I585" t="str">
        <f>IF(E585="","'"&amp;VLOOKUP(B585,PBL_ENTITAT!O:P,2,FALSE)&amp;"'","null")</f>
        <v>null</v>
      </c>
      <c r="J585" t="s">
        <v>6557</v>
      </c>
      <c r="K585">
        <f t="shared" si="63"/>
        <v>70583</v>
      </c>
      <c r="L585" t="str">
        <f t="shared" si="64"/>
        <v>'Ies Sa Blanca Dona'</v>
      </c>
      <c r="M585" t="str">
        <f t="shared" si="65"/>
        <v>'A04019874'</v>
      </c>
      <c r="N585" t="str">
        <f t="shared" si="66"/>
        <v>'A04013522'</v>
      </c>
      <c r="O585" t="str">
        <f t="shared" si="67"/>
        <v>null</v>
      </c>
      <c r="P585" t="s">
        <v>6557</v>
      </c>
      <c r="Q585" t="str">
        <f t="shared" si="69"/>
        <v xml:space="preserve">INSERT INTO pad_organ (organid, nom, dir3, dir3pare, cif) VALUES (70583, 'Ies Sa Blanca Dona', 'A04019874', 'A04013522', null); </v>
      </c>
    </row>
    <row r="586" spans="1:17">
      <c r="A586" s="1">
        <v>1366592</v>
      </c>
      <c r="B586" t="s">
        <v>1444</v>
      </c>
      <c r="C586" t="s">
        <v>1445</v>
      </c>
      <c r="D586" s="1">
        <v>1</v>
      </c>
      <c r="E586" s="1">
        <v>1365954</v>
      </c>
      <c r="F586" s="1">
        <v>1</v>
      </c>
      <c r="G586" t="s">
        <v>769</v>
      </c>
      <c r="H586" t="str">
        <f t="shared" si="68"/>
        <v>'A04013522'</v>
      </c>
      <c r="I586" t="str">
        <f>IF(E586="","'"&amp;VLOOKUP(B586,PBL_ENTITAT!O:P,2,FALSE)&amp;"'","null")</f>
        <v>null</v>
      </c>
      <c r="J586" t="s">
        <v>6557</v>
      </c>
      <c r="K586">
        <f t="shared" ref="K586:K649" si="70">K585+1</f>
        <v>70584</v>
      </c>
      <c r="L586" t="str">
        <f t="shared" ref="L586:L649" si="71">"'"&amp;C586&amp;"'"</f>
        <v>'Ies Sa Colomina'</v>
      </c>
      <c r="M586" t="str">
        <f t="shared" ref="M586:M649" si="72">"'"&amp;B586&amp;"'"</f>
        <v>'A04019875'</v>
      </c>
      <c r="N586" t="str">
        <f t="shared" ref="N586:N649" si="73">H586</f>
        <v>'A04013522'</v>
      </c>
      <c r="O586" t="str">
        <f t="shared" ref="O586:O649" si="74">I586</f>
        <v>null</v>
      </c>
      <c r="P586" t="s">
        <v>6557</v>
      </c>
      <c r="Q586" t="str">
        <f t="shared" si="69"/>
        <v xml:space="preserve">INSERT INTO pad_organ (organid, nom, dir3, dir3pare, cif) VALUES (70584, 'Ies Sa Colomina', 'A04019875', 'A04013522', null); </v>
      </c>
    </row>
    <row r="587" spans="1:17">
      <c r="A587" s="1">
        <v>1366593</v>
      </c>
      <c r="B587" t="s">
        <v>1446</v>
      </c>
      <c r="C587" t="s">
        <v>1447</v>
      </c>
      <c r="D587" s="1">
        <v>1</v>
      </c>
      <c r="E587" s="1">
        <v>1365954</v>
      </c>
      <c r="F587" s="1">
        <v>1</v>
      </c>
      <c r="G587" t="s">
        <v>769</v>
      </c>
      <c r="H587" t="str">
        <f t="shared" si="68"/>
        <v>'A04013522'</v>
      </c>
      <c r="I587" t="str">
        <f>IF(E587="","'"&amp;VLOOKUP(B587,PBL_ENTITAT!O:P,2,FALSE)&amp;"'","null")</f>
        <v>null</v>
      </c>
      <c r="J587" t="s">
        <v>6557</v>
      </c>
      <c r="K587">
        <f t="shared" si="70"/>
        <v>70585</v>
      </c>
      <c r="L587" t="str">
        <f t="shared" si="71"/>
        <v>'Ies Sa Serra'</v>
      </c>
      <c r="M587" t="str">
        <f t="shared" si="72"/>
        <v>'A04019876'</v>
      </c>
      <c r="N587" t="str">
        <f t="shared" si="73"/>
        <v>'A04013522'</v>
      </c>
      <c r="O587" t="str">
        <f t="shared" si="74"/>
        <v>null</v>
      </c>
      <c r="P587" t="s">
        <v>6557</v>
      </c>
      <c r="Q587" t="str">
        <f t="shared" si="69"/>
        <v xml:space="preserve">INSERT INTO pad_organ (organid, nom, dir3, dir3pare, cif) VALUES (70585, 'Ies Sa Serra', 'A04019876', 'A04013522', null); </v>
      </c>
    </row>
    <row r="588" spans="1:17">
      <c r="A588" s="1">
        <v>1366594</v>
      </c>
      <c r="B588" t="s">
        <v>1448</v>
      </c>
      <c r="C588" t="s">
        <v>1449</v>
      </c>
      <c r="D588" s="1">
        <v>1</v>
      </c>
      <c r="E588" s="1">
        <v>1365954</v>
      </c>
      <c r="F588" s="1">
        <v>1</v>
      </c>
      <c r="G588" t="s">
        <v>769</v>
      </c>
      <c r="H588" t="str">
        <f t="shared" si="68"/>
        <v>'A04013522'</v>
      </c>
      <c r="I588" t="str">
        <f>IF(E588="","'"&amp;VLOOKUP(B588,PBL_ENTITAT!O:P,2,FALSE)&amp;"'","null")</f>
        <v>null</v>
      </c>
      <c r="J588" t="s">
        <v>6557</v>
      </c>
      <c r="K588">
        <f t="shared" si="70"/>
        <v>70586</v>
      </c>
      <c r="L588" t="str">
        <f t="shared" si="71"/>
        <v>'IES Sant Agustí'</v>
      </c>
      <c r="M588" t="str">
        <f t="shared" si="72"/>
        <v>'A04019877'</v>
      </c>
      <c r="N588" t="str">
        <f t="shared" si="73"/>
        <v>'A04013522'</v>
      </c>
      <c r="O588" t="str">
        <f t="shared" si="74"/>
        <v>null</v>
      </c>
      <c r="P588" t="s">
        <v>6557</v>
      </c>
      <c r="Q588" t="str">
        <f t="shared" si="69"/>
        <v xml:space="preserve">INSERT INTO pad_organ (organid, nom, dir3, dir3pare, cif) VALUES (70586, 'IES Sant Agustí', 'A04019877', 'A04013522', null); </v>
      </c>
    </row>
    <row r="589" spans="1:17">
      <c r="A589" s="1">
        <v>1366595</v>
      </c>
      <c r="B589" t="s">
        <v>1450</v>
      </c>
      <c r="C589" t="s">
        <v>1451</v>
      </c>
      <c r="D589" s="1">
        <v>1</v>
      </c>
      <c r="E589" s="1">
        <v>1365954</v>
      </c>
      <c r="F589" s="1">
        <v>1</v>
      </c>
      <c r="G589" t="s">
        <v>769</v>
      </c>
      <c r="H589" t="str">
        <f t="shared" si="68"/>
        <v>'A04013522'</v>
      </c>
      <c r="I589" t="str">
        <f>IF(E589="","'"&amp;VLOOKUP(B589,PBL_ENTITAT!O:P,2,FALSE)&amp;"'","null")</f>
        <v>null</v>
      </c>
      <c r="J589" t="s">
        <v>6557</v>
      </c>
      <c r="K589">
        <f t="shared" si="70"/>
        <v>70587</v>
      </c>
      <c r="L589" t="str">
        <f t="shared" si="71"/>
        <v>'IES Sant Marçal'</v>
      </c>
      <c r="M589" t="str">
        <f t="shared" si="72"/>
        <v>'A04019878'</v>
      </c>
      <c r="N589" t="str">
        <f t="shared" si="73"/>
        <v>'A04013522'</v>
      </c>
      <c r="O589" t="str">
        <f t="shared" si="74"/>
        <v>null</v>
      </c>
      <c r="P589" t="s">
        <v>6557</v>
      </c>
      <c r="Q589" t="str">
        <f t="shared" si="69"/>
        <v xml:space="preserve">INSERT INTO pad_organ (organid, nom, dir3, dir3pare, cif) VALUES (70587, 'IES Sant Marçal', 'A04019878', 'A04013522', null); </v>
      </c>
    </row>
    <row r="590" spans="1:17">
      <c r="A590" s="1">
        <v>1366596</v>
      </c>
      <c r="B590" t="s">
        <v>1452</v>
      </c>
      <c r="C590" t="s">
        <v>1453</v>
      </c>
      <c r="D590" s="1">
        <v>1</v>
      </c>
      <c r="E590" s="1">
        <v>1365954</v>
      </c>
      <c r="F590" s="1">
        <v>1</v>
      </c>
      <c r="G590" t="s">
        <v>769</v>
      </c>
      <c r="H590" t="str">
        <f t="shared" si="68"/>
        <v>'A04013522'</v>
      </c>
      <c r="I590" t="str">
        <f>IF(E590="","'"&amp;VLOOKUP(B590,PBL_ENTITAT!O:P,2,FALSE)&amp;"'","null")</f>
        <v>null</v>
      </c>
      <c r="J590" t="s">
        <v>6557</v>
      </c>
      <c r="K590">
        <f t="shared" si="70"/>
        <v>70588</v>
      </c>
      <c r="L590" t="str">
        <f t="shared" si="71"/>
        <v>'IES Santa Margalida'</v>
      </c>
      <c r="M590" t="str">
        <f t="shared" si="72"/>
        <v>'A04019879'</v>
      </c>
      <c r="N590" t="str">
        <f t="shared" si="73"/>
        <v>'A04013522'</v>
      </c>
      <c r="O590" t="str">
        <f t="shared" si="74"/>
        <v>null</v>
      </c>
      <c r="P590" t="s">
        <v>6557</v>
      </c>
      <c r="Q590" t="str">
        <f t="shared" si="69"/>
        <v xml:space="preserve">INSERT INTO pad_organ (organid, nom, dir3, dir3pare, cif) VALUES (70588, 'IES Santa Margalida', 'A04019879', 'A04013522', null); </v>
      </c>
    </row>
    <row r="591" spans="1:17">
      <c r="A591" s="1">
        <v>1366597</v>
      </c>
      <c r="B591" t="s">
        <v>1454</v>
      </c>
      <c r="C591" t="s">
        <v>1455</v>
      </c>
      <c r="D591" s="1">
        <v>1</v>
      </c>
      <c r="E591" s="1">
        <v>1365954</v>
      </c>
      <c r="F591" s="1">
        <v>1</v>
      </c>
      <c r="G591" t="s">
        <v>769</v>
      </c>
      <c r="H591" t="str">
        <f t="shared" si="68"/>
        <v>'A04013522'</v>
      </c>
      <c r="I591" t="str">
        <f>IF(E591="","'"&amp;VLOOKUP(B591,PBL_ENTITAT!O:P,2,FALSE)&amp;"'","null")</f>
        <v>null</v>
      </c>
      <c r="J591" t="s">
        <v>6557</v>
      </c>
      <c r="K591">
        <f t="shared" si="70"/>
        <v>70589</v>
      </c>
      <c r="L591" t="str">
        <f t="shared" si="71"/>
        <v>'IES Santa Maria'</v>
      </c>
      <c r="M591" t="str">
        <f t="shared" si="72"/>
        <v>'A04019880'</v>
      </c>
      <c r="N591" t="str">
        <f t="shared" si="73"/>
        <v>'A04013522'</v>
      </c>
      <c r="O591" t="str">
        <f t="shared" si="74"/>
        <v>null</v>
      </c>
      <c r="P591" t="s">
        <v>6557</v>
      </c>
      <c r="Q591" t="str">
        <f t="shared" si="69"/>
        <v xml:space="preserve">INSERT INTO pad_organ (organid, nom, dir3, dir3pare, cif) VALUES (70589, 'IES Santa Maria', 'A04019880', 'A04013522', null); </v>
      </c>
    </row>
    <row r="592" spans="1:17">
      <c r="A592" s="1">
        <v>1366598</v>
      </c>
      <c r="B592" t="s">
        <v>1456</v>
      </c>
      <c r="C592" t="s">
        <v>4197</v>
      </c>
      <c r="D592" s="1">
        <v>1</v>
      </c>
      <c r="E592" s="1">
        <v>1365954</v>
      </c>
      <c r="F592" s="1">
        <v>1</v>
      </c>
      <c r="G592" t="s">
        <v>769</v>
      </c>
      <c r="H592" t="str">
        <f t="shared" si="68"/>
        <v>'A04013522'</v>
      </c>
      <c r="I592" t="str">
        <f>IF(E592="","'"&amp;VLOOKUP(B592,PBL_ENTITAT!O:P,2,FALSE)&amp;"'","null")</f>
        <v>null</v>
      </c>
      <c r="J592" t="s">
        <v>6557</v>
      </c>
      <c r="K592">
        <f t="shared" si="70"/>
        <v>70590</v>
      </c>
      <c r="L592" t="str">
        <f t="shared" si="71"/>
        <v>'IES Santa Maria D''Eivissa'</v>
      </c>
      <c r="M592" t="str">
        <f t="shared" si="72"/>
        <v>'A04019881'</v>
      </c>
      <c r="N592" t="str">
        <f t="shared" si="73"/>
        <v>'A04013522'</v>
      </c>
      <c r="O592" t="str">
        <f t="shared" si="74"/>
        <v>null</v>
      </c>
      <c r="P592" t="s">
        <v>6557</v>
      </c>
      <c r="Q592" t="str">
        <f t="shared" si="69"/>
        <v xml:space="preserve">INSERT INTO pad_organ (organid, nom, dir3, dir3pare, cif) VALUES (70590, 'IES Santa Maria D''Eivissa', 'A04019881', 'A04013522', null); </v>
      </c>
    </row>
    <row r="593" spans="1:17">
      <c r="A593" s="1">
        <v>1366599</v>
      </c>
      <c r="B593" t="s">
        <v>1457</v>
      </c>
      <c r="C593" t="s">
        <v>1458</v>
      </c>
      <c r="D593" s="1">
        <v>1</v>
      </c>
      <c r="E593" s="1">
        <v>1365954</v>
      </c>
      <c r="F593" s="1">
        <v>1</v>
      </c>
      <c r="G593" t="s">
        <v>769</v>
      </c>
      <c r="H593" t="str">
        <f t="shared" si="68"/>
        <v>'A04013522'</v>
      </c>
      <c r="I593" t="str">
        <f>IF(E593="","'"&amp;VLOOKUP(B593,PBL_ENTITAT!O:P,2,FALSE)&amp;"'","null")</f>
        <v>null</v>
      </c>
      <c r="J593" t="s">
        <v>6557</v>
      </c>
      <c r="K593">
        <f t="shared" si="70"/>
        <v>70591</v>
      </c>
      <c r="L593" t="str">
        <f t="shared" si="71"/>
        <v>'IES Santanyí'</v>
      </c>
      <c r="M593" t="str">
        <f t="shared" si="72"/>
        <v>'A04019882'</v>
      </c>
      <c r="N593" t="str">
        <f t="shared" si="73"/>
        <v>'A04013522'</v>
      </c>
      <c r="O593" t="str">
        <f t="shared" si="74"/>
        <v>null</v>
      </c>
      <c r="P593" t="s">
        <v>6557</v>
      </c>
      <c r="Q593" t="str">
        <f t="shared" si="69"/>
        <v xml:space="preserve">INSERT INTO pad_organ (organid, nom, dir3, dir3pare, cif) VALUES (70591, 'IES Santanyí', 'A04019882', 'A04013522', null); </v>
      </c>
    </row>
    <row r="594" spans="1:17">
      <c r="A594" s="1">
        <v>1366600</v>
      </c>
      <c r="B594" t="s">
        <v>1459</v>
      </c>
      <c r="C594" t="s">
        <v>4198</v>
      </c>
      <c r="D594" s="1">
        <v>1</v>
      </c>
      <c r="E594" s="1">
        <v>1365954</v>
      </c>
      <c r="F594" s="1">
        <v>1</v>
      </c>
      <c r="G594" t="s">
        <v>769</v>
      </c>
      <c r="H594" t="str">
        <f t="shared" si="68"/>
        <v>'A04013522'</v>
      </c>
      <c r="I594" t="str">
        <f>IF(E594="","'"&amp;VLOOKUP(B594,PBL_ENTITAT!O:P,2,FALSE)&amp;"'","null")</f>
        <v>null</v>
      </c>
      <c r="J594" t="s">
        <v>6557</v>
      </c>
      <c r="K594">
        <f t="shared" si="70"/>
        <v>70592</v>
      </c>
      <c r="L594" t="str">
        <f t="shared" si="71"/>
        <v>'IES S''Arenal'</v>
      </c>
      <c r="M594" t="str">
        <f t="shared" si="72"/>
        <v>'A04019883'</v>
      </c>
      <c r="N594" t="str">
        <f t="shared" si="73"/>
        <v>'A04013522'</v>
      </c>
      <c r="O594" t="str">
        <f t="shared" si="74"/>
        <v>null</v>
      </c>
      <c r="P594" t="s">
        <v>6557</v>
      </c>
      <c r="Q594" t="str">
        <f t="shared" si="69"/>
        <v xml:space="preserve">INSERT INTO pad_organ (organid, nom, dir3, dir3pare, cif) VALUES (70592, 'IES S''Arenal', 'A04019883', 'A04013522', null); </v>
      </c>
    </row>
    <row r="595" spans="1:17">
      <c r="A595" s="1">
        <v>1366601</v>
      </c>
      <c r="B595" t="s">
        <v>1460</v>
      </c>
      <c r="C595" t="s">
        <v>1461</v>
      </c>
      <c r="D595" s="1">
        <v>1</v>
      </c>
      <c r="E595" s="1">
        <v>1365954</v>
      </c>
      <c r="F595" s="1">
        <v>1</v>
      </c>
      <c r="G595" t="s">
        <v>769</v>
      </c>
      <c r="H595" t="str">
        <f t="shared" si="68"/>
        <v>'A04013522'</v>
      </c>
      <c r="I595" t="str">
        <f>IF(E595="","'"&amp;VLOOKUP(B595,PBL_ENTITAT!O:P,2,FALSE)&amp;"'","null")</f>
        <v>null</v>
      </c>
      <c r="J595" t="s">
        <v>6557</v>
      </c>
      <c r="K595">
        <f t="shared" si="70"/>
        <v>70593</v>
      </c>
      <c r="L595" t="str">
        <f t="shared" si="71"/>
        <v>'IES Ses Estacions'</v>
      </c>
      <c r="M595" t="str">
        <f t="shared" si="72"/>
        <v>'A04019884'</v>
      </c>
      <c r="N595" t="str">
        <f t="shared" si="73"/>
        <v>'A04013522'</v>
      </c>
      <c r="O595" t="str">
        <f t="shared" si="74"/>
        <v>null</v>
      </c>
      <c r="P595" t="s">
        <v>6557</v>
      </c>
      <c r="Q595" t="str">
        <f t="shared" si="69"/>
        <v xml:space="preserve">INSERT INTO pad_organ (organid, nom, dir3, dir3pare, cif) VALUES (70593, 'IES Ses Estacions', 'A04019884', 'A04013522', null); </v>
      </c>
    </row>
    <row r="596" spans="1:17">
      <c r="A596" s="1">
        <v>1366602</v>
      </c>
      <c r="B596" t="s">
        <v>1462</v>
      </c>
      <c r="C596" t="s">
        <v>1463</v>
      </c>
      <c r="D596" s="1">
        <v>1</v>
      </c>
      <c r="E596" s="1">
        <v>1365954</v>
      </c>
      <c r="F596" s="1">
        <v>1</v>
      </c>
      <c r="G596" t="s">
        <v>769</v>
      </c>
      <c r="H596" t="str">
        <f t="shared" si="68"/>
        <v>'A04013522'</v>
      </c>
      <c r="I596" t="str">
        <f>IF(E596="","'"&amp;VLOOKUP(B596,PBL_ENTITAT!O:P,2,FALSE)&amp;"'","null")</f>
        <v>null</v>
      </c>
      <c r="J596" t="s">
        <v>6557</v>
      </c>
      <c r="K596">
        <f t="shared" si="70"/>
        <v>70594</v>
      </c>
      <c r="L596" t="str">
        <f t="shared" si="71"/>
        <v>'IES Sineu'</v>
      </c>
      <c r="M596" t="str">
        <f t="shared" si="72"/>
        <v>'A04019885'</v>
      </c>
      <c r="N596" t="str">
        <f t="shared" si="73"/>
        <v>'A04013522'</v>
      </c>
      <c r="O596" t="str">
        <f t="shared" si="74"/>
        <v>null</v>
      </c>
      <c r="P596" t="s">
        <v>6557</v>
      </c>
      <c r="Q596" t="str">
        <f t="shared" si="69"/>
        <v xml:space="preserve">INSERT INTO pad_organ (organid, nom, dir3, dir3pare, cif) VALUES (70594, 'IES Sineu', 'A04019885', 'A04013522', null); </v>
      </c>
    </row>
    <row r="597" spans="1:17">
      <c r="A597" s="1">
        <v>1366603</v>
      </c>
      <c r="B597" t="s">
        <v>1464</v>
      </c>
      <c r="C597" t="s">
        <v>1465</v>
      </c>
      <c r="D597" s="1">
        <v>1</v>
      </c>
      <c r="E597" s="1">
        <v>1365954</v>
      </c>
      <c r="F597" s="1">
        <v>1</v>
      </c>
      <c r="G597" t="s">
        <v>769</v>
      </c>
      <c r="H597" t="str">
        <f t="shared" si="68"/>
        <v>'A04013522'</v>
      </c>
      <c r="I597" t="str">
        <f>IF(E597="","'"&amp;VLOOKUP(B597,PBL_ENTITAT!O:P,2,FALSE)&amp;"'","null")</f>
        <v>null</v>
      </c>
      <c r="J597" t="s">
        <v>6557</v>
      </c>
      <c r="K597">
        <f t="shared" si="70"/>
        <v>70595</v>
      </c>
      <c r="L597" t="str">
        <f t="shared" si="71"/>
        <v>'IES Son Ferrer'</v>
      </c>
      <c r="M597" t="str">
        <f t="shared" si="72"/>
        <v>'A04019886'</v>
      </c>
      <c r="N597" t="str">
        <f t="shared" si="73"/>
        <v>'A04013522'</v>
      </c>
      <c r="O597" t="str">
        <f t="shared" si="74"/>
        <v>null</v>
      </c>
      <c r="P597" t="s">
        <v>6557</v>
      </c>
      <c r="Q597" t="str">
        <f t="shared" si="69"/>
        <v xml:space="preserve">INSERT INTO pad_organ (organid, nom, dir3, dir3pare, cif) VALUES (70595, 'IES Son Ferrer', 'A04019886', 'A04013522', null); </v>
      </c>
    </row>
    <row r="598" spans="1:17">
      <c r="A598" s="1">
        <v>1366604</v>
      </c>
      <c r="B598" t="s">
        <v>1466</v>
      </c>
      <c r="C598" t="s">
        <v>1467</v>
      </c>
      <c r="D598" s="1">
        <v>1</v>
      </c>
      <c r="E598" s="1">
        <v>1365954</v>
      </c>
      <c r="F598" s="1">
        <v>1</v>
      </c>
      <c r="G598" t="s">
        <v>769</v>
      </c>
      <c r="H598" t="str">
        <f t="shared" si="68"/>
        <v>'A04013522'</v>
      </c>
      <c r="I598" t="str">
        <f>IF(E598="","'"&amp;VLOOKUP(B598,PBL_ENTITAT!O:P,2,FALSE)&amp;"'","null")</f>
        <v>null</v>
      </c>
      <c r="J598" t="s">
        <v>6557</v>
      </c>
      <c r="K598">
        <f t="shared" si="70"/>
        <v>70596</v>
      </c>
      <c r="L598" t="str">
        <f t="shared" si="71"/>
        <v>'IES Son Pacs'</v>
      </c>
      <c r="M598" t="str">
        <f t="shared" si="72"/>
        <v>'A04019887'</v>
      </c>
      <c r="N598" t="str">
        <f t="shared" si="73"/>
        <v>'A04013522'</v>
      </c>
      <c r="O598" t="str">
        <f t="shared" si="74"/>
        <v>null</v>
      </c>
      <c r="P598" t="s">
        <v>6557</v>
      </c>
      <c r="Q598" t="str">
        <f t="shared" si="69"/>
        <v xml:space="preserve">INSERT INTO pad_organ (organid, nom, dir3, dir3pare, cif) VALUES (70596, 'IES Son Pacs', 'A04019887', 'A04013522', null); </v>
      </c>
    </row>
    <row r="599" spans="1:17">
      <c r="A599" s="1">
        <v>1366605</v>
      </c>
      <c r="B599" t="s">
        <v>1468</v>
      </c>
      <c r="C599" t="s">
        <v>1469</v>
      </c>
      <c r="D599" s="1">
        <v>1</v>
      </c>
      <c r="E599" s="1">
        <v>1365954</v>
      </c>
      <c r="F599" s="1">
        <v>1</v>
      </c>
      <c r="G599" t="s">
        <v>769</v>
      </c>
      <c r="H599" t="str">
        <f t="shared" si="68"/>
        <v>'A04013522'</v>
      </c>
      <c r="I599" t="str">
        <f>IF(E599="","'"&amp;VLOOKUP(B599,PBL_ENTITAT!O:P,2,FALSE)&amp;"'","null")</f>
        <v>null</v>
      </c>
      <c r="J599" t="s">
        <v>6557</v>
      </c>
      <c r="K599">
        <f t="shared" si="70"/>
        <v>70597</v>
      </c>
      <c r="L599" t="str">
        <f t="shared" si="71"/>
        <v>'IES Son Rullan'</v>
      </c>
      <c r="M599" t="str">
        <f t="shared" si="72"/>
        <v>'A04019888'</v>
      </c>
      <c r="N599" t="str">
        <f t="shared" si="73"/>
        <v>'A04013522'</v>
      </c>
      <c r="O599" t="str">
        <f t="shared" si="74"/>
        <v>null</v>
      </c>
      <c r="P599" t="s">
        <v>6557</v>
      </c>
      <c r="Q599" t="str">
        <f t="shared" si="69"/>
        <v xml:space="preserve">INSERT INTO pad_organ (organid, nom, dir3, dir3pare, cif) VALUES (70597, 'IES Son Rullan', 'A04019888', 'A04013522', null); </v>
      </c>
    </row>
    <row r="600" spans="1:17">
      <c r="A600" s="1">
        <v>1366606</v>
      </c>
      <c r="B600" t="s">
        <v>1470</v>
      </c>
      <c r="C600" t="s">
        <v>1471</v>
      </c>
      <c r="D600" s="1">
        <v>1</v>
      </c>
      <c r="E600" s="1">
        <v>1365954</v>
      </c>
      <c r="F600" s="1">
        <v>1</v>
      </c>
      <c r="G600" t="s">
        <v>769</v>
      </c>
      <c r="H600" t="str">
        <f t="shared" si="68"/>
        <v>'A04013522'</v>
      </c>
      <c r="I600" t="str">
        <f>IF(E600="","'"&amp;VLOOKUP(B600,PBL_ENTITAT!O:P,2,FALSE)&amp;"'","null")</f>
        <v>null</v>
      </c>
      <c r="J600" t="s">
        <v>6557</v>
      </c>
      <c r="K600">
        <f t="shared" si="70"/>
        <v>70598</v>
      </c>
      <c r="L600" t="str">
        <f t="shared" si="71"/>
        <v>'IES Xarc'</v>
      </c>
      <c r="M600" t="str">
        <f t="shared" si="72"/>
        <v>'A04019889'</v>
      </c>
      <c r="N600" t="str">
        <f t="shared" si="73"/>
        <v>'A04013522'</v>
      </c>
      <c r="O600" t="str">
        <f t="shared" si="74"/>
        <v>null</v>
      </c>
      <c r="P600" t="s">
        <v>6557</v>
      </c>
      <c r="Q600" t="str">
        <f t="shared" si="69"/>
        <v xml:space="preserve">INSERT INTO pad_organ (organid, nom, dir3, dir3pare, cif) VALUES (70598, 'IES Xarc', 'A04019889', 'A04013522', null); </v>
      </c>
    </row>
    <row r="601" spans="1:17">
      <c r="A601" s="1">
        <v>1365827</v>
      </c>
      <c r="B601" t="s">
        <v>770</v>
      </c>
      <c r="C601" t="s">
        <v>771</v>
      </c>
      <c r="D601" s="1">
        <v>1</v>
      </c>
      <c r="E601" s="1">
        <v>1365826</v>
      </c>
      <c r="F601" s="1">
        <v>1</v>
      </c>
      <c r="G601" t="s">
        <v>769</v>
      </c>
      <c r="H601" t="str">
        <f t="shared" si="68"/>
        <v>'A04003003'</v>
      </c>
      <c r="I601" t="str">
        <f>IF(E601="","'"&amp;VLOOKUP(B601,PBL_ENTITAT!O:P,2,FALSE)&amp;"'","null")</f>
        <v>null</v>
      </c>
      <c r="J601" t="s">
        <v>6557</v>
      </c>
      <c r="K601">
        <f t="shared" si="70"/>
        <v>70599</v>
      </c>
      <c r="L601" t="str">
        <f t="shared" si="71"/>
        <v>'Presidència Govern Illes Balears'</v>
      </c>
      <c r="M601" t="str">
        <f t="shared" si="72"/>
        <v>'A04019898'</v>
      </c>
      <c r="N601" t="str">
        <f t="shared" si="73"/>
        <v>'A04003003'</v>
      </c>
      <c r="O601" t="str">
        <f t="shared" si="74"/>
        <v>null</v>
      </c>
      <c r="P601" t="s">
        <v>6557</v>
      </c>
      <c r="Q601" t="str">
        <f t="shared" si="69"/>
        <v xml:space="preserve">INSERT INTO pad_organ (organid, nom, dir3, dir3pare, cif) VALUES (70599, 'Presidència Govern Illes Balears', 'A04019898', 'A04003003', null); </v>
      </c>
    </row>
    <row r="602" spans="1:17">
      <c r="A602" s="1">
        <v>1365846</v>
      </c>
      <c r="B602" t="s">
        <v>807</v>
      </c>
      <c r="C602" t="s">
        <v>4142</v>
      </c>
      <c r="D602" s="1">
        <v>1</v>
      </c>
      <c r="E602" s="1">
        <v>1365845</v>
      </c>
      <c r="F602" s="1">
        <v>1</v>
      </c>
      <c r="G602" t="s">
        <v>769</v>
      </c>
      <c r="H602" t="str">
        <f t="shared" si="68"/>
        <v>'A04013587'</v>
      </c>
      <c r="I602" t="str">
        <f>IF(E602="","'"&amp;VLOOKUP(B602,PBL_ENTITAT!O:P,2,FALSE)&amp;"'","null")</f>
        <v>null</v>
      </c>
      <c r="J602" t="s">
        <v>6557</v>
      </c>
      <c r="K602">
        <f t="shared" si="70"/>
        <v>70600</v>
      </c>
      <c r="L602" t="str">
        <f t="shared" si="71"/>
        <v>'Direcció de L''Atib'</v>
      </c>
      <c r="M602" t="str">
        <f t="shared" si="72"/>
        <v>'A04019917'</v>
      </c>
      <c r="N602" t="str">
        <f t="shared" si="73"/>
        <v>'A04013587'</v>
      </c>
      <c r="O602" t="str">
        <f t="shared" si="74"/>
        <v>null</v>
      </c>
      <c r="P602" t="s">
        <v>6557</v>
      </c>
      <c r="Q602" t="str">
        <f t="shared" si="69"/>
        <v xml:space="preserve">INSERT INTO pad_organ (organid, nom, dir3, dir3pare, cif) VALUES (70600, 'Direcció de L''Atib', 'A04019917', 'A04013587', null); </v>
      </c>
    </row>
    <row r="603" spans="1:17">
      <c r="A603" s="1">
        <v>1365847</v>
      </c>
      <c r="B603" t="s">
        <v>808</v>
      </c>
      <c r="C603" t="s">
        <v>4143</v>
      </c>
      <c r="D603" s="1">
        <v>1</v>
      </c>
      <c r="E603" s="1">
        <v>1365845</v>
      </c>
      <c r="F603" s="1">
        <v>1</v>
      </c>
      <c r="G603" t="s">
        <v>769</v>
      </c>
      <c r="H603" t="str">
        <f t="shared" si="68"/>
        <v>'A04013587'</v>
      </c>
      <c r="I603" t="str">
        <f>IF(E603="","'"&amp;VLOOKUP(B603,PBL_ENTITAT!O:P,2,FALSE)&amp;"'","null")</f>
        <v>null</v>
      </c>
      <c r="J603" t="s">
        <v>6557</v>
      </c>
      <c r="K603">
        <f t="shared" si="70"/>
        <v>70601</v>
      </c>
      <c r="L603" t="str">
        <f t="shared" si="71"/>
        <v>'Àrea D''Auditoria, Producció Estadística i D''Inspecció de Serveis'</v>
      </c>
      <c r="M603" t="str">
        <f t="shared" si="72"/>
        <v>'A04019919'</v>
      </c>
      <c r="N603" t="str">
        <f t="shared" si="73"/>
        <v>'A04013587'</v>
      </c>
      <c r="O603" t="str">
        <f t="shared" si="74"/>
        <v>null</v>
      </c>
      <c r="P603" t="s">
        <v>6557</v>
      </c>
      <c r="Q603" t="str">
        <f t="shared" si="69"/>
        <v xml:space="preserve">INSERT INTO pad_organ (organid, nom, dir3, dir3pare, cif) VALUES (70601, 'Àrea D''Auditoria, Producció Estadística i D''Inspecció de Serveis', 'A04019919', 'A04013587', null); </v>
      </c>
    </row>
    <row r="604" spans="1:17">
      <c r="A604" s="1">
        <v>1365848</v>
      </c>
      <c r="B604" t="s">
        <v>809</v>
      </c>
      <c r="C604" t="s">
        <v>810</v>
      </c>
      <c r="D604" s="1">
        <v>1</v>
      </c>
      <c r="E604" s="1">
        <v>1365845</v>
      </c>
      <c r="F604" s="1">
        <v>1</v>
      </c>
      <c r="G604" t="s">
        <v>769</v>
      </c>
      <c r="H604" t="str">
        <f t="shared" si="68"/>
        <v>'A04013587'</v>
      </c>
      <c r="I604" t="str">
        <f>IF(E604="","'"&amp;VLOOKUP(B604,PBL_ENTITAT!O:P,2,FALSE)&amp;"'","null")</f>
        <v>null</v>
      </c>
      <c r="J604" t="s">
        <v>6557</v>
      </c>
      <c r="K604">
        <f t="shared" si="70"/>
        <v>70602</v>
      </c>
      <c r="L604" t="str">
        <f t="shared" si="71"/>
        <v>'Àrea de Sistemes, Tecnologies de la Informació i Comunicació'</v>
      </c>
      <c r="M604" t="str">
        <f t="shared" si="72"/>
        <v>'A04019920'</v>
      </c>
      <c r="N604" t="str">
        <f t="shared" si="73"/>
        <v>'A04013587'</v>
      </c>
      <c r="O604" t="str">
        <f t="shared" si="74"/>
        <v>null</v>
      </c>
      <c r="P604" t="s">
        <v>6557</v>
      </c>
      <c r="Q604" t="str">
        <f t="shared" si="69"/>
        <v xml:space="preserve">INSERT INTO pad_organ (organid, nom, dir3, dir3pare, cif) VALUES (70602, 'Àrea de Sistemes, Tecnologies de la Informació i Comunicació', 'A04019920', 'A04013587', null); </v>
      </c>
    </row>
    <row r="605" spans="1:17">
      <c r="A605" s="1">
        <v>1365849</v>
      </c>
      <c r="B605" t="s">
        <v>811</v>
      </c>
      <c r="C605" t="s">
        <v>812</v>
      </c>
      <c r="D605" s="1">
        <v>1</v>
      </c>
      <c r="E605" s="1">
        <v>1365845</v>
      </c>
      <c r="F605" s="1">
        <v>1</v>
      </c>
      <c r="G605" t="s">
        <v>769</v>
      </c>
      <c r="H605" t="str">
        <f t="shared" si="68"/>
        <v>'A04013587'</v>
      </c>
      <c r="I605" t="str">
        <f>IF(E605="","'"&amp;VLOOKUP(B605,PBL_ENTITAT!O:P,2,FALSE)&amp;"'","null")</f>
        <v>null</v>
      </c>
      <c r="J605" t="s">
        <v>6557</v>
      </c>
      <c r="K605">
        <f t="shared" si="70"/>
        <v>70603</v>
      </c>
      <c r="L605" t="str">
        <f t="shared" si="71"/>
        <v>'Àrea Econòmica-Financera'</v>
      </c>
      <c r="M605" t="str">
        <f t="shared" si="72"/>
        <v>'A04019921'</v>
      </c>
      <c r="N605" t="str">
        <f t="shared" si="73"/>
        <v>'A04013587'</v>
      </c>
      <c r="O605" t="str">
        <f t="shared" si="74"/>
        <v>null</v>
      </c>
      <c r="P605" t="s">
        <v>6557</v>
      </c>
      <c r="Q605" t="str">
        <f t="shared" si="69"/>
        <v xml:space="preserve">INSERT INTO pad_organ (organid, nom, dir3, dir3pare, cif) VALUES (70603, 'Àrea Econòmica-Financera', 'A04019921', 'A04013587', null); </v>
      </c>
    </row>
    <row r="606" spans="1:17">
      <c r="A606" s="1">
        <v>1365850</v>
      </c>
      <c r="B606" t="s">
        <v>813</v>
      </c>
      <c r="C606" t="s">
        <v>4144</v>
      </c>
      <c r="D606" s="1">
        <v>1</v>
      </c>
      <c r="E606" s="1">
        <v>1365845</v>
      </c>
      <c r="F606" s="1">
        <v>1</v>
      </c>
      <c r="G606" t="s">
        <v>769</v>
      </c>
      <c r="H606" t="str">
        <f t="shared" si="68"/>
        <v>'A04013587'</v>
      </c>
      <c r="I606" t="str">
        <f>IF(E606="","'"&amp;VLOOKUP(B606,PBL_ENTITAT!O:P,2,FALSE)&amp;"'","null")</f>
        <v>null</v>
      </c>
      <c r="J606" t="s">
        <v>6557</v>
      </c>
      <c r="K606">
        <f t="shared" si="70"/>
        <v>70604</v>
      </c>
      <c r="L606" t="str">
        <f t="shared" si="71"/>
        <v>'Àrea de Recaptació D''ingressos Públics i Coordinació amb les Hisendes Locals'</v>
      </c>
      <c r="M606" t="str">
        <f t="shared" si="72"/>
        <v>'A04019924'</v>
      </c>
      <c r="N606" t="str">
        <f t="shared" si="73"/>
        <v>'A04013587'</v>
      </c>
      <c r="O606" t="str">
        <f t="shared" si="74"/>
        <v>null</v>
      </c>
      <c r="P606" t="s">
        <v>6557</v>
      </c>
      <c r="Q606" t="str">
        <f t="shared" si="69"/>
        <v xml:space="preserve">INSERT INTO pad_organ (organid, nom, dir3, dir3pare, cif) VALUES (70604, 'Àrea de Recaptació D''ingressos Públics i Coordinació amb les Hisendes Locals', 'A04019924', 'A04013587', null); </v>
      </c>
    </row>
    <row r="607" spans="1:17">
      <c r="A607" s="1">
        <v>1365851</v>
      </c>
      <c r="B607" t="s">
        <v>814</v>
      </c>
      <c r="C607" t="s">
        <v>4145</v>
      </c>
      <c r="D607" s="1">
        <v>1</v>
      </c>
      <c r="E607" s="1">
        <v>1365845</v>
      </c>
      <c r="F607" s="1">
        <v>1</v>
      </c>
      <c r="G607" t="s">
        <v>769</v>
      </c>
      <c r="H607" t="str">
        <f t="shared" si="68"/>
        <v>'A04013587'</v>
      </c>
      <c r="I607" t="str">
        <f>IF(E607="","'"&amp;VLOOKUP(B607,PBL_ENTITAT!O:P,2,FALSE)&amp;"'","null")</f>
        <v>null</v>
      </c>
      <c r="J607" t="s">
        <v>6557</v>
      </c>
      <c r="K607">
        <f t="shared" si="70"/>
        <v>70605</v>
      </c>
      <c r="L607" t="str">
        <f t="shared" si="71"/>
        <v>'Àrea D''Inspecció i Control Tributari'</v>
      </c>
      <c r="M607" t="str">
        <f t="shared" si="72"/>
        <v>'A04019926'</v>
      </c>
      <c r="N607" t="str">
        <f t="shared" si="73"/>
        <v>'A04013587'</v>
      </c>
      <c r="O607" t="str">
        <f t="shared" si="74"/>
        <v>null</v>
      </c>
      <c r="P607" t="s">
        <v>6557</v>
      </c>
      <c r="Q607" t="str">
        <f t="shared" si="69"/>
        <v xml:space="preserve">INSERT INTO pad_organ (organid, nom, dir3, dir3pare, cif) VALUES (70605, 'Àrea D''Inspecció i Control Tributari', 'A04019926', 'A04013587', null); </v>
      </c>
    </row>
    <row r="608" spans="1:17">
      <c r="A608" s="1">
        <v>1365852</v>
      </c>
      <c r="B608" t="s">
        <v>815</v>
      </c>
      <c r="C608" t="s">
        <v>4146</v>
      </c>
      <c r="D608" s="1">
        <v>1</v>
      </c>
      <c r="E608" s="1">
        <v>1365845</v>
      </c>
      <c r="F608" s="1">
        <v>1</v>
      </c>
      <c r="G608" t="s">
        <v>769</v>
      </c>
      <c r="H608" t="str">
        <f t="shared" si="68"/>
        <v>'A04013587'</v>
      </c>
      <c r="I608" t="str">
        <f>IF(E608="","'"&amp;VLOOKUP(B608,PBL_ENTITAT!O:P,2,FALSE)&amp;"'","null")</f>
        <v>null</v>
      </c>
      <c r="J608" t="s">
        <v>6557</v>
      </c>
      <c r="K608">
        <f t="shared" si="70"/>
        <v>70606</v>
      </c>
      <c r="L608" t="str">
        <f t="shared" si="71"/>
        <v>'Delegació de L''Atib D''Eivissa'</v>
      </c>
      <c r="M608" t="str">
        <f t="shared" si="72"/>
        <v>'A04019927'</v>
      </c>
      <c r="N608" t="str">
        <f t="shared" si="73"/>
        <v>'A04013587'</v>
      </c>
      <c r="O608" t="str">
        <f t="shared" si="74"/>
        <v>null</v>
      </c>
      <c r="P608" t="s">
        <v>6557</v>
      </c>
      <c r="Q608" t="str">
        <f t="shared" si="69"/>
        <v xml:space="preserve">INSERT INTO pad_organ (organid, nom, dir3, dir3pare, cif) VALUES (70606, 'Delegació de L''Atib D''Eivissa', 'A04019927', 'A04013587', null); </v>
      </c>
    </row>
    <row r="609" spans="1:17">
      <c r="A609" s="1">
        <v>1365853</v>
      </c>
      <c r="B609" t="s">
        <v>816</v>
      </c>
      <c r="C609" t="s">
        <v>4147</v>
      </c>
      <c r="D609" s="1">
        <v>1</v>
      </c>
      <c r="E609" s="1">
        <v>1365845</v>
      </c>
      <c r="F609" s="1">
        <v>1</v>
      </c>
      <c r="G609" t="s">
        <v>769</v>
      </c>
      <c r="H609" t="str">
        <f t="shared" si="68"/>
        <v>'A04013587'</v>
      </c>
      <c r="I609" t="str">
        <f>IF(E609="","'"&amp;VLOOKUP(B609,PBL_ENTITAT!O:P,2,FALSE)&amp;"'","null")</f>
        <v>null</v>
      </c>
      <c r="J609" t="s">
        <v>6557</v>
      </c>
      <c r="K609">
        <f t="shared" si="70"/>
        <v>70607</v>
      </c>
      <c r="L609" t="str">
        <f t="shared" si="71"/>
        <v>'Delegació de L''Atib de Menorca'</v>
      </c>
      <c r="M609" t="str">
        <f t="shared" si="72"/>
        <v>'A04019928'</v>
      </c>
      <c r="N609" t="str">
        <f t="shared" si="73"/>
        <v>'A04013587'</v>
      </c>
      <c r="O609" t="str">
        <f t="shared" si="74"/>
        <v>null</v>
      </c>
      <c r="P609" t="s">
        <v>6557</v>
      </c>
      <c r="Q609" t="str">
        <f t="shared" si="69"/>
        <v xml:space="preserve">INSERT INTO pad_organ (organid, nom, dir3, dir3pare, cif) VALUES (70607, 'Delegació de L''Atib de Menorca', 'A04019928', 'A04013587', null); </v>
      </c>
    </row>
    <row r="610" spans="1:17">
      <c r="A610" s="1">
        <v>1366640</v>
      </c>
      <c r="B610" t="s">
        <v>1527</v>
      </c>
      <c r="C610" t="s">
        <v>4210</v>
      </c>
      <c r="D610" s="1">
        <v>1</v>
      </c>
      <c r="E610" s="1">
        <v>1366639</v>
      </c>
      <c r="F610" s="1">
        <v>1</v>
      </c>
      <c r="G610" t="s">
        <v>769</v>
      </c>
      <c r="H610" t="str">
        <f t="shared" si="68"/>
        <v>'A04026925'</v>
      </c>
      <c r="I610" t="str">
        <f>IF(E610="","'"&amp;VLOOKUP(B610,PBL_ENTITAT!O:P,2,FALSE)&amp;"'","null")</f>
        <v>null</v>
      </c>
      <c r="J610" t="s">
        <v>6557</v>
      </c>
      <c r="K610">
        <f t="shared" si="70"/>
        <v>70608</v>
      </c>
      <c r="L610" t="str">
        <f t="shared" si="71"/>
        <v>'Arxiu i Museu de L''Educació de les Illes Balears'</v>
      </c>
      <c r="M610" t="str">
        <f t="shared" si="72"/>
        <v>'A04019954'</v>
      </c>
      <c r="N610" t="str">
        <f t="shared" si="73"/>
        <v>'A04026925'</v>
      </c>
      <c r="O610" t="str">
        <f t="shared" si="74"/>
        <v>null</v>
      </c>
      <c r="P610" t="s">
        <v>6557</v>
      </c>
      <c r="Q610" t="str">
        <f t="shared" si="69"/>
        <v xml:space="preserve">INSERT INTO pad_organ (organid, nom, dir3, dir3pare, cif) VALUES (70608, 'Arxiu i Museu de L''Educació de les Illes Balears', 'A04019954', 'A04026925', null); </v>
      </c>
    </row>
    <row r="611" spans="1:17">
      <c r="A611" s="1">
        <v>1366633</v>
      </c>
      <c r="B611" t="s">
        <v>1516</v>
      </c>
      <c r="C611" t="s">
        <v>4207</v>
      </c>
      <c r="D611" s="1">
        <v>1</v>
      </c>
      <c r="E611" s="1">
        <v>1365946</v>
      </c>
      <c r="F611" s="1">
        <v>1</v>
      </c>
      <c r="G611" t="s">
        <v>769</v>
      </c>
      <c r="H611" t="str">
        <f t="shared" si="68"/>
        <v>'A04026923'</v>
      </c>
      <c r="I611" t="str">
        <f>IF(E611="","'"&amp;VLOOKUP(B611,PBL_ENTITAT!O:P,2,FALSE)&amp;"'","null")</f>
        <v>null</v>
      </c>
      <c r="J611" t="s">
        <v>6557</v>
      </c>
      <c r="K611">
        <f t="shared" si="70"/>
        <v>70609</v>
      </c>
      <c r="L611" t="str">
        <f t="shared" si="71"/>
        <v>'Departament D''Inspecció Educativa'</v>
      </c>
      <c r="M611" t="str">
        <f t="shared" si="72"/>
        <v>'A04019980'</v>
      </c>
      <c r="N611" t="str">
        <f t="shared" si="73"/>
        <v>'A04026923'</v>
      </c>
      <c r="O611" t="str">
        <f t="shared" si="74"/>
        <v>null</v>
      </c>
      <c r="P611" t="s">
        <v>6557</v>
      </c>
      <c r="Q611" t="str">
        <f t="shared" si="69"/>
        <v xml:space="preserve">INSERT INTO pad_organ (organid, nom, dir3, dir3pare, cif) VALUES (70609, 'Departament D''Inspecció Educativa', 'A04019980', 'A04026923', null); </v>
      </c>
    </row>
    <row r="612" spans="1:17">
      <c r="A612" s="1">
        <v>1366607</v>
      </c>
      <c r="B612" t="s">
        <v>1472</v>
      </c>
      <c r="C612" t="s">
        <v>1473</v>
      </c>
      <c r="D612" s="1">
        <v>1</v>
      </c>
      <c r="E612" s="1">
        <v>1365954</v>
      </c>
      <c r="F612" s="1">
        <v>1</v>
      </c>
      <c r="G612" t="s">
        <v>769</v>
      </c>
      <c r="H612" t="str">
        <f t="shared" si="68"/>
        <v>'A04013522'</v>
      </c>
      <c r="I612" t="str">
        <f>IF(E612="","'"&amp;VLOOKUP(B612,PBL_ENTITAT!O:P,2,FALSE)&amp;"'","null")</f>
        <v>null</v>
      </c>
      <c r="J612" t="s">
        <v>6557</v>
      </c>
      <c r="K612">
        <f t="shared" si="70"/>
        <v>70610</v>
      </c>
      <c r="L612" t="str">
        <f t="shared" si="71"/>
        <v>'Cei Petits Ferrerets'</v>
      </c>
      <c r="M612" t="str">
        <f t="shared" si="72"/>
        <v>'A04019981'</v>
      </c>
      <c r="N612" t="str">
        <f t="shared" si="73"/>
        <v>'A04013522'</v>
      </c>
      <c r="O612" t="str">
        <f t="shared" si="74"/>
        <v>null</v>
      </c>
      <c r="P612" t="s">
        <v>6557</v>
      </c>
      <c r="Q612" t="str">
        <f t="shared" si="69"/>
        <v xml:space="preserve">INSERT INTO pad_organ (organid, nom, dir3, dir3pare, cif) VALUES (70610, 'Cei Petits Ferrerets', 'A04019981', 'A04013522', null); </v>
      </c>
    </row>
    <row r="613" spans="1:17">
      <c r="A613" s="1">
        <v>1366608</v>
      </c>
      <c r="B613" t="s">
        <v>1474</v>
      </c>
      <c r="C613" t="s">
        <v>1475</v>
      </c>
      <c r="D613" s="1">
        <v>1</v>
      </c>
      <c r="E613" s="1">
        <v>1365954</v>
      </c>
      <c r="F613" s="1">
        <v>1</v>
      </c>
      <c r="G613" t="s">
        <v>769</v>
      </c>
      <c r="H613" t="str">
        <f t="shared" si="68"/>
        <v>'A04013522'</v>
      </c>
      <c r="I613" t="str">
        <f>IF(E613="","'"&amp;VLOOKUP(B613,PBL_ENTITAT!O:P,2,FALSE)&amp;"'","null")</f>
        <v>null</v>
      </c>
      <c r="J613" t="s">
        <v>6557</v>
      </c>
      <c r="K613">
        <f t="shared" si="70"/>
        <v>70611</v>
      </c>
      <c r="L613" t="str">
        <f t="shared" si="71"/>
        <v>'Ei Es Soleiet'</v>
      </c>
      <c r="M613" t="str">
        <f t="shared" si="72"/>
        <v>'A04019982'</v>
      </c>
      <c r="N613" t="str">
        <f t="shared" si="73"/>
        <v>'A04013522'</v>
      </c>
      <c r="O613" t="str">
        <f t="shared" si="74"/>
        <v>null</v>
      </c>
      <c r="P613" t="s">
        <v>6557</v>
      </c>
      <c r="Q613" t="str">
        <f t="shared" si="69"/>
        <v xml:space="preserve">INSERT INTO pad_organ (organid, nom, dir3, dir3pare, cif) VALUES (70611, 'Ei Es Soleiet', 'A04019982', 'A04013522', null); </v>
      </c>
    </row>
    <row r="614" spans="1:17">
      <c r="A614" s="1">
        <v>1366634</v>
      </c>
      <c r="B614" t="s">
        <v>1517</v>
      </c>
      <c r="C614" t="s">
        <v>4208</v>
      </c>
      <c r="D614" s="1">
        <v>1</v>
      </c>
      <c r="E614" s="1">
        <v>1365946</v>
      </c>
      <c r="F614" s="1">
        <v>1</v>
      </c>
      <c r="G614" t="s">
        <v>769</v>
      </c>
      <c r="H614" t="str">
        <f t="shared" si="68"/>
        <v>'A04026923'</v>
      </c>
      <c r="I614" t="str">
        <f>IF(E614="","'"&amp;VLOOKUP(B614,PBL_ENTITAT!O:P,2,FALSE)&amp;"'","null")</f>
        <v>null</v>
      </c>
      <c r="J614" t="s">
        <v>6557</v>
      </c>
      <c r="K614">
        <f t="shared" si="70"/>
        <v>70612</v>
      </c>
      <c r="L614" t="str">
        <f t="shared" si="71"/>
        <v>'Direcció Territorial D''educació D''eivissa i Formentera'</v>
      </c>
      <c r="M614" t="str">
        <f t="shared" si="72"/>
        <v>'A04019983'</v>
      </c>
      <c r="N614" t="str">
        <f t="shared" si="73"/>
        <v>'A04026923'</v>
      </c>
      <c r="O614" t="str">
        <f t="shared" si="74"/>
        <v>null</v>
      </c>
      <c r="P614" t="s">
        <v>6557</v>
      </c>
      <c r="Q614" t="str">
        <f t="shared" si="69"/>
        <v xml:space="preserve">INSERT INTO pad_organ (organid, nom, dir3, dir3pare, cif) VALUES (70612, 'Direcció Territorial D''educació D''eivissa i Formentera', 'A04019983', 'A04026923', null); </v>
      </c>
    </row>
    <row r="615" spans="1:17">
      <c r="A615" s="1">
        <v>1366635</v>
      </c>
      <c r="B615" t="s">
        <v>1518</v>
      </c>
      <c r="C615" t="s">
        <v>4209</v>
      </c>
      <c r="D615" s="1">
        <v>1</v>
      </c>
      <c r="E615" s="1">
        <v>1365946</v>
      </c>
      <c r="F615" s="1">
        <v>1</v>
      </c>
      <c r="G615" t="s">
        <v>769</v>
      </c>
      <c r="H615" t="str">
        <f t="shared" si="68"/>
        <v>'A04026923'</v>
      </c>
      <c r="I615" t="str">
        <f>IF(E615="","'"&amp;VLOOKUP(B615,PBL_ENTITAT!O:P,2,FALSE)&amp;"'","null")</f>
        <v>null</v>
      </c>
      <c r="J615" t="s">
        <v>6557</v>
      </c>
      <c r="K615">
        <f t="shared" si="70"/>
        <v>70613</v>
      </c>
      <c r="L615" t="str">
        <f t="shared" si="71"/>
        <v>'Direcció Territorial D''educació de Menorca'</v>
      </c>
      <c r="M615" t="str">
        <f t="shared" si="72"/>
        <v>'A04019984'</v>
      </c>
      <c r="N615" t="str">
        <f t="shared" si="73"/>
        <v>'A04026923'</v>
      </c>
      <c r="O615" t="str">
        <f t="shared" si="74"/>
        <v>null</v>
      </c>
      <c r="P615" t="s">
        <v>6557</v>
      </c>
      <c r="Q615" t="str">
        <f t="shared" si="69"/>
        <v xml:space="preserve">INSERT INTO pad_organ (organid, nom, dir3, dir3pare, cif) VALUES (70613, 'Direcció Territorial D''educació de Menorca', 'A04019984', 'A04026923', null); </v>
      </c>
    </row>
    <row r="616" spans="1:17">
      <c r="A616" s="1">
        <v>1366636</v>
      </c>
      <c r="B616" t="s">
        <v>1519</v>
      </c>
      <c r="C616" t="s">
        <v>1520</v>
      </c>
      <c r="D616" s="1">
        <v>1</v>
      </c>
      <c r="E616" s="1">
        <v>1365946</v>
      </c>
      <c r="F616" s="1">
        <v>1</v>
      </c>
      <c r="G616" t="s">
        <v>769</v>
      </c>
      <c r="H616" t="str">
        <f t="shared" si="68"/>
        <v>'A04026923'</v>
      </c>
      <c r="I616" t="str">
        <f>IF(E616="","'"&amp;VLOOKUP(B616,PBL_ENTITAT!O:P,2,FALSE)&amp;"'","null")</f>
        <v>null</v>
      </c>
      <c r="J616" t="s">
        <v>6557</v>
      </c>
      <c r="K616">
        <f t="shared" si="70"/>
        <v>70614</v>
      </c>
      <c r="L616" t="str">
        <f t="shared" si="71"/>
        <v>'Consell Escolar de les Illes Balears'</v>
      </c>
      <c r="M616" t="str">
        <f t="shared" si="72"/>
        <v>'A04019990'</v>
      </c>
      <c r="N616" t="str">
        <f t="shared" si="73"/>
        <v>'A04026923'</v>
      </c>
      <c r="O616" t="str">
        <f t="shared" si="74"/>
        <v>null</v>
      </c>
      <c r="P616" t="s">
        <v>6557</v>
      </c>
      <c r="Q616" t="str">
        <f t="shared" si="69"/>
        <v xml:space="preserve">INSERT INTO pad_organ (organid, nom, dir3, dir3pare, cif) VALUES (70614, 'Consell Escolar de les Illes Balears', 'A04019990', 'A04026923', null); </v>
      </c>
    </row>
    <row r="617" spans="1:17">
      <c r="A617" s="1">
        <v>1366610</v>
      </c>
      <c r="B617" t="s">
        <v>1478</v>
      </c>
      <c r="C617" t="s">
        <v>1479</v>
      </c>
      <c r="D617" s="1">
        <v>1</v>
      </c>
      <c r="E617" s="1">
        <v>1365954</v>
      </c>
      <c r="F617" s="1">
        <v>1</v>
      </c>
      <c r="G617" t="s">
        <v>769</v>
      </c>
      <c r="H617" t="str">
        <f t="shared" si="68"/>
        <v>'A04013522'</v>
      </c>
      <c r="I617" t="str">
        <f>IF(E617="","'"&amp;VLOOKUP(B617,PBL_ENTITAT!O:P,2,FALSE)&amp;"'","null")</f>
        <v>null</v>
      </c>
      <c r="J617" t="s">
        <v>6557</v>
      </c>
      <c r="K617">
        <f t="shared" si="70"/>
        <v>70615</v>
      </c>
      <c r="L617" t="str">
        <f t="shared" si="71"/>
        <v>'Ceip Ses Planes'</v>
      </c>
      <c r="M617" t="str">
        <f t="shared" si="72"/>
        <v>'A04021368'</v>
      </c>
      <c r="N617" t="str">
        <f t="shared" si="73"/>
        <v>'A04013522'</v>
      </c>
      <c r="O617" t="str">
        <f t="shared" si="74"/>
        <v>null</v>
      </c>
      <c r="P617" t="s">
        <v>6557</v>
      </c>
      <c r="Q617" t="str">
        <f t="shared" si="69"/>
        <v xml:space="preserve">INSERT INTO pad_organ (organid, nom, dir3, dir3pare, cif) VALUES (70615, 'Ceip Ses Planes', 'A04021368', 'A04013522', null); </v>
      </c>
    </row>
    <row r="618" spans="1:17">
      <c r="A618" s="1">
        <v>1366638</v>
      </c>
      <c r="B618" t="s">
        <v>1523</v>
      </c>
      <c r="C618" t="s">
        <v>1524</v>
      </c>
      <c r="D618" s="1">
        <v>1</v>
      </c>
      <c r="E618" s="1">
        <v>1366637</v>
      </c>
      <c r="F618" s="1">
        <v>1</v>
      </c>
      <c r="G618" t="s">
        <v>769</v>
      </c>
      <c r="H618" t="str">
        <f t="shared" si="68"/>
        <v>'A04026924'</v>
      </c>
      <c r="I618" t="str">
        <f>IF(E618="","'"&amp;VLOOKUP(B618,PBL_ENTITAT!O:P,2,FALSE)&amp;"'","null")</f>
        <v>null</v>
      </c>
      <c r="J618" t="s">
        <v>6557</v>
      </c>
      <c r="K618">
        <f t="shared" si="70"/>
        <v>70616</v>
      </c>
      <c r="L618" t="str">
        <f t="shared" si="71"/>
        <v>'Institut de Qualificacions Professionals de les Illes Balears'</v>
      </c>
      <c r="M618" t="str">
        <f t="shared" si="72"/>
        <v>'A04021477'</v>
      </c>
      <c r="N618" t="str">
        <f t="shared" si="73"/>
        <v>'A04026924'</v>
      </c>
      <c r="O618" t="str">
        <f t="shared" si="74"/>
        <v>null</v>
      </c>
      <c r="P618" t="s">
        <v>6557</v>
      </c>
      <c r="Q618" t="str">
        <f t="shared" si="69"/>
        <v xml:space="preserve">INSERT INTO pad_organ (organid, nom, dir3, dir3pare, cif) VALUES (70616, 'Institut de Qualificacions Professionals de les Illes Balears', 'A04021477', 'A04026924', null); </v>
      </c>
    </row>
    <row r="619" spans="1:17">
      <c r="A619" s="1">
        <v>1366731</v>
      </c>
      <c r="B619" t="s">
        <v>1675</v>
      </c>
      <c r="C619" t="s">
        <v>1676</v>
      </c>
      <c r="D619" s="1">
        <v>1</v>
      </c>
      <c r="E619" s="1">
        <v>1366730</v>
      </c>
      <c r="F619" s="1">
        <v>1</v>
      </c>
      <c r="G619" t="s">
        <v>769</v>
      </c>
      <c r="H619" t="str">
        <f t="shared" si="68"/>
        <v>'A04003726'</v>
      </c>
      <c r="I619" t="str">
        <f>IF(E619="","'"&amp;VLOOKUP(B619,PBL_ENTITAT!O:P,2,FALSE)&amp;"'","null")</f>
        <v>null</v>
      </c>
      <c r="J619" t="s">
        <v>6557</v>
      </c>
      <c r="K619">
        <f t="shared" si="70"/>
        <v>70617</v>
      </c>
      <c r="L619" t="str">
        <f t="shared" si="71"/>
        <v>'Departament de Secretaria de la Secretaria General de Transició Energètica i Sectors Productius'</v>
      </c>
      <c r="M619" t="str">
        <f t="shared" si="72"/>
        <v>'A04022054'</v>
      </c>
      <c r="N619" t="str">
        <f t="shared" si="73"/>
        <v>'A04003726'</v>
      </c>
      <c r="O619" t="str">
        <f t="shared" si="74"/>
        <v>null</v>
      </c>
      <c r="P619" t="s">
        <v>6557</v>
      </c>
      <c r="Q619" t="str">
        <f t="shared" si="69"/>
        <v xml:space="preserve">INSERT INTO pad_organ (organid, nom, dir3, dir3pare, cif) VALUES (70617, 'Departament de Secretaria de la Secretaria General de Transició Energètica i Sectors Productius', 'A04022054', 'A04003726', null); </v>
      </c>
    </row>
    <row r="620" spans="1:17">
      <c r="A620" s="1">
        <v>1366732</v>
      </c>
      <c r="B620" t="s">
        <v>1677</v>
      </c>
      <c r="C620" t="s">
        <v>1678</v>
      </c>
      <c r="D620" s="1">
        <v>1</v>
      </c>
      <c r="E620" s="1">
        <v>1366730</v>
      </c>
      <c r="F620" s="1">
        <v>1</v>
      </c>
      <c r="G620" t="s">
        <v>769</v>
      </c>
      <c r="H620" t="str">
        <f t="shared" si="68"/>
        <v>'A04003726'</v>
      </c>
      <c r="I620" t="str">
        <f>IF(E620="","'"&amp;VLOOKUP(B620,PBL_ENTITAT!O:P,2,FALSE)&amp;"'","null")</f>
        <v>null</v>
      </c>
      <c r="J620" t="s">
        <v>6557</v>
      </c>
      <c r="K620">
        <f t="shared" si="70"/>
        <v>70618</v>
      </c>
      <c r="L620" t="str">
        <f t="shared" si="71"/>
        <v>'Departament Jurídic de la Secretaria General de Transició Energètica i Sectors Productius'</v>
      </c>
      <c r="M620" t="str">
        <f t="shared" si="72"/>
        <v>'A04022055'</v>
      </c>
      <c r="N620" t="str">
        <f t="shared" si="73"/>
        <v>'A04003726'</v>
      </c>
      <c r="O620" t="str">
        <f t="shared" si="74"/>
        <v>null</v>
      </c>
      <c r="P620" t="s">
        <v>6557</v>
      </c>
      <c r="Q620" t="str">
        <f t="shared" si="69"/>
        <v xml:space="preserve">INSERT INTO pad_organ (organid, nom, dir3, dir3pare, cif) VALUES (70618, 'Departament Jurídic de la Secretaria General de Transició Energètica i Sectors Productius', 'A04022055', 'A04003726', null); </v>
      </c>
    </row>
    <row r="621" spans="1:17">
      <c r="A621" s="1">
        <v>1366733</v>
      </c>
      <c r="B621" t="s">
        <v>1679</v>
      </c>
      <c r="C621" t="s">
        <v>1680</v>
      </c>
      <c r="D621" s="1">
        <v>1</v>
      </c>
      <c r="E621" s="1">
        <v>1366730</v>
      </c>
      <c r="F621" s="1">
        <v>1</v>
      </c>
      <c r="G621" t="s">
        <v>769</v>
      </c>
      <c r="H621" t="str">
        <f t="shared" si="68"/>
        <v>'A04003726'</v>
      </c>
      <c r="I621" t="str">
        <f>IF(E621="","'"&amp;VLOOKUP(B621,PBL_ENTITAT!O:P,2,FALSE)&amp;"'","null")</f>
        <v>null</v>
      </c>
      <c r="J621" t="s">
        <v>6557</v>
      </c>
      <c r="K621">
        <f t="shared" si="70"/>
        <v>70619</v>
      </c>
      <c r="L621" t="str">
        <f t="shared" si="71"/>
        <v>'Departament de Contractació de la Secretaria General de Transició Energètica i Sectors Productius'</v>
      </c>
      <c r="M621" t="str">
        <f t="shared" si="72"/>
        <v>'A04022056'</v>
      </c>
      <c r="N621" t="str">
        <f t="shared" si="73"/>
        <v>'A04003726'</v>
      </c>
      <c r="O621" t="str">
        <f t="shared" si="74"/>
        <v>null</v>
      </c>
      <c r="P621" t="s">
        <v>6557</v>
      </c>
      <c r="Q621" t="str">
        <f t="shared" si="69"/>
        <v xml:space="preserve">INSERT INTO pad_organ (organid, nom, dir3, dir3pare, cif) VALUES (70619, 'Departament de Contractació de la Secretaria General de Transició Energètica i Sectors Productius', 'A04022056', 'A04003726', null); </v>
      </c>
    </row>
    <row r="622" spans="1:17">
      <c r="A622" s="1">
        <v>1366734</v>
      </c>
      <c r="B622" t="s">
        <v>1681</v>
      </c>
      <c r="C622" t="s">
        <v>1682</v>
      </c>
      <c r="D622" s="1">
        <v>1</v>
      </c>
      <c r="E622" s="1">
        <v>1366730</v>
      </c>
      <c r="F622" s="1">
        <v>1</v>
      </c>
      <c r="G622" t="s">
        <v>769</v>
      </c>
      <c r="H622" t="str">
        <f t="shared" si="68"/>
        <v>'A04003726'</v>
      </c>
      <c r="I622" t="str">
        <f>IF(E622="","'"&amp;VLOOKUP(B622,PBL_ENTITAT!O:P,2,FALSE)&amp;"'","null")</f>
        <v>null</v>
      </c>
      <c r="J622" t="s">
        <v>6557</v>
      </c>
      <c r="K622">
        <f t="shared" si="70"/>
        <v>70620</v>
      </c>
      <c r="L622" t="str">
        <f t="shared" si="71"/>
        <v>'Departament de Gestió Econòmica de la Secretaria General de Transició Energètica i Sectors Productius'</v>
      </c>
      <c r="M622" t="str">
        <f t="shared" si="72"/>
        <v>'A04022057'</v>
      </c>
      <c r="N622" t="str">
        <f t="shared" si="73"/>
        <v>'A04003726'</v>
      </c>
      <c r="O622" t="str">
        <f t="shared" si="74"/>
        <v>null</v>
      </c>
      <c r="P622" t="s">
        <v>6557</v>
      </c>
      <c r="Q622" t="str">
        <f t="shared" si="69"/>
        <v xml:space="preserve">INSERT INTO pad_organ (organid, nom, dir3, dir3pare, cif) VALUES (70620, 'Departament de Gestió Econòmica de la Secretaria General de Transició Energètica i Sectors Productius', 'A04022057', 'A04003726', null); </v>
      </c>
    </row>
    <row r="623" spans="1:17">
      <c r="A623" s="1">
        <v>1366740</v>
      </c>
      <c r="B623" t="s">
        <v>1693</v>
      </c>
      <c r="C623" t="s">
        <v>1694</v>
      </c>
      <c r="D623" s="1">
        <v>1</v>
      </c>
      <c r="E623" s="1">
        <v>5889663</v>
      </c>
      <c r="F623" s="1">
        <v>1</v>
      </c>
      <c r="G623" t="s">
        <v>769</v>
      </c>
      <c r="H623" t="str">
        <f t="shared" si="68"/>
        <v>'A04043876'</v>
      </c>
      <c r="I623" t="str">
        <f>IF(E623="","'"&amp;VLOOKUP(B623,PBL_ENTITAT!O:P,2,FALSE)&amp;"'","null")</f>
        <v>null</v>
      </c>
      <c r="J623" t="s">
        <v>6557</v>
      </c>
      <c r="K623">
        <f t="shared" si="70"/>
        <v>70621</v>
      </c>
      <c r="L623" t="str">
        <f t="shared" si="71"/>
        <v>'Gabinet de la Conselleria de Transició Energètica, Sectors Productius i Memòria Democràtica'</v>
      </c>
      <c r="M623" t="str">
        <f t="shared" si="72"/>
        <v>'A04022058'</v>
      </c>
      <c r="N623" t="str">
        <f t="shared" si="73"/>
        <v>'A04043876'</v>
      </c>
      <c r="O623" t="str">
        <f t="shared" si="74"/>
        <v>null</v>
      </c>
      <c r="P623" t="s">
        <v>6557</v>
      </c>
      <c r="Q623" t="str">
        <f t="shared" si="69"/>
        <v xml:space="preserve">INSERT INTO pad_organ (organid, nom, dir3, dir3pare, cif) VALUES (70621, 'Gabinet de la Conselleria de Transició Energètica, Sectors Productius i Memòria Democràtica', 'A04022058', 'A04043876', null); </v>
      </c>
    </row>
    <row r="624" spans="1:17">
      <c r="A624" s="1">
        <v>1365893</v>
      </c>
      <c r="B624" t="s">
        <v>1345</v>
      </c>
      <c r="C624" t="s">
        <v>4173</v>
      </c>
      <c r="D624" s="1">
        <v>1</v>
      </c>
      <c r="E624" s="1">
        <v>1365892</v>
      </c>
      <c r="F624" s="1">
        <v>1</v>
      </c>
      <c r="G624" t="s">
        <v>769</v>
      </c>
      <c r="H624" t="str">
        <f t="shared" si="68"/>
        <v>'A04006334'</v>
      </c>
      <c r="I624" t="str">
        <f>IF(E624="","'"&amp;VLOOKUP(B624,PBL_ENTITAT!O:P,2,FALSE)&amp;"'","null")</f>
        <v>null</v>
      </c>
      <c r="J624" t="s">
        <v>6557</v>
      </c>
      <c r="K624">
        <f t="shared" si="70"/>
        <v>70622</v>
      </c>
      <c r="L624" t="str">
        <f t="shared" si="71"/>
        <v>'Direcció D''assistència Sanitària'</v>
      </c>
      <c r="M624" t="str">
        <f t="shared" si="72"/>
        <v>'A04022240'</v>
      </c>
      <c r="N624" t="str">
        <f t="shared" si="73"/>
        <v>'A04006334'</v>
      </c>
      <c r="O624" t="str">
        <f t="shared" si="74"/>
        <v>null</v>
      </c>
      <c r="P624" t="s">
        <v>6557</v>
      </c>
      <c r="Q624" t="str">
        <f t="shared" si="69"/>
        <v xml:space="preserve">INSERT INTO pad_organ (organid, nom, dir3, dir3pare, cif) VALUES (70622, 'Direcció D''assistència Sanitària', 'A04022240', 'A04006334', null); </v>
      </c>
    </row>
    <row r="625" spans="1:17">
      <c r="A625" s="1">
        <v>1365894</v>
      </c>
      <c r="B625" t="s">
        <v>1346</v>
      </c>
      <c r="C625" t="s">
        <v>4174</v>
      </c>
      <c r="D625" s="1">
        <v>1</v>
      </c>
      <c r="E625" s="1">
        <v>1365893</v>
      </c>
      <c r="F625" s="1">
        <v>1</v>
      </c>
      <c r="G625" t="s">
        <v>769</v>
      </c>
      <c r="H625" t="str">
        <f t="shared" si="68"/>
        <v>'A04022240'</v>
      </c>
      <c r="I625" t="str">
        <f>IF(E625="","'"&amp;VLOOKUP(B625,PBL_ENTITAT!O:P,2,FALSE)&amp;"'","null")</f>
        <v>null</v>
      </c>
      <c r="J625" t="s">
        <v>6557</v>
      </c>
      <c r="K625">
        <f t="shared" si="70"/>
        <v>70623</v>
      </c>
      <c r="L625" t="str">
        <f t="shared" si="71"/>
        <v>'Subdirecció D''atenció Hospitalària i Salut Mental'</v>
      </c>
      <c r="M625" t="str">
        <f t="shared" si="72"/>
        <v>'A04022252'</v>
      </c>
      <c r="N625" t="str">
        <f t="shared" si="73"/>
        <v>'A04022240'</v>
      </c>
      <c r="O625" t="str">
        <f t="shared" si="74"/>
        <v>null</v>
      </c>
      <c r="P625" t="s">
        <v>6557</v>
      </c>
      <c r="Q625" t="str">
        <f t="shared" si="69"/>
        <v xml:space="preserve">INSERT INTO pad_organ (organid, nom, dir3, dir3pare, cif) VALUES (70623, 'Subdirecció D''atenció Hospitalària i Salut Mental', 'A04022252', 'A04022240', null); </v>
      </c>
    </row>
    <row r="626" spans="1:17">
      <c r="A626" s="1">
        <v>1365895</v>
      </c>
      <c r="B626" t="s">
        <v>1347</v>
      </c>
      <c r="C626" t="s">
        <v>1348</v>
      </c>
      <c r="D626" s="1">
        <v>1</v>
      </c>
      <c r="E626" s="1">
        <v>1365893</v>
      </c>
      <c r="F626" s="1">
        <v>1</v>
      </c>
      <c r="G626" t="s">
        <v>769</v>
      </c>
      <c r="H626" t="str">
        <f t="shared" si="68"/>
        <v>'A04022240'</v>
      </c>
      <c r="I626" t="str">
        <f>IF(E626="","'"&amp;VLOOKUP(B626,PBL_ENTITAT!O:P,2,FALSE)&amp;"'","null")</f>
        <v>null</v>
      </c>
      <c r="J626" t="s">
        <v>6557</v>
      </c>
      <c r="K626">
        <f t="shared" si="70"/>
        <v>70624</v>
      </c>
      <c r="L626" t="str">
        <f t="shared" si="71"/>
        <v>'Subdirecció de Cartera de Serveis'</v>
      </c>
      <c r="M626" t="str">
        <f t="shared" si="72"/>
        <v>'A04022253'</v>
      </c>
      <c r="N626" t="str">
        <f t="shared" si="73"/>
        <v>'A04022240'</v>
      </c>
      <c r="O626" t="str">
        <f t="shared" si="74"/>
        <v>null</v>
      </c>
      <c r="P626" t="s">
        <v>6557</v>
      </c>
      <c r="Q626" t="str">
        <f t="shared" si="69"/>
        <v xml:space="preserve">INSERT INTO pad_organ (organid, nom, dir3, dir3pare, cif) VALUES (70624, 'Subdirecció de Cartera de Serveis', 'A04022253', 'A04022240', null); </v>
      </c>
    </row>
    <row r="627" spans="1:17">
      <c r="A627" s="1">
        <v>1365896</v>
      </c>
      <c r="B627" t="s">
        <v>1349</v>
      </c>
      <c r="C627" t="s">
        <v>4175</v>
      </c>
      <c r="D627" s="1">
        <v>1</v>
      </c>
      <c r="E627" s="1">
        <v>1365893</v>
      </c>
      <c r="F627" s="1">
        <v>1</v>
      </c>
      <c r="G627" t="s">
        <v>769</v>
      </c>
      <c r="H627" t="str">
        <f t="shared" si="68"/>
        <v>'A04022240'</v>
      </c>
      <c r="I627" t="str">
        <f>IF(E627="","'"&amp;VLOOKUP(B627,PBL_ENTITAT!O:P,2,FALSE)&amp;"'","null")</f>
        <v>null</v>
      </c>
      <c r="J627" t="s">
        <v>6557</v>
      </c>
      <c r="K627">
        <f t="shared" si="70"/>
        <v>70625</v>
      </c>
      <c r="L627" t="str">
        <f t="shared" si="71"/>
        <v>'Subdirecció D''atenció a la Cronicitat, Coordinació Sociosanitària i Malalties Poc Freqüents'</v>
      </c>
      <c r="M627" t="str">
        <f t="shared" si="72"/>
        <v>'A04022255'</v>
      </c>
      <c r="N627" t="str">
        <f t="shared" si="73"/>
        <v>'A04022240'</v>
      </c>
      <c r="O627" t="str">
        <f t="shared" si="74"/>
        <v>null</v>
      </c>
      <c r="P627" t="s">
        <v>6557</v>
      </c>
      <c r="Q627" t="str">
        <f t="shared" si="69"/>
        <v xml:space="preserve">INSERT INTO pad_organ (organid, nom, dir3, dir3pare, cif) VALUES (70625, 'Subdirecció D''atenció a la Cronicitat, Coordinació Sociosanitària i Malalties Poc Freqüents', 'A04022255', 'A04022240', null); </v>
      </c>
    </row>
    <row r="628" spans="1:17">
      <c r="A628" s="1">
        <v>1365897</v>
      </c>
      <c r="B628" t="s">
        <v>1350</v>
      </c>
      <c r="C628" t="s">
        <v>1351</v>
      </c>
      <c r="D628" s="1">
        <v>1</v>
      </c>
      <c r="E628" s="1">
        <v>1365893</v>
      </c>
      <c r="F628" s="1">
        <v>1</v>
      </c>
      <c r="G628" t="s">
        <v>769</v>
      </c>
      <c r="H628" t="str">
        <f t="shared" si="68"/>
        <v>'A04022240'</v>
      </c>
      <c r="I628" t="str">
        <f>IF(E628="","'"&amp;VLOOKUP(B628,PBL_ENTITAT!O:P,2,FALSE)&amp;"'","null")</f>
        <v>null</v>
      </c>
      <c r="J628" t="s">
        <v>6557</v>
      </c>
      <c r="K628">
        <f t="shared" si="70"/>
        <v>70626</v>
      </c>
      <c r="L628" t="str">
        <f t="shared" si="71"/>
        <v>'Servei de Farmàcia'</v>
      </c>
      <c r="M628" t="str">
        <f t="shared" si="72"/>
        <v>'A04022260'</v>
      </c>
      <c r="N628" t="str">
        <f t="shared" si="73"/>
        <v>'A04022240'</v>
      </c>
      <c r="O628" t="str">
        <f t="shared" si="74"/>
        <v>null</v>
      </c>
      <c r="P628" t="s">
        <v>6557</v>
      </c>
      <c r="Q628" t="str">
        <f t="shared" si="69"/>
        <v xml:space="preserve">INSERT INTO pad_organ (organid, nom, dir3, dir3pare, cif) VALUES (70626, 'Servei de Farmàcia', 'A04022260', 'A04022240', null); </v>
      </c>
    </row>
    <row r="629" spans="1:17">
      <c r="A629" s="1">
        <v>1365898</v>
      </c>
      <c r="B629" t="s">
        <v>1352</v>
      </c>
      <c r="C629" t="s">
        <v>1353</v>
      </c>
      <c r="D629" s="1">
        <v>1</v>
      </c>
      <c r="E629" s="1">
        <v>1365893</v>
      </c>
      <c r="F629" s="1">
        <v>1</v>
      </c>
      <c r="G629" t="s">
        <v>769</v>
      </c>
      <c r="H629" t="str">
        <f t="shared" si="68"/>
        <v>'A04022240'</v>
      </c>
      <c r="I629" t="str">
        <f>IF(E629="","'"&amp;VLOOKUP(B629,PBL_ENTITAT!O:P,2,FALSE)&amp;"'","null")</f>
        <v>null</v>
      </c>
      <c r="J629" t="s">
        <v>6557</v>
      </c>
      <c r="K629">
        <f t="shared" si="70"/>
        <v>70627</v>
      </c>
      <c r="L629" t="str">
        <f t="shared" si="71"/>
        <v>'Servei de Targeta Sanitària'</v>
      </c>
      <c r="M629" t="str">
        <f t="shared" si="72"/>
        <v>'A04022261'</v>
      </c>
      <c r="N629" t="str">
        <f t="shared" si="73"/>
        <v>'A04022240'</v>
      </c>
      <c r="O629" t="str">
        <f t="shared" si="74"/>
        <v>null</v>
      </c>
      <c r="P629" t="s">
        <v>6557</v>
      </c>
      <c r="Q629" t="str">
        <f t="shared" si="69"/>
        <v xml:space="preserve">INSERT INTO pad_organ (organid, nom, dir3, dir3pare, cif) VALUES (70627, 'Servei de Targeta Sanitària', 'A04022261', 'A04022240', null); </v>
      </c>
    </row>
    <row r="630" spans="1:17">
      <c r="A630" s="1">
        <v>1365899</v>
      </c>
      <c r="B630" t="s">
        <v>1354</v>
      </c>
      <c r="C630" t="s">
        <v>1355</v>
      </c>
      <c r="D630" s="1">
        <v>1</v>
      </c>
      <c r="E630" s="1">
        <v>1365893</v>
      </c>
      <c r="F630" s="1">
        <v>1</v>
      </c>
      <c r="G630" t="s">
        <v>769</v>
      </c>
      <c r="H630" t="str">
        <f t="shared" si="68"/>
        <v>'A04022240'</v>
      </c>
      <c r="I630" t="str">
        <f>IF(E630="","'"&amp;VLOOKUP(B630,PBL_ENTITAT!O:P,2,FALSE)&amp;"'","null")</f>
        <v>null</v>
      </c>
      <c r="J630" t="s">
        <v>6557</v>
      </c>
      <c r="K630">
        <f t="shared" si="70"/>
        <v>70628</v>
      </c>
      <c r="L630" t="str">
        <f t="shared" si="71"/>
        <v>'Servei Dental Comunitari - Padi'</v>
      </c>
      <c r="M630" t="str">
        <f t="shared" si="72"/>
        <v>'A04022262'</v>
      </c>
      <c r="N630" t="str">
        <f t="shared" si="73"/>
        <v>'A04022240'</v>
      </c>
      <c r="O630" t="str">
        <f t="shared" si="74"/>
        <v>null</v>
      </c>
      <c r="P630" t="s">
        <v>6557</v>
      </c>
      <c r="Q630" t="str">
        <f t="shared" si="69"/>
        <v xml:space="preserve">INSERT INTO pad_organ (organid, nom, dir3, dir3pare, cif) VALUES (70628, 'Servei Dental Comunitari - Padi', 'A04022262', 'A04022240', null); </v>
      </c>
    </row>
    <row r="631" spans="1:17">
      <c r="A631" s="1">
        <v>1365900</v>
      </c>
      <c r="B631" t="s">
        <v>1356</v>
      </c>
      <c r="C631" t="s">
        <v>1357</v>
      </c>
      <c r="D631" s="1">
        <v>1</v>
      </c>
      <c r="E631" s="1">
        <v>1365893</v>
      </c>
      <c r="F631" s="1">
        <v>1</v>
      </c>
      <c r="G631" t="s">
        <v>769</v>
      </c>
      <c r="H631" t="str">
        <f t="shared" si="68"/>
        <v>'A04022240'</v>
      </c>
      <c r="I631" t="str">
        <f>IF(E631="","'"&amp;VLOOKUP(B631,PBL_ENTITAT!O:P,2,FALSE)&amp;"'","null")</f>
        <v>null</v>
      </c>
      <c r="J631" t="s">
        <v>6557</v>
      </c>
      <c r="K631">
        <f t="shared" si="70"/>
        <v>70629</v>
      </c>
      <c r="L631" t="str">
        <f t="shared" si="71"/>
        <v>'Inspecció Mèdica'</v>
      </c>
      <c r="M631" t="str">
        <f t="shared" si="72"/>
        <v>'A04022263'</v>
      </c>
      <c r="N631" t="str">
        <f t="shared" si="73"/>
        <v>'A04022240'</v>
      </c>
      <c r="O631" t="str">
        <f t="shared" si="74"/>
        <v>null</v>
      </c>
      <c r="P631" t="s">
        <v>6557</v>
      </c>
      <c r="Q631" t="str">
        <f t="shared" si="69"/>
        <v xml:space="preserve">INSERT INTO pad_organ (organid, nom, dir3, dir3pare, cif) VALUES (70629, 'Inspecció Mèdica', 'A04022263', 'A04022240', null); </v>
      </c>
    </row>
    <row r="632" spans="1:17">
      <c r="A632" s="1">
        <v>1365878</v>
      </c>
      <c r="B632" t="s">
        <v>860</v>
      </c>
      <c r="C632" t="s">
        <v>861</v>
      </c>
      <c r="D632" s="1">
        <v>1</v>
      </c>
      <c r="E632" s="1">
        <v>1365877</v>
      </c>
      <c r="F632" s="1">
        <v>1</v>
      </c>
      <c r="G632" t="s">
        <v>769</v>
      </c>
      <c r="H632" t="str">
        <f t="shared" si="68"/>
        <v>'A04003751'</v>
      </c>
      <c r="I632" t="str">
        <f>IF(E632="","'"&amp;VLOOKUP(B632,PBL_ENTITAT!O:P,2,FALSE)&amp;"'","null")</f>
        <v>null</v>
      </c>
      <c r="J632" t="s">
        <v>6557</v>
      </c>
      <c r="K632">
        <f t="shared" si="70"/>
        <v>70630</v>
      </c>
      <c r="L632" t="str">
        <f t="shared" si="71"/>
        <v>'Departament Jurídic de la Conselleria de Salut'</v>
      </c>
      <c r="M632" t="str">
        <f t="shared" si="72"/>
        <v>'A04022386'</v>
      </c>
      <c r="N632" t="str">
        <f t="shared" si="73"/>
        <v>'A04003751'</v>
      </c>
      <c r="O632" t="str">
        <f t="shared" si="74"/>
        <v>null</v>
      </c>
      <c r="P632" t="s">
        <v>6557</v>
      </c>
      <c r="Q632" t="str">
        <f t="shared" si="69"/>
        <v xml:space="preserve">INSERT INTO pad_organ (organid, nom, dir3, dir3pare, cif) VALUES (70630, 'Departament Jurídic de la Conselleria de Salut', 'A04022386', 'A04003751', null); </v>
      </c>
    </row>
    <row r="633" spans="1:17">
      <c r="A633" s="1">
        <v>1365879</v>
      </c>
      <c r="B633" t="s">
        <v>862</v>
      </c>
      <c r="C633" t="s">
        <v>863</v>
      </c>
      <c r="D633" s="1">
        <v>1</v>
      </c>
      <c r="E633" s="1">
        <v>1365877</v>
      </c>
      <c r="F633" s="1">
        <v>1</v>
      </c>
      <c r="G633" t="s">
        <v>769</v>
      </c>
      <c r="H633" t="str">
        <f t="shared" si="68"/>
        <v>'A04003751'</v>
      </c>
      <c r="I633" t="str">
        <f>IF(E633="","'"&amp;VLOOKUP(B633,PBL_ENTITAT!O:P,2,FALSE)&amp;"'","null")</f>
        <v>null</v>
      </c>
      <c r="J633" t="s">
        <v>6557</v>
      </c>
      <c r="K633">
        <f t="shared" si="70"/>
        <v>70631</v>
      </c>
      <c r="L633" t="str">
        <f t="shared" si="71"/>
        <v>'Departament de Gestió Econòmica de la Conselleria de Salut'</v>
      </c>
      <c r="M633" t="str">
        <f t="shared" si="72"/>
        <v>'A04022387'</v>
      </c>
      <c r="N633" t="str">
        <f t="shared" si="73"/>
        <v>'A04003751'</v>
      </c>
      <c r="O633" t="str">
        <f t="shared" si="74"/>
        <v>null</v>
      </c>
      <c r="P633" t="s">
        <v>6557</v>
      </c>
      <c r="Q633" t="str">
        <f t="shared" si="69"/>
        <v xml:space="preserve">INSERT INTO pad_organ (organid, nom, dir3, dir3pare, cif) VALUES (70631, 'Departament de Gestió Econòmica de la Conselleria de Salut', 'A04022387', 'A04003751', null); </v>
      </c>
    </row>
    <row r="634" spans="1:17">
      <c r="A634" s="1">
        <v>1366611</v>
      </c>
      <c r="B634" t="s">
        <v>1480</v>
      </c>
      <c r="C634" t="s">
        <v>1481</v>
      </c>
      <c r="D634" s="1">
        <v>1</v>
      </c>
      <c r="E634" s="1">
        <v>1365954</v>
      </c>
      <c r="F634" s="1">
        <v>1</v>
      </c>
      <c r="G634" t="s">
        <v>769</v>
      </c>
      <c r="H634" t="str">
        <f t="shared" si="68"/>
        <v>'A04013522'</v>
      </c>
      <c r="I634" t="str">
        <f>IF(E634="","'"&amp;VLOOKUP(B634,PBL_ENTITAT!O:P,2,FALSE)&amp;"'","null")</f>
        <v>null</v>
      </c>
      <c r="J634" t="s">
        <v>6557</v>
      </c>
      <c r="K634">
        <f t="shared" si="70"/>
        <v>70632</v>
      </c>
      <c r="L634" t="str">
        <f t="shared" si="71"/>
        <v>'Ceip Puig de Sant Martí'</v>
      </c>
      <c r="M634" t="str">
        <f t="shared" si="72"/>
        <v>'A04022406'</v>
      </c>
      <c r="N634" t="str">
        <f t="shared" si="73"/>
        <v>'A04013522'</v>
      </c>
      <c r="O634" t="str">
        <f t="shared" si="74"/>
        <v>null</v>
      </c>
      <c r="P634" t="s">
        <v>6557</v>
      </c>
      <c r="Q634" t="str">
        <f t="shared" si="69"/>
        <v xml:space="preserve">INSERT INTO pad_organ (organid, nom, dir3, dir3pare, cif) VALUES (70632, 'Ceip Puig de Sant Martí', 'A04022406', 'A04013522', null); </v>
      </c>
    </row>
    <row r="635" spans="1:17">
      <c r="A635" s="1">
        <v>1366612</v>
      </c>
      <c r="B635" t="s">
        <v>1482</v>
      </c>
      <c r="C635" t="s">
        <v>4199</v>
      </c>
      <c r="D635" s="1">
        <v>1</v>
      </c>
      <c r="E635" s="1">
        <v>1365954</v>
      </c>
      <c r="F635" s="1">
        <v>1</v>
      </c>
      <c r="G635" t="s">
        <v>769</v>
      </c>
      <c r="H635" t="str">
        <f t="shared" si="68"/>
        <v>'A04013522'</v>
      </c>
      <c r="I635" t="str">
        <f>IF(E635="","'"&amp;VLOOKUP(B635,PBL_ENTITAT!O:P,2,FALSE)&amp;"'","null")</f>
        <v>null</v>
      </c>
      <c r="J635" t="s">
        <v>6557</v>
      </c>
      <c r="K635">
        <f t="shared" si="70"/>
        <v>70633</v>
      </c>
      <c r="L635" t="str">
        <f t="shared" si="71"/>
        <v>'Ceip Nou D''inca'</v>
      </c>
      <c r="M635" t="str">
        <f t="shared" si="72"/>
        <v>'A04022407'</v>
      </c>
      <c r="N635" t="str">
        <f t="shared" si="73"/>
        <v>'A04013522'</v>
      </c>
      <c r="O635" t="str">
        <f t="shared" si="74"/>
        <v>null</v>
      </c>
      <c r="P635" t="s">
        <v>6557</v>
      </c>
      <c r="Q635" t="str">
        <f t="shared" si="69"/>
        <v xml:space="preserve">INSERT INTO pad_organ (organid, nom, dir3, dir3pare, cif) VALUES (70633, 'Ceip Nou D''inca', 'A04022407', 'A04013522', null); </v>
      </c>
    </row>
    <row r="636" spans="1:17">
      <c r="A636" s="1">
        <v>1366613</v>
      </c>
      <c r="B636" t="s">
        <v>1483</v>
      </c>
      <c r="C636" t="s">
        <v>1484</v>
      </c>
      <c r="D636" s="1">
        <v>1</v>
      </c>
      <c r="E636" s="1">
        <v>1365954</v>
      </c>
      <c r="F636" s="1">
        <v>1</v>
      </c>
      <c r="G636" t="s">
        <v>769</v>
      </c>
      <c r="H636" t="str">
        <f t="shared" si="68"/>
        <v>'A04013522'</v>
      </c>
      <c r="I636" t="str">
        <f>IF(E636="","'"&amp;VLOOKUP(B636,PBL_ENTITAT!O:P,2,FALSE)&amp;"'","null")</f>
        <v>null</v>
      </c>
      <c r="J636" t="s">
        <v>6557</v>
      </c>
      <c r="K636">
        <f t="shared" si="70"/>
        <v>70634</v>
      </c>
      <c r="L636" t="str">
        <f t="shared" si="71"/>
        <v>'Ies Can Balo'</v>
      </c>
      <c r="M636" t="str">
        <f t="shared" si="72"/>
        <v>'A04022538'</v>
      </c>
      <c r="N636" t="str">
        <f t="shared" si="73"/>
        <v>'A04013522'</v>
      </c>
      <c r="O636" t="str">
        <f t="shared" si="74"/>
        <v>null</v>
      </c>
      <c r="P636" t="s">
        <v>6557</v>
      </c>
      <c r="Q636" t="str">
        <f t="shared" si="69"/>
        <v xml:space="preserve">INSERT INTO pad_organ (organid, nom, dir3, dir3pare, cif) VALUES (70634, 'Ies Can Balo', 'A04022538', 'A04013522', null); </v>
      </c>
    </row>
    <row r="637" spans="1:17">
      <c r="A637" s="1">
        <v>1366714</v>
      </c>
      <c r="B637" t="s">
        <v>1648</v>
      </c>
      <c r="C637" t="s">
        <v>1649</v>
      </c>
      <c r="D637" s="1">
        <v>1</v>
      </c>
      <c r="E637" s="1">
        <v>5889663</v>
      </c>
      <c r="F637" s="1">
        <v>1</v>
      </c>
      <c r="G637" t="s">
        <v>769</v>
      </c>
      <c r="H637" t="str">
        <f t="shared" si="68"/>
        <v>'A04043876'</v>
      </c>
      <c r="I637" t="str">
        <f>IF(E637="","'"&amp;VLOOKUP(B637,PBL_ENTITAT!O:P,2,FALSE)&amp;"'","null")</f>
        <v>null</v>
      </c>
      <c r="J637" t="s">
        <v>6557</v>
      </c>
      <c r="K637">
        <f t="shared" si="70"/>
        <v>70635</v>
      </c>
      <c r="L637" t="str">
        <f t="shared" si="71"/>
        <v>'Consell Econòmic i Social'</v>
      </c>
      <c r="M637" t="str">
        <f t="shared" si="72"/>
        <v>'A04022613'</v>
      </c>
      <c r="N637" t="str">
        <f t="shared" si="73"/>
        <v>'A04043876'</v>
      </c>
      <c r="O637" t="str">
        <f t="shared" si="74"/>
        <v>null</v>
      </c>
      <c r="P637" t="s">
        <v>6557</v>
      </c>
      <c r="Q637" t="str">
        <f t="shared" si="69"/>
        <v xml:space="preserve">INSERT INTO pad_organ (organid, nom, dir3, dir3pare, cif) VALUES (70635, 'Consell Econòmic i Social', 'A04022613', 'A04043876', null); </v>
      </c>
    </row>
    <row r="638" spans="1:17">
      <c r="A638" s="1">
        <v>1366700</v>
      </c>
      <c r="B638" t="s">
        <v>1623</v>
      </c>
      <c r="C638" t="s">
        <v>1624</v>
      </c>
      <c r="D638" s="1">
        <v>1</v>
      </c>
      <c r="E638" s="1">
        <v>1366666</v>
      </c>
      <c r="F638" s="1">
        <v>1</v>
      </c>
      <c r="G638" t="s">
        <v>769</v>
      </c>
      <c r="H638" t="str">
        <f t="shared" si="68"/>
        <v>'A04026937'</v>
      </c>
      <c r="I638" t="str">
        <f>IF(E638="","'"&amp;VLOOKUP(B638,PBL_ENTITAT!O:P,2,FALSE)&amp;"'","null")</f>
        <v>null</v>
      </c>
      <c r="J638" t="s">
        <v>6557</v>
      </c>
      <c r="K638">
        <f t="shared" si="70"/>
        <v>70636</v>
      </c>
      <c r="L638" t="str">
        <f t="shared" si="71"/>
        <v>'Comissió de Medi Ambient de les Illes Balears'</v>
      </c>
      <c r="M638" t="str">
        <f t="shared" si="72"/>
        <v>'A04022933'</v>
      </c>
      <c r="N638" t="str">
        <f t="shared" si="73"/>
        <v>'A04026937'</v>
      </c>
      <c r="O638" t="str">
        <f t="shared" si="74"/>
        <v>null</v>
      </c>
      <c r="P638" t="s">
        <v>6557</v>
      </c>
      <c r="Q638" t="str">
        <f t="shared" si="69"/>
        <v xml:space="preserve">INSERT INTO pad_organ (organid, nom, dir3, dir3pare, cif) VALUES (70636, 'Comissió de Medi Ambient de les Illes Balears', 'A04022933', 'A04026937', null); </v>
      </c>
    </row>
    <row r="639" spans="1:17">
      <c r="A639" s="1">
        <v>1365938</v>
      </c>
      <c r="B639" t="s">
        <v>1417</v>
      </c>
      <c r="C639" t="s">
        <v>1418</v>
      </c>
      <c r="D639" s="1">
        <v>1</v>
      </c>
      <c r="E639" s="1">
        <v>1365880</v>
      </c>
      <c r="F639" s="1">
        <v>1</v>
      </c>
      <c r="G639" t="s">
        <v>769</v>
      </c>
      <c r="H639" t="str">
        <f t="shared" si="68"/>
        <v>'A04003754'</v>
      </c>
      <c r="I639" t="str">
        <f>IF(E639="","'"&amp;VLOOKUP(B639,PBL_ENTITAT!O:P,2,FALSE)&amp;"'","null")</f>
        <v>null</v>
      </c>
      <c r="J639" t="s">
        <v>6557</v>
      </c>
      <c r="K639">
        <f t="shared" si="70"/>
        <v>70637</v>
      </c>
      <c r="L639" t="str">
        <f t="shared" si="71"/>
        <v>'Gestió Sanitària i Assistencial de les Illes Balears'</v>
      </c>
      <c r="M639" t="str">
        <f t="shared" si="72"/>
        <v>'A04023687'</v>
      </c>
      <c r="N639" t="str">
        <f t="shared" si="73"/>
        <v>'A04003754'</v>
      </c>
      <c r="O639" t="str">
        <f t="shared" si="74"/>
        <v>null</v>
      </c>
      <c r="P639" t="s">
        <v>6557</v>
      </c>
      <c r="Q639" t="str">
        <f t="shared" si="69"/>
        <v xml:space="preserve">INSERT INTO pad_organ (organid, nom, dir3, dir3pare, cif) VALUES (70637, 'Gestió Sanitària i Assistencial de les Illes Balears', 'A04023687', 'A04003754', null); </v>
      </c>
    </row>
    <row r="640" spans="1:17">
      <c r="A640" s="1">
        <v>1366614</v>
      </c>
      <c r="B640" t="s">
        <v>1485</v>
      </c>
      <c r="C640" t="s">
        <v>4200</v>
      </c>
      <c r="D640" s="1">
        <v>1</v>
      </c>
      <c r="E640" s="1">
        <v>1365954</v>
      </c>
      <c r="F640" s="1">
        <v>1</v>
      </c>
      <c r="G640" t="s">
        <v>769</v>
      </c>
      <c r="H640" t="str">
        <f t="shared" si="68"/>
        <v>'A04013522'</v>
      </c>
      <c r="I640" t="str">
        <f>IF(E640="","'"&amp;VLOOKUP(B640,PBL_ENTITAT!O:P,2,FALSE)&amp;"'","null")</f>
        <v>null</v>
      </c>
      <c r="J640" t="s">
        <v>6557</v>
      </c>
      <c r="K640">
        <f t="shared" si="70"/>
        <v>70638</v>
      </c>
      <c r="L640" t="str">
        <f t="shared" si="71"/>
        <v>'Institut D''ensenyaments a Distància de les Illes Balears'</v>
      </c>
      <c r="M640" t="str">
        <f t="shared" si="72"/>
        <v>'A04024883'</v>
      </c>
      <c r="N640" t="str">
        <f t="shared" si="73"/>
        <v>'A04013522'</v>
      </c>
      <c r="O640" t="str">
        <f t="shared" si="74"/>
        <v>null</v>
      </c>
      <c r="P640" t="s">
        <v>6557</v>
      </c>
      <c r="Q640" t="str">
        <f t="shared" si="69"/>
        <v xml:space="preserve">INSERT INTO pad_organ (organid, nom, dir3, dir3pare, cif) VALUES (70638, 'Institut D''ensenyaments a Distància de les Illes Balears', 'A04024883', 'A04013522', null); </v>
      </c>
    </row>
    <row r="641" spans="1:17">
      <c r="A641" s="1">
        <v>1365854</v>
      </c>
      <c r="B641" t="s">
        <v>817</v>
      </c>
      <c r="C641" t="s">
        <v>818</v>
      </c>
      <c r="D641" s="1">
        <v>1</v>
      </c>
      <c r="E641" s="1">
        <v>1365845</v>
      </c>
      <c r="F641" s="1">
        <v>1</v>
      </c>
      <c r="G641" t="s">
        <v>769</v>
      </c>
      <c r="H641" t="str">
        <f t="shared" si="68"/>
        <v>'A04013587'</v>
      </c>
      <c r="I641" t="str">
        <f>IF(E641="","'"&amp;VLOOKUP(B641,PBL_ENTITAT!O:P,2,FALSE)&amp;"'","null")</f>
        <v>null</v>
      </c>
      <c r="J641" t="s">
        <v>6557</v>
      </c>
      <c r="K641">
        <f t="shared" si="70"/>
        <v>70639</v>
      </c>
      <c r="L641" t="str">
        <f t="shared" si="71"/>
        <v>'Servei de Transmissions Patrimonials'</v>
      </c>
      <c r="M641" t="str">
        <f t="shared" si="72"/>
        <v>'A04024894'</v>
      </c>
      <c r="N641" t="str">
        <f t="shared" si="73"/>
        <v>'A04013587'</v>
      </c>
      <c r="O641" t="str">
        <f t="shared" si="74"/>
        <v>null</v>
      </c>
      <c r="P641" t="s">
        <v>6557</v>
      </c>
      <c r="Q641" t="str">
        <f t="shared" si="69"/>
        <v xml:space="preserve">INSERT INTO pad_organ (organid, nom, dir3, dir3pare, cif) VALUES (70639, 'Servei de Transmissions Patrimonials', 'A04024894', 'A04013587', null); </v>
      </c>
    </row>
    <row r="642" spans="1:17">
      <c r="A642" s="1">
        <v>1365855</v>
      </c>
      <c r="B642" t="s">
        <v>819</v>
      </c>
      <c r="C642" t="s">
        <v>820</v>
      </c>
      <c r="D642" s="1">
        <v>1</v>
      </c>
      <c r="E642" s="1">
        <v>1365845</v>
      </c>
      <c r="F642" s="1">
        <v>1</v>
      </c>
      <c r="G642" t="s">
        <v>769</v>
      </c>
      <c r="H642" t="str">
        <f t="shared" si="68"/>
        <v>'A04013587'</v>
      </c>
      <c r="I642" t="str">
        <f>IF(E642="","'"&amp;VLOOKUP(B642,PBL_ENTITAT!O:P,2,FALSE)&amp;"'","null")</f>
        <v>null</v>
      </c>
      <c r="J642" t="s">
        <v>6557</v>
      </c>
      <c r="K642">
        <f t="shared" si="70"/>
        <v>70640</v>
      </c>
      <c r="L642" t="str">
        <f t="shared" si="71"/>
        <v>'Servei de Successions i Donacions'</v>
      </c>
      <c r="M642" t="str">
        <f t="shared" si="72"/>
        <v>'A04024895'</v>
      </c>
      <c r="N642" t="str">
        <f t="shared" si="73"/>
        <v>'A04013587'</v>
      </c>
      <c r="O642" t="str">
        <f t="shared" si="74"/>
        <v>null</v>
      </c>
      <c r="P642" t="s">
        <v>6557</v>
      </c>
      <c r="Q642" t="str">
        <f t="shared" si="69"/>
        <v xml:space="preserve">INSERT INTO pad_organ (organid, nom, dir3, dir3pare, cif) VALUES (70640, 'Servei de Successions i Donacions', 'A04024895', 'A04013587', null); </v>
      </c>
    </row>
    <row r="643" spans="1:17">
      <c r="A643" s="1">
        <v>1365856</v>
      </c>
      <c r="B643" t="s">
        <v>821</v>
      </c>
      <c r="C643" t="s">
        <v>4148</v>
      </c>
      <c r="D643" s="1">
        <v>1</v>
      </c>
      <c r="E643" s="1">
        <v>1365845</v>
      </c>
      <c r="F643" s="1">
        <v>1</v>
      </c>
      <c r="G643" t="s">
        <v>769</v>
      </c>
      <c r="H643" t="str">
        <f t="shared" ref="H643:H706" si="75">IF(E643="","null","'"&amp;VLOOKUP(E643,A:B,2,FALSE)&amp;"'")</f>
        <v>'A04013587'</v>
      </c>
      <c r="I643" t="str">
        <f>IF(E643="","'"&amp;VLOOKUP(B643,PBL_ENTITAT!O:P,2,FALSE)&amp;"'","null")</f>
        <v>null</v>
      </c>
      <c r="J643" t="s">
        <v>6557</v>
      </c>
      <c r="K643">
        <f t="shared" si="70"/>
        <v>70641</v>
      </c>
      <c r="L643" t="str">
        <f t="shared" si="71"/>
        <v>'Servei de L''impost Turístic'</v>
      </c>
      <c r="M643" t="str">
        <f t="shared" si="72"/>
        <v>'A04024896'</v>
      </c>
      <c r="N643" t="str">
        <f t="shared" si="73"/>
        <v>'A04013587'</v>
      </c>
      <c r="O643" t="str">
        <f t="shared" si="74"/>
        <v>null</v>
      </c>
      <c r="P643" t="s">
        <v>6557</v>
      </c>
      <c r="Q643" t="str">
        <f t="shared" ref="Q643:Q706" si="76">SUBSTITUTE(SUBSTITUTE(SUBSTITUTE(SUBSTITUTE(SUBSTITUTE(Q$1,"$ID$",K643),"$NOM$",L643),"$DIR3$",M643),"$DIR3PARE$",N643),"$CIF$",O643)</f>
        <v xml:space="preserve">INSERT INTO pad_organ (organid, nom, dir3, dir3pare, cif) VALUES (70641, 'Servei de L''impost Turístic', 'A04024896', 'A04013587', null); </v>
      </c>
    </row>
    <row r="644" spans="1:17">
      <c r="A644" s="1">
        <v>1365857</v>
      </c>
      <c r="B644" t="s">
        <v>822</v>
      </c>
      <c r="C644" t="s">
        <v>823</v>
      </c>
      <c r="D644" s="1">
        <v>1</v>
      </c>
      <c r="E644" s="1">
        <v>1365845</v>
      </c>
      <c r="F644" s="1">
        <v>1</v>
      </c>
      <c r="G644" t="s">
        <v>769</v>
      </c>
      <c r="H644" t="str">
        <f t="shared" si="75"/>
        <v>'A04013587'</v>
      </c>
      <c r="I644" t="str">
        <f>IF(E644="","'"&amp;VLOOKUP(B644,PBL_ENTITAT!O:P,2,FALSE)&amp;"'","null")</f>
        <v>null</v>
      </c>
      <c r="J644" t="s">
        <v>6557</v>
      </c>
      <c r="K644">
        <f t="shared" si="70"/>
        <v>70642</v>
      </c>
      <c r="L644" t="str">
        <f t="shared" si="71"/>
        <v>'Servei de Recaptació Voluntària'</v>
      </c>
      <c r="M644" t="str">
        <f t="shared" si="72"/>
        <v>'A04024897'</v>
      </c>
      <c r="N644" t="str">
        <f t="shared" si="73"/>
        <v>'A04013587'</v>
      </c>
      <c r="O644" t="str">
        <f t="shared" si="74"/>
        <v>null</v>
      </c>
      <c r="P644" t="s">
        <v>6557</v>
      </c>
      <c r="Q644" t="str">
        <f t="shared" si="76"/>
        <v xml:space="preserve">INSERT INTO pad_organ (organid, nom, dir3, dir3pare, cif) VALUES (70642, 'Servei de Recaptació Voluntària', 'A04024897', 'A04013587', null); </v>
      </c>
    </row>
    <row r="645" spans="1:17">
      <c r="A645" s="1">
        <v>1365858</v>
      </c>
      <c r="B645" t="s">
        <v>824</v>
      </c>
      <c r="C645" t="s">
        <v>825</v>
      </c>
      <c r="D645" s="1">
        <v>1</v>
      </c>
      <c r="E645" s="1">
        <v>1365845</v>
      </c>
      <c r="F645" s="1">
        <v>1</v>
      </c>
      <c r="G645" t="s">
        <v>769</v>
      </c>
      <c r="H645" t="str">
        <f t="shared" si="75"/>
        <v>'A04013587'</v>
      </c>
      <c r="I645" t="str">
        <f>IF(E645="","'"&amp;VLOOKUP(B645,PBL_ENTITAT!O:P,2,FALSE)&amp;"'","null")</f>
        <v>null</v>
      </c>
      <c r="J645" t="s">
        <v>6557</v>
      </c>
      <c r="K645">
        <f t="shared" si="70"/>
        <v>70643</v>
      </c>
      <c r="L645" t="str">
        <f t="shared" si="71"/>
        <v>'Servei de Recaptació Executiva'</v>
      </c>
      <c r="M645" t="str">
        <f t="shared" si="72"/>
        <v>'A04024898'</v>
      </c>
      <c r="N645" t="str">
        <f t="shared" si="73"/>
        <v>'A04013587'</v>
      </c>
      <c r="O645" t="str">
        <f t="shared" si="74"/>
        <v>null</v>
      </c>
      <c r="P645" t="s">
        <v>6557</v>
      </c>
      <c r="Q645" t="str">
        <f t="shared" si="76"/>
        <v xml:space="preserve">INSERT INTO pad_organ (organid, nom, dir3, dir3pare, cif) VALUES (70643, 'Servei de Recaptació Executiva', 'A04024898', 'A04013587', null); </v>
      </c>
    </row>
    <row r="646" spans="1:17">
      <c r="A646" s="1">
        <v>1365859</v>
      </c>
      <c r="B646" t="s">
        <v>826</v>
      </c>
      <c r="C646" t="s">
        <v>4149</v>
      </c>
      <c r="D646" s="1">
        <v>1</v>
      </c>
      <c r="E646" s="1">
        <v>1365845</v>
      </c>
      <c r="F646" s="1">
        <v>1</v>
      </c>
      <c r="G646" t="s">
        <v>769</v>
      </c>
      <c r="H646" t="str">
        <f t="shared" si="75"/>
        <v>'A04013587'</v>
      </c>
      <c r="I646" t="str">
        <f>IF(E646="","'"&amp;VLOOKUP(B646,PBL_ENTITAT!O:P,2,FALSE)&amp;"'","null")</f>
        <v>null</v>
      </c>
      <c r="J646" t="s">
        <v>6557</v>
      </c>
      <c r="K646">
        <f t="shared" si="70"/>
        <v>70644</v>
      </c>
      <c r="L646" t="str">
        <f t="shared" si="71"/>
        <v>'Servei D''informació'</v>
      </c>
      <c r="M646" t="str">
        <f t="shared" si="72"/>
        <v>'A04024899'</v>
      </c>
      <c r="N646" t="str">
        <f t="shared" si="73"/>
        <v>'A04013587'</v>
      </c>
      <c r="O646" t="str">
        <f t="shared" si="74"/>
        <v>null</v>
      </c>
      <c r="P646" t="s">
        <v>6557</v>
      </c>
      <c r="Q646" t="str">
        <f t="shared" si="76"/>
        <v xml:space="preserve">INSERT INTO pad_organ (organid, nom, dir3, dir3pare, cif) VALUES (70644, 'Servei D''informació', 'A04024899', 'A04013587', null); </v>
      </c>
    </row>
    <row r="647" spans="1:17">
      <c r="A647" s="1">
        <v>1365860</v>
      </c>
      <c r="B647" t="s">
        <v>827</v>
      </c>
      <c r="C647" t="s">
        <v>4150</v>
      </c>
      <c r="D647" s="1">
        <v>1</v>
      </c>
      <c r="E647" s="1">
        <v>1365845</v>
      </c>
      <c r="F647" s="1">
        <v>1</v>
      </c>
      <c r="G647" t="s">
        <v>769</v>
      </c>
      <c r="H647" t="str">
        <f t="shared" si="75"/>
        <v>'A04013587'</v>
      </c>
      <c r="I647" t="str">
        <f>IF(E647="","'"&amp;VLOOKUP(B647,PBL_ENTITAT!O:P,2,FALSE)&amp;"'","null")</f>
        <v>null</v>
      </c>
      <c r="J647" t="s">
        <v>6557</v>
      </c>
      <c r="K647">
        <f t="shared" si="70"/>
        <v>70645</v>
      </c>
      <c r="L647" t="str">
        <f t="shared" si="71"/>
        <v>'Servei del Cànon de Sanejament D''aigües'</v>
      </c>
      <c r="M647" t="str">
        <f t="shared" si="72"/>
        <v>'A04024953'</v>
      </c>
      <c r="N647" t="str">
        <f t="shared" si="73"/>
        <v>'A04013587'</v>
      </c>
      <c r="O647" t="str">
        <f t="shared" si="74"/>
        <v>null</v>
      </c>
      <c r="P647" t="s">
        <v>6557</v>
      </c>
      <c r="Q647" t="str">
        <f t="shared" si="76"/>
        <v xml:space="preserve">INSERT INTO pad_organ (organid, nom, dir3, dir3pare, cif) VALUES (70645, 'Servei del Cànon de Sanejament D''aigües', 'A04024953', 'A04013587', null); </v>
      </c>
    </row>
    <row r="648" spans="1:17">
      <c r="A648" s="1">
        <v>1365861</v>
      </c>
      <c r="B648" t="s">
        <v>828</v>
      </c>
      <c r="C648" t="s">
        <v>829</v>
      </c>
      <c r="D648" s="1">
        <v>1</v>
      </c>
      <c r="E648" s="1">
        <v>1365845</v>
      </c>
      <c r="F648" s="1">
        <v>1</v>
      </c>
      <c r="G648" t="s">
        <v>769</v>
      </c>
      <c r="H648" t="str">
        <f t="shared" si="75"/>
        <v>'A04013587'</v>
      </c>
      <c r="I648" t="str">
        <f>IF(E648="","'"&amp;VLOOKUP(B648,PBL_ENTITAT!O:P,2,FALSE)&amp;"'","null")</f>
        <v>null</v>
      </c>
      <c r="J648" t="s">
        <v>6557</v>
      </c>
      <c r="K648">
        <f t="shared" si="70"/>
        <v>70646</v>
      </c>
      <c r="L648" t="str">
        <f t="shared" si="71"/>
        <v>'Àrea de Recursos Humans'</v>
      </c>
      <c r="M648" t="str">
        <f t="shared" si="72"/>
        <v>'A04026307'</v>
      </c>
      <c r="N648" t="str">
        <f t="shared" si="73"/>
        <v>'A04013587'</v>
      </c>
      <c r="O648" t="str">
        <f t="shared" si="74"/>
        <v>null</v>
      </c>
      <c r="P648" t="s">
        <v>6557</v>
      </c>
      <c r="Q648" t="str">
        <f t="shared" si="76"/>
        <v xml:space="preserve">INSERT INTO pad_organ (organid, nom, dir3, dir3pare, cif) VALUES (70646, 'Àrea de Recursos Humans', 'A04026307', 'A04013587', null); </v>
      </c>
    </row>
    <row r="649" spans="1:17">
      <c r="A649" s="1">
        <v>1365901</v>
      </c>
      <c r="B649" t="s">
        <v>1358</v>
      </c>
      <c r="C649" t="s">
        <v>1359</v>
      </c>
      <c r="D649" s="1">
        <v>1</v>
      </c>
      <c r="E649" s="1">
        <v>1365893</v>
      </c>
      <c r="F649" s="1">
        <v>1</v>
      </c>
      <c r="G649" t="s">
        <v>769</v>
      </c>
      <c r="H649" t="str">
        <f t="shared" si="75"/>
        <v>'A04022240'</v>
      </c>
      <c r="I649" t="str">
        <f>IF(E649="","'"&amp;VLOOKUP(B649,PBL_ENTITAT!O:P,2,FALSE)&amp;"'","null")</f>
        <v>null</v>
      </c>
      <c r="J649" t="s">
        <v>6557</v>
      </c>
      <c r="K649">
        <f t="shared" si="70"/>
        <v>70647</v>
      </c>
      <c r="L649" t="str">
        <f t="shared" si="71"/>
        <v>'Servei de Prestacions'</v>
      </c>
      <c r="M649" t="str">
        <f t="shared" si="72"/>
        <v>'A04026457'</v>
      </c>
      <c r="N649" t="str">
        <f t="shared" si="73"/>
        <v>'A04022240'</v>
      </c>
      <c r="O649" t="str">
        <f t="shared" si="74"/>
        <v>null</v>
      </c>
      <c r="P649" t="s">
        <v>6557</v>
      </c>
      <c r="Q649" t="str">
        <f t="shared" si="76"/>
        <v xml:space="preserve">INSERT INTO pad_organ (organid, nom, dir3, dir3pare, cif) VALUES (70647, 'Servei de Prestacions', 'A04026457', 'A04022240', null); </v>
      </c>
    </row>
    <row r="650" spans="1:17">
      <c r="A650" s="1">
        <v>1365828</v>
      </c>
      <c r="B650" t="s">
        <v>772</v>
      </c>
      <c r="C650" t="s">
        <v>773</v>
      </c>
      <c r="D650" s="1">
        <v>1</v>
      </c>
      <c r="E650" s="1">
        <v>1365826</v>
      </c>
      <c r="F650" s="1">
        <v>1</v>
      </c>
      <c r="G650" t="s">
        <v>769</v>
      </c>
      <c r="H650" t="str">
        <f t="shared" si="75"/>
        <v>'A04003003'</v>
      </c>
      <c r="I650" t="str">
        <f>IF(E650="","'"&amp;VLOOKUP(B650,PBL_ENTITAT!O:P,2,FALSE)&amp;"'","null")</f>
        <v>null</v>
      </c>
      <c r="J650" t="s">
        <v>6557</v>
      </c>
      <c r="K650">
        <f t="shared" ref="K650:K713" si="77">K649+1</f>
        <v>70648</v>
      </c>
      <c r="L650" t="str">
        <f t="shared" ref="L650:L713" si="78">"'"&amp;C650&amp;"'"</f>
        <v>'Conselleria de Turisme, Cultura i Esports'</v>
      </c>
      <c r="M650" t="str">
        <f t="shared" ref="M650:M713" si="79">"'"&amp;B650&amp;"'"</f>
        <v>'A04026906'</v>
      </c>
      <c r="N650" t="str">
        <f t="shared" ref="N650:N713" si="80">H650</f>
        <v>'A04003003'</v>
      </c>
      <c r="O650" t="str">
        <f t="shared" ref="O650:O713" si="81">I650</f>
        <v>null</v>
      </c>
      <c r="P650" t="s">
        <v>6557</v>
      </c>
      <c r="Q650" t="str">
        <f t="shared" si="76"/>
        <v xml:space="preserve">INSERT INTO pad_organ (organid, nom, dir3, dir3pare, cif) VALUES (70648, 'Conselleria de Turisme, Cultura i Esports', 'A04026906', 'A04003003', null); </v>
      </c>
    </row>
    <row r="651" spans="1:17">
      <c r="A651" s="1">
        <v>1365844</v>
      </c>
      <c r="B651" t="s">
        <v>804</v>
      </c>
      <c r="C651" t="s">
        <v>4141</v>
      </c>
      <c r="D651" s="1">
        <v>1</v>
      </c>
      <c r="E651" s="1">
        <v>1365826</v>
      </c>
      <c r="F651" s="1">
        <v>1</v>
      </c>
      <c r="G651" t="s">
        <v>769</v>
      </c>
      <c r="H651" t="str">
        <f t="shared" si="75"/>
        <v>'A04003003'</v>
      </c>
      <c r="I651" t="str">
        <f>IF(E651="","'"&amp;VLOOKUP(B651,PBL_ENTITAT!O:P,2,FALSE)&amp;"'","null")</f>
        <v>null</v>
      </c>
      <c r="J651" t="s">
        <v>6557</v>
      </c>
      <c r="K651">
        <f t="shared" si="77"/>
        <v>70649</v>
      </c>
      <c r="L651" t="str">
        <f t="shared" si="78"/>
        <v>'Conselleria D''Economia, Hisenda i Innovació'</v>
      </c>
      <c r="M651" t="str">
        <f t="shared" si="79"/>
        <v>'A04026911'</v>
      </c>
      <c r="N651" t="str">
        <f t="shared" si="80"/>
        <v>'A04003003'</v>
      </c>
      <c r="O651" t="str">
        <f t="shared" si="81"/>
        <v>null</v>
      </c>
      <c r="P651" t="s">
        <v>6557</v>
      </c>
      <c r="Q651" t="str">
        <f t="shared" si="76"/>
        <v xml:space="preserve">INSERT INTO pad_organ (organid, nom, dir3, dir3pare, cif) VALUES (70649, 'Conselleria D''Economia, Hisenda i Innovació', 'A04026911', 'A04003003', null); </v>
      </c>
    </row>
    <row r="652" spans="1:17">
      <c r="A652" s="1">
        <v>1365876</v>
      </c>
      <c r="B652" t="s">
        <v>856</v>
      </c>
      <c r="C652" t="s">
        <v>857</v>
      </c>
      <c r="D652" s="1">
        <v>1</v>
      </c>
      <c r="E652" s="1">
        <v>1365826</v>
      </c>
      <c r="F652" s="1">
        <v>1</v>
      </c>
      <c r="G652" t="s">
        <v>769</v>
      </c>
      <c r="H652" t="str">
        <f t="shared" si="75"/>
        <v>'A04003003'</v>
      </c>
      <c r="I652" t="str">
        <f>IF(E652="","'"&amp;VLOOKUP(B652,PBL_ENTITAT!O:P,2,FALSE)&amp;"'","null")</f>
        <v>null</v>
      </c>
      <c r="J652" t="s">
        <v>6557</v>
      </c>
      <c r="K652">
        <f t="shared" si="77"/>
        <v>70650</v>
      </c>
      <c r="L652" t="str">
        <f t="shared" si="78"/>
        <v>'Conselleria de Salut'</v>
      </c>
      <c r="M652" t="str">
        <f t="shared" si="79"/>
        <v>'A04026919'</v>
      </c>
      <c r="N652" t="str">
        <f t="shared" si="80"/>
        <v>'A04003003'</v>
      </c>
      <c r="O652" t="str">
        <f t="shared" si="81"/>
        <v>null</v>
      </c>
      <c r="P652" t="s">
        <v>6557</v>
      </c>
      <c r="Q652" t="str">
        <f t="shared" si="76"/>
        <v xml:space="preserve">INSERT INTO pad_organ (organid, nom, dir3, dir3pare, cif) VALUES (70650, 'Conselleria de Salut', 'A04026919', 'A04003003', null); </v>
      </c>
    </row>
    <row r="653" spans="1:17">
      <c r="A653" s="1">
        <v>1365944</v>
      </c>
      <c r="B653" t="s">
        <v>1428</v>
      </c>
      <c r="C653" t="s">
        <v>1429</v>
      </c>
      <c r="D653" s="1">
        <v>1</v>
      </c>
      <c r="E653" s="1">
        <v>1365876</v>
      </c>
      <c r="F653" s="1">
        <v>1</v>
      </c>
      <c r="G653" t="s">
        <v>769</v>
      </c>
      <c r="H653" t="str">
        <f t="shared" si="75"/>
        <v>'A04026919'</v>
      </c>
      <c r="I653" t="str">
        <f>IF(E653="","'"&amp;VLOOKUP(B653,PBL_ENTITAT!O:P,2,FALSE)&amp;"'","null")</f>
        <v>null</v>
      </c>
      <c r="J653" t="s">
        <v>6557</v>
      </c>
      <c r="K653">
        <f t="shared" si="77"/>
        <v>70651</v>
      </c>
      <c r="L653" t="str">
        <f t="shared" si="78"/>
        <v>'Direcció General de Salut Pública'</v>
      </c>
      <c r="M653" t="str">
        <f t="shared" si="79"/>
        <v>'A04026921'</v>
      </c>
      <c r="N653" t="str">
        <f t="shared" si="80"/>
        <v>'A04026919'</v>
      </c>
      <c r="O653" t="str">
        <f t="shared" si="81"/>
        <v>null</v>
      </c>
      <c r="P653" t="s">
        <v>6557</v>
      </c>
      <c r="Q653" t="str">
        <f t="shared" si="76"/>
        <v xml:space="preserve">INSERT INTO pad_organ (organid, nom, dir3, dir3pare, cif) VALUES (70651, 'Direcció General de Salut Pública', 'A04026921', 'A04026919', null); </v>
      </c>
    </row>
    <row r="654" spans="1:17">
      <c r="A654" s="1">
        <v>1365945</v>
      </c>
      <c r="B654" t="s">
        <v>1430</v>
      </c>
      <c r="C654" t="s">
        <v>1431</v>
      </c>
      <c r="D654" s="1">
        <v>1</v>
      </c>
      <c r="E654" s="1">
        <v>1365876</v>
      </c>
      <c r="F654" s="1">
        <v>1</v>
      </c>
      <c r="G654" t="s">
        <v>769</v>
      </c>
      <c r="H654" t="str">
        <f t="shared" si="75"/>
        <v>'A04026919'</v>
      </c>
      <c r="I654" t="str">
        <f>IF(E654="","'"&amp;VLOOKUP(B654,PBL_ENTITAT!O:P,2,FALSE)&amp;"'","null")</f>
        <v>null</v>
      </c>
      <c r="J654" t="s">
        <v>6557</v>
      </c>
      <c r="K654">
        <f t="shared" si="77"/>
        <v>70652</v>
      </c>
      <c r="L654" t="str">
        <f t="shared" si="78"/>
        <v>'Direcció General de Recerca en Salut, Formació i Acreditació'</v>
      </c>
      <c r="M654" t="str">
        <f t="shared" si="79"/>
        <v>'A04026922'</v>
      </c>
      <c r="N654" t="str">
        <f t="shared" si="80"/>
        <v>'A04026919'</v>
      </c>
      <c r="O654" t="str">
        <f t="shared" si="81"/>
        <v>null</v>
      </c>
      <c r="P654" t="s">
        <v>6557</v>
      </c>
      <c r="Q654" t="str">
        <f t="shared" si="76"/>
        <v xml:space="preserve">INSERT INTO pad_organ (organid, nom, dir3, dir3pare, cif) VALUES (70652, 'Direcció General de Recerca en Salut, Formació i Acreditació', 'A04026922', 'A04026919', null); </v>
      </c>
    </row>
    <row r="655" spans="1:17">
      <c r="A655" s="1">
        <v>1365946</v>
      </c>
      <c r="B655" t="s">
        <v>1432</v>
      </c>
      <c r="C655" t="s">
        <v>4194</v>
      </c>
      <c r="D655" s="1">
        <v>1</v>
      </c>
      <c r="E655" s="1">
        <v>1365826</v>
      </c>
      <c r="F655" s="1">
        <v>1</v>
      </c>
      <c r="G655" t="s">
        <v>769</v>
      </c>
      <c r="H655" t="str">
        <f t="shared" si="75"/>
        <v>'A04003003'</v>
      </c>
      <c r="I655" t="str">
        <f>IF(E655="","'"&amp;VLOOKUP(B655,PBL_ENTITAT!O:P,2,FALSE)&amp;"'","null")</f>
        <v>null</v>
      </c>
      <c r="J655" t="s">
        <v>6557</v>
      </c>
      <c r="K655">
        <f t="shared" si="77"/>
        <v>70653</v>
      </c>
      <c r="L655" t="str">
        <f t="shared" si="78"/>
        <v>'Conselleria d''Educació i Universitats'</v>
      </c>
      <c r="M655" t="str">
        <f t="shared" si="79"/>
        <v>'A04026923'</v>
      </c>
      <c r="N655" t="str">
        <f t="shared" si="80"/>
        <v>'A04003003'</v>
      </c>
      <c r="O655" t="str">
        <f t="shared" si="81"/>
        <v>null</v>
      </c>
      <c r="P655" t="s">
        <v>6557</v>
      </c>
      <c r="Q655" t="str">
        <f t="shared" si="76"/>
        <v xml:space="preserve">INSERT INTO pad_organ (organid, nom, dir3, dir3pare, cif) VALUES (70653, 'Conselleria d''Educació i Universitats', 'A04026923', 'A04003003', null); </v>
      </c>
    </row>
    <row r="656" spans="1:17">
      <c r="A656" s="1">
        <v>1366637</v>
      </c>
      <c r="B656" t="s">
        <v>1521</v>
      </c>
      <c r="C656" t="s">
        <v>1522</v>
      </c>
      <c r="D656" s="1">
        <v>1</v>
      </c>
      <c r="E656" s="1">
        <v>1365946</v>
      </c>
      <c r="F656" s="1">
        <v>1</v>
      </c>
      <c r="G656" t="s">
        <v>769</v>
      </c>
      <c r="H656" t="str">
        <f t="shared" si="75"/>
        <v>'A04026923'</v>
      </c>
      <c r="I656" t="str">
        <f>IF(E656="","'"&amp;VLOOKUP(B656,PBL_ENTITAT!O:P,2,FALSE)&amp;"'","null")</f>
        <v>null</v>
      </c>
      <c r="J656" t="s">
        <v>6557</v>
      </c>
      <c r="K656">
        <f t="shared" si="77"/>
        <v>70654</v>
      </c>
      <c r="L656" t="str">
        <f t="shared" si="78"/>
        <v>'Direcció General de Formació Professional i Formació Permanent del Professorat'</v>
      </c>
      <c r="M656" t="str">
        <f t="shared" si="79"/>
        <v>'A04026924'</v>
      </c>
      <c r="N656" t="str">
        <f t="shared" si="80"/>
        <v>'A04026923'</v>
      </c>
      <c r="O656" t="str">
        <f t="shared" si="81"/>
        <v>null</v>
      </c>
      <c r="P656" t="s">
        <v>6557</v>
      </c>
      <c r="Q656" t="str">
        <f t="shared" si="76"/>
        <v xml:space="preserve">INSERT INTO pad_organ (organid, nom, dir3, dir3pare, cif) VALUES (70654, 'Direcció General de Formació Professional i Formació Permanent del Professorat', 'A04026924', 'A04026923', null); </v>
      </c>
    </row>
    <row r="657" spans="1:17">
      <c r="A657" s="1">
        <v>1366639</v>
      </c>
      <c r="B657" t="s">
        <v>1525</v>
      </c>
      <c r="C657" t="s">
        <v>1526</v>
      </c>
      <c r="D657" s="1">
        <v>1</v>
      </c>
      <c r="E657" s="1">
        <v>1365946</v>
      </c>
      <c r="F657" s="1">
        <v>1</v>
      </c>
      <c r="G657" t="s">
        <v>769</v>
      </c>
      <c r="H657" t="str">
        <f t="shared" si="75"/>
        <v>'A04026923'</v>
      </c>
      <c r="I657" t="str">
        <f>IF(E657="","'"&amp;VLOOKUP(B657,PBL_ENTITAT!O:P,2,FALSE)&amp;"'","null")</f>
        <v>null</v>
      </c>
      <c r="J657" t="s">
        <v>6557</v>
      </c>
      <c r="K657">
        <f t="shared" si="77"/>
        <v>70655</v>
      </c>
      <c r="L657" t="str">
        <f t="shared" si="78"/>
        <v>'Direcció General de Primera Infància i Atenció a la Diversitat'</v>
      </c>
      <c r="M657" t="str">
        <f t="shared" si="79"/>
        <v>'A04026925'</v>
      </c>
      <c r="N657" t="str">
        <f t="shared" si="80"/>
        <v>'A04026923'</v>
      </c>
      <c r="O657" t="str">
        <f t="shared" si="81"/>
        <v>null</v>
      </c>
      <c r="P657" t="s">
        <v>6557</v>
      </c>
      <c r="Q657" t="str">
        <f t="shared" si="76"/>
        <v xml:space="preserve">INSERT INTO pad_organ (organid, nom, dir3, dir3pare, cif) VALUES (70655, 'Direcció General de Primera Infància i Atenció a la Diversitat', 'A04026925', 'A04026923', null); </v>
      </c>
    </row>
    <row r="658" spans="1:17">
      <c r="A658" s="1">
        <v>1366647</v>
      </c>
      <c r="B658" t="s">
        <v>1538</v>
      </c>
      <c r="C658" t="s">
        <v>1539</v>
      </c>
      <c r="D658" s="1">
        <v>1</v>
      </c>
      <c r="E658" s="1">
        <v>1365826</v>
      </c>
      <c r="F658" s="1">
        <v>1</v>
      </c>
      <c r="G658" t="s">
        <v>769</v>
      </c>
      <c r="H658" t="str">
        <f t="shared" si="75"/>
        <v>'A04003003'</v>
      </c>
      <c r="I658" t="str">
        <f>IF(E658="","'"&amp;VLOOKUP(B658,PBL_ENTITAT!O:P,2,FALSE)&amp;"'","null")</f>
        <v>null</v>
      </c>
      <c r="J658" t="s">
        <v>6557</v>
      </c>
      <c r="K658">
        <f t="shared" si="77"/>
        <v>70656</v>
      </c>
      <c r="L658" t="str">
        <f t="shared" si="78"/>
        <v>'Conselleria de Famílies i Afers Socials'</v>
      </c>
      <c r="M658" t="str">
        <f t="shared" si="79"/>
        <v>'A04026929'</v>
      </c>
      <c r="N658" t="str">
        <f t="shared" si="80"/>
        <v>'A04003003'</v>
      </c>
      <c r="O658" t="str">
        <f t="shared" si="81"/>
        <v>null</v>
      </c>
      <c r="P658" t="s">
        <v>6557</v>
      </c>
      <c r="Q658" t="str">
        <f t="shared" si="76"/>
        <v xml:space="preserve">INSERT INTO pad_organ (organid, nom, dir3, dir3pare, cif) VALUES (70656, 'Conselleria de Famílies i Afers Socials', 'A04026929', 'A04003003', null); </v>
      </c>
    </row>
    <row r="659" spans="1:17">
      <c r="A659" s="1">
        <v>1366656</v>
      </c>
      <c r="B659" t="s">
        <v>1552</v>
      </c>
      <c r="C659" t="s">
        <v>4218</v>
      </c>
      <c r="D659" s="1">
        <v>1</v>
      </c>
      <c r="E659" s="1">
        <v>1366647</v>
      </c>
      <c r="F659" s="1">
        <v>1</v>
      </c>
      <c r="G659" t="s">
        <v>769</v>
      </c>
      <c r="H659" t="str">
        <f t="shared" si="75"/>
        <v>'A04026929'</v>
      </c>
      <c r="I659" t="str">
        <f>IF(E659="","'"&amp;VLOOKUP(B659,PBL_ENTITAT!O:P,2,FALSE)&amp;"'","null")</f>
        <v>null</v>
      </c>
      <c r="J659" t="s">
        <v>6557</v>
      </c>
      <c r="K659">
        <f t="shared" si="77"/>
        <v>70657</v>
      </c>
      <c r="L659" t="str">
        <f t="shared" si="78"/>
        <v>'Direcció General D''Atenció a la Dependència i de Atenció a la Diversidad'</v>
      </c>
      <c r="M659" t="str">
        <f t="shared" si="79"/>
        <v>'A04026930'</v>
      </c>
      <c r="N659" t="str">
        <f t="shared" si="80"/>
        <v>'A04026929'</v>
      </c>
      <c r="O659" t="str">
        <f t="shared" si="81"/>
        <v>null</v>
      </c>
      <c r="P659" t="s">
        <v>6557</v>
      </c>
      <c r="Q659" t="str">
        <f t="shared" si="76"/>
        <v xml:space="preserve">INSERT INTO pad_organ (organid, nom, dir3, dir3pare, cif) VALUES (70657, 'Direcció General D''Atenció a la Dependència i de Atenció a la Diversidad', 'A04026930', 'A04026929', null); </v>
      </c>
    </row>
    <row r="660" spans="1:17">
      <c r="A660" s="1">
        <v>1366660</v>
      </c>
      <c r="B660" t="s">
        <v>1559</v>
      </c>
      <c r="C660" t="s">
        <v>4220</v>
      </c>
      <c r="D660" s="1">
        <v>1</v>
      </c>
      <c r="E660" s="1">
        <v>1366647</v>
      </c>
      <c r="F660" s="1">
        <v>1</v>
      </c>
      <c r="G660" t="s">
        <v>769</v>
      </c>
      <c r="H660" t="str">
        <f t="shared" si="75"/>
        <v>'A04026929'</v>
      </c>
      <c r="I660" t="str">
        <f>IF(E660="","'"&amp;VLOOKUP(B660,PBL_ENTITAT!O:P,2,FALSE)&amp;"'","null")</f>
        <v>null</v>
      </c>
      <c r="J660" t="s">
        <v>6557</v>
      </c>
      <c r="K660">
        <f t="shared" si="77"/>
        <v>70658</v>
      </c>
      <c r="L660" t="str">
        <f t="shared" si="78"/>
        <v>'Direcció General D''Infància, Joventut i Famílies'</v>
      </c>
      <c r="M660" t="str">
        <f t="shared" si="79"/>
        <v>'A04026935'</v>
      </c>
      <c r="N660" t="str">
        <f t="shared" si="80"/>
        <v>'A04026929'</v>
      </c>
      <c r="O660" t="str">
        <f t="shared" si="81"/>
        <v>null</v>
      </c>
      <c r="P660" t="s">
        <v>6557</v>
      </c>
      <c r="Q660" t="str">
        <f t="shared" si="76"/>
        <v xml:space="preserve">INSERT INTO pad_organ (organid, nom, dir3, dir3pare, cif) VALUES (70658, 'Direcció General D''Infància, Joventut i Famílies', 'A04026935', 'A04026929', null); </v>
      </c>
    </row>
    <row r="661" spans="1:17">
      <c r="A661" s="1">
        <v>1366661</v>
      </c>
      <c r="B661" t="s">
        <v>1561</v>
      </c>
      <c r="C661" t="s">
        <v>4221</v>
      </c>
      <c r="D661" s="1">
        <v>1</v>
      </c>
      <c r="E661" s="1">
        <v>5889677</v>
      </c>
      <c r="F661" s="1">
        <v>1</v>
      </c>
      <c r="G661" t="s">
        <v>769</v>
      </c>
      <c r="H661" t="str">
        <f t="shared" si="75"/>
        <v>'A04043877'</v>
      </c>
      <c r="I661" t="str">
        <f>IF(E661="","'"&amp;VLOOKUP(B661,PBL_ENTITAT!O:P,2,FALSE)&amp;"'","null")</f>
        <v>null</v>
      </c>
      <c r="J661" t="s">
        <v>6557</v>
      </c>
      <c r="K661">
        <f t="shared" si="77"/>
        <v>70659</v>
      </c>
      <c r="L661" t="str">
        <f t="shared" si="78"/>
        <v>'Direcció General D''Esports'</v>
      </c>
      <c r="M661" t="str">
        <f t="shared" si="79"/>
        <v>'A04026936'</v>
      </c>
      <c r="N661" t="str">
        <f t="shared" si="80"/>
        <v>'A04043877'</v>
      </c>
      <c r="O661" t="str">
        <f t="shared" si="81"/>
        <v>null</v>
      </c>
      <c r="P661" t="s">
        <v>6557</v>
      </c>
      <c r="Q661" t="str">
        <f t="shared" si="76"/>
        <v xml:space="preserve">INSERT INTO pad_organ (organid, nom, dir3, dir3pare, cif) VALUES (70659, 'Direcció General D''Esports', 'A04026936', 'A04043877', null); </v>
      </c>
    </row>
    <row r="662" spans="1:17">
      <c r="A662" s="1">
        <v>1366666</v>
      </c>
      <c r="B662" t="s">
        <v>1569</v>
      </c>
      <c r="C662" t="s">
        <v>4223</v>
      </c>
      <c r="D662" s="1">
        <v>1</v>
      </c>
      <c r="E662" s="1">
        <v>1365826</v>
      </c>
      <c r="F662" s="1">
        <v>1</v>
      </c>
      <c r="G662" t="s">
        <v>769</v>
      </c>
      <c r="H662" t="str">
        <f t="shared" si="75"/>
        <v>'A04003003'</v>
      </c>
      <c r="I662" t="str">
        <f>IF(E662="","'"&amp;VLOOKUP(B662,PBL_ENTITAT!O:P,2,FALSE)&amp;"'","null")</f>
        <v>null</v>
      </c>
      <c r="J662" t="s">
        <v>6557</v>
      </c>
      <c r="K662">
        <f t="shared" si="77"/>
        <v>70660</v>
      </c>
      <c r="L662" t="str">
        <f t="shared" si="78"/>
        <v>'Conselleria d''Habitatge, Territori i Mobilitat'</v>
      </c>
      <c r="M662" t="str">
        <f t="shared" si="79"/>
        <v>'A04026937'</v>
      </c>
      <c r="N662" t="str">
        <f t="shared" si="80"/>
        <v>'A04003003'</v>
      </c>
      <c r="O662" t="str">
        <f t="shared" si="81"/>
        <v>null</v>
      </c>
      <c r="P662" t="s">
        <v>6557</v>
      </c>
      <c r="Q662" t="str">
        <f t="shared" si="76"/>
        <v xml:space="preserve">INSERT INTO pad_organ (organid, nom, dir3, dir3pare, cif) VALUES (70660, 'Conselleria d''Habitatge, Territori i Mobilitat', 'A04026937', 'A04003003', null); </v>
      </c>
    </row>
    <row r="663" spans="1:17">
      <c r="A663" s="1">
        <v>1366680</v>
      </c>
      <c r="B663" t="s">
        <v>1589</v>
      </c>
      <c r="C663" t="s">
        <v>1590</v>
      </c>
      <c r="D663" s="1">
        <v>1</v>
      </c>
      <c r="E663" s="1">
        <v>1366690</v>
      </c>
      <c r="F663" s="1">
        <v>1</v>
      </c>
      <c r="G663" t="s">
        <v>769</v>
      </c>
      <c r="H663" t="str">
        <f t="shared" si="75"/>
        <v>'A04026953'</v>
      </c>
      <c r="I663" t="str">
        <f>IF(E663="","'"&amp;VLOOKUP(B663,PBL_ENTITAT!O:P,2,FALSE)&amp;"'","null")</f>
        <v>null</v>
      </c>
      <c r="J663" t="s">
        <v>6557</v>
      </c>
      <c r="K663">
        <f t="shared" si="77"/>
        <v>70661</v>
      </c>
      <c r="L663" t="str">
        <f t="shared" si="78"/>
        <v>'Direcció General de Ports i Transport Marítim'</v>
      </c>
      <c r="M663" t="str">
        <f t="shared" si="79"/>
        <v>'A04026940'</v>
      </c>
      <c r="N663" t="str">
        <f t="shared" si="80"/>
        <v>'A04026953'</v>
      </c>
      <c r="O663" t="str">
        <f t="shared" si="81"/>
        <v>null</v>
      </c>
      <c r="P663" t="s">
        <v>6557</v>
      </c>
      <c r="Q663" t="str">
        <f t="shared" si="76"/>
        <v xml:space="preserve">INSERT INTO pad_organ (organid, nom, dir3, dir3pare, cif) VALUES (70661, 'Direcció General de Ports i Transport Marítim', 'A04026940', 'A04026953', null); </v>
      </c>
    </row>
    <row r="664" spans="1:17">
      <c r="A664" s="1">
        <v>1366681</v>
      </c>
      <c r="B664" t="s">
        <v>1591</v>
      </c>
      <c r="C664" t="s">
        <v>1592</v>
      </c>
      <c r="D664" s="1">
        <v>1</v>
      </c>
      <c r="E664" s="1">
        <v>1366666</v>
      </c>
      <c r="F664" s="1">
        <v>1</v>
      </c>
      <c r="G664" t="s">
        <v>769</v>
      </c>
      <c r="H664" t="str">
        <f t="shared" si="75"/>
        <v>'A04026937'</v>
      </c>
      <c r="I664" t="str">
        <f>IF(E664="","'"&amp;VLOOKUP(B664,PBL_ENTITAT!O:P,2,FALSE)&amp;"'","null")</f>
        <v>null</v>
      </c>
      <c r="J664" t="s">
        <v>6557</v>
      </c>
      <c r="K664">
        <f t="shared" si="77"/>
        <v>70662</v>
      </c>
      <c r="L664" t="str">
        <f t="shared" si="78"/>
        <v>'Direcció General de Mobilitat'</v>
      </c>
      <c r="M664" t="str">
        <f t="shared" si="79"/>
        <v>'A04026941'</v>
      </c>
      <c r="N664" t="str">
        <f t="shared" si="80"/>
        <v>'A04026937'</v>
      </c>
      <c r="O664" t="str">
        <f t="shared" si="81"/>
        <v>null</v>
      </c>
      <c r="P664" t="s">
        <v>6557</v>
      </c>
      <c r="Q664" t="str">
        <f t="shared" si="76"/>
        <v xml:space="preserve">INSERT INTO pad_organ (organid, nom, dir3, dir3pare, cif) VALUES (70662, 'Direcció General de Mobilitat', 'A04026941', 'A04026937', null); </v>
      </c>
    </row>
    <row r="665" spans="1:17">
      <c r="A665" s="1">
        <v>1366683</v>
      </c>
      <c r="B665" t="s">
        <v>1594</v>
      </c>
      <c r="C665" t="s">
        <v>4227</v>
      </c>
      <c r="D665" s="1">
        <v>1</v>
      </c>
      <c r="E665" s="1">
        <v>1365826</v>
      </c>
      <c r="F665" s="1">
        <v>1</v>
      </c>
      <c r="G665" t="s">
        <v>769</v>
      </c>
      <c r="H665" t="str">
        <f t="shared" si="75"/>
        <v>'A04003003'</v>
      </c>
      <c r="I665" t="str">
        <f>IF(E665="","'"&amp;VLOOKUP(B665,PBL_ENTITAT!O:P,2,FALSE)&amp;"'","null")</f>
        <v>null</v>
      </c>
      <c r="J665" t="s">
        <v>6557</v>
      </c>
      <c r="K665">
        <f t="shared" si="77"/>
        <v>70663</v>
      </c>
      <c r="L665" t="str">
        <f t="shared" si="78"/>
        <v>'Conselleria d''Agricultura, Pesca i Medi Natural'</v>
      </c>
      <c r="M665" t="str">
        <f t="shared" si="79"/>
        <v>'A04026949'</v>
      </c>
      <c r="N665" t="str">
        <f t="shared" si="80"/>
        <v>'A04003003'</v>
      </c>
      <c r="O665" t="str">
        <f t="shared" si="81"/>
        <v>null</v>
      </c>
      <c r="P665" t="s">
        <v>6557</v>
      </c>
      <c r="Q665" t="str">
        <f t="shared" si="76"/>
        <v xml:space="preserve">INSERT INTO pad_organ (organid, nom, dir3, dir3pare, cif) VALUES (70663, 'Conselleria d''Agricultura, Pesca i Medi Natural', 'A04026949', 'A04003003', null); </v>
      </c>
    </row>
    <row r="666" spans="1:17">
      <c r="A666" s="1">
        <v>1366684</v>
      </c>
      <c r="B666" t="s">
        <v>1596</v>
      </c>
      <c r="C666" t="s">
        <v>1597</v>
      </c>
      <c r="D666" s="1">
        <v>1</v>
      </c>
      <c r="E666" s="1">
        <v>1366683</v>
      </c>
      <c r="F666" s="1">
        <v>1</v>
      </c>
      <c r="G666" t="s">
        <v>769</v>
      </c>
      <c r="H666" t="str">
        <f t="shared" si="75"/>
        <v>'A04026949'</v>
      </c>
      <c r="I666" t="str">
        <f>IF(E666="","'"&amp;VLOOKUP(B666,PBL_ENTITAT!O:P,2,FALSE)&amp;"'","null")</f>
        <v>null</v>
      </c>
      <c r="J666" t="s">
        <v>6557</v>
      </c>
      <c r="K666">
        <f t="shared" si="77"/>
        <v>70664</v>
      </c>
      <c r="L666" t="str">
        <f t="shared" si="78"/>
        <v>'Direcció General de Pesca'</v>
      </c>
      <c r="M666" t="str">
        <f t="shared" si="79"/>
        <v>'A04026951'</v>
      </c>
      <c r="N666" t="str">
        <f t="shared" si="80"/>
        <v>'A04026949'</v>
      </c>
      <c r="O666" t="str">
        <f t="shared" si="81"/>
        <v>null</v>
      </c>
      <c r="P666" t="s">
        <v>6557</v>
      </c>
      <c r="Q666" t="str">
        <f t="shared" si="76"/>
        <v xml:space="preserve">INSERT INTO pad_organ (organid, nom, dir3, dir3pare, cif) VALUES (70664, 'Direcció General de Pesca', 'A04026951', 'A04026949', null); </v>
      </c>
    </row>
    <row r="667" spans="1:17">
      <c r="A667" s="1">
        <v>1366685</v>
      </c>
      <c r="B667" t="s">
        <v>1598</v>
      </c>
      <c r="C667" t="s">
        <v>1599</v>
      </c>
      <c r="D667" s="1">
        <v>1</v>
      </c>
      <c r="E667" s="1">
        <v>1366683</v>
      </c>
      <c r="F667" s="1">
        <v>1</v>
      </c>
      <c r="G667" t="s">
        <v>769</v>
      </c>
      <c r="H667" t="str">
        <f t="shared" si="75"/>
        <v>'A04026949'</v>
      </c>
      <c r="I667" t="str">
        <f>IF(E667="","'"&amp;VLOOKUP(B667,PBL_ENTITAT!O:P,2,FALSE)&amp;"'","null")</f>
        <v>null</v>
      </c>
      <c r="J667" t="s">
        <v>6557</v>
      </c>
      <c r="K667">
        <f t="shared" si="77"/>
        <v>70665</v>
      </c>
      <c r="L667" t="str">
        <f t="shared" si="78"/>
        <v>'Direcció General de Qualitat Agroalimentària i Producte Local'</v>
      </c>
      <c r="M667" t="str">
        <f t="shared" si="79"/>
        <v>'A04026952'</v>
      </c>
      <c r="N667" t="str">
        <f t="shared" si="80"/>
        <v>'A04026949'</v>
      </c>
      <c r="O667" t="str">
        <f t="shared" si="81"/>
        <v>null</v>
      </c>
      <c r="P667" t="s">
        <v>6557</v>
      </c>
      <c r="Q667" t="str">
        <f t="shared" si="76"/>
        <v xml:space="preserve">INSERT INTO pad_organ (organid, nom, dir3, dir3pare, cif) VALUES (70665, 'Direcció General de Qualitat Agroalimentària i Producte Local', 'A04026952', 'A04026949', null); </v>
      </c>
    </row>
    <row r="668" spans="1:17">
      <c r="A668" s="1">
        <v>1366690</v>
      </c>
      <c r="B668" t="s">
        <v>1605</v>
      </c>
      <c r="C668" t="s">
        <v>4230</v>
      </c>
      <c r="D668" s="1">
        <v>1</v>
      </c>
      <c r="E668" s="1">
        <v>1365826</v>
      </c>
      <c r="F668" s="1">
        <v>1</v>
      </c>
      <c r="G668" t="s">
        <v>769</v>
      </c>
      <c r="H668" t="str">
        <f t="shared" si="75"/>
        <v>'A04003003'</v>
      </c>
      <c r="I668" t="str">
        <f>IF(E668="","'"&amp;VLOOKUP(B668,PBL_ENTITAT!O:P,2,FALSE)&amp;"'","null")</f>
        <v>null</v>
      </c>
      <c r="J668" t="s">
        <v>6557</v>
      </c>
      <c r="K668">
        <f t="shared" si="77"/>
        <v>70666</v>
      </c>
      <c r="L668" t="str">
        <f t="shared" si="78"/>
        <v>'Conselleria de la Mar i del Cicle de l''Aigua'</v>
      </c>
      <c r="M668" t="str">
        <f t="shared" si="79"/>
        <v>'A04026953'</v>
      </c>
      <c r="N668" t="str">
        <f t="shared" si="80"/>
        <v>'A04003003'</v>
      </c>
      <c r="O668" t="str">
        <f t="shared" si="81"/>
        <v>null</v>
      </c>
      <c r="P668" t="s">
        <v>6557</v>
      </c>
      <c r="Q668" t="str">
        <f t="shared" si="76"/>
        <v xml:space="preserve">INSERT INTO pad_organ (organid, nom, dir3, dir3pare, cif) VALUES (70666, 'Conselleria de la Mar i del Cicle de l''Aigua', 'A04026953', 'A04003003', null); </v>
      </c>
    </row>
    <row r="669" spans="1:17">
      <c r="A669" s="1">
        <v>1366686</v>
      </c>
      <c r="B669" t="s">
        <v>481</v>
      </c>
      <c r="C669" t="s">
        <v>703</v>
      </c>
      <c r="D669" s="1">
        <v>1</v>
      </c>
      <c r="E669" s="1">
        <v>1366683</v>
      </c>
      <c r="F669" s="1">
        <v>1</v>
      </c>
      <c r="G669" t="s">
        <v>769</v>
      </c>
      <c r="H669" t="str">
        <f t="shared" si="75"/>
        <v>'A04026949'</v>
      </c>
      <c r="I669" t="str">
        <f>IF(E669="","'"&amp;VLOOKUP(B669,PBL_ENTITAT!O:P,2,FALSE)&amp;"'","null")</f>
        <v>null</v>
      </c>
      <c r="J669" t="s">
        <v>6557</v>
      </c>
      <c r="K669">
        <f t="shared" si="77"/>
        <v>70667</v>
      </c>
      <c r="L669" t="str">
        <f t="shared" si="78"/>
        <v>'Fons de Garantia Agrària i Pesquera de les Illes Balears (FOGAIBA)'</v>
      </c>
      <c r="M669" t="str">
        <f t="shared" si="79"/>
        <v>'A04026954'</v>
      </c>
      <c r="N669" t="str">
        <f t="shared" si="80"/>
        <v>'A04026949'</v>
      </c>
      <c r="O669" t="str">
        <f t="shared" si="81"/>
        <v>null</v>
      </c>
      <c r="P669" t="s">
        <v>6557</v>
      </c>
      <c r="Q669" t="str">
        <f t="shared" si="76"/>
        <v xml:space="preserve">INSERT INTO pad_organ (organid, nom, dir3, dir3pare, cif) VALUES (70667, 'Fons de Garantia Agrària i Pesquera de les Illes Balears (FOGAIBA)', 'A04026954', 'A04026949', null); </v>
      </c>
    </row>
    <row r="670" spans="1:17">
      <c r="A670" s="1">
        <v>1366687</v>
      </c>
      <c r="B670" t="s">
        <v>35</v>
      </c>
      <c r="C670" t="s">
        <v>1600</v>
      </c>
      <c r="D670" s="1">
        <v>1</v>
      </c>
      <c r="E670" s="1">
        <v>1366683</v>
      </c>
      <c r="F670" s="1">
        <v>1</v>
      </c>
      <c r="G670" t="s">
        <v>769</v>
      </c>
      <c r="H670" t="str">
        <f t="shared" si="75"/>
        <v>'A04026949'</v>
      </c>
      <c r="I670" t="str">
        <f>IF(E670="","'"&amp;VLOOKUP(B670,PBL_ENTITAT!O:P,2,FALSE)&amp;"'","null")</f>
        <v>null</v>
      </c>
      <c r="J670" t="s">
        <v>6557</v>
      </c>
      <c r="K670">
        <f t="shared" si="77"/>
        <v>70668</v>
      </c>
      <c r="L670" t="str">
        <f t="shared" si="78"/>
        <v>'Institut de Recerca i Formació Agroalimentària i Pesquera de les Illes Balears'</v>
      </c>
      <c r="M670" t="str">
        <f t="shared" si="79"/>
        <v>'A04026955'</v>
      </c>
      <c r="N670" t="str">
        <f t="shared" si="80"/>
        <v>'A04026949'</v>
      </c>
      <c r="O670" t="str">
        <f t="shared" si="81"/>
        <v>null</v>
      </c>
      <c r="P670" t="s">
        <v>6557</v>
      </c>
      <c r="Q670" t="str">
        <f t="shared" si="76"/>
        <v xml:space="preserve">INSERT INTO pad_organ (organid, nom, dir3, dir3pare, cif) VALUES (70668, 'Institut de Recerca i Formació Agroalimentària i Pesquera de les Illes Balears', 'A04026955', 'A04026949', null); </v>
      </c>
    </row>
    <row r="671" spans="1:17">
      <c r="A671" s="1">
        <v>1366702</v>
      </c>
      <c r="B671" t="s">
        <v>1627</v>
      </c>
      <c r="C671" t="s">
        <v>1628</v>
      </c>
      <c r="D671" s="1">
        <v>1</v>
      </c>
      <c r="E671" s="1">
        <v>1366666</v>
      </c>
      <c r="F671" s="1">
        <v>1</v>
      </c>
      <c r="G671" t="s">
        <v>769</v>
      </c>
      <c r="H671" t="str">
        <f t="shared" si="75"/>
        <v>'A04026937'</v>
      </c>
      <c r="I671" t="str">
        <f>IF(E671="","'"&amp;VLOOKUP(B671,PBL_ENTITAT!O:P,2,FALSE)&amp;"'","null")</f>
        <v>null</v>
      </c>
      <c r="J671" t="s">
        <v>6557</v>
      </c>
      <c r="K671">
        <f t="shared" si="77"/>
        <v>70669</v>
      </c>
      <c r="L671" t="str">
        <f t="shared" si="78"/>
        <v>'Direcció General de Territori i Paisatge'</v>
      </c>
      <c r="M671" t="str">
        <f t="shared" si="79"/>
        <v>'A04026958'</v>
      </c>
      <c r="N671" t="str">
        <f t="shared" si="80"/>
        <v>'A04026937'</v>
      </c>
      <c r="O671" t="str">
        <f t="shared" si="81"/>
        <v>null</v>
      </c>
      <c r="P671" t="s">
        <v>6557</v>
      </c>
      <c r="Q671" t="str">
        <f t="shared" si="76"/>
        <v xml:space="preserve">INSERT INTO pad_organ (organid, nom, dir3, dir3pare, cif) VALUES (70669, 'Direcció General de Territori i Paisatge', 'A04026958', 'A04026937', null); </v>
      </c>
    </row>
    <row r="672" spans="1:17">
      <c r="A672" s="1">
        <v>1366715</v>
      </c>
      <c r="B672" t="s">
        <v>1650</v>
      </c>
      <c r="C672" t="s">
        <v>4236</v>
      </c>
      <c r="D672" s="1">
        <v>1</v>
      </c>
      <c r="E672" s="1">
        <v>1365844</v>
      </c>
      <c r="F672" s="1">
        <v>1</v>
      </c>
      <c r="G672" t="s">
        <v>769</v>
      </c>
      <c r="H672" t="str">
        <f t="shared" si="75"/>
        <v>'A04026911'</v>
      </c>
      <c r="I672" t="str">
        <f>IF(E672="","'"&amp;VLOOKUP(B672,PBL_ENTITAT!O:P,2,FALSE)&amp;"'","null")</f>
        <v>null</v>
      </c>
      <c r="J672" t="s">
        <v>6557</v>
      </c>
      <c r="K672">
        <f t="shared" si="77"/>
        <v>70670</v>
      </c>
      <c r="L672" t="str">
        <f t="shared" si="78"/>
        <v>'Direcció General d''Economia i Estadística'</v>
      </c>
      <c r="M672" t="str">
        <f t="shared" si="79"/>
        <v>'A04026962'</v>
      </c>
      <c r="N672" t="str">
        <f t="shared" si="80"/>
        <v>'A04026911'</v>
      </c>
      <c r="O672" t="str">
        <f t="shared" si="81"/>
        <v>null</v>
      </c>
      <c r="P672" t="s">
        <v>6557</v>
      </c>
      <c r="Q672" t="str">
        <f t="shared" si="76"/>
        <v xml:space="preserve">INSERT INTO pad_organ (organid, nom, dir3, dir3pare, cif) VALUES (70670, 'Direcció General d''Economia i Estadística', 'A04026962', 'A04026911', null); </v>
      </c>
    </row>
    <row r="673" spans="1:17">
      <c r="A673" s="1">
        <v>1366717</v>
      </c>
      <c r="B673" t="s">
        <v>1653</v>
      </c>
      <c r="C673" t="s">
        <v>1654</v>
      </c>
      <c r="D673" s="1">
        <v>1</v>
      </c>
      <c r="E673" s="1">
        <v>5889663</v>
      </c>
      <c r="F673" s="1">
        <v>1</v>
      </c>
      <c r="G673" t="s">
        <v>769</v>
      </c>
      <c r="H673" t="str">
        <f t="shared" si="75"/>
        <v>'A04043876'</v>
      </c>
      <c r="I673" t="str">
        <f>IF(E673="","'"&amp;VLOOKUP(B673,PBL_ENTITAT!O:P,2,FALSE)&amp;"'","null")</f>
        <v>null</v>
      </c>
      <c r="J673" t="s">
        <v>6557</v>
      </c>
      <c r="K673">
        <f t="shared" si="77"/>
        <v>70671</v>
      </c>
      <c r="L673" t="str">
        <f t="shared" si="78"/>
        <v>'Direcció General de Treball i Salut Laboral'</v>
      </c>
      <c r="M673" t="str">
        <f t="shared" si="79"/>
        <v>'A04026968'</v>
      </c>
      <c r="N673" t="str">
        <f t="shared" si="80"/>
        <v>'A04043876'</v>
      </c>
      <c r="O673" t="str">
        <f t="shared" si="81"/>
        <v>null</v>
      </c>
      <c r="P673" t="s">
        <v>6557</v>
      </c>
      <c r="Q673" t="str">
        <f t="shared" si="76"/>
        <v xml:space="preserve">INSERT INTO pad_organ (organid, nom, dir3, dir3pare, cif) VALUES (70671, 'Direcció General de Treball i Salut Laboral', 'A04026968', 'A04043876', null); </v>
      </c>
    </row>
    <row r="674" spans="1:17">
      <c r="A674" s="1">
        <v>1366718</v>
      </c>
      <c r="B674" t="s">
        <v>1655</v>
      </c>
      <c r="C674" t="s">
        <v>1656</v>
      </c>
      <c r="D674" s="1">
        <v>1</v>
      </c>
      <c r="E674" s="1">
        <v>1366717</v>
      </c>
      <c r="F674" s="1">
        <v>1</v>
      </c>
      <c r="G674" t="s">
        <v>769</v>
      </c>
      <c r="H674" t="str">
        <f t="shared" si="75"/>
        <v>'A04026968'</v>
      </c>
      <c r="I674" t="str">
        <f>IF(E674="","'"&amp;VLOOKUP(B674,PBL_ENTITAT!O:P,2,FALSE)&amp;"'","null")</f>
        <v>null</v>
      </c>
      <c r="J674" t="s">
        <v>6557</v>
      </c>
      <c r="K674">
        <f t="shared" si="77"/>
        <v>70672</v>
      </c>
      <c r="L674" t="str">
        <f t="shared" si="78"/>
        <v>'Departament de Relacions Laborals'</v>
      </c>
      <c r="M674" t="str">
        <f t="shared" si="79"/>
        <v>'A04026969'</v>
      </c>
      <c r="N674" t="str">
        <f t="shared" si="80"/>
        <v>'A04026968'</v>
      </c>
      <c r="O674" t="str">
        <f t="shared" si="81"/>
        <v>null</v>
      </c>
      <c r="P674" t="s">
        <v>6557</v>
      </c>
      <c r="Q674" t="str">
        <f t="shared" si="76"/>
        <v xml:space="preserve">INSERT INTO pad_organ (organid, nom, dir3, dir3pare, cif) VALUES (70672, 'Departament de Relacions Laborals', 'A04026969', 'A04026968', null); </v>
      </c>
    </row>
    <row r="675" spans="1:17">
      <c r="A675" s="1">
        <v>1366741</v>
      </c>
      <c r="B675" t="s">
        <v>1695</v>
      </c>
      <c r="C675" t="s">
        <v>4243</v>
      </c>
      <c r="D675" s="1">
        <v>1</v>
      </c>
      <c r="E675" s="1">
        <v>1365844</v>
      </c>
      <c r="F675" s="1">
        <v>1</v>
      </c>
      <c r="G675" t="s">
        <v>769</v>
      </c>
      <c r="H675" t="str">
        <f t="shared" si="75"/>
        <v>'A04026911'</v>
      </c>
      <c r="I675" t="str">
        <f>IF(E675="","'"&amp;VLOOKUP(B675,PBL_ENTITAT!O:P,2,FALSE)&amp;"'","null")</f>
        <v>null</v>
      </c>
      <c r="J675" t="s">
        <v>6557</v>
      </c>
      <c r="K675">
        <f t="shared" si="77"/>
        <v>70673</v>
      </c>
      <c r="L675" t="str">
        <f t="shared" si="78"/>
        <v>'Direcció General d''Investigació, Innovació i Transformació Digital'</v>
      </c>
      <c r="M675" t="str">
        <f t="shared" si="79"/>
        <v>'A04026973'</v>
      </c>
      <c r="N675" t="str">
        <f t="shared" si="80"/>
        <v>'A04026911'</v>
      </c>
      <c r="O675" t="str">
        <f t="shared" si="81"/>
        <v>null</v>
      </c>
      <c r="P675" t="s">
        <v>6557</v>
      </c>
      <c r="Q675" t="str">
        <f t="shared" si="76"/>
        <v xml:space="preserve">INSERT INTO pad_organ (organid, nom, dir3, dir3pare, cif) VALUES (70673, 'Direcció General d''Investigació, Innovació i Transformació Digital', 'A04026973', 'A04026911', null); </v>
      </c>
    </row>
    <row r="676" spans="1:17">
      <c r="A676" s="1">
        <v>1365868</v>
      </c>
      <c r="B676" t="s">
        <v>841</v>
      </c>
      <c r="C676" t="s">
        <v>842</v>
      </c>
      <c r="D676" s="1">
        <v>1</v>
      </c>
      <c r="E676" s="1">
        <v>1366748</v>
      </c>
      <c r="F676" s="1">
        <v>1</v>
      </c>
      <c r="G676" t="s">
        <v>769</v>
      </c>
      <c r="H676" t="str">
        <f t="shared" si="75"/>
        <v>'A04027007'</v>
      </c>
      <c r="I676" t="str">
        <f>IF(E676="","'"&amp;VLOOKUP(B676,PBL_ENTITAT!O:P,2,FALSE)&amp;"'","null")</f>
        <v>null</v>
      </c>
      <c r="J676" t="s">
        <v>6557</v>
      </c>
      <c r="K676">
        <f t="shared" si="77"/>
        <v>70674</v>
      </c>
      <c r="L676" t="str">
        <f t="shared" si="78"/>
        <v>'Direcció General de Relacions Exteriors'</v>
      </c>
      <c r="M676" t="str">
        <f t="shared" si="79"/>
        <v>'A04027003'</v>
      </c>
      <c r="N676" t="str">
        <f t="shared" si="80"/>
        <v>'A04027007'</v>
      </c>
      <c r="O676" t="str">
        <f t="shared" si="81"/>
        <v>null</v>
      </c>
      <c r="P676" t="s">
        <v>6557</v>
      </c>
      <c r="Q676" t="str">
        <f t="shared" si="76"/>
        <v xml:space="preserve">INSERT INTO pad_organ (organid, nom, dir3, dir3pare, cif) VALUES (70674, 'Direcció General de Relacions Exteriors', 'A04027003', 'A04027007', null); </v>
      </c>
    </row>
    <row r="677" spans="1:17">
      <c r="A677" s="1">
        <v>1365838</v>
      </c>
      <c r="B677" t="s">
        <v>793</v>
      </c>
      <c r="C677" t="s">
        <v>794</v>
      </c>
      <c r="D677" s="1">
        <v>1</v>
      </c>
      <c r="E677" s="1">
        <v>1365844</v>
      </c>
      <c r="F677" s="1">
        <v>1</v>
      </c>
      <c r="G677" t="s">
        <v>769</v>
      </c>
      <c r="H677" t="str">
        <f t="shared" si="75"/>
        <v>'A04026911'</v>
      </c>
      <c r="I677" t="str">
        <f>IF(E677="","'"&amp;VLOOKUP(B677,PBL_ENTITAT!O:P,2,FALSE)&amp;"'","null")</f>
        <v>null</v>
      </c>
      <c r="J677" t="s">
        <v>6557</v>
      </c>
      <c r="K677">
        <f t="shared" si="77"/>
        <v>70675</v>
      </c>
      <c r="L677" t="str">
        <f t="shared" si="78"/>
        <v>'Direcció General de Simplificació Administrativa, Modernització i Administració Digital'</v>
      </c>
      <c r="M677" t="str">
        <f t="shared" si="79"/>
        <v>'A04027005'</v>
      </c>
      <c r="N677" t="str">
        <f t="shared" si="80"/>
        <v>'A04026911'</v>
      </c>
      <c r="O677" t="str">
        <f t="shared" si="81"/>
        <v>null</v>
      </c>
      <c r="P677" t="s">
        <v>6557</v>
      </c>
      <c r="Q677" t="str">
        <f t="shared" si="76"/>
        <v xml:space="preserve">INSERT INTO pad_organ (organid, nom, dir3, dir3pare, cif) VALUES (70675, 'Direcció General de Simplificació Administrativa, Modernització i Administració Digital', 'A04027005', 'A04026911', null); </v>
      </c>
    </row>
    <row r="678" spans="1:17">
      <c r="A678" s="1">
        <v>1366688</v>
      </c>
      <c r="B678" t="s">
        <v>1601</v>
      </c>
      <c r="C678" t="s">
        <v>4228</v>
      </c>
      <c r="D678" s="1">
        <v>1</v>
      </c>
      <c r="E678" s="1">
        <v>1366683</v>
      </c>
      <c r="F678" s="1">
        <v>1</v>
      </c>
      <c r="G678" t="s">
        <v>769</v>
      </c>
      <c r="H678" t="str">
        <f t="shared" si="75"/>
        <v>'A04026949'</v>
      </c>
      <c r="I678" t="str">
        <f>IF(E678="","'"&amp;VLOOKUP(B678,PBL_ENTITAT!O:P,2,FALSE)&amp;"'","null")</f>
        <v>null</v>
      </c>
      <c r="J678" t="s">
        <v>6557</v>
      </c>
      <c r="K678">
        <f t="shared" si="77"/>
        <v>70676</v>
      </c>
      <c r="L678" t="str">
        <f t="shared" si="78"/>
        <v>'Direcció General d''Agricultura, Ramaderia i Desenvolupament Rural'</v>
      </c>
      <c r="M678" t="str">
        <f t="shared" si="79"/>
        <v>'A04027006'</v>
      </c>
      <c r="N678" t="str">
        <f t="shared" si="80"/>
        <v>'A04026949'</v>
      </c>
      <c r="O678" t="str">
        <f t="shared" si="81"/>
        <v>null</v>
      </c>
      <c r="P678" t="s">
        <v>6557</v>
      </c>
      <c r="Q678" t="str">
        <f t="shared" si="76"/>
        <v xml:space="preserve">INSERT INTO pad_organ (organid, nom, dir3, dir3pare, cif) VALUES (70676, 'Direcció General d''Agricultura, Ramaderia i Desenvolupament Rural', 'A04027006', 'A04026949', null); </v>
      </c>
    </row>
    <row r="679" spans="1:17">
      <c r="A679" s="1">
        <v>1366748</v>
      </c>
      <c r="B679" t="s">
        <v>1708</v>
      </c>
      <c r="C679" t="s">
        <v>1709</v>
      </c>
      <c r="D679" s="1">
        <v>1</v>
      </c>
      <c r="E679" s="1">
        <v>1365826</v>
      </c>
      <c r="F679" s="1">
        <v>1</v>
      </c>
      <c r="G679" t="s">
        <v>769</v>
      </c>
      <c r="H679" t="str">
        <f t="shared" si="75"/>
        <v>'A04003003'</v>
      </c>
      <c r="I679" t="str">
        <f>IF(E679="","'"&amp;VLOOKUP(B679,PBL_ENTITAT!O:P,2,FALSE)&amp;"'","null")</f>
        <v>null</v>
      </c>
      <c r="J679" t="s">
        <v>6557</v>
      </c>
      <c r="K679">
        <f t="shared" si="77"/>
        <v>70677</v>
      </c>
      <c r="L679" t="str">
        <f t="shared" si="78"/>
        <v>'Conselleria de Presidència i Administracions Públiques'</v>
      </c>
      <c r="M679" t="str">
        <f t="shared" si="79"/>
        <v>'A04027007'</v>
      </c>
      <c r="N679" t="str">
        <f t="shared" si="80"/>
        <v>'A04003003'</v>
      </c>
      <c r="O679" t="str">
        <f t="shared" si="81"/>
        <v>null</v>
      </c>
      <c r="P679" t="s">
        <v>6557</v>
      </c>
      <c r="Q679" t="str">
        <f t="shared" si="76"/>
        <v xml:space="preserve">INSERT INTO pad_organ (organid, nom, dir3, dir3pare, cif) VALUES (70677, 'Conselleria de Presidència i Administracions Públiques', 'A04027007', 'A04003003', null); </v>
      </c>
    </row>
    <row r="680" spans="1:17">
      <c r="A680" s="1">
        <v>1366749</v>
      </c>
      <c r="B680" t="s">
        <v>1710</v>
      </c>
      <c r="C680" t="s">
        <v>1711</v>
      </c>
      <c r="D680" s="1">
        <v>1</v>
      </c>
      <c r="E680" s="1">
        <v>1366748</v>
      </c>
      <c r="F680" s="1">
        <v>1</v>
      </c>
      <c r="G680" t="s">
        <v>769</v>
      </c>
      <c r="H680" t="str">
        <f t="shared" si="75"/>
        <v>'A04027007'</v>
      </c>
      <c r="I680" t="str">
        <f>IF(E680="","'"&amp;VLOOKUP(B680,PBL_ENTITAT!O:P,2,FALSE)&amp;"'","null")</f>
        <v>null</v>
      </c>
      <c r="J680" t="s">
        <v>6557</v>
      </c>
      <c r="K680">
        <f t="shared" si="77"/>
        <v>70678</v>
      </c>
      <c r="L680" t="str">
        <f t="shared" si="78"/>
        <v>'Consellera de Presidència'</v>
      </c>
      <c r="M680" t="str">
        <f t="shared" si="79"/>
        <v>'A04027008'</v>
      </c>
      <c r="N680" t="str">
        <f t="shared" si="80"/>
        <v>'A04027007'</v>
      </c>
      <c r="O680" t="str">
        <f t="shared" si="81"/>
        <v>null</v>
      </c>
      <c r="P680" t="s">
        <v>6557</v>
      </c>
      <c r="Q680" t="str">
        <f t="shared" si="76"/>
        <v xml:space="preserve">INSERT INTO pad_organ (organid, nom, dir3, dir3pare, cif) VALUES (70678, 'Consellera de Presidència', 'A04027008', 'A04027007', null); </v>
      </c>
    </row>
    <row r="681" spans="1:17">
      <c r="A681" s="1">
        <v>1366750</v>
      </c>
      <c r="B681" t="s">
        <v>1712</v>
      </c>
      <c r="C681" t="s">
        <v>4245</v>
      </c>
      <c r="D681" s="1">
        <v>1</v>
      </c>
      <c r="E681" s="1">
        <v>1366748</v>
      </c>
      <c r="F681" s="1">
        <v>1</v>
      </c>
      <c r="G681" t="s">
        <v>769</v>
      </c>
      <c r="H681" t="str">
        <f t="shared" si="75"/>
        <v>'A04027007'</v>
      </c>
      <c r="I681" t="str">
        <f>IF(E681="","'"&amp;VLOOKUP(B681,PBL_ENTITAT!O:P,2,FALSE)&amp;"'","null")</f>
        <v>null</v>
      </c>
      <c r="J681" t="s">
        <v>6557</v>
      </c>
      <c r="K681">
        <f t="shared" si="77"/>
        <v>70679</v>
      </c>
      <c r="L681" t="str">
        <f t="shared" si="78"/>
        <v>'Direcció de L''advocacia de la Comunitat Autònoma'</v>
      </c>
      <c r="M681" t="str">
        <f t="shared" si="79"/>
        <v>'A04027009'</v>
      </c>
      <c r="N681" t="str">
        <f t="shared" si="80"/>
        <v>'A04027007'</v>
      </c>
      <c r="O681" t="str">
        <f t="shared" si="81"/>
        <v>null</v>
      </c>
      <c r="P681" t="s">
        <v>6557</v>
      </c>
      <c r="Q681" t="str">
        <f t="shared" si="76"/>
        <v xml:space="preserve">INSERT INTO pad_organ (organid, nom, dir3, dir3pare, cif) VALUES (70679, 'Direcció de L''advocacia de la Comunitat Autònoma', 'A04027009', 'A04027007', null); </v>
      </c>
    </row>
    <row r="682" spans="1:17">
      <c r="A682" s="1">
        <v>1366751</v>
      </c>
      <c r="B682" t="s">
        <v>1713</v>
      </c>
      <c r="C682" t="s">
        <v>1714</v>
      </c>
      <c r="D682" s="1">
        <v>1</v>
      </c>
      <c r="E682" s="1">
        <v>1366748</v>
      </c>
      <c r="F682" s="1">
        <v>1</v>
      </c>
      <c r="G682" t="s">
        <v>769</v>
      </c>
      <c r="H682" t="str">
        <f t="shared" si="75"/>
        <v>'A04027007'</v>
      </c>
      <c r="I682" t="str">
        <f>IF(E682="","'"&amp;VLOOKUP(B682,PBL_ENTITAT!O:P,2,FALSE)&amp;"'","null")</f>
        <v>null</v>
      </c>
      <c r="J682" t="s">
        <v>6557</v>
      </c>
      <c r="K682">
        <f t="shared" si="77"/>
        <v>70680</v>
      </c>
      <c r="L682" t="str">
        <f t="shared" si="78"/>
        <v>'Direcció General de Comunicació'</v>
      </c>
      <c r="M682" t="str">
        <f t="shared" si="79"/>
        <v>'A04027010'</v>
      </c>
      <c r="N682" t="str">
        <f t="shared" si="80"/>
        <v>'A04027007'</v>
      </c>
      <c r="O682" t="str">
        <f t="shared" si="81"/>
        <v>null</v>
      </c>
      <c r="P682" t="s">
        <v>6557</v>
      </c>
      <c r="Q682" t="str">
        <f t="shared" si="76"/>
        <v xml:space="preserve">INSERT INTO pad_organ (organid, nom, dir3, dir3pare, cif) VALUES (70680, 'Direcció General de Comunicació', 'A04027010', 'A04027007', null); </v>
      </c>
    </row>
    <row r="683" spans="1:17">
      <c r="A683" s="1">
        <v>1366758</v>
      </c>
      <c r="B683" t="s">
        <v>1727</v>
      </c>
      <c r="C683" t="s">
        <v>1728</v>
      </c>
      <c r="D683" s="1">
        <v>1</v>
      </c>
      <c r="E683" s="1">
        <v>1366748</v>
      </c>
      <c r="F683" s="1">
        <v>1</v>
      </c>
      <c r="G683" t="s">
        <v>769</v>
      </c>
      <c r="H683" t="str">
        <f t="shared" si="75"/>
        <v>'A04027007'</v>
      </c>
      <c r="I683" t="str">
        <f>IF(E683="","'"&amp;VLOOKUP(B683,PBL_ENTITAT!O:P,2,FALSE)&amp;"'","null")</f>
        <v>null</v>
      </c>
      <c r="J683" t="s">
        <v>6557</v>
      </c>
      <c r="K683">
        <f t="shared" si="77"/>
        <v>70681</v>
      </c>
      <c r="L683" t="str">
        <f t="shared" si="78"/>
        <v>'Institut Balear de la Dona'</v>
      </c>
      <c r="M683" t="str">
        <f t="shared" si="79"/>
        <v>'A04027016'</v>
      </c>
      <c r="N683" t="str">
        <f t="shared" si="80"/>
        <v>'A04027007'</v>
      </c>
      <c r="O683" t="str">
        <f t="shared" si="81"/>
        <v>null</v>
      </c>
      <c r="P683" t="s">
        <v>6557</v>
      </c>
      <c r="Q683" t="str">
        <f t="shared" si="76"/>
        <v xml:space="preserve">INSERT INTO pad_organ (organid, nom, dir3, dir3pare, cif) VALUES (70681, 'Institut Balear de la Dona', 'A04027016', 'A04027007', null); </v>
      </c>
    </row>
    <row r="684" spans="1:17">
      <c r="A684" s="1">
        <v>1366759</v>
      </c>
      <c r="B684" t="s">
        <v>1729</v>
      </c>
      <c r="C684" t="s">
        <v>1730</v>
      </c>
      <c r="D684" s="1">
        <v>1</v>
      </c>
      <c r="E684" s="1">
        <v>1366748</v>
      </c>
      <c r="F684" s="1">
        <v>1</v>
      </c>
      <c r="G684" t="s">
        <v>769</v>
      </c>
      <c r="H684" t="str">
        <f t="shared" si="75"/>
        <v>'A04027007'</v>
      </c>
      <c r="I684" t="str">
        <f>IF(E684="","'"&amp;VLOOKUP(B684,PBL_ENTITAT!O:P,2,FALSE)&amp;"'","null")</f>
        <v>null</v>
      </c>
      <c r="J684" t="s">
        <v>6557</v>
      </c>
      <c r="K684">
        <f t="shared" si="77"/>
        <v>70682</v>
      </c>
      <c r="L684" t="str">
        <f t="shared" si="78"/>
        <v>'Secretaria General de Presidència i Administracions Públiques'</v>
      </c>
      <c r="M684" t="str">
        <f t="shared" si="79"/>
        <v>'A04027018'</v>
      </c>
      <c r="N684" t="str">
        <f t="shared" si="80"/>
        <v>'A04027007'</v>
      </c>
      <c r="O684" t="str">
        <f t="shared" si="81"/>
        <v>null</v>
      </c>
      <c r="P684" t="s">
        <v>6557</v>
      </c>
      <c r="Q684" t="str">
        <f t="shared" si="76"/>
        <v xml:space="preserve">INSERT INTO pad_organ (organid, nom, dir3, dir3pare, cif) VALUES (70682, 'Secretaria General de Presidència i Administracions Públiques', 'A04027018', 'A04027007', null); </v>
      </c>
    </row>
    <row r="685" spans="1:17">
      <c r="A685" s="1">
        <v>1366760</v>
      </c>
      <c r="B685" t="s">
        <v>1731</v>
      </c>
      <c r="C685" t="s">
        <v>1732</v>
      </c>
      <c r="D685" s="1">
        <v>1</v>
      </c>
      <c r="E685" s="1">
        <v>1366759</v>
      </c>
      <c r="F685" s="1">
        <v>1</v>
      </c>
      <c r="G685" t="s">
        <v>769</v>
      </c>
      <c r="H685" t="str">
        <f t="shared" si="75"/>
        <v>'A04027018'</v>
      </c>
      <c r="I685" t="str">
        <f>IF(E685="","'"&amp;VLOOKUP(B685,PBL_ENTITAT!O:P,2,FALSE)&amp;"'","null")</f>
        <v>null</v>
      </c>
      <c r="J685" t="s">
        <v>6557</v>
      </c>
      <c r="K685">
        <f t="shared" si="77"/>
        <v>70683</v>
      </c>
      <c r="L685" t="str">
        <f t="shared" si="78"/>
        <v>'Butlletí Oficial de Les Illes Balears'</v>
      </c>
      <c r="M685" t="str">
        <f t="shared" si="79"/>
        <v>'A04027019'</v>
      </c>
      <c r="N685" t="str">
        <f t="shared" si="80"/>
        <v>'A04027018'</v>
      </c>
      <c r="O685" t="str">
        <f t="shared" si="81"/>
        <v>null</v>
      </c>
      <c r="P685" t="s">
        <v>6557</v>
      </c>
      <c r="Q685" t="str">
        <f t="shared" si="76"/>
        <v xml:space="preserve">INSERT INTO pad_organ (organid, nom, dir3, dir3pare, cif) VALUES (70683, 'Butlletí Oficial de Les Illes Balears', 'A04027019', 'A04027018', null); </v>
      </c>
    </row>
    <row r="686" spans="1:17">
      <c r="A686" s="1">
        <v>1366765</v>
      </c>
      <c r="B686" t="s">
        <v>1741</v>
      </c>
      <c r="C686" t="s">
        <v>1742</v>
      </c>
      <c r="D686" s="1">
        <v>1</v>
      </c>
      <c r="E686" s="1">
        <v>1366748</v>
      </c>
      <c r="F686" s="1">
        <v>1</v>
      </c>
      <c r="G686" t="s">
        <v>769</v>
      </c>
      <c r="H686" t="str">
        <f t="shared" si="75"/>
        <v>'A04027007'</v>
      </c>
      <c r="I686" t="str">
        <f>IF(E686="","'"&amp;VLOOKUP(B686,PBL_ENTITAT!O:P,2,FALSE)&amp;"'","null")</f>
        <v>null</v>
      </c>
      <c r="J686" t="s">
        <v>6557</v>
      </c>
      <c r="K686">
        <f t="shared" si="77"/>
        <v>70684</v>
      </c>
      <c r="L686" t="str">
        <f t="shared" si="78"/>
        <v>'Consorci de Desenvolupament Esportiu de Ciutadella'</v>
      </c>
      <c r="M686" t="str">
        <f t="shared" si="79"/>
        <v>'A04027025'</v>
      </c>
      <c r="N686" t="str">
        <f t="shared" si="80"/>
        <v>'A04027007'</v>
      </c>
      <c r="O686" t="str">
        <f t="shared" si="81"/>
        <v>null</v>
      </c>
      <c r="P686" t="s">
        <v>6557</v>
      </c>
      <c r="Q686" t="str">
        <f t="shared" si="76"/>
        <v xml:space="preserve">INSERT INTO pad_organ (organid, nom, dir3, dir3pare, cif) VALUES (70684, 'Consorci de Desenvolupament Esportiu de Ciutadella', 'A04027025', 'A04027007', null); </v>
      </c>
    </row>
    <row r="687" spans="1:17">
      <c r="A687" s="1">
        <v>1366766</v>
      </c>
      <c r="B687" t="s">
        <v>1743</v>
      </c>
      <c r="C687" t="s">
        <v>1744</v>
      </c>
      <c r="D687" s="1">
        <v>1</v>
      </c>
      <c r="E687" s="1">
        <v>1366748</v>
      </c>
      <c r="F687" s="1">
        <v>1</v>
      </c>
      <c r="G687" t="s">
        <v>769</v>
      </c>
      <c r="H687" t="str">
        <f t="shared" si="75"/>
        <v>'A04027007'</v>
      </c>
      <c r="I687" t="str">
        <f>IF(E687="","'"&amp;VLOOKUP(B687,PBL_ENTITAT!O:P,2,FALSE)&amp;"'","null")</f>
        <v>null</v>
      </c>
      <c r="J687" t="s">
        <v>6557</v>
      </c>
      <c r="K687">
        <f t="shared" si="77"/>
        <v>70685</v>
      </c>
      <c r="L687" t="str">
        <f t="shared" si="78"/>
        <v>'Consorcio Trofeo S.A.R. Princesa Sofia-Mapfre'</v>
      </c>
      <c r="M687" t="str">
        <f t="shared" si="79"/>
        <v>'A04027026'</v>
      </c>
      <c r="N687" t="str">
        <f t="shared" si="80"/>
        <v>'A04027007'</v>
      </c>
      <c r="O687" t="str">
        <f t="shared" si="81"/>
        <v>null</v>
      </c>
      <c r="P687" t="s">
        <v>6557</v>
      </c>
      <c r="Q687" t="str">
        <f t="shared" si="76"/>
        <v xml:space="preserve">INSERT INTO pad_organ (organid, nom, dir3, dir3pare, cif) VALUES (70685, 'Consorcio Trofeo S.A.R. Princesa Sofia-Mapfre', 'A04027026', 'A04027007', null); </v>
      </c>
    </row>
    <row r="688" spans="1:17">
      <c r="A688" s="1">
        <v>1366781</v>
      </c>
      <c r="B688" t="s">
        <v>3116</v>
      </c>
      <c r="C688" t="s">
        <v>3117</v>
      </c>
      <c r="D688" s="1">
        <v>1</v>
      </c>
      <c r="E688" s="1">
        <v>1366748</v>
      </c>
      <c r="F688" s="1">
        <v>1</v>
      </c>
      <c r="G688" t="s">
        <v>769</v>
      </c>
      <c r="H688" t="str">
        <f t="shared" si="75"/>
        <v>'A04027007'</v>
      </c>
      <c r="I688" t="str">
        <f>IF(E688="","'"&amp;VLOOKUP(B688,PBL_ENTITAT!O:P,2,FALSE)&amp;"'","null")</f>
        <v>null</v>
      </c>
      <c r="J688" t="s">
        <v>6557</v>
      </c>
      <c r="K688">
        <f t="shared" si="77"/>
        <v>70686</v>
      </c>
      <c r="L688" t="str">
        <f t="shared" si="78"/>
        <v>'Radio de les Illes Balears'</v>
      </c>
      <c r="M688" t="str">
        <f t="shared" si="79"/>
        <v>'A04027045'</v>
      </c>
      <c r="N688" t="str">
        <f t="shared" si="80"/>
        <v>'A04027007'</v>
      </c>
      <c r="O688" t="str">
        <f t="shared" si="81"/>
        <v>null</v>
      </c>
      <c r="P688" t="s">
        <v>6557</v>
      </c>
      <c r="Q688" t="str">
        <f t="shared" si="76"/>
        <v xml:space="preserve">INSERT INTO pad_organ (organid, nom, dir3, dir3pare, cif) VALUES (70686, 'Radio de les Illes Balears', 'A04027045', 'A04027007', null); </v>
      </c>
    </row>
    <row r="689" spans="1:17">
      <c r="A689" s="1">
        <v>1366782</v>
      </c>
      <c r="B689" t="s">
        <v>3118</v>
      </c>
      <c r="C689" t="s">
        <v>3119</v>
      </c>
      <c r="D689" s="1">
        <v>1</v>
      </c>
      <c r="E689" s="1">
        <v>1366748</v>
      </c>
      <c r="F689" s="1">
        <v>1</v>
      </c>
      <c r="G689" t="s">
        <v>769</v>
      </c>
      <c r="H689" t="str">
        <f t="shared" si="75"/>
        <v>'A04027007'</v>
      </c>
      <c r="I689" t="str">
        <f>IF(E689="","'"&amp;VLOOKUP(B689,PBL_ENTITAT!O:P,2,FALSE)&amp;"'","null")</f>
        <v>null</v>
      </c>
      <c r="J689" t="s">
        <v>6557</v>
      </c>
      <c r="K689">
        <f t="shared" si="77"/>
        <v>70687</v>
      </c>
      <c r="L689" t="str">
        <f t="shared" si="78"/>
        <v>'Televisió de les Illes Balears'</v>
      </c>
      <c r="M689" t="str">
        <f t="shared" si="79"/>
        <v>'A04027047'</v>
      </c>
      <c r="N689" t="str">
        <f t="shared" si="80"/>
        <v>'A04027007'</v>
      </c>
      <c r="O689" t="str">
        <f t="shared" si="81"/>
        <v>null</v>
      </c>
      <c r="P689" t="s">
        <v>6557</v>
      </c>
      <c r="Q689" t="str">
        <f t="shared" si="76"/>
        <v xml:space="preserve">INSERT INTO pad_organ (organid, nom, dir3, dir3pare, cif) VALUES (70687, 'Televisió de les Illes Balears', 'A04027047', 'A04027007', null); </v>
      </c>
    </row>
    <row r="690" spans="1:17">
      <c r="A690" s="1">
        <v>1365841</v>
      </c>
      <c r="B690" t="s">
        <v>799</v>
      </c>
      <c r="C690" t="s">
        <v>800</v>
      </c>
      <c r="D690" s="1">
        <v>1</v>
      </c>
      <c r="E690" s="1">
        <v>1365844</v>
      </c>
      <c r="F690" s="1">
        <v>1</v>
      </c>
      <c r="G690" t="s">
        <v>769</v>
      </c>
      <c r="H690" t="str">
        <f t="shared" si="75"/>
        <v>'A04026911'</v>
      </c>
      <c r="I690" t="str">
        <f>IF(E690="","'"&amp;VLOOKUP(B690,PBL_ENTITAT!O:P,2,FALSE)&amp;"'","null")</f>
        <v>null</v>
      </c>
      <c r="J690" t="s">
        <v>6557</v>
      </c>
      <c r="K690">
        <f t="shared" si="77"/>
        <v>70688</v>
      </c>
      <c r="L690" t="str">
        <f t="shared" si="78"/>
        <v>'Entitat Pública Empresarial de Telecomunicacions i Innovació'</v>
      </c>
      <c r="M690" t="str">
        <f t="shared" si="79"/>
        <v>'A04027051'</v>
      </c>
      <c r="N690" t="str">
        <f t="shared" si="80"/>
        <v>'A04026911'</v>
      </c>
      <c r="O690" t="str">
        <f t="shared" si="81"/>
        <v>null</v>
      </c>
      <c r="P690" t="s">
        <v>6557</v>
      </c>
      <c r="Q690" t="str">
        <f t="shared" si="76"/>
        <v xml:space="preserve">INSERT INTO pad_organ (organid, nom, dir3, dir3pare, cif) VALUES (70688, 'Entitat Pública Empresarial de Telecomunicacions i Innovació', 'A04027051', 'A04026911', null); </v>
      </c>
    </row>
    <row r="691" spans="1:17">
      <c r="A691" s="1">
        <v>1365842</v>
      </c>
      <c r="B691" t="s">
        <v>801</v>
      </c>
      <c r="C691" t="s">
        <v>4140</v>
      </c>
      <c r="D691" s="1">
        <v>1</v>
      </c>
      <c r="E691" s="1">
        <v>1365844</v>
      </c>
      <c r="F691" s="1">
        <v>1</v>
      </c>
      <c r="G691" t="s">
        <v>769</v>
      </c>
      <c r="H691" t="str">
        <f t="shared" si="75"/>
        <v>'A04026911'</v>
      </c>
      <c r="I691" t="str">
        <f>IF(E691="","'"&amp;VLOOKUP(B691,PBL_ENTITAT!O:P,2,FALSE)&amp;"'","null")</f>
        <v>null</v>
      </c>
      <c r="J691" t="s">
        <v>6557</v>
      </c>
      <c r="K691">
        <f t="shared" si="77"/>
        <v>70689</v>
      </c>
      <c r="L691" t="str">
        <f t="shared" si="78"/>
        <v>'Fundació Balear D''innovació i Tecnologia'</v>
      </c>
      <c r="M691" t="str">
        <f t="shared" si="79"/>
        <v>'A04027052'</v>
      </c>
      <c r="N691" t="str">
        <f t="shared" si="80"/>
        <v>'A04026911'</v>
      </c>
      <c r="O691" t="str">
        <f t="shared" si="81"/>
        <v>null</v>
      </c>
      <c r="P691" t="s">
        <v>6557</v>
      </c>
      <c r="Q691" t="str">
        <f t="shared" si="76"/>
        <v xml:space="preserve">INSERT INTO pad_organ (organid, nom, dir3, dir3pare, cif) VALUES (70689, 'Fundació Balear D''innovació i Tecnologia', 'A04027052', 'A04026911', null); </v>
      </c>
    </row>
    <row r="692" spans="1:17">
      <c r="A692" s="1">
        <v>1366689</v>
      </c>
      <c r="B692" t="s">
        <v>1603</v>
      </c>
      <c r="C692" t="s">
        <v>4229</v>
      </c>
      <c r="D692" s="1">
        <v>1</v>
      </c>
      <c r="E692" s="1">
        <v>1366683</v>
      </c>
      <c r="F692" s="1">
        <v>1</v>
      </c>
      <c r="G692" t="s">
        <v>769</v>
      </c>
      <c r="H692" t="str">
        <f t="shared" si="75"/>
        <v>'A04026949'</v>
      </c>
      <c r="I692" t="str">
        <f>IF(E692="","'"&amp;VLOOKUP(B692,PBL_ENTITAT!O:P,2,FALSE)&amp;"'","null")</f>
        <v>null</v>
      </c>
      <c r="J692" t="s">
        <v>6557</v>
      </c>
      <c r="K692">
        <f t="shared" si="77"/>
        <v>70690</v>
      </c>
      <c r="L692" t="str">
        <f t="shared" si="78"/>
        <v>'Secretaria General d''Agricultura, Pesca i Medi Natural'</v>
      </c>
      <c r="M692" t="str">
        <f t="shared" si="79"/>
        <v>'A04027054'</v>
      </c>
      <c r="N692" t="str">
        <f t="shared" si="80"/>
        <v>'A04026949'</v>
      </c>
      <c r="O692" t="str">
        <f t="shared" si="81"/>
        <v>null</v>
      </c>
      <c r="P692" t="s">
        <v>6557</v>
      </c>
      <c r="Q692" t="str">
        <f t="shared" si="76"/>
        <v xml:space="preserve">INSERT INTO pad_organ (organid, nom, dir3, dir3pare, cif) VALUES (70690, 'Secretaria General d''Agricultura, Pesca i Medi Natural', 'A04027054', 'A04026949', null); </v>
      </c>
    </row>
    <row r="693" spans="1:17">
      <c r="A693" s="1">
        <v>1366663</v>
      </c>
      <c r="B693" t="s">
        <v>138</v>
      </c>
      <c r="C693" t="s">
        <v>1565</v>
      </c>
      <c r="D693" s="1">
        <v>1</v>
      </c>
      <c r="E693" s="1">
        <v>1366647</v>
      </c>
      <c r="F693" s="1">
        <v>1</v>
      </c>
      <c r="G693" t="s">
        <v>769</v>
      </c>
      <c r="H693" t="str">
        <f t="shared" si="75"/>
        <v>'A04026929'</v>
      </c>
      <c r="I693" t="str">
        <f>IF(E693="","'"&amp;VLOOKUP(B693,PBL_ENTITAT!O:P,2,FALSE)&amp;"'","null")</f>
        <v>null</v>
      </c>
      <c r="J693" t="s">
        <v>6557</v>
      </c>
      <c r="K693">
        <f t="shared" si="77"/>
        <v>70691</v>
      </c>
      <c r="L693" t="str">
        <f t="shared" si="78"/>
        <v>'Institut Balear de la Joventut (ibjove)'</v>
      </c>
      <c r="M693" t="str">
        <f t="shared" si="79"/>
        <v>'A04027055'</v>
      </c>
      <c r="N693" t="str">
        <f t="shared" si="80"/>
        <v>'A04026929'</v>
      </c>
      <c r="O693" t="str">
        <f t="shared" si="81"/>
        <v>null</v>
      </c>
      <c r="P693" t="s">
        <v>6557</v>
      </c>
      <c r="Q693" t="str">
        <f t="shared" si="76"/>
        <v xml:space="preserve">INSERT INTO pad_organ (organid, nom, dir3, dir3pare, cif) VALUES (70691, 'Institut Balear de la Joventut (ibjove)', 'A04027055', 'A04026929', null); </v>
      </c>
    </row>
    <row r="694" spans="1:17">
      <c r="A694" s="1">
        <v>1366665</v>
      </c>
      <c r="B694" t="s">
        <v>1568</v>
      </c>
      <c r="C694" t="s">
        <v>4222</v>
      </c>
      <c r="D694" s="1">
        <v>1</v>
      </c>
      <c r="E694" s="1">
        <v>1365828</v>
      </c>
      <c r="F694" s="1">
        <v>1</v>
      </c>
      <c r="G694" t="s">
        <v>769</v>
      </c>
      <c r="H694" t="str">
        <f t="shared" si="75"/>
        <v>'A04026906'</v>
      </c>
      <c r="I694" t="str">
        <f>IF(E694="","'"&amp;VLOOKUP(B694,PBL_ENTITAT!O:P,2,FALSE)&amp;"'","null")</f>
        <v>null</v>
      </c>
      <c r="J694" t="s">
        <v>6557</v>
      </c>
      <c r="K694">
        <f t="shared" si="77"/>
        <v>70692</v>
      </c>
      <c r="L694" t="str">
        <f t="shared" si="78"/>
        <v>'Fundació per a L''esport Balear'</v>
      </c>
      <c r="M694" t="str">
        <f t="shared" si="79"/>
        <v>'A04027057'</v>
      </c>
      <c r="N694" t="str">
        <f t="shared" si="80"/>
        <v>'A04026906'</v>
      </c>
      <c r="O694" t="str">
        <f t="shared" si="81"/>
        <v>null</v>
      </c>
      <c r="P694" t="s">
        <v>6557</v>
      </c>
      <c r="Q694" t="str">
        <f t="shared" si="76"/>
        <v xml:space="preserve">INSERT INTO pad_organ (organid, nom, dir3, dir3pare, cif) VALUES (70692, 'Fundació per a L''esport Balear', 'A04027057', 'A04026906', null); </v>
      </c>
    </row>
    <row r="695" spans="1:17">
      <c r="A695" s="1">
        <v>1366703</v>
      </c>
      <c r="B695" t="s">
        <v>1629</v>
      </c>
      <c r="C695" t="s">
        <v>1630</v>
      </c>
      <c r="D695" s="1">
        <v>1</v>
      </c>
      <c r="E695" s="1">
        <v>1366666</v>
      </c>
      <c r="F695" s="1">
        <v>1</v>
      </c>
      <c r="G695" t="s">
        <v>769</v>
      </c>
      <c r="H695" t="str">
        <f t="shared" si="75"/>
        <v>'A04026937'</v>
      </c>
      <c r="I695" t="str">
        <f>IF(E695="","'"&amp;VLOOKUP(B695,PBL_ENTITAT!O:P,2,FALSE)&amp;"'","null")</f>
        <v>null</v>
      </c>
      <c r="J695" t="s">
        <v>6557</v>
      </c>
      <c r="K695">
        <f t="shared" si="77"/>
        <v>70693</v>
      </c>
      <c r="L695" t="str">
        <f t="shared" si="78"/>
        <v>'Institut Cartogràfic i Geogràfic de les Illes Balears (ICGIB)'</v>
      </c>
      <c r="M695" t="str">
        <f t="shared" si="79"/>
        <v>'A04027058'</v>
      </c>
      <c r="N695" t="str">
        <f t="shared" si="80"/>
        <v>'A04026937'</v>
      </c>
      <c r="O695" t="str">
        <f t="shared" si="81"/>
        <v>null</v>
      </c>
      <c r="P695" t="s">
        <v>6557</v>
      </c>
      <c r="Q695" t="str">
        <f t="shared" si="76"/>
        <v xml:space="preserve">INSERT INTO pad_organ (organid, nom, dir3, dir3pare, cif) VALUES (70693, 'Institut Cartogràfic i Geogràfic de les Illes Balears (ICGIB)', 'A04027058', 'A04026937', null); </v>
      </c>
    </row>
    <row r="696" spans="1:17">
      <c r="A696" s="1">
        <v>1366704</v>
      </c>
      <c r="B696" t="s">
        <v>1631</v>
      </c>
      <c r="C696" t="s">
        <v>4233</v>
      </c>
      <c r="D696" s="1">
        <v>1</v>
      </c>
      <c r="E696" s="1">
        <v>1366666</v>
      </c>
      <c r="F696" s="1">
        <v>1</v>
      </c>
      <c r="G696" t="s">
        <v>769</v>
      </c>
      <c r="H696" t="str">
        <f t="shared" si="75"/>
        <v>'A04026937'</v>
      </c>
      <c r="I696" t="str">
        <f>IF(E696="","'"&amp;VLOOKUP(B696,PBL_ENTITAT!O:P,2,FALSE)&amp;"'","null")</f>
        <v>null</v>
      </c>
      <c r="J696" t="s">
        <v>6557</v>
      </c>
      <c r="K696">
        <f t="shared" si="77"/>
        <v>70694</v>
      </c>
      <c r="L696" t="str">
        <f t="shared" si="78"/>
        <v>'Consorci per al Desenvolupament D''actuacions de Millora i Construcció D''infraestructures al Territori de L''entitat Local Menor de Palmanyola'</v>
      </c>
      <c r="M696" t="str">
        <f t="shared" si="79"/>
        <v>'A04027060'</v>
      </c>
      <c r="N696" t="str">
        <f t="shared" si="80"/>
        <v>'A04026937'</v>
      </c>
      <c r="O696" t="str">
        <f t="shared" si="81"/>
        <v>null</v>
      </c>
      <c r="P696" t="s">
        <v>6557</v>
      </c>
      <c r="Q696" t="str">
        <f t="shared" si="76"/>
        <v xml:space="preserve">INSERT INTO pad_organ (organid, nom, dir3, dir3pare, cif) VALUES (70694, 'Consorci per al Desenvolupament D''actuacions de Millora i Construcció D''infraestructures al Territori de L''entitat Local Menor de Palmanyola', 'A04027060', 'A04026937', null); </v>
      </c>
    </row>
    <row r="697" spans="1:17">
      <c r="A697" s="1">
        <v>1366719</v>
      </c>
      <c r="B697" t="s">
        <v>1657</v>
      </c>
      <c r="C697" t="s">
        <v>4237</v>
      </c>
      <c r="D697" s="1">
        <v>1</v>
      </c>
      <c r="E697" s="1">
        <v>5889663</v>
      </c>
      <c r="F697" s="1">
        <v>1</v>
      </c>
      <c r="G697" t="s">
        <v>769</v>
      </c>
      <c r="H697" t="str">
        <f t="shared" si="75"/>
        <v>'A04043876'</v>
      </c>
      <c r="I697" t="str">
        <f>IF(E697="","'"&amp;VLOOKUP(B697,PBL_ENTITAT!O:P,2,FALSE)&amp;"'","null")</f>
        <v>null</v>
      </c>
      <c r="J697" t="s">
        <v>6557</v>
      </c>
      <c r="K697">
        <f t="shared" si="77"/>
        <v>70695</v>
      </c>
      <c r="L697" t="str">
        <f t="shared" si="78"/>
        <v>'Servei D''ocupació de les Illes Balears (SOIB)'</v>
      </c>
      <c r="M697" t="str">
        <f t="shared" si="79"/>
        <v>'A04027061'</v>
      </c>
      <c r="N697" t="str">
        <f t="shared" si="80"/>
        <v>'A04043876'</v>
      </c>
      <c r="O697" t="str">
        <f t="shared" si="81"/>
        <v>null</v>
      </c>
      <c r="P697" t="s">
        <v>6557</v>
      </c>
      <c r="Q697" t="str">
        <f t="shared" si="76"/>
        <v xml:space="preserve">INSERT INTO pad_organ (organid, nom, dir3, dir3pare, cif) VALUES (70695, 'Servei D''ocupació de les Illes Balears (SOIB)', 'A04027061', 'A04043876', null); </v>
      </c>
    </row>
    <row r="698" spans="1:17">
      <c r="A698" s="1">
        <v>1366721</v>
      </c>
      <c r="B698" t="s">
        <v>1661</v>
      </c>
      <c r="C698" t="s">
        <v>4238</v>
      </c>
      <c r="D698" s="1">
        <v>1</v>
      </c>
      <c r="E698" s="1">
        <v>1365844</v>
      </c>
      <c r="F698" s="1">
        <v>1</v>
      </c>
      <c r="G698" t="s">
        <v>769</v>
      </c>
      <c r="H698" t="str">
        <f t="shared" si="75"/>
        <v>'A04026911'</v>
      </c>
      <c r="I698" t="str">
        <f>IF(E698="","'"&amp;VLOOKUP(B698,PBL_ENTITAT!O:P,2,FALSE)&amp;"'","null")</f>
        <v>null</v>
      </c>
      <c r="J698" t="s">
        <v>6557</v>
      </c>
      <c r="K698">
        <f t="shared" si="77"/>
        <v>70696</v>
      </c>
      <c r="L698" t="str">
        <f t="shared" si="78"/>
        <v>'Institut D''estadística de les Illes Balears (IBESTAT)'</v>
      </c>
      <c r="M698" t="str">
        <f t="shared" si="79"/>
        <v>'A04027063'</v>
      </c>
      <c r="N698" t="str">
        <f t="shared" si="80"/>
        <v>'A04026911'</v>
      </c>
      <c r="O698" t="str">
        <f t="shared" si="81"/>
        <v>null</v>
      </c>
      <c r="P698" t="s">
        <v>6557</v>
      </c>
      <c r="Q698" t="str">
        <f t="shared" si="76"/>
        <v xml:space="preserve">INSERT INTO pad_organ (organid, nom, dir3, dir3pare, cif) VALUES (70696, 'Institut D''estadística de les Illes Balears (IBESTAT)', 'A04027063', 'A04026911', null); </v>
      </c>
    </row>
    <row r="699" spans="1:17">
      <c r="A699" s="1">
        <v>1366722</v>
      </c>
      <c r="B699" t="s">
        <v>1662</v>
      </c>
      <c r="C699" t="s">
        <v>1663</v>
      </c>
      <c r="D699" s="1">
        <v>1</v>
      </c>
      <c r="E699" s="1">
        <v>5889663</v>
      </c>
      <c r="F699" s="1">
        <v>1</v>
      </c>
      <c r="G699" t="s">
        <v>769</v>
      </c>
      <c r="H699" t="str">
        <f t="shared" si="75"/>
        <v>'A04043876'</v>
      </c>
      <c r="I699" t="str">
        <f>IF(E699="","'"&amp;VLOOKUP(B699,PBL_ENTITAT!O:P,2,FALSE)&amp;"'","null")</f>
        <v>null</v>
      </c>
      <c r="J699" t="s">
        <v>6557</v>
      </c>
      <c r="K699">
        <f t="shared" si="77"/>
        <v>70697</v>
      </c>
      <c r="L699" t="str">
        <f t="shared" si="78"/>
        <v>'Institut Balear de Seguretat i Salut Laboral (IBASSAL)'</v>
      </c>
      <c r="M699" t="str">
        <f t="shared" si="79"/>
        <v>'A04027064'</v>
      </c>
      <c r="N699" t="str">
        <f t="shared" si="80"/>
        <v>'A04043876'</v>
      </c>
      <c r="O699" t="str">
        <f t="shared" si="81"/>
        <v>null</v>
      </c>
      <c r="P699" t="s">
        <v>6557</v>
      </c>
      <c r="Q699" t="str">
        <f t="shared" si="76"/>
        <v xml:space="preserve">INSERT INTO pad_organ (organid, nom, dir3, dir3pare, cif) VALUES (70697, 'Institut Balear de Seguretat i Salut Laboral (IBASSAL)', 'A04027064', 'A04043876', null); </v>
      </c>
    </row>
    <row r="700" spans="1:17">
      <c r="A700" s="1">
        <v>1365869</v>
      </c>
      <c r="B700" t="s">
        <v>843</v>
      </c>
      <c r="C700" t="s">
        <v>4152</v>
      </c>
      <c r="D700" s="1">
        <v>1</v>
      </c>
      <c r="E700" s="1">
        <v>1365844</v>
      </c>
      <c r="F700" s="1">
        <v>1</v>
      </c>
      <c r="G700" t="s">
        <v>769</v>
      </c>
      <c r="H700" t="str">
        <f t="shared" si="75"/>
        <v>'A04026911'</v>
      </c>
      <c r="I700" t="str">
        <f>IF(E700="","'"&amp;VLOOKUP(B700,PBL_ENTITAT!O:P,2,FALSE)&amp;"'","null")</f>
        <v>null</v>
      </c>
      <c r="J700" t="s">
        <v>6557</v>
      </c>
      <c r="K700">
        <f t="shared" si="77"/>
        <v>70698</v>
      </c>
      <c r="L700" t="str">
        <f t="shared" si="78"/>
        <v>'Fundació Illes Balears D''acció Exterior'</v>
      </c>
      <c r="M700" t="str">
        <f t="shared" si="79"/>
        <v>'A04027065'</v>
      </c>
      <c r="N700" t="str">
        <f t="shared" si="80"/>
        <v>'A04026911'</v>
      </c>
      <c r="O700" t="str">
        <f t="shared" si="81"/>
        <v>null</v>
      </c>
      <c r="P700" t="s">
        <v>6557</v>
      </c>
      <c r="Q700" t="str">
        <f t="shared" si="76"/>
        <v xml:space="preserve">INSERT INTO pad_organ (organid, nom, dir3, dir3pare, cif) VALUES (70698, 'Fundació Illes Balears D''acció Exterior', 'A04027065', 'A04026911', null); </v>
      </c>
    </row>
    <row r="701" spans="1:17">
      <c r="A701" s="1">
        <v>1366725</v>
      </c>
      <c r="B701" t="s">
        <v>1668</v>
      </c>
      <c r="C701" t="s">
        <v>4239</v>
      </c>
      <c r="D701" s="1">
        <v>1</v>
      </c>
      <c r="E701" s="1">
        <v>1366715</v>
      </c>
      <c r="F701" s="1">
        <v>1</v>
      </c>
      <c r="G701" t="s">
        <v>769</v>
      </c>
      <c r="H701" t="str">
        <f t="shared" si="75"/>
        <v>'A04026962'</v>
      </c>
      <c r="I701" t="str">
        <f>IF(E701="","'"&amp;VLOOKUP(B701,PBL_ENTITAT!O:P,2,FALSE)&amp;"'","null")</f>
        <v>null</v>
      </c>
      <c r="J701" t="s">
        <v>6557</v>
      </c>
      <c r="K701">
        <f t="shared" si="77"/>
        <v>70699</v>
      </c>
      <c r="L701" t="str">
        <f t="shared" si="78"/>
        <v>'Consorci de L''escola D''hosteleria'</v>
      </c>
      <c r="M701" t="str">
        <f t="shared" si="79"/>
        <v>'A04027066'</v>
      </c>
      <c r="N701" t="str">
        <f t="shared" si="80"/>
        <v>'A04026962'</v>
      </c>
      <c r="O701" t="str">
        <f t="shared" si="81"/>
        <v>null</v>
      </c>
      <c r="P701" t="s">
        <v>6557</v>
      </c>
      <c r="Q701" t="str">
        <f t="shared" si="76"/>
        <v xml:space="preserve">INSERT INTO pad_organ (organid, nom, dir3, dir3pare, cif) VALUES (70699, 'Consorci de L''escola D''hosteleria', 'A04027066', 'A04026962', null); </v>
      </c>
    </row>
    <row r="702" spans="1:17">
      <c r="A702" s="1">
        <v>1365870</v>
      </c>
      <c r="B702" t="s">
        <v>844</v>
      </c>
      <c r="C702" t="s">
        <v>4153</v>
      </c>
      <c r="D702" s="1">
        <v>1</v>
      </c>
      <c r="E702" s="1">
        <v>1365844</v>
      </c>
      <c r="F702" s="1">
        <v>1</v>
      </c>
      <c r="G702" t="s">
        <v>769</v>
      </c>
      <c r="H702" t="str">
        <f t="shared" si="75"/>
        <v>'A04026911'</v>
      </c>
      <c r="I702" t="str">
        <f>IF(E702="","'"&amp;VLOOKUP(B702,PBL_ENTITAT!O:P,2,FALSE)&amp;"'","null")</f>
        <v>null</v>
      </c>
      <c r="J702" t="s">
        <v>6557</v>
      </c>
      <c r="K702">
        <f t="shared" si="77"/>
        <v>70700</v>
      </c>
      <c r="L702" t="str">
        <f t="shared" si="78"/>
        <v>'Secretaria General d'' Economia, Hisenda i Innovació'</v>
      </c>
      <c r="M702" t="str">
        <f t="shared" si="79"/>
        <v>'A04027068'</v>
      </c>
      <c r="N702" t="str">
        <f t="shared" si="80"/>
        <v>'A04026911'</v>
      </c>
      <c r="O702" t="str">
        <f t="shared" si="81"/>
        <v>null</v>
      </c>
      <c r="P702" t="s">
        <v>6557</v>
      </c>
      <c r="Q702" t="str">
        <f t="shared" si="76"/>
        <v xml:space="preserve">INSERT INTO pad_organ (organid, nom, dir3, dir3pare, cif) VALUES (70700, 'Secretaria General d'' Economia, Hisenda i Innovació', 'A04027068', 'A04026911', null); </v>
      </c>
    </row>
    <row r="703" spans="1:17">
      <c r="A703" s="1">
        <v>1366644</v>
      </c>
      <c r="B703" t="s">
        <v>1534</v>
      </c>
      <c r="C703" t="s">
        <v>4211</v>
      </c>
      <c r="D703" s="1">
        <v>1</v>
      </c>
      <c r="E703" s="1">
        <v>1365946</v>
      </c>
      <c r="F703" s="1">
        <v>1</v>
      </c>
      <c r="G703" t="s">
        <v>769</v>
      </c>
      <c r="H703" t="str">
        <f t="shared" si="75"/>
        <v>'A04026923'</v>
      </c>
      <c r="I703" t="str">
        <f>IF(E703="","'"&amp;VLOOKUP(B703,PBL_ENTITAT!O:P,2,FALSE)&amp;"'","null")</f>
        <v>null</v>
      </c>
      <c r="J703" t="s">
        <v>6557</v>
      </c>
      <c r="K703">
        <f t="shared" si="77"/>
        <v>70701</v>
      </c>
      <c r="L703" t="str">
        <f t="shared" si="78"/>
        <v>'Institut per a la Convivència i L''èxit Escolar'</v>
      </c>
      <c r="M703" t="str">
        <f t="shared" si="79"/>
        <v>'A04027070'</v>
      </c>
      <c r="N703" t="str">
        <f t="shared" si="80"/>
        <v>'A04026923'</v>
      </c>
      <c r="O703" t="str">
        <f t="shared" si="81"/>
        <v>null</v>
      </c>
      <c r="P703" t="s">
        <v>6557</v>
      </c>
      <c r="Q703" t="str">
        <f t="shared" si="76"/>
        <v xml:space="preserve">INSERT INTO pad_organ (organid, nom, dir3, dir3pare, cif) VALUES (70701, 'Institut per a la Convivència i L''èxit Escolar', 'A04027070', 'A04026923', null); </v>
      </c>
    </row>
    <row r="704" spans="1:17">
      <c r="A704" s="1">
        <v>1366645</v>
      </c>
      <c r="B704" t="s">
        <v>1535</v>
      </c>
      <c r="C704" t="s">
        <v>4212</v>
      </c>
      <c r="D704" s="1">
        <v>1</v>
      </c>
      <c r="E704" s="1">
        <v>1365946</v>
      </c>
      <c r="F704" s="1">
        <v>1</v>
      </c>
      <c r="G704" t="s">
        <v>769</v>
      </c>
      <c r="H704" t="str">
        <f t="shared" si="75"/>
        <v>'A04026923'</v>
      </c>
      <c r="I704" t="str">
        <f>IF(E704="","'"&amp;VLOOKUP(B704,PBL_ENTITAT!O:P,2,FALSE)&amp;"'","null")</f>
        <v>null</v>
      </c>
      <c r="J704" t="s">
        <v>6557</v>
      </c>
      <c r="K704">
        <f t="shared" si="77"/>
        <v>70702</v>
      </c>
      <c r="L704" t="str">
        <f t="shared" si="78"/>
        <v>'Institut per a L''educació de la Primera Infància'</v>
      </c>
      <c r="M704" t="str">
        <f t="shared" si="79"/>
        <v>'A04027071'</v>
      </c>
      <c r="N704" t="str">
        <f t="shared" si="80"/>
        <v>'A04026923'</v>
      </c>
      <c r="O704" t="str">
        <f t="shared" si="81"/>
        <v>null</v>
      </c>
      <c r="P704" t="s">
        <v>6557</v>
      </c>
      <c r="Q704" t="str">
        <f t="shared" si="76"/>
        <v xml:space="preserve">INSERT INTO pad_organ (organid, nom, dir3, dir3pare, cif) VALUES (70702, 'Institut per a L''educació de la Primera Infància', 'A04027071', 'A04026923', null); </v>
      </c>
    </row>
    <row r="705" spans="1:17">
      <c r="A705" s="1">
        <v>1366646</v>
      </c>
      <c r="B705" t="s">
        <v>1537</v>
      </c>
      <c r="C705" t="s">
        <v>4213</v>
      </c>
      <c r="D705" s="1">
        <v>1</v>
      </c>
      <c r="E705" s="1">
        <v>1365946</v>
      </c>
      <c r="F705" s="1">
        <v>1</v>
      </c>
      <c r="G705" t="s">
        <v>769</v>
      </c>
      <c r="H705" t="str">
        <f t="shared" si="75"/>
        <v>'A04026923'</v>
      </c>
      <c r="I705" t="str">
        <f>IF(E705="","'"&amp;VLOOKUP(B705,PBL_ENTITAT!O:P,2,FALSE)&amp;"'","null")</f>
        <v>null</v>
      </c>
      <c r="J705" t="s">
        <v>6557</v>
      </c>
      <c r="K705">
        <f t="shared" si="77"/>
        <v>70703</v>
      </c>
      <c r="L705" t="str">
        <f t="shared" si="78"/>
        <v>'Institut D''avaluació i Qualitat del Sistema Educatiu'</v>
      </c>
      <c r="M705" t="str">
        <f t="shared" si="79"/>
        <v>'A04027072'</v>
      </c>
      <c r="N705" t="str">
        <f t="shared" si="80"/>
        <v>'A04026923'</v>
      </c>
      <c r="O705" t="str">
        <f t="shared" si="81"/>
        <v>null</v>
      </c>
      <c r="P705" t="s">
        <v>6557</v>
      </c>
      <c r="Q705" t="str">
        <f t="shared" si="76"/>
        <v xml:space="preserve">INSERT INTO pad_organ (organid, nom, dir3, dir3pare, cif) VALUES (70703, 'Institut D''avaluació i Qualitat del Sistema Educatiu', 'A04027072', 'A04026923', null); </v>
      </c>
    </row>
    <row r="706" spans="1:17">
      <c r="A706" s="1">
        <v>1366682</v>
      </c>
      <c r="B706" t="s">
        <v>1593</v>
      </c>
      <c r="C706" t="s">
        <v>4226</v>
      </c>
      <c r="D706" s="1">
        <v>1</v>
      </c>
      <c r="E706" s="1">
        <v>1366666</v>
      </c>
      <c r="F706" s="1">
        <v>1</v>
      </c>
      <c r="G706" t="s">
        <v>769</v>
      </c>
      <c r="H706" t="str">
        <f t="shared" si="75"/>
        <v>'A04026937'</v>
      </c>
      <c r="I706" t="str">
        <f>IF(E706="","'"&amp;VLOOKUP(B706,PBL_ENTITAT!O:P,2,FALSE)&amp;"'","null")</f>
        <v>null</v>
      </c>
      <c r="J706" t="s">
        <v>6557</v>
      </c>
      <c r="K706">
        <f t="shared" si="77"/>
        <v>70704</v>
      </c>
      <c r="L706" t="str">
        <f t="shared" si="78"/>
        <v>'Secretaria General d''Habitatge, Territori i Mobilitat'</v>
      </c>
      <c r="M706" t="str">
        <f t="shared" si="79"/>
        <v>'A04027073'</v>
      </c>
      <c r="N706" t="str">
        <f t="shared" si="80"/>
        <v>'A04026937'</v>
      </c>
      <c r="O706" t="str">
        <f t="shared" si="81"/>
        <v>null</v>
      </c>
      <c r="P706" t="s">
        <v>6557</v>
      </c>
      <c r="Q706" t="str">
        <f t="shared" si="76"/>
        <v xml:space="preserve">INSERT INTO pad_organ (organid, nom, dir3, dir3pare, cif) VALUES (70704, 'Secretaria General d''Habitatge, Territori i Mobilitat', 'A04027073', 'A04026937', null); </v>
      </c>
    </row>
    <row r="707" spans="1:17">
      <c r="A707" s="1">
        <v>1366747</v>
      </c>
      <c r="B707" t="s">
        <v>1707</v>
      </c>
      <c r="C707" t="s">
        <v>4244</v>
      </c>
      <c r="D707" s="1">
        <v>1</v>
      </c>
      <c r="E707" s="1">
        <v>5889663</v>
      </c>
      <c r="F707" s="1">
        <v>1</v>
      </c>
      <c r="G707" t="s">
        <v>769</v>
      </c>
      <c r="H707" t="str">
        <f t="shared" ref="H707:H770" si="82">IF(E707="","null","'"&amp;VLOOKUP(E707,A:B,2,FALSE)&amp;"'")</f>
        <v>'A04043876'</v>
      </c>
      <c r="I707" t="str">
        <f>IF(E707="","'"&amp;VLOOKUP(B707,PBL_ENTITAT!O:P,2,FALSE)&amp;"'","null")</f>
        <v>null</v>
      </c>
      <c r="J707" t="s">
        <v>6557</v>
      </c>
      <c r="K707">
        <f t="shared" si="77"/>
        <v>70705</v>
      </c>
      <c r="L707" t="str">
        <f t="shared" si="78"/>
        <v>'Institut Balear de L''energia'</v>
      </c>
      <c r="M707" t="str">
        <f t="shared" si="79"/>
        <v>'A04027076'</v>
      </c>
      <c r="N707" t="str">
        <f t="shared" si="80"/>
        <v>'A04043876'</v>
      </c>
      <c r="O707" t="str">
        <f t="shared" si="81"/>
        <v>null</v>
      </c>
      <c r="P707" t="s">
        <v>6557</v>
      </c>
      <c r="Q707" t="str">
        <f t="shared" ref="Q707:Q770" si="83">SUBSTITUTE(SUBSTITUTE(SUBSTITUTE(SUBSTITUTE(SUBSTITUTE(Q$1,"$ID$",K707),"$NOM$",L707),"$DIR3$",M707),"$DIR3PARE$",N707),"$CIF$",O707)</f>
        <v xml:space="preserve">INSERT INTO pad_organ (organid, nom, dir3, dir3pare, cif) VALUES (70705, 'Institut Balear de L''energia', 'A04027076', 'A04043876', null); </v>
      </c>
    </row>
    <row r="708" spans="1:17">
      <c r="A708" s="1">
        <v>1366723</v>
      </c>
      <c r="B708" t="s">
        <v>1664</v>
      </c>
      <c r="C708" t="s">
        <v>1665</v>
      </c>
      <c r="D708" s="1">
        <v>1</v>
      </c>
      <c r="E708" s="1">
        <v>1366722</v>
      </c>
      <c r="F708" s="1">
        <v>1</v>
      </c>
      <c r="G708" t="s">
        <v>769</v>
      </c>
      <c r="H708" t="str">
        <f t="shared" si="82"/>
        <v>'A04027064'</v>
      </c>
      <c r="I708" t="str">
        <f>IF(E708="","'"&amp;VLOOKUP(B708,PBL_ENTITAT!O:P,2,FALSE)&amp;"'","null")</f>
        <v>null</v>
      </c>
      <c r="J708" t="s">
        <v>6557</v>
      </c>
      <c r="K708">
        <f t="shared" si="77"/>
        <v>70706</v>
      </c>
      <c r="L708" t="str">
        <f t="shared" si="78"/>
        <v>'Servei de Salut Laboral'</v>
      </c>
      <c r="M708" t="str">
        <f t="shared" si="79"/>
        <v>'A04027315'</v>
      </c>
      <c r="N708" t="str">
        <f t="shared" si="80"/>
        <v>'A04027064'</v>
      </c>
      <c r="O708" t="str">
        <f t="shared" si="81"/>
        <v>null</v>
      </c>
      <c r="P708" t="s">
        <v>6557</v>
      </c>
      <c r="Q708" t="str">
        <f t="shared" si="83"/>
        <v xml:space="preserve">INSERT INTO pad_organ (organid, nom, dir3, dir3pare, cif) VALUES (70706, 'Servei de Salut Laboral', 'A04027315', 'A04027064', null); </v>
      </c>
    </row>
    <row r="709" spans="1:17">
      <c r="A709" s="1">
        <v>1366724</v>
      </c>
      <c r="B709" t="s">
        <v>1666</v>
      </c>
      <c r="C709" t="s">
        <v>1667</v>
      </c>
      <c r="D709" s="1">
        <v>1</v>
      </c>
      <c r="E709" s="1">
        <v>1366722</v>
      </c>
      <c r="F709" s="1">
        <v>1</v>
      </c>
      <c r="G709" t="s">
        <v>769</v>
      </c>
      <c r="H709" t="str">
        <f t="shared" si="82"/>
        <v>'A04027064'</v>
      </c>
      <c r="I709" t="str">
        <f>IF(E709="","'"&amp;VLOOKUP(B709,PBL_ENTITAT!O:P,2,FALSE)&amp;"'","null")</f>
        <v>null</v>
      </c>
      <c r="J709" t="s">
        <v>6557</v>
      </c>
      <c r="K709">
        <f t="shared" si="77"/>
        <v>70707</v>
      </c>
      <c r="L709" t="str">
        <f t="shared" si="78"/>
        <v>'Servei Administratiu'</v>
      </c>
      <c r="M709" t="str">
        <f t="shared" si="79"/>
        <v>'A04027316'</v>
      </c>
      <c r="N709" t="str">
        <f t="shared" si="80"/>
        <v>'A04027064'</v>
      </c>
      <c r="O709" t="str">
        <f t="shared" si="81"/>
        <v>null</v>
      </c>
      <c r="P709" t="s">
        <v>6557</v>
      </c>
      <c r="Q709" t="str">
        <f t="shared" si="83"/>
        <v xml:space="preserve">INSERT INTO pad_organ (organid, nom, dir3, dir3pare, cif) VALUES (70707, 'Servei Administratiu', 'A04027316', 'A04027064', null); </v>
      </c>
    </row>
    <row r="710" spans="1:17">
      <c r="A710" s="1">
        <v>1365874</v>
      </c>
      <c r="B710" t="s">
        <v>852</v>
      </c>
      <c r="C710" t="s">
        <v>853</v>
      </c>
      <c r="D710" s="1">
        <v>1</v>
      </c>
      <c r="E710" s="1">
        <v>1365844</v>
      </c>
      <c r="F710" s="1">
        <v>1</v>
      </c>
      <c r="G710" t="s">
        <v>769</v>
      </c>
      <c r="H710" t="str">
        <f t="shared" si="82"/>
        <v>'A04026911'</v>
      </c>
      <c r="I710" t="str">
        <f>IF(E710="","'"&amp;VLOOKUP(B710,PBL_ENTITAT!O:P,2,FALSE)&amp;"'","null")</f>
        <v>null</v>
      </c>
      <c r="J710" t="s">
        <v>6557</v>
      </c>
      <c r="K710">
        <f t="shared" si="77"/>
        <v>70708</v>
      </c>
      <c r="L710" t="str">
        <f t="shared" si="78"/>
        <v>'Direcció General del Tresor, Política Financera i Patrimoni'</v>
      </c>
      <c r="M710" t="str">
        <f t="shared" si="79"/>
        <v>'A04027397'</v>
      </c>
      <c r="N710" t="str">
        <f t="shared" si="80"/>
        <v>'A04026911'</v>
      </c>
      <c r="O710" t="str">
        <f t="shared" si="81"/>
        <v>null</v>
      </c>
      <c r="P710" t="s">
        <v>6557</v>
      </c>
      <c r="Q710" t="str">
        <f t="shared" si="83"/>
        <v xml:space="preserve">INSERT INTO pad_organ (organid, nom, dir3, dir3pare, cif) VALUES (70708, 'Direcció General del Tresor, Política Financera i Patrimoni', 'A04027397', 'A04026911', null); </v>
      </c>
    </row>
    <row r="711" spans="1:17">
      <c r="A711" s="1">
        <v>1366727</v>
      </c>
      <c r="B711" t="s">
        <v>1671</v>
      </c>
      <c r="C711" t="s">
        <v>4240</v>
      </c>
      <c r="D711" s="1">
        <v>1</v>
      </c>
      <c r="E711" s="1">
        <v>5889663</v>
      </c>
      <c r="F711" s="1">
        <v>1</v>
      </c>
      <c r="G711" t="s">
        <v>769</v>
      </c>
      <c r="H711" t="str">
        <f t="shared" si="82"/>
        <v>'A04043876'</v>
      </c>
      <c r="I711" t="str">
        <f>IF(E711="","'"&amp;VLOOKUP(B711,PBL_ENTITAT!O:P,2,FALSE)&amp;"'","null")</f>
        <v>null</v>
      </c>
      <c r="J711" t="s">
        <v>6557</v>
      </c>
      <c r="K711">
        <f t="shared" si="77"/>
        <v>70709</v>
      </c>
      <c r="L711" t="str">
        <f t="shared" si="78"/>
        <v>'Consorci D''infrastructures de les Illes Balears'</v>
      </c>
      <c r="M711" t="str">
        <f t="shared" si="79"/>
        <v>'A04027399'</v>
      </c>
      <c r="N711" t="str">
        <f t="shared" si="80"/>
        <v>'A04043876'</v>
      </c>
      <c r="O711" t="str">
        <f t="shared" si="81"/>
        <v>null</v>
      </c>
      <c r="P711" t="s">
        <v>6557</v>
      </c>
      <c r="Q711" t="str">
        <f t="shared" si="83"/>
        <v xml:space="preserve">INSERT INTO pad_organ (organid, nom, dir3, dir3pare, cif) VALUES (70709, 'Consorci D''infrastructures de les Illes Balears', 'A04027399', 'A04043876', null); </v>
      </c>
    </row>
    <row r="712" spans="1:17">
      <c r="A712" s="1">
        <v>1365862</v>
      </c>
      <c r="B712" t="s">
        <v>830</v>
      </c>
      <c r="C712" t="s">
        <v>831</v>
      </c>
      <c r="D712" s="1">
        <v>1</v>
      </c>
      <c r="E712" s="1">
        <v>1365845</v>
      </c>
      <c r="F712" s="1">
        <v>1</v>
      </c>
      <c r="G712" t="s">
        <v>769</v>
      </c>
      <c r="H712" t="str">
        <f t="shared" si="82"/>
        <v>'A04013587'</v>
      </c>
      <c r="I712" t="str">
        <f>IF(E712="","'"&amp;VLOOKUP(B712,PBL_ENTITAT!O:P,2,FALSE)&amp;"'","null")</f>
        <v>null</v>
      </c>
      <c r="J712" t="s">
        <v>6557</v>
      </c>
      <c r="K712">
        <f t="shared" si="77"/>
        <v>70710</v>
      </c>
      <c r="L712" t="str">
        <f t="shared" si="78"/>
        <v>'Área Jurídica'</v>
      </c>
      <c r="M712" t="str">
        <f t="shared" si="79"/>
        <v>'A04028978'</v>
      </c>
      <c r="N712" t="str">
        <f t="shared" si="80"/>
        <v>'A04013587'</v>
      </c>
      <c r="O712" t="str">
        <f t="shared" si="81"/>
        <v>null</v>
      </c>
      <c r="P712" t="s">
        <v>6557</v>
      </c>
      <c r="Q712" t="str">
        <f t="shared" si="83"/>
        <v xml:space="preserve">INSERT INTO pad_organ (organid, nom, dir3, dir3pare, cif) VALUES (70710, 'Área Jurídica', 'A04028978', 'A04013587', null); </v>
      </c>
    </row>
    <row r="713" spans="1:17">
      <c r="A713" s="1">
        <v>1365902</v>
      </c>
      <c r="B713" t="s">
        <v>1360</v>
      </c>
      <c r="C713" t="s">
        <v>1361</v>
      </c>
      <c r="D713" s="1">
        <v>1</v>
      </c>
      <c r="E713" s="1">
        <v>1365893</v>
      </c>
      <c r="F713" s="1">
        <v>1</v>
      </c>
      <c r="G713" t="s">
        <v>769</v>
      </c>
      <c r="H713" t="str">
        <f t="shared" si="82"/>
        <v>'A04022240'</v>
      </c>
      <c r="I713" t="str">
        <f>IF(E713="","'"&amp;VLOOKUP(B713,PBL_ENTITAT!O:P,2,FALSE)&amp;"'","null")</f>
        <v>null</v>
      </c>
      <c r="J713" t="s">
        <v>6557</v>
      </c>
      <c r="K713">
        <f t="shared" si="77"/>
        <v>70711</v>
      </c>
      <c r="L713" t="str">
        <f t="shared" si="78"/>
        <v>'Subdirecció de Cuidats Assistencials'</v>
      </c>
      <c r="M713" t="str">
        <f t="shared" si="79"/>
        <v>'A04029514'</v>
      </c>
      <c r="N713" t="str">
        <f t="shared" si="80"/>
        <v>'A04022240'</v>
      </c>
      <c r="O713" t="str">
        <f t="shared" si="81"/>
        <v>null</v>
      </c>
      <c r="P713" t="s">
        <v>6557</v>
      </c>
      <c r="Q713" t="str">
        <f t="shared" si="83"/>
        <v xml:space="preserve">INSERT INTO pad_organ (organid, nom, dir3, dir3pare, cif) VALUES (70711, 'Subdirecció de Cuidats Assistencials', 'A04029514', 'A04022240', null); </v>
      </c>
    </row>
    <row r="714" spans="1:17">
      <c r="A714" s="1">
        <v>1365907</v>
      </c>
      <c r="B714" t="s">
        <v>1367</v>
      </c>
      <c r="C714" t="s">
        <v>1368</v>
      </c>
      <c r="D714" s="1">
        <v>1</v>
      </c>
      <c r="E714" s="1">
        <v>1365892</v>
      </c>
      <c r="F714" s="1">
        <v>1</v>
      </c>
      <c r="G714" t="s">
        <v>769</v>
      </c>
      <c r="H714" t="str">
        <f t="shared" si="82"/>
        <v>'A04006334'</v>
      </c>
      <c r="I714" t="str">
        <f>IF(E714="","'"&amp;VLOOKUP(B714,PBL_ENTITAT!O:P,2,FALSE)&amp;"'","null")</f>
        <v>null</v>
      </c>
      <c r="J714" t="s">
        <v>6557</v>
      </c>
      <c r="K714">
        <f t="shared" ref="K714:K777" si="84">K713+1</f>
        <v>70712</v>
      </c>
      <c r="L714" t="str">
        <f t="shared" ref="L714:L777" si="85">"'"&amp;C714&amp;"'"</f>
        <v>'Direcció de Gestió i Pressupostos'</v>
      </c>
      <c r="M714" t="str">
        <f t="shared" ref="M714:M777" si="86">"'"&amp;B714&amp;"'"</f>
        <v>'A04029517'</v>
      </c>
      <c r="N714" t="str">
        <f t="shared" ref="N714:N777" si="87">H714</f>
        <v>'A04006334'</v>
      </c>
      <c r="O714" t="str">
        <f t="shared" ref="O714:O777" si="88">I714</f>
        <v>null</v>
      </c>
      <c r="P714" t="s">
        <v>6557</v>
      </c>
      <c r="Q714" t="str">
        <f t="shared" si="83"/>
        <v xml:space="preserve">INSERT INTO pad_organ (organid, nom, dir3, dir3pare, cif) VALUES (70712, 'Direcció de Gestió i Pressupostos', 'A04029517', 'A04006334', null); </v>
      </c>
    </row>
    <row r="715" spans="1:17">
      <c r="A715" s="1">
        <v>1365908</v>
      </c>
      <c r="B715" t="s">
        <v>1369</v>
      </c>
      <c r="C715" t="s">
        <v>4180</v>
      </c>
      <c r="D715" s="1">
        <v>1</v>
      </c>
      <c r="E715" s="1">
        <v>1365907</v>
      </c>
      <c r="F715" s="1">
        <v>1</v>
      </c>
      <c r="G715" t="s">
        <v>769</v>
      </c>
      <c r="H715" t="str">
        <f t="shared" si="82"/>
        <v>'A04029517'</v>
      </c>
      <c r="I715" t="str">
        <f>IF(E715="","'"&amp;VLOOKUP(B715,PBL_ENTITAT!O:P,2,FALSE)&amp;"'","null")</f>
        <v>null</v>
      </c>
      <c r="J715" t="s">
        <v>6557</v>
      </c>
      <c r="K715">
        <f t="shared" si="84"/>
        <v>70713</v>
      </c>
      <c r="L715" t="str">
        <f t="shared" si="85"/>
        <v>'Direcció D''àrea de Professionals i Relacions Laborals'</v>
      </c>
      <c r="M715" t="str">
        <f t="shared" si="86"/>
        <v>'A04029518'</v>
      </c>
      <c r="N715" t="str">
        <f t="shared" si="87"/>
        <v>'A04029517'</v>
      </c>
      <c r="O715" t="str">
        <f t="shared" si="88"/>
        <v>null</v>
      </c>
      <c r="P715" t="s">
        <v>6557</v>
      </c>
      <c r="Q715" t="str">
        <f t="shared" si="83"/>
        <v xml:space="preserve">INSERT INTO pad_organ (organid, nom, dir3, dir3pare, cif) VALUES (70713, 'Direcció D''àrea de Professionals i Relacions Laborals', 'A04029518', 'A04029517', null); </v>
      </c>
    </row>
    <row r="716" spans="1:17">
      <c r="A716" s="1">
        <v>1365909</v>
      </c>
      <c r="B716" t="s">
        <v>1370</v>
      </c>
      <c r="C716" t="s">
        <v>4181</v>
      </c>
      <c r="D716" s="1">
        <v>1</v>
      </c>
      <c r="E716" s="1">
        <v>1365908</v>
      </c>
      <c r="F716" s="1">
        <v>1</v>
      </c>
      <c r="G716" t="s">
        <v>769</v>
      </c>
      <c r="H716" t="str">
        <f t="shared" si="82"/>
        <v>'A04029518'</v>
      </c>
      <c r="I716" t="str">
        <f>IF(E716="","'"&amp;VLOOKUP(B716,PBL_ENTITAT!O:P,2,FALSE)&amp;"'","null")</f>
        <v>null</v>
      </c>
      <c r="J716" t="s">
        <v>6557</v>
      </c>
      <c r="K716">
        <f t="shared" si="84"/>
        <v>70714</v>
      </c>
      <c r="L716" t="str">
        <f t="shared" si="85"/>
        <v>'Servei de L''àrea de Personal Dels Serveis Centrals'</v>
      </c>
      <c r="M716" t="str">
        <f t="shared" si="86"/>
        <v>'A04029520'</v>
      </c>
      <c r="N716" t="str">
        <f t="shared" si="87"/>
        <v>'A04029518'</v>
      </c>
      <c r="O716" t="str">
        <f t="shared" si="88"/>
        <v>null</v>
      </c>
      <c r="P716" t="s">
        <v>6557</v>
      </c>
      <c r="Q716" t="str">
        <f t="shared" si="83"/>
        <v xml:space="preserve">INSERT INTO pad_organ (organid, nom, dir3, dir3pare, cif) VALUES (70714, 'Servei de L''àrea de Personal Dels Serveis Centrals', 'A04029520', 'A04029518', null); </v>
      </c>
    </row>
    <row r="717" spans="1:17">
      <c r="A717" s="1">
        <v>1365910</v>
      </c>
      <c r="B717" t="s">
        <v>1372</v>
      </c>
      <c r="C717" t="s">
        <v>1373</v>
      </c>
      <c r="D717" s="1">
        <v>1</v>
      </c>
      <c r="E717" s="1">
        <v>1365908</v>
      </c>
      <c r="F717" s="1">
        <v>1</v>
      </c>
      <c r="G717" t="s">
        <v>769</v>
      </c>
      <c r="H717" t="str">
        <f t="shared" si="82"/>
        <v>'A04029518'</v>
      </c>
      <c r="I717" t="str">
        <f>IF(E717="","'"&amp;VLOOKUP(B717,PBL_ENTITAT!O:P,2,FALSE)&amp;"'","null")</f>
        <v>null</v>
      </c>
      <c r="J717" t="s">
        <v>6557</v>
      </c>
      <c r="K717">
        <f t="shared" si="84"/>
        <v>70715</v>
      </c>
      <c r="L717" t="str">
        <f t="shared" si="85"/>
        <v>'Subdirecció de Gestió de Personal'</v>
      </c>
      <c r="M717" t="str">
        <f t="shared" si="86"/>
        <v>'A04029525'</v>
      </c>
      <c r="N717" t="str">
        <f t="shared" si="87"/>
        <v>'A04029518'</v>
      </c>
      <c r="O717" t="str">
        <f t="shared" si="88"/>
        <v>null</v>
      </c>
      <c r="P717" t="s">
        <v>6557</v>
      </c>
      <c r="Q717" t="str">
        <f t="shared" si="83"/>
        <v xml:space="preserve">INSERT INTO pad_organ (organid, nom, dir3, dir3pare, cif) VALUES (70715, 'Subdirecció de Gestió de Personal', 'A04029525', 'A04029518', null); </v>
      </c>
    </row>
    <row r="718" spans="1:17">
      <c r="A718" s="1">
        <v>1365911</v>
      </c>
      <c r="B718" t="s">
        <v>1374</v>
      </c>
      <c r="C718" t="s">
        <v>4182</v>
      </c>
      <c r="D718" s="1">
        <v>1</v>
      </c>
      <c r="E718" s="1">
        <v>1365910</v>
      </c>
      <c r="F718" s="1">
        <v>1</v>
      </c>
      <c r="G718" t="s">
        <v>769</v>
      </c>
      <c r="H718" t="str">
        <f t="shared" si="82"/>
        <v>'A04029525'</v>
      </c>
      <c r="I718" t="str">
        <f>IF(E718="","'"&amp;VLOOKUP(B718,PBL_ENTITAT!O:P,2,FALSE)&amp;"'","null")</f>
        <v>null</v>
      </c>
      <c r="J718" t="s">
        <v>6557</v>
      </c>
      <c r="K718">
        <f t="shared" si="84"/>
        <v>70716</v>
      </c>
      <c r="L718" t="str">
        <f t="shared" si="85"/>
        <v>'Servei D''avaluació i Carrera Professional'</v>
      </c>
      <c r="M718" t="str">
        <f t="shared" si="86"/>
        <v>'A04029526'</v>
      </c>
      <c r="N718" t="str">
        <f t="shared" si="87"/>
        <v>'A04029525'</v>
      </c>
      <c r="O718" t="str">
        <f t="shared" si="88"/>
        <v>null</v>
      </c>
      <c r="P718" t="s">
        <v>6557</v>
      </c>
      <c r="Q718" t="str">
        <f t="shared" si="83"/>
        <v xml:space="preserve">INSERT INTO pad_organ (organid, nom, dir3, dir3pare, cif) VALUES (70716, 'Servei D''avaluació i Carrera Professional', 'A04029526', 'A04029525', null); </v>
      </c>
    </row>
    <row r="719" spans="1:17">
      <c r="A719" s="1">
        <v>1365912</v>
      </c>
      <c r="B719" t="s">
        <v>1375</v>
      </c>
      <c r="C719" t="s">
        <v>4183</v>
      </c>
      <c r="D719" s="1">
        <v>1</v>
      </c>
      <c r="E719" s="1">
        <v>1365910</v>
      </c>
      <c r="F719" s="1">
        <v>1</v>
      </c>
      <c r="G719" t="s">
        <v>769</v>
      </c>
      <c r="H719" t="str">
        <f t="shared" si="82"/>
        <v>'A04029525'</v>
      </c>
      <c r="I719" t="str">
        <f>IF(E719="","'"&amp;VLOOKUP(B719,PBL_ENTITAT!O:P,2,FALSE)&amp;"'","null")</f>
        <v>null</v>
      </c>
      <c r="J719" t="s">
        <v>6557</v>
      </c>
      <c r="K719">
        <f t="shared" si="84"/>
        <v>70717</v>
      </c>
      <c r="L719" t="str">
        <f t="shared" si="85"/>
        <v>'Servei D''oposicions i Concursos de L''ibsalut'</v>
      </c>
      <c r="M719" t="str">
        <f t="shared" si="86"/>
        <v>'A04029527'</v>
      </c>
      <c r="N719" t="str">
        <f t="shared" si="87"/>
        <v>'A04029525'</v>
      </c>
      <c r="O719" t="str">
        <f t="shared" si="88"/>
        <v>null</v>
      </c>
      <c r="P719" t="s">
        <v>6557</v>
      </c>
      <c r="Q719" t="str">
        <f t="shared" si="83"/>
        <v xml:space="preserve">INSERT INTO pad_organ (organid, nom, dir3, dir3pare, cif) VALUES (70717, 'Servei D''oposicions i Concursos de L''ibsalut', 'A04029527', 'A04029525', null); </v>
      </c>
    </row>
    <row r="720" spans="1:17">
      <c r="A720" s="1">
        <v>1365918</v>
      </c>
      <c r="B720" t="s">
        <v>1386</v>
      </c>
      <c r="C720" t="s">
        <v>4185</v>
      </c>
      <c r="D720" s="1">
        <v>1</v>
      </c>
      <c r="E720" s="1">
        <v>1365907</v>
      </c>
      <c r="F720" s="1">
        <v>1</v>
      </c>
      <c r="G720" t="s">
        <v>769</v>
      </c>
      <c r="H720" t="str">
        <f t="shared" si="82"/>
        <v>'A04029517'</v>
      </c>
      <c r="I720" t="str">
        <f>IF(E720="","'"&amp;VLOOKUP(B720,PBL_ENTITAT!O:P,2,FALSE)&amp;"'","null")</f>
        <v>null</v>
      </c>
      <c r="J720" t="s">
        <v>6557</v>
      </c>
      <c r="K720">
        <f t="shared" si="84"/>
        <v>70718</v>
      </c>
      <c r="L720" t="str">
        <f t="shared" si="85"/>
        <v>'Direcció D''àrea de Coordinació Administrativa'</v>
      </c>
      <c r="M720" t="str">
        <f t="shared" si="86"/>
        <v>'A04029530'</v>
      </c>
      <c r="N720" t="str">
        <f t="shared" si="87"/>
        <v>'A04029517'</v>
      </c>
      <c r="O720" t="str">
        <f t="shared" si="88"/>
        <v>null</v>
      </c>
      <c r="P720" t="s">
        <v>6557</v>
      </c>
      <c r="Q720" t="str">
        <f t="shared" si="83"/>
        <v xml:space="preserve">INSERT INTO pad_organ (organid, nom, dir3, dir3pare, cif) VALUES (70718, 'Direcció D''àrea de Coordinació Administrativa', 'A04029530', 'A04029517', null); </v>
      </c>
    </row>
    <row r="721" spans="1:17">
      <c r="A721" s="1">
        <v>1365919</v>
      </c>
      <c r="B721" t="s">
        <v>1387</v>
      </c>
      <c r="C721" t="s">
        <v>1388</v>
      </c>
      <c r="D721" s="1">
        <v>1</v>
      </c>
      <c r="E721" s="1">
        <v>1365918</v>
      </c>
      <c r="F721" s="1">
        <v>1</v>
      </c>
      <c r="G721" t="s">
        <v>769</v>
      </c>
      <c r="H721" t="str">
        <f t="shared" si="82"/>
        <v>'A04029530'</v>
      </c>
      <c r="I721" t="str">
        <f>IF(E721="","'"&amp;VLOOKUP(B721,PBL_ENTITAT!O:P,2,FALSE)&amp;"'","null")</f>
        <v>null</v>
      </c>
      <c r="J721" t="s">
        <v>6557</v>
      </c>
      <c r="K721">
        <f t="shared" si="84"/>
        <v>70719</v>
      </c>
      <c r="L721" t="str">
        <f t="shared" si="85"/>
        <v>'Subdirección de Compras y Logística del Ibsalut'</v>
      </c>
      <c r="M721" t="str">
        <f t="shared" si="86"/>
        <v>'A04029531'</v>
      </c>
      <c r="N721" t="str">
        <f t="shared" si="87"/>
        <v>'A04029530'</v>
      </c>
      <c r="O721" t="str">
        <f t="shared" si="88"/>
        <v>null</v>
      </c>
      <c r="P721" t="s">
        <v>6557</v>
      </c>
      <c r="Q721" t="str">
        <f t="shared" si="83"/>
        <v xml:space="preserve">INSERT INTO pad_organ (organid, nom, dir3, dir3pare, cif) VALUES (70719, 'Subdirección de Compras y Logística del Ibsalut', 'A04029531', 'A04029530', null); </v>
      </c>
    </row>
    <row r="722" spans="1:17">
      <c r="A722" s="1">
        <v>1365920</v>
      </c>
      <c r="B722" t="s">
        <v>1389</v>
      </c>
      <c r="C722" t="s">
        <v>4186</v>
      </c>
      <c r="D722" s="1">
        <v>1</v>
      </c>
      <c r="E722" s="1">
        <v>1365919</v>
      </c>
      <c r="F722" s="1">
        <v>1</v>
      </c>
      <c r="G722" t="s">
        <v>769</v>
      </c>
      <c r="H722" t="str">
        <f t="shared" si="82"/>
        <v>'A04029531'</v>
      </c>
      <c r="I722" t="str">
        <f>IF(E722="","'"&amp;VLOOKUP(B722,PBL_ENTITAT!O:P,2,FALSE)&amp;"'","null")</f>
        <v>null</v>
      </c>
      <c r="J722" t="s">
        <v>6557</v>
      </c>
      <c r="K722">
        <f t="shared" si="84"/>
        <v>70720</v>
      </c>
      <c r="L722" t="str">
        <f t="shared" si="85"/>
        <v>'Servei Central de Compres de L''ibsalut'</v>
      </c>
      <c r="M722" t="str">
        <f t="shared" si="86"/>
        <v>'A04029532'</v>
      </c>
      <c r="N722" t="str">
        <f t="shared" si="87"/>
        <v>'A04029531'</v>
      </c>
      <c r="O722" t="str">
        <f t="shared" si="88"/>
        <v>null</v>
      </c>
      <c r="P722" t="s">
        <v>6557</v>
      </c>
      <c r="Q722" t="str">
        <f t="shared" si="83"/>
        <v xml:space="preserve">INSERT INTO pad_organ (organid, nom, dir3, dir3pare, cif) VALUES (70720, 'Servei Central de Compres de L''ibsalut', 'A04029532', 'A04029531', null); </v>
      </c>
    </row>
    <row r="723" spans="1:17">
      <c r="A723" s="1">
        <v>1365921</v>
      </c>
      <c r="B723" t="s">
        <v>1390</v>
      </c>
      <c r="C723" t="s">
        <v>1391</v>
      </c>
      <c r="D723" s="1">
        <v>1</v>
      </c>
      <c r="E723" s="1">
        <v>1365919</v>
      </c>
      <c r="F723" s="1">
        <v>1</v>
      </c>
      <c r="G723" t="s">
        <v>769</v>
      </c>
      <c r="H723" t="str">
        <f t="shared" si="82"/>
        <v>'A04029531'</v>
      </c>
      <c r="I723" t="str">
        <f>IF(E723="","'"&amp;VLOOKUP(B723,PBL_ENTITAT!O:P,2,FALSE)&amp;"'","null")</f>
        <v>null</v>
      </c>
      <c r="J723" t="s">
        <v>6557</v>
      </c>
      <c r="K723">
        <f t="shared" si="84"/>
        <v>70721</v>
      </c>
      <c r="L723" t="str">
        <f t="shared" si="85"/>
        <v>'Servei de Planificació de Compras, Contractació Centralitzada i Acords Marcs'</v>
      </c>
      <c r="M723" t="str">
        <f t="shared" si="86"/>
        <v>'A04029533'</v>
      </c>
      <c r="N723" t="str">
        <f t="shared" si="87"/>
        <v>'A04029531'</v>
      </c>
      <c r="O723" t="str">
        <f t="shared" si="88"/>
        <v>null</v>
      </c>
      <c r="P723" t="s">
        <v>6557</v>
      </c>
      <c r="Q723" t="str">
        <f t="shared" si="83"/>
        <v xml:space="preserve">INSERT INTO pad_organ (organid, nom, dir3, dir3pare, cif) VALUES (70721, 'Servei de Planificació de Compras, Contractació Centralitzada i Acords Marcs', 'A04029533', 'A04029531', null); </v>
      </c>
    </row>
    <row r="724" spans="1:17">
      <c r="A724" s="1">
        <v>1365922</v>
      </c>
      <c r="B724" t="s">
        <v>1392</v>
      </c>
      <c r="C724" t="s">
        <v>4187</v>
      </c>
      <c r="D724" s="1">
        <v>1</v>
      </c>
      <c r="E724" s="1">
        <v>1365918</v>
      </c>
      <c r="F724" s="1">
        <v>1</v>
      </c>
      <c r="G724" t="s">
        <v>769</v>
      </c>
      <c r="H724" t="str">
        <f t="shared" si="82"/>
        <v>'A04029530'</v>
      </c>
      <c r="I724" t="str">
        <f>IF(E724="","'"&amp;VLOOKUP(B724,PBL_ENTITAT!O:P,2,FALSE)&amp;"'","null")</f>
        <v>null</v>
      </c>
      <c r="J724" t="s">
        <v>6557</v>
      </c>
      <c r="K724">
        <f t="shared" si="84"/>
        <v>70722</v>
      </c>
      <c r="L724" t="str">
        <f t="shared" si="85"/>
        <v>'Subdirecció D''infraestructures i Serveis Generals'</v>
      </c>
      <c r="M724" t="str">
        <f t="shared" si="86"/>
        <v>'A04029542'</v>
      </c>
      <c r="N724" t="str">
        <f t="shared" si="87"/>
        <v>'A04029530'</v>
      </c>
      <c r="O724" t="str">
        <f t="shared" si="88"/>
        <v>null</v>
      </c>
      <c r="P724" t="s">
        <v>6557</v>
      </c>
      <c r="Q724" t="str">
        <f t="shared" si="83"/>
        <v xml:space="preserve">INSERT INTO pad_organ (organid, nom, dir3, dir3pare, cif) VALUES (70722, 'Subdirecció D''infraestructures i Serveis Generals', 'A04029542', 'A04029530', null); </v>
      </c>
    </row>
    <row r="725" spans="1:17">
      <c r="A725" s="1">
        <v>1365923</v>
      </c>
      <c r="B725" t="s">
        <v>1393</v>
      </c>
      <c r="C725" t="s">
        <v>1394</v>
      </c>
      <c r="D725" s="1">
        <v>1</v>
      </c>
      <c r="E725" s="1">
        <v>1365922</v>
      </c>
      <c r="F725" s="1">
        <v>1</v>
      </c>
      <c r="G725" t="s">
        <v>769</v>
      </c>
      <c r="H725" t="str">
        <f t="shared" si="82"/>
        <v>'A04029542'</v>
      </c>
      <c r="I725" t="str">
        <f>IF(E725="","'"&amp;VLOOKUP(B725,PBL_ENTITAT!O:P,2,FALSE)&amp;"'","null")</f>
        <v>null</v>
      </c>
      <c r="J725" t="s">
        <v>6557</v>
      </c>
      <c r="K725">
        <f t="shared" si="84"/>
        <v>70723</v>
      </c>
      <c r="L725" t="str">
        <f t="shared" si="85"/>
        <v>'Servei de Serveis Generals i Tecnologies Sanitàries'</v>
      </c>
      <c r="M725" t="str">
        <f t="shared" si="86"/>
        <v>'A04029543'</v>
      </c>
      <c r="N725" t="str">
        <f t="shared" si="87"/>
        <v>'A04029542'</v>
      </c>
      <c r="O725" t="str">
        <f t="shared" si="88"/>
        <v>null</v>
      </c>
      <c r="P725" t="s">
        <v>6557</v>
      </c>
      <c r="Q725" t="str">
        <f t="shared" si="83"/>
        <v xml:space="preserve">INSERT INTO pad_organ (organid, nom, dir3, dir3pare, cif) VALUES (70723, 'Servei de Serveis Generals i Tecnologies Sanitàries', 'A04029543', 'A04029542', null); </v>
      </c>
    </row>
    <row r="726" spans="1:17">
      <c r="A726" s="1">
        <v>1365916</v>
      </c>
      <c r="B726" t="s">
        <v>1382</v>
      </c>
      <c r="C726" t="s">
        <v>1383</v>
      </c>
      <c r="D726" s="1">
        <v>1</v>
      </c>
      <c r="E726" s="1">
        <v>1365908</v>
      </c>
      <c r="F726" s="1">
        <v>1</v>
      </c>
      <c r="G726" t="s">
        <v>769</v>
      </c>
      <c r="H726" t="str">
        <f t="shared" si="82"/>
        <v>'A04029518'</v>
      </c>
      <c r="I726" t="str">
        <f>IF(E726="","'"&amp;VLOOKUP(B726,PBL_ENTITAT!O:P,2,FALSE)&amp;"'","null")</f>
        <v>null</v>
      </c>
      <c r="J726" t="s">
        <v>6557</v>
      </c>
      <c r="K726">
        <f t="shared" si="84"/>
        <v>70724</v>
      </c>
      <c r="L726" t="str">
        <f t="shared" si="85"/>
        <v>'Subdirecció de Relacions Laborals'</v>
      </c>
      <c r="M726" t="str">
        <f t="shared" si="86"/>
        <v>'A04029546'</v>
      </c>
      <c r="N726" t="str">
        <f t="shared" si="87"/>
        <v>'A04029518'</v>
      </c>
      <c r="O726" t="str">
        <f t="shared" si="88"/>
        <v>null</v>
      </c>
      <c r="P726" t="s">
        <v>6557</v>
      </c>
      <c r="Q726" t="str">
        <f t="shared" si="83"/>
        <v xml:space="preserve">INSERT INTO pad_organ (organid, nom, dir3, dir3pare, cif) VALUES (70724, 'Subdirecció de Relacions Laborals', 'A04029546', 'A04029518', null); </v>
      </c>
    </row>
    <row r="727" spans="1:17">
      <c r="A727" s="1">
        <v>1365903</v>
      </c>
      <c r="B727" t="s">
        <v>1362</v>
      </c>
      <c r="C727" t="s">
        <v>4176</v>
      </c>
      <c r="D727" s="1">
        <v>1</v>
      </c>
      <c r="E727" s="1">
        <v>1365893</v>
      </c>
      <c r="F727" s="1">
        <v>1</v>
      </c>
      <c r="G727" t="s">
        <v>769</v>
      </c>
      <c r="H727" t="str">
        <f t="shared" si="82"/>
        <v>'A04022240'</v>
      </c>
      <c r="I727" t="str">
        <f>IF(E727="","'"&amp;VLOOKUP(B727,PBL_ENTITAT!O:P,2,FALSE)&amp;"'","null")</f>
        <v>null</v>
      </c>
      <c r="J727" t="s">
        <v>6557</v>
      </c>
      <c r="K727">
        <f t="shared" si="84"/>
        <v>70725</v>
      </c>
      <c r="L727" t="str">
        <f t="shared" si="85"/>
        <v>'Subdirecció de Humanització, Atenció a L''usuari i Formació'</v>
      </c>
      <c r="M727" t="str">
        <f t="shared" si="86"/>
        <v>'A04029547'</v>
      </c>
      <c r="N727" t="str">
        <f t="shared" si="87"/>
        <v>'A04022240'</v>
      </c>
      <c r="O727" t="str">
        <f t="shared" si="88"/>
        <v>null</v>
      </c>
      <c r="P727" t="s">
        <v>6557</v>
      </c>
      <c r="Q727" t="str">
        <f t="shared" si="83"/>
        <v xml:space="preserve">INSERT INTO pad_organ (organid, nom, dir3, dir3pare, cif) VALUES (70725, 'Subdirecció de Humanització, Atenció a L''usuari i Formació', 'A04029547', 'A04022240', null); </v>
      </c>
    </row>
    <row r="728" spans="1:17">
      <c r="A728" s="1">
        <v>1365904</v>
      </c>
      <c r="B728" t="s">
        <v>1363</v>
      </c>
      <c r="C728" t="s">
        <v>4177</v>
      </c>
      <c r="D728" s="1">
        <v>1</v>
      </c>
      <c r="E728" s="1">
        <v>1365903</v>
      </c>
      <c r="F728" s="1">
        <v>1</v>
      </c>
      <c r="G728" t="s">
        <v>769</v>
      </c>
      <c r="H728" t="str">
        <f t="shared" si="82"/>
        <v>'A04029547'</v>
      </c>
      <c r="I728" t="str">
        <f>IF(E728="","'"&amp;VLOOKUP(B728,PBL_ENTITAT!O:P,2,FALSE)&amp;"'","null")</f>
        <v>null</v>
      </c>
      <c r="J728" t="s">
        <v>6557</v>
      </c>
      <c r="K728">
        <f t="shared" si="84"/>
        <v>70726</v>
      </c>
      <c r="L728" t="str">
        <f t="shared" si="85"/>
        <v>'Servei D''atenció a L''usuari del Ibsalut'</v>
      </c>
      <c r="M728" t="str">
        <f t="shared" si="86"/>
        <v>'A04029548'</v>
      </c>
      <c r="N728" t="str">
        <f t="shared" si="87"/>
        <v>'A04029547'</v>
      </c>
      <c r="O728" t="str">
        <f t="shared" si="88"/>
        <v>null</v>
      </c>
      <c r="P728" t="s">
        <v>6557</v>
      </c>
      <c r="Q728" t="str">
        <f t="shared" si="83"/>
        <v xml:space="preserve">INSERT INTO pad_organ (organid, nom, dir3, dir3pare, cif) VALUES (70726, 'Servei D''atenció a L''usuari del Ibsalut', 'A04029548', 'A04029547', null); </v>
      </c>
    </row>
    <row r="729" spans="1:17">
      <c r="A729" s="1">
        <v>1365905</v>
      </c>
      <c r="B729" t="s">
        <v>1365</v>
      </c>
      <c r="C729" t="s">
        <v>4178</v>
      </c>
      <c r="D729" s="1">
        <v>1</v>
      </c>
      <c r="E729" s="1">
        <v>1365903</v>
      </c>
      <c r="F729" s="1">
        <v>1</v>
      </c>
      <c r="G729" t="s">
        <v>769</v>
      </c>
      <c r="H729" t="str">
        <f t="shared" si="82"/>
        <v>'A04029547'</v>
      </c>
      <c r="I729" t="str">
        <f>IF(E729="","'"&amp;VLOOKUP(B729,PBL_ENTITAT!O:P,2,FALSE)&amp;"'","null")</f>
        <v>null</v>
      </c>
      <c r="J729" t="s">
        <v>6557</v>
      </c>
      <c r="K729">
        <f t="shared" si="84"/>
        <v>70727</v>
      </c>
      <c r="L729" t="str">
        <f t="shared" si="85"/>
        <v>'Servei de Formació del Personal de L''ibsalut'</v>
      </c>
      <c r="M729" t="str">
        <f t="shared" si="86"/>
        <v>'A04029549'</v>
      </c>
      <c r="N729" t="str">
        <f t="shared" si="87"/>
        <v>'A04029547'</v>
      </c>
      <c r="O729" t="str">
        <f t="shared" si="88"/>
        <v>null</v>
      </c>
      <c r="P729" t="s">
        <v>6557</v>
      </c>
      <c r="Q729" t="str">
        <f t="shared" si="83"/>
        <v xml:space="preserve">INSERT INTO pad_organ (organid, nom, dir3, dir3pare, cif) VALUES (70727, 'Servei de Formació del Personal de L''ibsalut', 'A04029549', 'A04029547', null); </v>
      </c>
    </row>
    <row r="730" spans="1:17">
      <c r="A730" s="1">
        <v>1365930</v>
      </c>
      <c r="B730" t="s">
        <v>1404</v>
      </c>
      <c r="C730" t="s">
        <v>1405</v>
      </c>
      <c r="D730" s="1">
        <v>1</v>
      </c>
      <c r="E730" s="1">
        <v>1365907</v>
      </c>
      <c r="F730" s="1">
        <v>1</v>
      </c>
      <c r="G730" t="s">
        <v>769</v>
      </c>
      <c r="H730" t="str">
        <f t="shared" si="82"/>
        <v>'A04029517'</v>
      </c>
      <c r="I730" t="str">
        <f>IF(E730="","'"&amp;VLOOKUP(B730,PBL_ENTITAT!O:P,2,FALSE)&amp;"'","null")</f>
        <v>null</v>
      </c>
      <c r="J730" t="s">
        <v>6557</v>
      </c>
      <c r="K730">
        <f t="shared" si="84"/>
        <v>70728</v>
      </c>
      <c r="L730" t="str">
        <f t="shared" si="85"/>
        <v>'Subdirecció de Pressupostos i Control de Despesa'</v>
      </c>
      <c r="M730" t="str">
        <f t="shared" si="86"/>
        <v>'A04029554'</v>
      </c>
      <c r="N730" t="str">
        <f t="shared" si="87"/>
        <v>'A04029517'</v>
      </c>
      <c r="O730" t="str">
        <f t="shared" si="88"/>
        <v>null</v>
      </c>
      <c r="P730" t="s">
        <v>6557</v>
      </c>
      <c r="Q730" t="str">
        <f t="shared" si="83"/>
        <v xml:space="preserve">INSERT INTO pad_organ (organid, nom, dir3, dir3pare, cif) VALUES (70728, 'Subdirecció de Pressupostos i Control de Despesa', 'A04029554', 'A04029517', null); </v>
      </c>
    </row>
    <row r="731" spans="1:17">
      <c r="A731" s="1">
        <v>1365931</v>
      </c>
      <c r="B731" t="s">
        <v>1406</v>
      </c>
      <c r="C731" t="s">
        <v>4191</v>
      </c>
      <c r="D731" s="1">
        <v>1</v>
      </c>
      <c r="E731" s="1">
        <v>1365930</v>
      </c>
      <c r="F731" s="1">
        <v>1</v>
      </c>
      <c r="G731" t="s">
        <v>769</v>
      </c>
      <c r="H731" t="str">
        <f t="shared" si="82"/>
        <v>'A04029554'</v>
      </c>
      <c r="I731" t="str">
        <f>IF(E731="","'"&amp;VLOOKUP(B731,PBL_ENTITAT!O:P,2,FALSE)&amp;"'","null")</f>
        <v>null</v>
      </c>
      <c r="J731" t="s">
        <v>6557</v>
      </c>
      <c r="K731">
        <f t="shared" si="84"/>
        <v>70729</v>
      </c>
      <c r="L731" t="str">
        <f t="shared" si="85"/>
        <v>'Servei de Control de Gestió de L''ibsalut'</v>
      </c>
      <c r="M731" t="str">
        <f t="shared" si="86"/>
        <v>'A04029555'</v>
      </c>
      <c r="N731" t="str">
        <f t="shared" si="87"/>
        <v>'A04029554'</v>
      </c>
      <c r="O731" t="str">
        <f t="shared" si="88"/>
        <v>null</v>
      </c>
      <c r="P731" t="s">
        <v>6557</v>
      </c>
      <c r="Q731" t="str">
        <f t="shared" si="83"/>
        <v xml:space="preserve">INSERT INTO pad_organ (organid, nom, dir3, dir3pare, cif) VALUES (70729, 'Servei de Control de Gestió de L''ibsalut', 'A04029555', 'A04029554', null); </v>
      </c>
    </row>
    <row r="732" spans="1:17">
      <c r="A732" s="1">
        <v>1365932</v>
      </c>
      <c r="B732" t="s">
        <v>1407</v>
      </c>
      <c r="C732" t="s">
        <v>1408</v>
      </c>
      <c r="D732" s="1">
        <v>1</v>
      </c>
      <c r="E732" s="1">
        <v>1365907</v>
      </c>
      <c r="F732" s="1">
        <v>1</v>
      </c>
      <c r="G732" t="s">
        <v>769</v>
      </c>
      <c r="H732" t="str">
        <f t="shared" si="82"/>
        <v>'A04029517'</v>
      </c>
      <c r="I732" t="str">
        <f>IF(E732="","'"&amp;VLOOKUP(B732,PBL_ENTITAT!O:P,2,FALSE)&amp;"'","null")</f>
        <v>null</v>
      </c>
      <c r="J732" t="s">
        <v>6557</v>
      </c>
      <c r="K732">
        <f t="shared" si="84"/>
        <v>70730</v>
      </c>
      <c r="L732" t="str">
        <f t="shared" si="85"/>
        <v>'Subdirecció de Tecnologia de la Informació'</v>
      </c>
      <c r="M732" t="str">
        <f t="shared" si="86"/>
        <v>'A04029556'</v>
      </c>
      <c r="N732" t="str">
        <f t="shared" si="87"/>
        <v>'A04029517'</v>
      </c>
      <c r="O732" t="str">
        <f t="shared" si="88"/>
        <v>null</v>
      </c>
      <c r="P732" t="s">
        <v>6557</v>
      </c>
      <c r="Q732" t="str">
        <f t="shared" si="83"/>
        <v xml:space="preserve">INSERT INTO pad_organ (organid, nom, dir3, dir3pare, cif) VALUES (70730, 'Subdirecció de Tecnologia de la Informació', 'A04029556', 'A04029517', null); </v>
      </c>
    </row>
    <row r="733" spans="1:17">
      <c r="A733" s="1">
        <v>1365933</v>
      </c>
      <c r="B733" t="s">
        <v>1409</v>
      </c>
      <c r="C733" t="s">
        <v>4192</v>
      </c>
      <c r="D733" s="1">
        <v>1</v>
      </c>
      <c r="E733" s="1">
        <v>1365932</v>
      </c>
      <c r="F733" s="1">
        <v>1</v>
      </c>
      <c r="G733" t="s">
        <v>769</v>
      </c>
      <c r="H733" t="str">
        <f t="shared" si="82"/>
        <v>'A04029556'</v>
      </c>
      <c r="I733" t="str">
        <f>IF(E733="","'"&amp;VLOOKUP(B733,PBL_ENTITAT!O:P,2,FALSE)&amp;"'","null")</f>
        <v>null</v>
      </c>
      <c r="J733" t="s">
        <v>6557</v>
      </c>
      <c r="K733">
        <f t="shared" si="84"/>
        <v>70731</v>
      </c>
      <c r="L733" t="str">
        <f t="shared" si="85"/>
        <v>'Gabinet Tècnic de Tecnologies i Sistemes D''informació'</v>
      </c>
      <c r="M733" t="str">
        <f t="shared" si="86"/>
        <v>'A04029557'</v>
      </c>
      <c r="N733" t="str">
        <f t="shared" si="87"/>
        <v>'A04029556'</v>
      </c>
      <c r="O733" t="str">
        <f t="shared" si="88"/>
        <v>null</v>
      </c>
      <c r="P733" t="s">
        <v>6557</v>
      </c>
      <c r="Q733" t="str">
        <f t="shared" si="83"/>
        <v xml:space="preserve">INSERT INTO pad_organ (organid, nom, dir3, dir3pare, cif) VALUES (70731, 'Gabinet Tècnic de Tecnologies i Sistemes D''informació', 'A04029557', 'A04029556', null); </v>
      </c>
    </row>
    <row r="734" spans="1:17">
      <c r="A734" s="1">
        <v>1365934</v>
      </c>
      <c r="B734" t="s">
        <v>1410</v>
      </c>
      <c r="C734" t="s">
        <v>4193</v>
      </c>
      <c r="D734" s="1">
        <v>1</v>
      </c>
      <c r="E734" s="1">
        <v>1365932</v>
      </c>
      <c r="F734" s="1">
        <v>1</v>
      </c>
      <c r="G734" t="s">
        <v>769</v>
      </c>
      <c r="H734" t="str">
        <f t="shared" si="82"/>
        <v>'A04029556'</v>
      </c>
      <c r="I734" t="str">
        <f>IF(E734="","'"&amp;VLOOKUP(B734,PBL_ENTITAT!O:P,2,FALSE)&amp;"'","null")</f>
        <v>null</v>
      </c>
      <c r="J734" t="s">
        <v>6557</v>
      </c>
      <c r="K734">
        <f t="shared" si="84"/>
        <v>70732</v>
      </c>
      <c r="L734" t="str">
        <f t="shared" si="85"/>
        <v>'Gestió Otic de Tecnologies i Sistemes D''informació'</v>
      </c>
      <c r="M734" t="str">
        <f t="shared" si="86"/>
        <v>'A04029558'</v>
      </c>
      <c r="N734" t="str">
        <f t="shared" si="87"/>
        <v>'A04029556'</v>
      </c>
      <c r="O734" t="str">
        <f t="shared" si="88"/>
        <v>null</v>
      </c>
      <c r="P734" t="s">
        <v>6557</v>
      </c>
      <c r="Q734" t="str">
        <f t="shared" si="83"/>
        <v xml:space="preserve">INSERT INTO pad_organ (organid, nom, dir3, dir3pare, cif) VALUES (70732, 'Gestió Otic de Tecnologies i Sistemes D''informació', 'A04029558', 'A04029556', null); </v>
      </c>
    </row>
    <row r="735" spans="1:17">
      <c r="A735" s="1">
        <v>1365924</v>
      </c>
      <c r="B735" t="s">
        <v>1395</v>
      </c>
      <c r="C735" t="s">
        <v>4188</v>
      </c>
      <c r="D735" s="1">
        <v>1</v>
      </c>
      <c r="E735" s="1">
        <v>1365918</v>
      </c>
      <c r="F735" s="1">
        <v>1</v>
      </c>
      <c r="G735" t="s">
        <v>769</v>
      </c>
      <c r="H735" t="str">
        <f t="shared" si="82"/>
        <v>'A04029530'</v>
      </c>
      <c r="I735" t="str">
        <f>IF(E735="","'"&amp;VLOOKUP(B735,PBL_ENTITAT!O:P,2,FALSE)&amp;"'","null")</f>
        <v>null</v>
      </c>
      <c r="J735" t="s">
        <v>6557</v>
      </c>
      <c r="K735">
        <f t="shared" si="84"/>
        <v>70733</v>
      </c>
      <c r="L735" t="str">
        <f t="shared" si="85"/>
        <v>'Departament de Contractació de L''ibsalut'</v>
      </c>
      <c r="M735" t="str">
        <f t="shared" si="86"/>
        <v>'A04029559'</v>
      </c>
      <c r="N735" t="str">
        <f t="shared" si="87"/>
        <v>'A04029530'</v>
      </c>
      <c r="O735" t="str">
        <f t="shared" si="88"/>
        <v>null</v>
      </c>
      <c r="P735" t="s">
        <v>6557</v>
      </c>
      <c r="Q735" t="str">
        <f t="shared" si="83"/>
        <v xml:space="preserve">INSERT INTO pad_organ (organid, nom, dir3, dir3pare, cif) VALUES (70733, 'Departament de Contractació de L''ibsalut', 'A04029559', 'A04029530', null); </v>
      </c>
    </row>
    <row r="736" spans="1:17">
      <c r="A736" s="1">
        <v>1365925</v>
      </c>
      <c r="B736" t="s">
        <v>1396</v>
      </c>
      <c r="C736" t="s">
        <v>4189</v>
      </c>
      <c r="D736" s="1">
        <v>1</v>
      </c>
      <c r="E736" s="1">
        <v>1365918</v>
      </c>
      <c r="F736" s="1">
        <v>1</v>
      </c>
      <c r="G736" t="s">
        <v>769</v>
      </c>
      <c r="H736" t="str">
        <f t="shared" si="82"/>
        <v>'A04029530'</v>
      </c>
      <c r="I736" t="str">
        <f>IF(E736="","'"&amp;VLOOKUP(B736,PBL_ENTITAT!O:P,2,FALSE)&amp;"'","null")</f>
        <v>null</v>
      </c>
      <c r="J736" t="s">
        <v>6557</v>
      </c>
      <c r="K736">
        <f t="shared" si="84"/>
        <v>70734</v>
      </c>
      <c r="L736" t="str">
        <f t="shared" si="85"/>
        <v>'Departament Jurídic Administratiu de L''ibsalut'</v>
      </c>
      <c r="M736" t="str">
        <f t="shared" si="86"/>
        <v>'A04029560'</v>
      </c>
      <c r="N736" t="str">
        <f t="shared" si="87"/>
        <v>'A04029530'</v>
      </c>
      <c r="O736" t="str">
        <f t="shared" si="88"/>
        <v>null</v>
      </c>
      <c r="P736" t="s">
        <v>6557</v>
      </c>
      <c r="Q736" t="str">
        <f t="shared" si="83"/>
        <v xml:space="preserve">INSERT INTO pad_organ (organid, nom, dir3, dir3pare, cif) VALUES (70734, 'Departament Jurídic Administratiu de L''ibsalut', 'A04029560', 'A04029530', null); </v>
      </c>
    </row>
    <row r="737" spans="1:17">
      <c r="A737" s="1">
        <v>1365926</v>
      </c>
      <c r="B737" t="s">
        <v>1397</v>
      </c>
      <c r="C737" t="s">
        <v>1398</v>
      </c>
      <c r="D737" s="1">
        <v>1</v>
      </c>
      <c r="E737" s="1">
        <v>1365918</v>
      </c>
      <c r="F737" s="1">
        <v>1</v>
      </c>
      <c r="G737" t="s">
        <v>769</v>
      </c>
      <c r="H737" t="str">
        <f t="shared" si="82"/>
        <v>'A04029530'</v>
      </c>
      <c r="I737" t="str">
        <f>IF(E737="","'"&amp;VLOOKUP(B737,PBL_ENTITAT!O:P,2,FALSE)&amp;"'","null")</f>
        <v>null</v>
      </c>
      <c r="J737" t="s">
        <v>6557</v>
      </c>
      <c r="K737">
        <f t="shared" si="84"/>
        <v>70735</v>
      </c>
      <c r="L737" t="str">
        <f t="shared" si="85"/>
        <v>'Servei de Concerts'</v>
      </c>
      <c r="M737" t="str">
        <f t="shared" si="86"/>
        <v>'A04029561'</v>
      </c>
      <c r="N737" t="str">
        <f t="shared" si="87"/>
        <v>'A04029530'</v>
      </c>
      <c r="O737" t="str">
        <f t="shared" si="88"/>
        <v>null</v>
      </c>
      <c r="P737" t="s">
        <v>6557</v>
      </c>
      <c r="Q737" t="str">
        <f t="shared" si="83"/>
        <v xml:space="preserve">INSERT INTO pad_organ (organid, nom, dir3, dir3pare, cif) VALUES (70735, 'Servei de Concerts', 'A04029561', 'A04029530', null); </v>
      </c>
    </row>
    <row r="738" spans="1:17">
      <c r="A738" s="1">
        <v>1365927</v>
      </c>
      <c r="B738" t="s">
        <v>1399</v>
      </c>
      <c r="C738" t="s">
        <v>1400</v>
      </c>
      <c r="D738" s="1">
        <v>1</v>
      </c>
      <c r="E738" s="1">
        <v>1365918</v>
      </c>
      <c r="F738" s="1">
        <v>1</v>
      </c>
      <c r="G738" t="s">
        <v>769</v>
      </c>
      <c r="H738" t="str">
        <f t="shared" si="82"/>
        <v>'A04029530'</v>
      </c>
      <c r="I738" t="str">
        <f>IF(E738="","'"&amp;VLOOKUP(B738,PBL_ENTITAT!O:P,2,FALSE)&amp;"'","null")</f>
        <v>null</v>
      </c>
      <c r="J738" t="s">
        <v>6557</v>
      </c>
      <c r="K738">
        <f t="shared" si="84"/>
        <v>70736</v>
      </c>
      <c r="L738" t="str">
        <f t="shared" si="85"/>
        <v>'Servei de Responsabilitat Patrimonial'</v>
      </c>
      <c r="M738" t="str">
        <f t="shared" si="86"/>
        <v>'A04029562'</v>
      </c>
      <c r="N738" t="str">
        <f t="shared" si="87"/>
        <v>'A04029530'</v>
      </c>
      <c r="O738" t="str">
        <f t="shared" si="88"/>
        <v>null</v>
      </c>
      <c r="P738" t="s">
        <v>6557</v>
      </c>
      <c r="Q738" t="str">
        <f t="shared" si="83"/>
        <v xml:space="preserve">INSERT INTO pad_organ (organid, nom, dir3, dir3pare, cif) VALUES (70736, 'Servei de Responsabilitat Patrimonial', 'A04029562', 'A04029530', null); </v>
      </c>
    </row>
    <row r="739" spans="1:17">
      <c r="A739" s="1">
        <v>1365928</v>
      </c>
      <c r="B739" t="s">
        <v>1401</v>
      </c>
      <c r="C739" t="s">
        <v>4190</v>
      </c>
      <c r="D739" s="1">
        <v>1</v>
      </c>
      <c r="E739" s="1">
        <v>1365918</v>
      </c>
      <c r="F739" s="1">
        <v>1</v>
      </c>
      <c r="G739" t="s">
        <v>769</v>
      </c>
      <c r="H739" t="str">
        <f t="shared" si="82"/>
        <v>'A04029530'</v>
      </c>
      <c r="I739" t="str">
        <f>IF(E739="","'"&amp;VLOOKUP(B739,PBL_ENTITAT!O:P,2,FALSE)&amp;"'","null")</f>
        <v>null</v>
      </c>
      <c r="J739" t="s">
        <v>6557</v>
      </c>
      <c r="K739">
        <f t="shared" si="84"/>
        <v>70737</v>
      </c>
      <c r="L739" t="str">
        <f t="shared" si="85"/>
        <v>'Unitat D''interessos de Demora'</v>
      </c>
      <c r="M739" t="str">
        <f t="shared" si="86"/>
        <v>'A04029563'</v>
      </c>
      <c r="N739" t="str">
        <f t="shared" si="87"/>
        <v>'A04029530'</v>
      </c>
      <c r="O739" t="str">
        <f t="shared" si="88"/>
        <v>null</v>
      </c>
      <c r="P739" t="s">
        <v>6557</v>
      </c>
      <c r="Q739" t="str">
        <f t="shared" si="83"/>
        <v xml:space="preserve">INSERT INTO pad_organ (organid, nom, dir3, dir3pare, cif) VALUES (70737, 'Unitat D''interessos de Demora', 'A04029563', 'A04029530', null); </v>
      </c>
    </row>
    <row r="740" spans="1:17">
      <c r="A740" s="1">
        <v>1365929</v>
      </c>
      <c r="B740" t="s">
        <v>1402</v>
      </c>
      <c r="C740" t="s">
        <v>1403</v>
      </c>
      <c r="D740" s="1">
        <v>1</v>
      </c>
      <c r="E740" s="1">
        <v>1365918</v>
      </c>
      <c r="F740" s="1">
        <v>1</v>
      </c>
      <c r="G740" t="s">
        <v>769</v>
      </c>
      <c r="H740" t="str">
        <f t="shared" si="82"/>
        <v>'A04029530'</v>
      </c>
      <c r="I740" t="str">
        <f>IF(E740="","'"&amp;VLOOKUP(B740,PBL_ENTITAT!O:P,2,FALSE)&amp;"'","null")</f>
        <v>null</v>
      </c>
      <c r="J740" t="s">
        <v>6557</v>
      </c>
      <c r="K740">
        <f t="shared" si="84"/>
        <v>70738</v>
      </c>
      <c r="L740" t="str">
        <f t="shared" si="85"/>
        <v>'Unitat de Reconeixement Extrajudicial de Crèdit'</v>
      </c>
      <c r="M740" t="str">
        <f t="shared" si="86"/>
        <v>'A04029564'</v>
      </c>
      <c r="N740" t="str">
        <f t="shared" si="87"/>
        <v>'A04029530'</v>
      </c>
      <c r="O740" t="str">
        <f t="shared" si="88"/>
        <v>null</v>
      </c>
      <c r="P740" t="s">
        <v>6557</v>
      </c>
      <c r="Q740" t="str">
        <f t="shared" si="83"/>
        <v xml:space="preserve">INSERT INTO pad_organ (organid, nom, dir3, dir3pare, cif) VALUES (70738, 'Unitat de Reconeixement Extrajudicial de Crèdit', 'A04029564', 'A04029530', null); </v>
      </c>
    </row>
    <row r="741" spans="1:17">
      <c r="A741" s="1">
        <v>1365913</v>
      </c>
      <c r="B741" t="s">
        <v>1376</v>
      </c>
      <c r="C741" t="s">
        <v>4184</v>
      </c>
      <c r="D741" s="1">
        <v>1</v>
      </c>
      <c r="E741" s="1">
        <v>1365910</v>
      </c>
      <c r="F741" s="1">
        <v>1</v>
      </c>
      <c r="G741" t="s">
        <v>769</v>
      </c>
      <c r="H741" t="str">
        <f t="shared" si="82"/>
        <v>'A04029525'</v>
      </c>
      <c r="I741" t="str">
        <f>IF(E741="","'"&amp;VLOOKUP(B741,PBL_ENTITAT!O:P,2,FALSE)&amp;"'","null")</f>
        <v>null</v>
      </c>
      <c r="J741" t="s">
        <v>6557</v>
      </c>
      <c r="K741">
        <f t="shared" si="84"/>
        <v>70739</v>
      </c>
      <c r="L741" t="str">
        <f t="shared" si="85"/>
        <v>'Servei D''administració de Personal de L''ibsalut'</v>
      </c>
      <c r="M741" t="str">
        <f t="shared" si="86"/>
        <v>'A04029566'</v>
      </c>
      <c r="N741" t="str">
        <f t="shared" si="87"/>
        <v>'A04029525'</v>
      </c>
      <c r="O741" t="str">
        <f t="shared" si="88"/>
        <v>null</v>
      </c>
      <c r="P741" t="s">
        <v>6557</v>
      </c>
      <c r="Q741" t="str">
        <f t="shared" si="83"/>
        <v xml:space="preserve">INSERT INTO pad_organ (organid, nom, dir3, dir3pare, cif) VALUES (70739, 'Servei D''administració de Personal de L''ibsalut', 'A04029566', 'A04029525', null); </v>
      </c>
    </row>
    <row r="742" spans="1:17">
      <c r="A742" s="1">
        <v>1365914</v>
      </c>
      <c r="B742" t="s">
        <v>1378</v>
      </c>
      <c r="C742" t="s">
        <v>1379</v>
      </c>
      <c r="D742" s="1">
        <v>1</v>
      </c>
      <c r="E742" s="1">
        <v>1365910</v>
      </c>
      <c r="F742" s="1">
        <v>1</v>
      </c>
      <c r="G742" t="s">
        <v>769</v>
      </c>
      <c r="H742" t="str">
        <f t="shared" si="82"/>
        <v>'A04029525'</v>
      </c>
      <c r="I742" t="str">
        <f>IF(E742="","'"&amp;VLOOKUP(B742,PBL_ENTITAT!O:P,2,FALSE)&amp;"'","null")</f>
        <v>null</v>
      </c>
      <c r="J742" t="s">
        <v>6557</v>
      </c>
      <c r="K742">
        <f t="shared" si="84"/>
        <v>70740</v>
      </c>
      <c r="L742" t="str">
        <f t="shared" si="85"/>
        <v>'Servei del Personal Estatutari'</v>
      </c>
      <c r="M742" t="str">
        <f t="shared" si="86"/>
        <v>'A04029567'</v>
      </c>
      <c r="N742" t="str">
        <f t="shared" si="87"/>
        <v>'A04029525'</v>
      </c>
      <c r="O742" t="str">
        <f t="shared" si="88"/>
        <v>null</v>
      </c>
      <c r="P742" t="s">
        <v>6557</v>
      </c>
      <c r="Q742" t="str">
        <f t="shared" si="83"/>
        <v xml:space="preserve">INSERT INTO pad_organ (organid, nom, dir3, dir3pare, cif) VALUES (70740, 'Servei del Personal Estatutari', 'A04029567', 'A04029525', null); </v>
      </c>
    </row>
    <row r="743" spans="1:17">
      <c r="A743" s="1">
        <v>1365915</v>
      </c>
      <c r="B743" t="s">
        <v>1380</v>
      </c>
      <c r="C743" t="s">
        <v>1381</v>
      </c>
      <c r="D743" s="1">
        <v>1</v>
      </c>
      <c r="E743" s="1">
        <v>1365910</v>
      </c>
      <c r="F743" s="1">
        <v>1</v>
      </c>
      <c r="G743" t="s">
        <v>769</v>
      </c>
      <c r="H743" t="str">
        <f t="shared" si="82"/>
        <v>'A04029525'</v>
      </c>
      <c r="I743" t="str">
        <f>IF(E743="","'"&amp;VLOOKUP(B743,PBL_ENTITAT!O:P,2,FALSE)&amp;"'","null")</f>
        <v>null</v>
      </c>
      <c r="J743" t="s">
        <v>6557</v>
      </c>
      <c r="K743">
        <f t="shared" si="84"/>
        <v>70741</v>
      </c>
      <c r="L743" t="str">
        <f t="shared" si="85"/>
        <v>'Servei de Projectes i Modernització'</v>
      </c>
      <c r="M743" t="str">
        <f t="shared" si="86"/>
        <v>'A04029568'</v>
      </c>
      <c r="N743" t="str">
        <f t="shared" si="87"/>
        <v>'A04029525'</v>
      </c>
      <c r="O743" t="str">
        <f t="shared" si="88"/>
        <v>null</v>
      </c>
      <c r="P743" t="s">
        <v>6557</v>
      </c>
      <c r="Q743" t="str">
        <f t="shared" si="83"/>
        <v xml:space="preserve">INSERT INTO pad_organ (organid, nom, dir3, dir3pare, cif) VALUES (70741, 'Servei de Projectes i Modernització', 'A04029568', 'A04029525', null); </v>
      </c>
    </row>
    <row r="744" spans="1:17">
      <c r="A744" s="1">
        <v>1365917</v>
      </c>
      <c r="B744" t="s">
        <v>1384</v>
      </c>
      <c r="C744" t="s">
        <v>1385</v>
      </c>
      <c r="D744" s="1">
        <v>1</v>
      </c>
      <c r="E744" s="1">
        <v>1365908</v>
      </c>
      <c r="F744" s="1">
        <v>1</v>
      </c>
      <c r="G744" t="s">
        <v>769</v>
      </c>
      <c r="H744" t="str">
        <f t="shared" si="82"/>
        <v>'A04029518'</v>
      </c>
      <c r="I744" t="str">
        <f>IF(E744="","'"&amp;VLOOKUP(B744,PBL_ENTITAT!O:P,2,FALSE)&amp;"'","null")</f>
        <v>null</v>
      </c>
      <c r="J744" t="s">
        <v>6557</v>
      </c>
      <c r="K744">
        <f t="shared" si="84"/>
        <v>70742</v>
      </c>
      <c r="L744" t="str">
        <f t="shared" si="85"/>
        <v>'Servei de Retribucions i Costos de Personal'</v>
      </c>
      <c r="M744" t="str">
        <f t="shared" si="86"/>
        <v>'A04029570'</v>
      </c>
      <c r="N744" t="str">
        <f t="shared" si="87"/>
        <v>'A04029518'</v>
      </c>
      <c r="O744" t="str">
        <f t="shared" si="88"/>
        <v>null</v>
      </c>
      <c r="P744" t="s">
        <v>6557</v>
      </c>
      <c r="Q744" t="str">
        <f t="shared" si="83"/>
        <v xml:space="preserve">INSERT INTO pad_organ (organid, nom, dir3, dir3pare, cif) VALUES (70742, 'Servei de Retribucions i Costos de Personal', 'A04029570', 'A04029518', null); </v>
      </c>
    </row>
    <row r="745" spans="1:17">
      <c r="A745" s="1">
        <v>1366616</v>
      </c>
      <c r="B745" t="s">
        <v>1488</v>
      </c>
      <c r="C745" t="s">
        <v>1489</v>
      </c>
      <c r="D745" s="1">
        <v>1</v>
      </c>
      <c r="E745" s="1">
        <v>1365954</v>
      </c>
      <c r="F745" s="1">
        <v>1</v>
      </c>
      <c r="G745" t="s">
        <v>769</v>
      </c>
      <c r="H745" t="str">
        <f t="shared" si="82"/>
        <v>'A04013522'</v>
      </c>
      <c r="I745" t="str">
        <f>IF(E745="","'"&amp;VLOOKUP(B745,PBL_ENTITAT!O:P,2,FALSE)&amp;"'","null")</f>
        <v>null</v>
      </c>
      <c r="J745" t="s">
        <v>6557</v>
      </c>
      <c r="K745">
        <f t="shared" si="84"/>
        <v>70743</v>
      </c>
      <c r="L745" t="str">
        <f t="shared" si="85"/>
        <v>'Ei Can Nebot'</v>
      </c>
      <c r="M745" t="str">
        <f t="shared" si="86"/>
        <v>'A04029720'</v>
      </c>
      <c r="N745" t="str">
        <f t="shared" si="87"/>
        <v>'A04013522'</v>
      </c>
      <c r="O745" t="str">
        <f t="shared" si="88"/>
        <v>null</v>
      </c>
      <c r="P745" t="s">
        <v>6557</v>
      </c>
      <c r="Q745" t="str">
        <f t="shared" si="83"/>
        <v xml:space="preserve">INSERT INTO pad_organ (organid, nom, dir3, dir3pare, cif) VALUES (70743, 'Ei Can Nebot', 'A04029720', 'A04013522', null); </v>
      </c>
    </row>
    <row r="746" spans="1:17">
      <c r="A746" s="1">
        <v>1365906</v>
      </c>
      <c r="B746" t="s">
        <v>1366</v>
      </c>
      <c r="C746" t="s">
        <v>4179</v>
      </c>
      <c r="D746" s="1">
        <v>1</v>
      </c>
      <c r="E746" s="1">
        <v>1365893</v>
      </c>
      <c r="F746" s="1">
        <v>1</v>
      </c>
      <c r="G746" t="s">
        <v>769</v>
      </c>
      <c r="H746" t="str">
        <f t="shared" si="82"/>
        <v>'A04022240'</v>
      </c>
      <c r="I746" t="str">
        <f>IF(E746="","'"&amp;VLOOKUP(B746,PBL_ENTITAT!O:P,2,FALSE)&amp;"'","null")</f>
        <v>null</v>
      </c>
      <c r="J746" t="s">
        <v>6557</v>
      </c>
      <c r="K746">
        <f t="shared" si="84"/>
        <v>70744</v>
      </c>
      <c r="L746" t="str">
        <f t="shared" si="85"/>
        <v>'Sudirecció D''atenció Primària i Atenció a les Urgències Extrahospitalàries'</v>
      </c>
      <c r="M746" t="str">
        <f t="shared" si="86"/>
        <v>'A04029779'</v>
      </c>
      <c r="N746" t="str">
        <f t="shared" si="87"/>
        <v>'A04022240'</v>
      </c>
      <c r="O746" t="str">
        <f t="shared" si="88"/>
        <v>null</v>
      </c>
      <c r="P746" t="s">
        <v>6557</v>
      </c>
      <c r="Q746" t="str">
        <f t="shared" si="83"/>
        <v xml:space="preserve">INSERT INTO pad_organ (organid, nom, dir3, dir3pare, cif) VALUES (70744, 'Sudirecció D''atenció Primària i Atenció a les Urgències Extrahospitalàries', 'A04029779', 'A04022240', null); </v>
      </c>
    </row>
    <row r="747" spans="1:17">
      <c r="A747" s="1">
        <v>1366617</v>
      </c>
      <c r="B747" t="s">
        <v>1490</v>
      </c>
      <c r="C747" t="s">
        <v>1491</v>
      </c>
      <c r="D747" s="1">
        <v>1</v>
      </c>
      <c r="E747" s="1">
        <v>1365954</v>
      </c>
      <c r="F747" s="1">
        <v>1</v>
      </c>
      <c r="G747" t="s">
        <v>769</v>
      </c>
      <c r="H747" t="str">
        <f t="shared" si="82"/>
        <v>'A04013522'</v>
      </c>
      <c r="I747" t="str">
        <f>IF(E747="","'"&amp;VLOOKUP(B747,PBL_ENTITAT!O:P,2,FALSE)&amp;"'","null")</f>
        <v>null</v>
      </c>
      <c r="J747" t="s">
        <v>6557</v>
      </c>
      <c r="K747">
        <f t="shared" si="84"/>
        <v>70745</v>
      </c>
      <c r="L747" t="str">
        <f t="shared" si="85"/>
        <v>'Ceip Nou de Sa Pobla'</v>
      </c>
      <c r="M747" t="str">
        <f t="shared" si="86"/>
        <v>'A04030892'</v>
      </c>
      <c r="N747" t="str">
        <f t="shared" si="87"/>
        <v>'A04013522'</v>
      </c>
      <c r="O747" t="str">
        <f t="shared" si="88"/>
        <v>null</v>
      </c>
      <c r="P747" t="s">
        <v>6557</v>
      </c>
      <c r="Q747" t="str">
        <f t="shared" si="83"/>
        <v xml:space="preserve">INSERT INTO pad_organ (organid, nom, dir3, dir3pare, cif) VALUES (70745, 'Ceip Nou de Sa Pobla', 'A04030892', 'A04013522', null); </v>
      </c>
    </row>
    <row r="748" spans="1:17">
      <c r="A748" s="1">
        <v>1366618</v>
      </c>
      <c r="B748" t="s">
        <v>1492</v>
      </c>
      <c r="C748" t="s">
        <v>1493</v>
      </c>
      <c r="D748" s="1">
        <v>1</v>
      </c>
      <c r="E748" s="1">
        <v>1365954</v>
      </c>
      <c r="F748" s="1">
        <v>1</v>
      </c>
      <c r="G748" t="s">
        <v>769</v>
      </c>
      <c r="H748" t="str">
        <f t="shared" si="82"/>
        <v>'A04013522'</v>
      </c>
      <c r="I748" t="str">
        <f>IF(E748="","'"&amp;VLOOKUP(B748,PBL_ENTITAT!O:P,2,FALSE)&amp;"'","null")</f>
        <v>null</v>
      </c>
      <c r="J748" t="s">
        <v>6557</v>
      </c>
      <c r="K748">
        <f t="shared" si="84"/>
        <v>70746</v>
      </c>
      <c r="L748" t="str">
        <f t="shared" si="85"/>
        <v>'Cifp Borja Moll'</v>
      </c>
      <c r="M748" t="str">
        <f t="shared" si="86"/>
        <v>'A04030893'</v>
      </c>
      <c r="N748" t="str">
        <f t="shared" si="87"/>
        <v>'A04013522'</v>
      </c>
      <c r="O748" t="str">
        <f t="shared" si="88"/>
        <v>null</v>
      </c>
      <c r="P748" t="s">
        <v>6557</v>
      </c>
      <c r="Q748" t="str">
        <f t="shared" si="83"/>
        <v xml:space="preserve">INSERT INTO pad_organ (organid, nom, dir3, dir3pare, cif) VALUES (70746, 'Cifp Borja Moll', 'A04030893', 'A04013522', null); </v>
      </c>
    </row>
    <row r="749" spans="1:17">
      <c r="A749" s="1">
        <v>1366619</v>
      </c>
      <c r="B749" t="s">
        <v>1494</v>
      </c>
      <c r="C749" t="s">
        <v>1495</v>
      </c>
      <c r="D749" s="1">
        <v>1</v>
      </c>
      <c r="E749" s="1">
        <v>1365954</v>
      </c>
      <c r="F749" s="1">
        <v>1</v>
      </c>
      <c r="G749" t="s">
        <v>769</v>
      </c>
      <c r="H749" t="str">
        <f t="shared" si="82"/>
        <v>'A04013522'</v>
      </c>
      <c r="I749" t="str">
        <f>IF(E749="","'"&amp;VLOOKUP(B749,PBL_ENTITAT!O:P,2,FALSE)&amp;"'","null")</f>
        <v>null</v>
      </c>
      <c r="J749" t="s">
        <v>6557</v>
      </c>
      <c r="K749">
        <f t="shared" si="84"/>
        <v>70747</v>
      </c>
      <c r="L749" t="str">
        <f t="shared" si="85"/>
        <v>'Cifp Centre Integrat Formació Professional Juníper Serra'</v>
      </c>
      <c r="M749" t="str">
        <f t="shared" si="86"/>
        <v>'A04030894'</v>
      </c>
      <c r="N749" t="str">
        <f t="shared" si="87"/>
        <v>'A04013522'</v>
      </c>
      <c r="O749" t="str">
        <f t="shared" si="88"/>
        <v>null</v>
      </c>
      <c r="P749" t="s">
        <v>6557</v>
      </c>
      <c r="Q749" t="str">
        <f t="shared" si="83"/>
        <v xml:space="preserve">INSERT INTO pad_organ (organid, nom, dir3, dir3pare, cif) VALUES (70747, 'Cifp Centre Integrat Formació Professional Juníper Serra', 'A04030894', 'A04013522', null); </v>
      </c>
    </row>
    <row r="750" spans="1:17">
      <c r="A750" s="1">
        <v>1366620</v>
      </c>
      <c r="B750" t="s">
        <v>1496</v>
      </c>
      <c r="C750" t="s">
        <v>1497</v>
      </c>
      <c r="D750" s="1">
        <v>1</v>
      </c>
      <c r="E750" s="1">
        <v>1365954</v>
      </c>
      <c r="F750" s="1">
        <v>1</v>
      </c>
      <c r="G750" t="s">
        <v>769</v>
      </c>
      <c r="H750" t="str">
        <f t="shared" si="82"/>
        <v>'A04013522'</v>
      </c>
      <c r="I750" t="str">
        <f>IF(E750="","'"&amp;VLOOKUP(B750,PBL_ENTITAT!O:P,2,FALSE)&amp;"'","null")</f>
        <v>null</v>
      </c>
      <c r="J750" t="s">
        <v>6557</v>
      </c>
      <c r="K750">
        <f t="shared" si="84"/>
        <v>70748</v>
      </c>
      <c r="L750" t="str">
        <f t="shared" si="85"/>
        <v>'Cifp Centre Integrat Formació Professional Pau Casesnoves'</v>
      </c>
      <c r="M750" t="str">
        <f t="shared" si="86"/>
        <v>'A04030895'</v>
      </c>
      <c r="N750" t="str">
        <f t="shared" si="87"/>
        <v>'A04013522'</v>
      </c>
      <c r="O750" t="str">
        <f t="shared" si="88"/>
        <v>null</v>
      </c>
      <c r="P750" t="s">
        <v>6557</v>
      </c>
      <c r="Q750" t="str">
        <f t="shared" si="83"/>
        <v xml:space="preserve">INSERT INTO pad_organ (organid, nom, dir3, dir3pare, cif) VALUES (70748, 'Cifp Centre Integrat Formació Professional Pau Casesnoves', 'A04030895', 'A04013522', null); </v>
      </c>
    </row>
    <row r="751" spans="1:17">
      <c r="A751" s="1">
        <v>1366720</v>
      </c>
      <c r="B751" t="s">
        <v>1659</v>
      </c>
      <c r="C751" t="s">
        <v>1660</v>
      </c>
      <c r="D751" s="1">
        <v>1</v>
      </c>
      <c r="E751" s="1">
        <v>1366719</v>
      </c>
      <c r="F751" s="1">
        <v>1</v>
      </c>
      <c r="G751" t="s">
        <v>769</v>
      </c>
      <c r="H751" t="str">
        <f t="shared" si="82"/>
        <v>'A04027061'</v>
      </c>
      <c r="I751" t="str">
        <f>IF(E751="","'"&amp;VLOOKUP(B751,PBL_ENTITAT!O:P,2,FALSE)&amp;"'","null")</f>
        <v>null</v>
      </c>
      <c r="J751" t="s">
        <v>6557</v>
      </c>
      <c r="K751">
        <f t="shared" si="84"/>
        <v>70749</v>
      </c>
      <c r="L751" t="str">
        <f t="shared" si="85"/>
        <v>'Cifp_crn Mar_crn en Nàutica'</v>
      </c>
      <c r="M751" t="str">
        <f t="shared" si="86"/>
        <v>'A04030896'</v>
      </c>
      <c r="N751" t="str">
        <f t="shared" si="87"/>
        <v>'A04027061'</v>
      </c>
      <c r="O751" t="str">
        <f t="shared" si="88"/>
        <v>null</v>
      </c>
      <c r="P751" t="s">
        <v>6557</v>
      </c>
      <c r="Q751" t="str">
        <f t="shared" si="83"/>
        <v xml:space="preserve">INSERT INTO pad_organ (organid, nom, dir3, dir3pare, cif) VALUES (70749, 'Cifp_crn Mar_crn en Nàutica', 'A04030896', 'A04027061', null); </v>
      </c>
    </row>
    <row r="752" spans="1:17">
      <c r="A752" s="1">
        <v>1366658</v>
      </c>
      <c r="B752" t="s">
        <v>1556</v>
      </c>
      <c r="C752" t="s">
        <v>4219</v>
      </c>
      <c r="D752" s="1">
        <v>1</v>
      </c>
      <c r="E752" s="1">
        <v>5889665</v>
      </c>
      <c r="F752" s="1">
        <v>1</v>
      </c>
      <c r="G752" t="s">
        <v>769</v>
      </c>
      <c r="H752" t="str">
        <f t="shared" si="82"/>
        <v>'A04043883'</v>
      </c>
      <c r="I752" t="str">
        <f>IF(E752="","'"&amp;VLOOKUP(B752,PBL_ENTITAT!O:P,2,FALSE)&amp;"'","null")</f>
        <v>null</v>
      </c>
      <c r="J752" t="s">
        <v>6557</v>
      </c>
      <c r="K752">
        <f t="shared" si="84"/>
        <v>70750</v>
      </c>
      <c r="L752" t="str">
        <f t="shared" si="85"/>
        <v>'Eadisoc Equip D''avaluació Dificultats Socialització i Comunicació Eivissa i Form'</v>
      </c>
      <c r="M752" t="str">
        <f t="shared" si="86"/>
        <v>'A04030897'</v>
      </c>
      <c r="N752" t="str">
        <f t="shared" si="87"/>
        <v>'A04043883'</v>
      </c>
      <c r="O752" t="str">
        <f t="shared" si="88"/>
        <v>null</v>
      </c>
      <c r="P752" t="s">
        <v>6557</v>
      </c>
      <c r="Q752" t="str">
        <f t="shared" si="83"/>
        <v xml:space="preserve">INSERT INTO pad_organ (organid, nom, dir3, dir3pare, cif) VALUES (70750, 'Eadisoc Equip D''avaluació Dificultats Socialització i Comunicació Eivissa i Form', 'A04030897', 'A04043883', null); </v>
      </c>
    </row>
    <row r="753" spans="1:17">
      <c r="A753" s="1">
        <v>1366621</v>
      </c>
      <c r="B753" t="s">
        <v>1498</v>
      </c>
      <c r="C753" t="s">
        <v>4201</v>
      </c>
      <c r="D753" s="1">
        <v>1</v>
      </c>
      <c r="E753" s="1">
        <v>1365954</v>
      </c>
      <c r="F753" s="1">
        <v>1</v>
      </c>
      <c r="G753" t="s">
        <v>769</v>
      </c>
      <c r="H753" t="str">
        <f t="shared" si="82"/>
        <v>'A04013522'</v>
      </c>
      <c r="I753" t="str">
        <f>IF(E753="","'"&amp;VLOOKUP(B753,PBL_ENTITAT!O:P,2,FALSE)&amp;"'","null")</f>
        <v>null</v>
      </c>
      <c r="J753" t="s">
        <v>6557</v>
      </c>
      <c r="K753">
        <f t="shared" si="84"/>
        <v>70751</v>
      </c>
      <c r="L753" t="str">
        <f t="shared" si="85"/>
        <v>'Eadisoc Equip D''avaluació Dificultats Socialització i Comunicació Mallorca'</v>
      </c>
      <c r="M753" t="str">
        <f t="shared" si="86"/>
        <v>'A04030899'</v>
      </c>
      <c r="N753" t="str">
        <f t="shared" si="87"/>
        <v>'A04013522'</v>
      </c>
      <c r="O753" t="str">
        <f t="shared" si="88"/>
        <v>null</v>
      </c>
      <c r="P753" t="s">
        <v>6557</v>
      </c>
      <c r="Q753" t="str">
        <f t="shared" si="83"/>
        <v xml:space="preserve">INSERT INTO pad_organ (organid, nom, dir3, dir3pare, cif) VALUES (70751, 'Eadisoc Equip D''avaluació Dificultats Socialització i Comunicació Mallorca', 'A04030899', 'A04013522', null); </v>
      </c>
    </row>
    <row r="754" spans="1:17">
      <c r="A754" s="1">
        <v>1366622</v>
      </c>
      <c r="B754" t="s">
        <v>1499</v>
      </c>
      <c r="C754" t="s">
        <v>4202</v>
      </c>
      <c r="D754" s="1">
        <v>1</v>
      </c>
      <c r="E754" s="1">
        <v>1365954</v>
      </c>
      <c r="F754" s="1">
        <v>1</v>
      </c>
      <c r="G754" t="s">
        <v>769</v>
      </c>
      <c r="H754" t="str">
        <f t="shared" si="82"/>
        <v>'A04013522'</v>
      </c>
      <c r="I754" t="str">
        <f>IF(E754="","'"&amp;VLOOKUP(B754,PBL_ENTITAT!O:P,2,FALSE)&amp;"'","null")</f>
        <v>null</v>
      </c>
      <c r="J754" t="s">
        <v>6557</v>
      </c>
      <c r="K754">
        <f t="shared" si="84"/>
        <v>70752</v>
      </c>
      <c r="L754" t="str">
        <f t="shared" si="85"/>
        <v>'Equip D''avaluació Dificultats Socialització i Comunicació Menorca'</v>
      </c>
      <c r="M754" t="str">
        <f t="shared" si="86"/>
        <v>'A04030904'</v>
      </c>
      <c r="N754" t="str">
        <f t="shared" si="87"/>
        <v>'A04013522'</v>
      </c>
      <c r="O754" t="str">
        <f t="shared" si="88"/>
        <v>null</v>
      </c>
      <c r="P754" t="s">
        <v>6557</v>
      </c>
      <c r="Q754" t="str">
        <f t="shared" si="83"/>
        <v xml:space="preserve">INSERT INTO pad_organ (organid, nom, dir3, dir3pare, cif) VALUES (70752, 'Equip D''avaluació Dificultats Socialització i Comunicació Menorca', 'A04030904', 'A04013522', null); </v>
      </c>
    </row>
    <row r="755" spans="1:17">
      <c r="A755" s="1">
        <v>1366623</v>
      </c>
      <c r="B755" t="s">
        <v>1500</v>
      </c>
      <c r="C755" t="s">
        <v>4203</v>
      </c>
      <c r="D755" s="1">
        <v>1</v>
      </c>
      <c r="E755" s="1">
        <v>1365954</v>
      </c>
      <c r="F755" s="1">
        <v>1</v>
      </c>
      <c r="G755" t="s">
        <v>769</v>
      </c>
      <c r="H755" t="str">
        <f t="shared" si="82"/>
        <v>'A04013522'</v>
      </c>
      <c r="I755" t="str">
        <f>IF(E755="","'"&amp;VLOOKUP(B755,PBL_ENTITAT!O:P,2,FALSE)&amp;"'","null")</f>
        <v>null</v>
      </c>
      <c r="J755" t="s">
        <v>6557</v>
      </c>
      <c r="K755">
        <f t="shared" si="84"/>
        <v>70753</v>
      </c>
      <c r="L755" t="str">
        <f t="shared" si="85"/>
        <v>'Eadivi Equip D''atenció de la Discapacitat Visual Eivissa'</v>
      </c>
      <c r="M755" t="str">
        <f t="shared" si="86"/>
        <v>'A04030907'</v>
      </c>
      <c r="N755" t="str">
        <f t="shared" si="87"/>
        <v>'A04013522'</v>
      </c>
      <c r="O755" t="str">
        <f t="shared" si="88"/>
        <v>null</v>
      </c>
      <c r="P755" t="s">
        <v>6557</v>
      </c>
      <c r="Q755" t="str">
        <f t="shared" si="83"/>
        <v xml:space="preserve">INSERT INTO pad_organ (organid, nom, dir3, dir3pare, cif) VALUES (70753, 'Eadivi Equip D''atenció de la Discapacitat Visual Eivissa', 'A04030907', 'A04013522', null); </v>
      </c>
    </row>
    <row r="756" spans="1:17">
      <c r="A756" s="1">
        <v>1366624</v>
      </c>
      <c r="B756" t="s">
        <v>1501</v>
      </c>
      <c r="C756" t="s">
        <v>4204</v>
      </c>
      <c r="D756" s="1">
        <v>1</v>
      </c>
      <c r="E756" s="1">
        <v>1365954</v>
      </c>
      <c r="F756" s="1">
        <v>1</v>
      </c>
      <c r="G756" t="s">
        <v>769</v>
      </c>
      <c r="H756" t="str">
        <f t="shared" si="82"/>
        <v>'A04013522'</v>
      </c>
      <c r="I756" t="str">
        <f>IF(E756="","'"&amp;VLOOKUP(B756,PBL_ENTITAT!O:P,2,FALSE)&amp;"'","null")</f>
        <v>null</v>
      </c>
      <c r="J756" t="s">
        <v>6557</v>
      </c>
      <c r="K756">
        <f t="shared" si="84"/>
        <v>70754</v>
      </c>
      <c r="L756" t="str">
        <f t="shared" si="85"/>
        <v>'Eadivi Equip D''atenció de la Discapacitat Visual Mallorca'</v>
      </c>
      <c r="M756" t="str">
        <f t="shared" si="86"/>
        <v>'A04030908'</v>
      </c>
      <c r="N756" t="str">
        <f t="shared" si="87"/>
        <v>'A04013522'</v>
      </c>
      <c r="O756" t="str">
        <f t="shared" si="88"/>
        <v>null</v>
      </c>
      <c r="P756" t="s">
        <v>6557</v>
      </c>
      <c r="Q756" t="str">
        <f t="shared" si="83"/>
        <v xml:space="preserve">INSERT INTO pad_organ (organid, nom, dir3, dir3pare, cif) VALUES (70754, 'Eadivi Equip D''atenció de la Discapacitat Visual Mallorca', 'A04030908', 'A04013522', null); </v>
      </c>
    </row>
    <row r="757" spans="1:17">
      <c r="A757" s="1">
        <v>1366625</v>
      </c>
      <c r="B757" t="s">
        <v>1502</v>
      </c>
      <c r="C757" t="s">
        <v>4205</v>
      </c>
      <c r="D757" s="1">
        <v>1</v>
      </c>
      <c r="E757" s="1">
        <v>1365954</v>
      </c>
      <c r="F757" s="1">
        <v>1</v>
      </c>
      <c r="G757" t="s">
        <v>769</v>
      </c>
      <c r="H757" t="str">
        <f t="shared" si="82"/>
        <v>'A04013522'</v>
      </c>
      <c r="I757" t="str">
        <f>IF(E757="","'"&amp;VLOOKUP(B757,PBL_ENTITAT!O:P,2,FALSE)&amp;"'","null")</f>
        <v>null</v>
      </c>
      <c r="J757" t="s">
        <v>6557</v>
      </c>
      <c r="K757">
        <f t="shared" si="84"/>
        <v>70755</v>
      </c>
      <c r="L757" t="str">
        <f t="shared" si="85"/>
        <v>'Eadivi Equip D''atenció de la Discapacitat Visual Menorca'</v>
      </c>
      <c r="M757" t="str">
        <f t="shared" si="86"/>
        <v>'A04030909'</v>
      </c>
      <c r="N757" t="str">
        <f t="shared" si="87"/>
        <v>'A04013522'</v>
      </c>
      <c r="O757" t="str">
        <f t="shared" si="88"/>
        <v>null</v>
      </c>
      <c r="P757" t="s">
        <v>6557</v>
      </c>
      <c r="Q757" t="str">
        <f t="shared" si="83"/>
        <v xml:space="preserve">INSERT INTO pad_organ (organid, nom, dir3, dir3pare, cif) VALUES (70755, 'Eadivi Equip D''atenció de la Discapacitat Visual Menorca', 'A04030909', 'A04013522', null); </v>
      </c>
    </row>
    <row r="758" spans="1:17">
      <c r="A758" s="1">
        <v>1366626</v>
      </c>
      <c r="B758" t="s">
        <v>1503</v>
      </c>
      <c r="C758" t="s">
        <v>1504</v>
      </c>
      <c r="D758" s="1">
        <v>1</v>
      </c>
      <c r="E758" s="1">
        <v>1365954</v>
      </c>
      <c r="F758" s="1">
        <v>1</v>
      </c>
      <c r="G758" t="s">
        <v>769</v>
      </c>
      <c r="H758" t="str">
        <f t="shared" si="82"/>
        <v>'A04013522'</v>
      </c>
      <c r="I758" t="str">
        <f>IF(E758="","'"&amp;VLOOKUP(B758,PBL_ENTITAT!O:P,2,FALSE)&amp;"'","null")</f>
        <v>null</v>
      </c>
      <c r="J758" t="s">
        <v>6557</v>
      </c>
      <c r="K758">
        <f t="shared" si="84"/>
        <v>70756</v>
      </c>
      <c r="L758" t="str">
        <f t="shared" si="85"/>
        <v>'Ecla Equip Específic de Comunicació, Llenguatge i Aprenentatge'</v>
      </c>
      <c r="M758" t="str">
        <f t="shared" si="86"/>
        <v>'A04030912'</v>
      </c>
      <c r="N758" t="str">
        <f t="shared" si="87"/>
        <v>'A04013522'</v>
      </c>
      <c r="O758" t="str">
        <f t="shared" si="88"/>
        <v>null</v>
      </c>
      <c r="P758" t="s">
        <v>6557</v>
      </c>
      <c r="Q758" t="str">
        <f t="shared" si="83"/>
        <v xml:space="preserve">INSERT INTO pad_organ (organid, nom, dir3, dir3pare, cif) VALUES (70756, 'Ecla Equip Específic de Comunicació, Llenguatge i Aprenentatge', 'A04030912', 'A04013522', null); </v>
      </c>
    </row>
    <row r="759" spans="1:17">
      <c r="A759" s="1">
        <v>1366627</v>
      </c>
      <c r="B759" t="s">
        <v>1505</v>
      </c>
      <c r="C759" t="s">
        <v>4206</v>
      </c>
      <c r="D759" s="1">
        <v>1</v>
      </c>
      <c r="E759" s="1">
        <v>1365954</v>
      </c>
      <c r="F759" s="1">
        <v>1</v>
      </c>
      <c r="G759" t="s">
        <v>769</v>
      </c>
      <c r="H759" t="str">
        <f t="shared" si="82"/>
        <v>'A04013522'</v>
      </c>
      <c r="I759" t="str">
        <f>IF(E759="","'"&amp;VLOOKUP(B759,PBL_ENTITAT!O:P,2,FALSE)&amp;"'","null")</f>
        <v>null</v>
      </c>
      <c r="J759" t="s">
        <v>6557</v>
      </c>
      <c r="K759">
        <f t="shared" si="84"/>
        <v>70757</v>
      </c>
      <c r="L759" t="str">
        <f t="shared" si="85"/>
        <v>'Eoi-Extens Ampliació Eoi D''eivissa a Sant Antoni de Portmany'</v>
      </c>
      <c r="M759" t="str">
        <f t="shared" si="86"/>
        <v>'A04030914'</v>
      </c>
      <c r="N759" t="str">
        <f t="shared" si="87"/>
        <v>'A04013522'</v>
      </c>
      <c r="O759" t="str">
        <f t="shared" si="88"/>
        <v>null</v>
      </c>
      <c r="P759" t="s">
        <v>6557</v>
      </c>
      <c r="Q759" t="str">
        <f t="shared" si="83"/>
        <v xml:space="preserve">INSERT INTO pad_organ (organid, nom, dir3, dir3pare, cif) VALUES (70757, 'Eoi-Extens Ampliació Eoi D''eivissa a Sant Antoni de Portmany', 'A04030914', 'A04013522', null); </v>
      </c>
    </row>
    <row r="760" spans="1:17">
      <c r="A760" s="1">
        <v>1366628</v>
      </c>
      <c r="B760" t="s">
        <v>1506</v>
      </c>
      <c r="C760" t="s">
        <v>1507</v>
      </c>
      <c r="D760" s="1">
        <v>1</v>
      </c>
      <c r="E760" s="1">
        <v>1365954</v>
      </c>
      <c r="F760" s="1">
        <v>1</v>
      </c>
      <c r="G760" t="s">
        <v>769</v>
      </c>
      <c r="H760" t="str">
        <f t="shared" si="82"/>
        <v>'A04013522'</v>
      </c>
      <c r="I760" t="str">
        <f>IF(E760="","'"&amp;VLOOKUP(B760,PBL_ENTITAT!O:P,2,FALSE)&amp;"'","null")</f>
        <v>null</v>
      </c>
      <c r="J760" t="s">
        <v>6557</v>
      </c>
      <c r="K760">
        <f t="shared" si="84"/>
        <v>70758</v>
      </c>
      <c r="L760" t="str">
        <f t="shared" si="85"/>
        <v>'Ies Inca'</v>
      </c>
      <c r="M760" t="str">
        <f t="shared" si="86"/>
        <v>'A04030915'</v>
      </c>
      <c r="N760" t="str">
        <f t="shared" si="87"/>
        <v>'A04013522'</v>
      </c>
      <c r="O760" t="str">
        <f t="shared" si="88"/>
        <v>null</v>
      </c>
      <c r="P760" t="s">
        <v>6557</v>
      </c>
      <c r="Q760" t="str">
        <f t="shared" si="83"/>
        <v xml:space="preserve">INSERT INTO pad_organ (organid, nom, dir3, dir3pare, cif) VALUES (70758, 'Ies Inca', 'A04030915', 'A04013522', null); </v>
      </c>
    </row>
    <row r="761" spans="1:17">
      <c r="A761" s="1">
        <v>1366630</v>
      </c>
      <c r="B761" t="s">
        <v>1510</v>
      </c>
      <c r="C761" t="s">
        <v>1511</v>
      </c>
      <c r="D761" s="1">
        <v>1</v>
      </c>
      <c r="E761" s="1">
        <v>1365954</v>
      </c>
      <c r="F761" s="1">
        <v>1</v>
      </c>
      <c r="G761" t="s">
        <v>769</v>
      </c>
      <c r="H761" t="str">
        <f t="shared" si="82"/>
        <v>'A04013522'</v>
      </c>
      <c r="I761" t="str">
        <f>IF(E761="","'"&amp;VLOOKUP(B761,PBL_ENTITAT!O:P,2,FALSE)&amp;"'","null")</f>
        <v>null</v>
      </c>
      <c r="J761" t="s">
        <v>6557</v>
      </c>
      <c r="K761">
        <f t="shared" si="84"/>
        <v>70759</v>
      </c>
      <c r="L761" t="str">
        <f t="shared" si="85"/>
        <v>'Ies Nou Llevant'</v>
      </c>
      <c r="M761" t="str">
        <f t="shared" si="86"/>
        <v>'A04030917'</v>
      </c>
      <c r="N761" t="str">
        <f t="shared" si="87"/>
        <v>'A04013522'</v>
      </c>
      <c r="O761" t="str">
        <f t="shared" si="88"/>
        <v>null</v>
      </c>
      <c r="P761" t="s">
        <v>6557</v>
      </c>
      <c r="Q761" t="str">
        <f t="shared" si="83"/>
        <v xml:space="preserve">INSERT INTO pad_organ (organid, nom, dir3, dir3pare, cif) VALUES (70759, 'Ies Nou Llevant', 'A04030917', 'A04013522', null); </v>
      </c>
    </row>
    <row r="762" spans="1:17">
      <c r="A762" s="1">
        <v>1366631</v>
      </c>
      <c r="B762" t="s">
        <v>1512</v>
      </c>
      <c r="C762" t="s">
        <v>1513</v>
      </c>
      <c r="D762" s="1">
        <v>1</v>
      </c>
      <c r="E762" s="1">
        <v>1365954</v>
      </c>
      <c r="F762" s="1">
        <v>1</v>
      </c>
      <c r="G762" t="s">
        <v>769</v>
      </c>
      <c r="H762" t="str">
        <f t="shared" si="82"/>
        <v>'A04013522'</v>
      </c>
      <c r="I762" t="str">
        <f>IF(E762="","'"&amp;VLOOKUP(B762,PBL_ENTITAT!O:P,2,FALSE)&amp;"'","null")</f>
        <v>null</v>
      </c>
      <c r="J762" t="s">
        <v>6557</v>
      </c>
      <c r="K762">
        <f t="shared" si="84"/>
        <v>70760</v>
      </c>
      <c r="L762" t="str">
        <f t="shared" si="85"/>
        <v>'Ies Son Cladera'</v>
      </c>
      <c r="M762" t="str">
        <f t="shared" si="86"/>
        <v>'A04030918'</v>
      </c>
      <c r="N762" t="str">
        <f t="shared" si="87"/>
        <v>'A04013522'</v>
      </c>
      <c r="O762" t="str">
        <f t="shared" si="88"/>
        <v>null</v>
      </c>
      <c r="P762" t="s">
        <v>6557</v>
      </c>
      <c r="Q762" t="str">
        <f t="shared" si="83"/>
        <v xml:space="preserve">INSERT INTO pad_organ (organid, nom, dir3, dir3pare, cif) VALUES (70760, 'Ies Son Cladera', 'A04030918', 'A04013522', null); </v>
      </c>
    </row>
    <row r="763" spans="1:17">
      <c r="A763" s="1">
        <v>1366662</v>
      </c>
      <c r="B763" t="s">
        <v>1563</v>
      </c>
      <c r="C763" t="s">
        <v>1564</v>
      </c>
      <c r="D763" s="1">
        <v>1</v>
      </c>
      <c r="E763" s="1">
        <v>1366661</v>
      </c>
      <c r="F763" s="1">
        <v>1</v>
      </c>
      <c r="G763" t="s">
        <v>769</v>
      </c>
      <c r="H763" t="str">
        <f t="shared" si="82"/>
        <v>'A04026936'</v>
      </c>
      <c r="I763" t="str">
        <f>IF(E763="","'"&amp;VLOOKUP(B763,PBL_ENTITAT!O:P,2,FALSE)&amp;"'","null")</f>
        <v>null</v>
      </c>
      <c r="J763" t="s">
        <v>6557</v>
      </c>
      <c r="K763">
        <f t="shared" si="84"/>
        <v>70761</v>
      </c>
      <c r="L763" t="str">
        <f t="shared" si="85"/>
        <v>'Centre de Tecnificació Esportiva Illes Balears'</v>
      </c>
      <c r="M763" t="str">
        <f t="shared" si="86"/>
        <v>'A04032430'</v>
      </c>
      <c r="N763" t="str">
        <f t="shared" si="87"/>
        <v>'A04026936'</v>
      </c>
      <c r="O763" t="str">
        <f t="shared" si="88"/>
        <v>null</v>
      </c>
      <c r="P763" t="s">
        <v>6557</v>
      </c>
      <c r="Q763" t="str">
        <f t="shared" si="83"/>
        <v xml:space="preserve">INSERT INTO pad_organ (organid, nom, dir3, dir3pare, cif) VALUES (70761, 'Centre de Tecnificació Esportiva Illes Balears', 'A04032430', 'A04026936', null); </v>
      </c>
    </row>
    <row r="764" spans="1:17">
      <c r="A764" s="1">
        <v>1598107</v>
      </c>
      <c r="B764" t="s">
        <v>2762</v>
      </c>
      <c r="C764" t="s">
        <v>2763</v>
      </c>
      <c r="D764" s="1">
        <v>1</v>
      </c>
      <c r="E764" s="1">
        <v>5889671</v>
      </c>
      <c r="F764" s="1">
        <v>1</v>
      </c>
      <c r="G764" t="s">
        <v>769</v>
      </c>
      <c r="H764" t="str">
        <f t="shared" si="82"/>
        <v>'A04043873'</v>
      </c>
      <c r="I764" t="str">
        <f>IF(E764="","'"&amp;VLOOKUP(B764,PBL_ENTITAT!O:P,2,FALSE)&amp;"'","null")</f>
        <v>null</v>
      </c>
      <c r="J764" t="s">
        <v>6557</v>
      </c>
      <c r="K764">
        <f t="shared" si="84"/>
        <v>70762</v>
      </c>
      <c r="L764" t="str">
        <f t="shared" si="85"/>
        <v>'Servei de Comerç'</v>
      </c>
      <c r="M764" t="str">
        <f t="shared" si="86"/>
        <v>'A04035939'</v>
      </c>
      <c r="N764" t="str">
        <f t="shared" si="87"/>
        <v>'A04043873'</v>
      </c>
      <c r="O764" t="str">
        <f t="shared" si="88"/>
        <v>null</v>
      </c>
      <c r="P764" t="s">
        <v>6557</v>
      </c>
      <c r="Q764" t="str">
        <f t="shared" si="83"/>
        <v xml:space="preserve">INSERT INTO pad_organ (organid, nom, dir3, dir3pare, cif) VALUES (70762, 'Servei de Comerç', 'A04035939', 'A04043873', null); </v>
      </c>
    </row>
    <row r="765" spans="1:17">
      <c r="A765" s="1">
        <v>1598108</v>
      </c>
      <c r="B765" t="s">
        <v>2764</v>
      </c>
      <c r="C765" t="s">
        <v>2765</v>
      </c>
      <c r="D765" s="1">
        <v>1</v>
      </c>
      <c r="E765" s="1">
        <v>5889671</v>
      </c>
      <c r="F765" s="1">
        <v>1</v>
      </c>
      <c r="G765" t="s">
        <v>769</v>
      </c>
      <c r="H765" t="str">
        <f t="shared" si="82"/>
        <v>'A04043873'</v>
      </c>
      <c r="I765" t="str">
        <f>IF(E765="","'"&amp;VLOOKUP(B765,PBL_ENTITAT!O:P,2,FALSE)&amp;"'","null")</f>
        <v>null</v>
      </c>
      <c r="J765" t="s">
        <v>6557</v>
      </c>
      <c r="K765">
        <f t="shared" si="84"/>
        <v>70763</v>
      </c>
      <c r="L765" t="str">
        <f t="shared" si="85"/>
        <v>'Servei de Joc'</v>
      </c>
      <c r="M765" t="str">
        <f t="shared" si="86"/>
        <v>'A04035940'</v>
      </c>
      <c r="N765" t="str">
        <f t="shared" si="87"/>
        <v>'A04043873'</v>
      </c>
      <c r="O765" t="str">
        <f t="shared" si="88"/>
        <v>null</v>
      </c>
      <c r="P765" t="s">
        <v>6557</v>
      </c>
      <c r="Q765" t="str">
        <f t="shared" si="83"/>
        <v xml:space="preserve">INSERT INTO pad_organ (organid, nom, dir3, dir3pare, cif) VALUES (70763, 'Servei de Joc', 'A04035940', 'A04043873', null); </v>
      </c>
    </row>
    <row r="766" spans="1:17">
      <c r="A766" s="1">
        <v>1598109</v>
      </c>
      <c r="B766" t="s">
        <v>2766</v>
      </c>
      <c r="C766" t="s">
        <v>2767</v>
      </c>
      <c r="D766" s="1">
        <v>1</v>
      </c>
      <c r="E766" s="1">
        <v>5889671</v>
      </c>
      <c r="F766" s="1">
        <v>1</v>
      </c>
      <c r="G766" t="s">
        <v>769</v>
      </c>
      <c r="H766" t="str">
        <f t="shared" si="82"/>
        <v>'A04043873'</v>
      </c>
      <c r="I766" t="str">
        <f>IF(E766="","'"&amp;VLOOKUP(B766,PBL_ENTITAT!O:P,2,FALSE)&amp;"'","null")</f>
        <v>null</v>
      </c>
      <c r="J766" t="s">
        <v>6557</v>
      </c>
      <c r="K766">
        <f t="shared" si="84"/>
        <v>70764</v>
      </c>
      <c r="L766" t="str">
        <f t="shared" si="85"/>
        <v>'Servei de Promoció Empresarial'</v>
      </c>
      <c r="M766" t="str">
        <f t="shared" si="86"/>
        <v>'A04035941'</v>
      </c>
      <c r="N766" t="str">
        <f t="shared" si="87"/>
        <v>'A04043873'</v>
      </c>
      <c r="O766" t="str">
        <f t="shared" si="88"/>
        <v>null</v>
      </c>
      <c r="P766" t="s">
        <v>6557</v>
      </c>
      <c r="Q766" t="str">
        <f t="shared" si="83"/>
        <v xml:space="preserve">INSERT INTO pad_organ (organid, nom, dir3, dir3pare, cif) VALUES (70764, 'Servei de Promoció Empresarial', 'A04035941', 'A04043873', null); </v>
      </c>
    </row>
    <row r="767" spans="1:17">
      <c r="A767" s="1">
        <v>1598116</v>
      </c>
      <c r="B767" t="s">
        <v>2775</v>
      </c>
      <c r="C767" t="s">
        <v>2776</v>
      </c>
      <c r="D767" s="1">
        <v>1</v>
      </c>
      <c r="E767" s="1">
        <v>1366748</v>
      </c>
      <c r="F767" s="1">
        <v>1</v>
      </c>
      <c r="G767" t="s">
        <v>769</v>
      </c>
      <c r="H767" t="str">
        <f t="shared" si="82"/>
        <v>'A04027007'</v>
      </c>
      <c r="I767" t="str">
        <f>IF(E767="","'"&amp;VLOOKUP(B767,PBL_ENTITAT!O:P,2,FALSE)&amp;"'","null")</f>
        <v>null</v>
      </c>
      <c r="J767" t="s">
        <v>6557</v>
      </c>
      <c r="K767">
        <f t="shared" si="84"/>
        <v>70765</v>
      </c>
      <c r="L767" t="str">
        <f t="shared" si="85"/>
        <v>'Direcció General de Coordinació i Relacions amb el Parlament'</v>
      </c>
      <c r="M767" t="str">
        <f t="shared" si="86"/>
        <v>'A04035948'</v>
      </c>
      <c r="N767" t="str">
        <f t="shared" si="87"/>
        <v>'A04027007'</v>
      </c>
      <c r="O767" t="str">
        <f t="shared" si="88"/>
        <v>null</v>
      </c>
      <c r="P767" t="s">
        <v>6557</v>
      </c>
      <c r="Q767" t="str">
        <f t="shared" si="83"/>
        <v xml:space="preserve">INSERT INTO pad_organ (organid, nom, dir3, dir3pare, cif) VALUES (70765, 'Direcció General de Coordinació i Relacions amb el Parlament', 'A04035948', 'A04027007', null); </v>
      </c>
    </row>
    <row r="768" spans="1:17">
      <c r="A768" s="1">
        <v>1598117</v>
      </c>
      <c r="B768" t="s">
        <v>2777</v>
      </c>
      <c r="C768" t="s">
        <v>4295</v>
      </c>
      <c r="D768" s="1">
        <v>1</v>
      </c>
      <c r="E768" s="1">
        <v>1598116</v>
      </c>
      <c r="F768" s="1">
        <v>1</v>
      </c>
      <c r="G768" t="s">
        <v>769</v>
      </c>
      <c r="H768" t="str">
        <f t="shared" si="82"/>
        <v>'A04035948'</v>
      </c>
      <c r="I768" t="str">
        <f>IF(E768="","'"&amp;VLOOKUP(B768,PBL_ENTITAT!O:P,2,FALSE)&amp;"'","null")</f>
        <v>null</v>
      </c>
      <c r="J768" t="s">
        <v>6557</v>
      </c>
      <c r="K768">
        <f t="shared" si="84"/>
        <v>70766</v>
      </c>
      <c r="L768" t="str">
        <f t="shared" si="85"/>
        <v>'Institut D''estudis Autonòmics'</v>
      </c>
      <c r="M768" t="str">
        <f t="shared" si="86"/>
        <v>'A04035949'</v>
      </c>
      <c r="N768" t="str">
        <f t="shared" si="87"/>
        <v>'A04035948'</v>
      </c>
      <c r="O768" t="str">
        <f t="shared" si="88"/>
        <v>null</v>
      </c>
      <c r="P768" t="s">
        <v>6557</v>
      </c>
      <c r="Q768" t="str">
        <f t="shared" si="83"/>
        <v xml:space="preserve">INSERT INTO pad_organ (organid, nom, dir3, dir3pare, cif) VALUES (70766, 'Institut D''estudis Autonòmics', 'A04035949', 'A04035948', null); </v>
      </c>
    </row>
    <row r="769" spans="1:17">
      <c r="A769" s="1">
        <v>1598100</v>
      </c>
      <c r="B769" t="s">
        <v>2750</v>
      </c>
      <c r="C769" t="s">
        <v>2751</v>
      </c>
      <c r="D769" s="1">
        <v>1</v>
      </c>
      <c r="E769" s="1">
        <v>1365870</v>
      </c>
      <c r="F769" s="1">
        <v>1</v>
      </c>
      <c r="G769" t="s">
        <v>769</v>
      </c>
      <c r="H769" t="str">
        <f t="shared" si="82"/>
        <v>'A04027068'</v>
      </c>
      <c r="I769" t="str">
        <f>IF(E769="","'"&amp;VLOOKUP(B769,PBL_ENTITAT!O:P,2,FALSE)&amp;"'","null")</f>
        <v>null</v>
      </c>
      <c r="J769" t="s">
        <v>6557</v>
      </c>
      <c r="K769">
        <f t="shared" si="84"/>
        <v>70767</v>
      </c>
      <c r="L769" t="str">
        <f t="shared" si="85"/>
        <v>'Junta Consultiva de Contractació Administrativa'</v>
      </c>
      <c r="M769" t="str">
        <f t="shared" si="86"/>
        <v>'A04035954'</v>
      </c>
      <c r="N769" t="str">
        <f t="shared" si="87"/>
        <v>'A04027068'</v>
      </c>
      <c r="O769" t="str">
        <f t="shared" si="88"/>
        <v>null</v>
      </c>
      <c r="P769" t="s">
        <v>6557</v>
      </c>
      <c r="Q769" t="str">
        <f t="shared" si="83"/>
        <v xml:space="preserve">INSERT INTO pad_organ (organid, nom, dir3, dir3pare, cif) VALUES (70767, 'Junta Consultiva de Contractació Administrativa', 'A04035954', 'A04027068', null); </v>
      </c>
    </row>
    <row r="770" spans="1:17">
      <c r="A770" s="1">
        <v>1598102</v>
      </c>
      <c r="B770" t="s">
        <v>2752</v>
      </c>
      <c r="C770" t="s">
        <v>4294</v>
      </c>
      <c r="D770" s="1">
        <v>1</v>
      </c>
      <c r="E770" s="1">
        <v>1366666</v>
      </c>
      <c r="F770" s="1">
        <v>1</v>
      </c>
      <c r="G770" t="s">
        <v>769</v>
      </c>
      <c r="H770" t="str">
        <f t="shared" si="82"/>
        <v>'A04026937'</v>
      </c>
      <c r="I770" t="str">
        <f>IF(E770="","'"&amp;VLOOKUP(B770,PBL_ENTITAT!O:P,2,FALSE)&amp;"'","null")</f>
        <v>null</v>
      </c>
      <c r="J770" t="s">
        <v>6557</v>
      </c>
      <c r="K770">
        <f t="shared" si="84"/>
        <v>70768</v>
      </c>
      <c r="L770" t="str">
        <f t="shared" si="85"/>
        <v>'Direcció D''Habitatge i Arquitectura'</v>
      </c>
      <c r="M770" t="str">
        <f t="shared" si="86"/>
        <v>'A04035955'</v>
      </c>
      <c r="N770" t="str">
        <f t="shared" si="87"/>
        <v>'A04026937'</v>
      </c>
      <c r="O770" t="str">
        <f t="shared" si="88"/>
        <v>null</v>
      </c>
      <c r="P770" t="s">
        <v>6557</v>
      </c>
      <c r="Q770" t="str">
        <f t="shared" si="83"/>
        <v xml:space="preserve">INSERT INTO pad_organ (organid, nom, dir3, dir3pare, cif) VALUES (70768, 'Direcció D''Habitatge i Arquitectura', 'A04035955', 'A04026937', null); </v>
      </c>
    </row>
    <row r="771" spans="1:17">
      <c r="A771" s="1">
        <v>1598076</v>
      </c>
      <c r="B771" t="s">
        <v>2718</v>
      </c>
      <c r="C771" t="s">
        <v>2719</v>
      </c>
      <c r="D771" s="1">
        <v>1</v>
      </c>
      <c r="E771" s="1">
        <v>1365838</v>
      </c>
      <c r="F771" s="1">
        <v>1</v>
      </c>
      <c r="G771" t="s">
        <v>769</v>
      </c>
      <c r="H771" t="str">
        <f t="shared" ref="H771:H834" si="89">IF(E771="","null","'"&amp;VLOOKUP(E771,A:B,2,FALSE)&amp;"'")</f>
        <v>'A04027005'</v>
      </c>
      <c r="I771" t="str">
        <f>IF(E771="","'"&amp;VLOOKUP(B771,PBL_ENTITAT!O:P,2,FALSE)&amp;"'","null")</f>
        <v>null</v>
      </c>
      <c r="J771" t="s">
        <v>6557</v>
      </c>
      <c r="K771">
        <f t="shared" si="84"/>
        <v>70769</v>
      </c>
      <c r="L771" t="str">
        <f t="shared" si="85"/>
        <v>'Arxiu del Govern de les Illes Balears'</v>
      </c>
      <c r="M771" t="str">
        <f t="shared" si="86"/>
        <v>'A04035957'</v>
      </c>
      <c r="N771" t="str">
        <f t="shared" si="87"/>
        <v>'A04027005'</v>
      </c>
      <c r="O771" t="str">
        <f t="shared" si="88"/>
        <v>null</v>
      </c>
      <c r="P771" t="s">
        <v>6557</v>
      </c>
      <c r="Q771" t="str">
        <f t="shared" ref="Q771:Q834" si="90">SUBSTITUTE(SUBSTITUTE(SUBSTITUTE(SUBSTITUTE(SUBSTITUTE(Q$1,"$ID$",K771),"$NOM$",L771),"$DIR3$",M771),"$DIR3PARE$",N771),"$CIF$",O771)</f>
        <v xml:space="preserve">INSERT INTO pad_organ (organid, nom, dir3, dir3pare, cif) VALUES (70769, 'Arxiu del Govern de les Illes Balears', 'A04035957', 'A04027005', null); </v>
      </c>
    </row>
    <row r="772" spans="1:17">
      <c r="A772" s="1">
        <v>1598077</v>
      </c>
      <c r="B772" t="s">
        <v>2720</v>
      </c>
      <c r="C772" t="s">
        <v>2721</v>
      </c>
      <c r="D772" s="1">
        <v>1</v>
      </c>
      <c r="E772" s="1">
        <v>1598075</v>
      </c>
      <c r="F772" s="1">
        <v>1</v>
      </c>
      <c r="G772" t="s">
        <v>769</v>
      </c>
      <c r="H772" t="str">
        <f t="shared" si="89"/>
        <v>'A04035959'</v>
      </c>
      <c r="I772" t="str">
        <f>IF(E772="","'"&amp;VLOOKUP(B772,PBL_ENTITAT!O:P,2,FALSE)&amp;"'","null")</f>
        <v>null</v>
      </c>
      <c r="J772" t="s">
        <v>6557</v>
      </c>
      <c r="K772">
        <f t="shared" si="84"/>
        <v>70770</v>
      </c>
      <c r="L772" t="str">
        <f t="shared" si="85"/>
        <v>'Museu de Mallorca i Secció Etnològica de Muro'</v>
      </c>
      <c r="M772" t="str">
        <f t="shared" si="86"/>
        <v>'A04035958'</v>
      </c>
      <c r="N772" t="str">
        <f t="shared" si="87"/>
        <v>'A04035959'</v>
      </c>
      <c r="O772" t="str">
        <f t="shared" si="88"/>
        <v>null</v>
      </c>
      <c r="P772" t="s">
        <v>6557</v>
      </c>
      <c r="Q772" t="str">
        <f t="shared" si="90"/>
        <v xml:space="preserve">INSERT INTO pad_organ (organid, nom, dir3, dir3pare, cif) VALUES (70770, 'Museu de Mallorca i Secció Etnològica de Muro', 'A04035958', 'A04035959', null); </v>
      </c>
    </row>
    <row r="773" spans="1:17">
      <c r="A773" s="1">
        <v>1598075</v>
      </c>
      <c r="B773" t="s">
        <v>2716</v>
      </c>
      <c r="C773" t="s">
        <v>2717</v>
      </c>
      <c r="D773" s="1">
        <v>1</v>
      </c>
      <c r="E773" s="1">
        <v>5889677</v>
      </c>
      <c r="F773" s="1">
        <v>1</v>
      </c>
      <c r="G773" t="s">
        <v>769</v>
      </c>
      <c r="H773" t="str">
        <f t="shared" si="89"/>
        <v>'A04043877'</v>
      </c>
      <c r="I773" t="str">
        <f>IF(E773="","'"&amp;VLOOKUP(B773,PBL_ENTITAT!O:P,2,FALSE)&amp;"'","null")</f>
        <v>null</v>
      </c>
      <c r="J773" t="s">
        <v>6557</v>
      </c>
      <c r="K773">
        <f t="shared" si="84"/>
        <v>70771</v>
      </c>
      <c r="L773" t="str">
        <f t="shared" si="85"/>
        <v>'Direcció General de Cultura'</v>
      </c>
      <c r="M773" t="str">
        <f t="shared" si="86"/>
        <v>'A04035959'</v>
      </c>
      <c r="N773" t="str">
        <f t="shared" si="87"/>
        <v>'A04043877'</v>
      </c>
      <c r="O773" t="str">
        <f t="shared" si="88"/>
        <v>null</v>
      </c>
      <c r="P773" t="s">
        <v>6557</v>
      </c>
      <c r="Q773" t="str">
        <f t="shared" si="90"/>
        <v xml:space="preserve">INSERT INTO pad_organ (organid, nom, dir3, dir3pare, cif) VALUES (70771, 'Direcció General de Cultura', 'A04035959', 'A04043877', null); </v>
      </c>
    </row>
    <row r="774" spans="1:17">
      <c r="A774" s="1">
        <v>1598078</v>
      </c>
      <c r="B774" t="s">
        <v>2722</v>
      </c>
      <c r="C774" t="s">
        <v>2723</v>
      </c>
      <c r="D774" s="1">
        <v>1</v>
      </c>
      <c r="E774" s="1">
        <v>1366748</v>
      </c>
      <c r="F774" s="1">
        <v>1</v>
      </c>
      <c r="G774" t="s">
        <v>769</v>
      </c>
      <c r="H774" t="str">
        <f t="shared" si="89"/>
        <v>'A04027007'</v>
      </c>
      <c r="I774" t="str">
        <f>IF(E774="","'"&amp;VLOOKUP(B774,PBL_ENTITAT!O:P,2,FALSE)&amp;"'","null")</f>
        <v>null</v>
      </c>
      <c r="J774" t="s">
        <v>6557</v>
      </c>
      <c r="K774">
        <f t="shared" si="84"/>
        <v>70772</v>
      </c>
      <c r="L774" t="str">
        <f t="shared" si="85"/>
        <v>'Direcció General de Funció Pública'</v>
      </c>
      <c r="M774" t="str">
        <f t="shared" si="86"/>
        <v>'A04035961'</v>
      </c>
      <c r="N774" t="str">
        <f t="shared" si="87"/>
        <v>'A04027007'</v>
      </c>
      <c r="O774" t="str">
        <f t="shared" si="88"/>
        <v>null</v>
      </c>
      <c r="P774" t="s">
        <v>6557</v>
      </c>
      <c r="Q774" t="str">
        <f t="shared" si="90"/>
        <v xml:space="preserve">INSERT INTO pad_organ (organid, nom, dir3, dir3pare, cif) VALUES (70772, 'Direcció General de Funció Pública', 'A04035961', 'A04027007', null); </v>
      </c>
    </row>
    <row r="775" spans="1:17">
      <c r="A775" s="1">
        <v>1598120</v>
      </c>
      <c r="B775" t="s">
        <v>2781</v>
      </c>
      <c r="C775" t="s">
        <v>4296</v>
      </c>
      <c r="D775" s="1">
        <v>1</v>
      </c>
      <c r="E775" s="1">
        <v>1366748</v>
      </c>
      <c r="F775" s="1">
        <v>1</v>
      </c>
      <c r="G775" t="s">
        <v>769</v>
      </c>
      <c r="H775" t="str">
        <f t="shared" si="89"/>
        <v>'A04027007'</v>
      </c>
      <c r="I775" t="str">
        <f>IF(E775="","'"&amp;VLOOKUP(B775,PBL_ENTITAT!O:P,2,FALSE)&amp;"'","null")</f>
        <v>null</v>
      </c>
      <c r="J775" t="s">
        <v>6557</v>
      </c>
      <c r="K775">
        <f t="shared" si="84"/>
        <v>70773</v>
      </c>
      <c r="L775" t="str">
        <f t="shared" si="85"/>
        <v>'Direcció General D''Emergències i Interior'</v>
      </c>
      <c r="M775" t="str">
        <f t="shared" si="86"/>
        <v>'A04035962'</v>
      </c>
      <c r="N775" t="str">
        <f t="shared" si="87"/>
        <v>'A04027007'</v>
      </c>
      <c r="O775" t="str">
        <f t="shared" si="88"/>
        <v>null</v>
      </c>
      <c r="P775" t="s">
        <v>6557</v>
      </c>
      <c r="Q775" t="str">
        <f t="shared" si="90"/>
        <v xml:space="preserve">INSERT INTO pad_organ (organid, nom, dir3, dir3pare, cif) VALUES (70773, 'Direcció General D''Emergències i Interior', 'A04035962', 'A04027007', null); </v>
      </c>
    </row>
    <row r="776" spans="1:17">
      <c r="A776" s="1">
        <v>1598079</v>
      </c>
      <c r="B776" t="s">
        <v>2724</v>
      </c>
      <c r="C776" t="s">
        <v>2725</v>
      </c>
      <c r="D776" s="1">
        <v>1</v>
      </c>
      <c r="E776" s="1">
        <v>1365844</v>
      </c>
      <c r="F776" s="1">
        <v>1</v>
      </c>
      <c r="G776" t="s">
        <v>769</v>
      </c>
      <c r="H776" t="str">
        <f t="shared" si="89"/>
        <v>'A04026911'</v>
      </c>
      <c r="I776" t="str">
        <f>IF(E776="","'"&amp;VLOOKUP(B776,PBL_ENTITAT!O:P,2,FALSE)&amp;"'","null")</f>
        <v>null</v>
      </c>
      <c r="J776" t="s">
        <v>6557</v>
      </c>
      <c r="K776">
        <f t="shared" si="84"/>
        <v>70774</v>
      </c>
      <c r="L776" t="str">
        <f t="shared" si="85"/>
        <v>'Direcció General de Fons Europeus'</v>
      </c>
      <c r="M776" t="str">
        <f t="shared" si="86"/>
        <v>'A04035963'</v>
      </c>
      <c r="N776" t="str">
        <f t="shared" si="87"/>
        <v>'A04026911'</v>
      </c>
      <c r="O776" t="str">
        <f t="shared" si="88"/>
        <v>null</v>
      </c>
      <c r="P776" t="s">
        <v>6557</v>
      </c>
      <c r="Q776" t="str">
        <f t="shared" si="90"/>
        <v xml:space="preserve">INSERT INTO pad_organ (organid, nom, dir3, dir3pare, cif) VALUES (70774, 'Direcció General de Fons Europeus', 'A04035963', 'A04026911', null); </v>
      </c>
    </row>
    <row r="777" spans="1:17">
      <c r="A777" s="1">
        <v>1598121</v>
      </c>
      <c r="B777" t="s">
        <v>2782</v>
      </c>
      <c r="C777" t="s">
        <v>4297</v>
      </c>
      <c r="D777" s="1">
        <v>1</v>
      </c>
      <c r="E777" s="1">
        <v>1366748</v>
      </c>
      <c r="F777" s="1">
        <v>1</v>
      </c>
      <c r="G777" t="s">
        <v>769</v>
      </c>
      <c r="H777" t="str">
        <f t="shared" si="89"/>
        <v>'A04027007'</v>
      </c>
      <c r="I777" t="str">
        <f>IF(E777="","'"&amp;VLOOKUP(B777,PBL_ENTITAT!O:P,2,FALSE)&amp;"'","null")</f>
        <v>null</v>
      </c>
      <c r="J777" t="s">
        <v>6557</v>
      </c>
      <c r="K777">
        <f t="shared" si="84"/>
        <v>70775</v>
      </c>
      <c r="L777" t="str">
        <f t="shared" si="85"/>
        <v>'Escola Balear D''administració Pública (EBAP)'</v>
      </c>
      <c r="M777" t="str">
        <f t="shared" si="86"/>
        <v>'A04035968'</v>
      </c>
      <c r="N777" t="str">
        <f t="shared" si="87"/>
        <v>'A04027007'</v>
      </c>
      <c r="O777" t="str">
        <f t="shared" si="88"/>
        <v>null</v>
      </c>
      <c r="P777" t="s">
        <v>6557</v>
      </c>
      <c r="Q777" t="str">
        <f t="shared" si="90"/>
        <v xml:space="preserve">INSERT INTO pad_organ (organid, nom, dir3, dir3pare, cif) VALUES (70775, 'Escola Balear D''administració Pública (EBAP)', 'A04035968', 'A04027007', null); </v>
      </c>
    </row>
    <row r="778" spans="1:17">
      <c r="A778" s="1">
        <v>1598122</v>
      </c>
      <c r="B778" t="s">
        <v>2784</v>
      </c>
      <c r="C778" t="s">
        <v>4298</v>
      </c>
      <c r="D778" s="1">
        <v>1</v>
      </c>
      <c r="E778" s="1">
        <v>1598121</v>
      </c>
      <c r="F778" s="1">
        <v>1</v>
      </c>
      <c r="G778" t="s">
        <v>769</v>
      </c>
      <c r="H778" t="str">
        <f t="shared" si="89"/>
        <v>'A04035968'</v>
      </c>
      <c r="I778" t="str">
        <f>IF(E778="","'"&amp;VLOOKUP(B778,PBL_ENTITAT!O:P,2,FALSE)&amp;"'","null")</f>
        <v>null</v>
      </c>
      <c r="J778" t="s">
        <v>6557</v>
      </c>
      <c r="K778">
        <f t="shared" ref="K778:K841" si="91">K777+1</f>
        <v>70776</v>
      </c>
      <c r="L778" t="str">
        <f t="shared" ref="L778:L841" si="92">"'"&amp;C778&amp;"'"</f>
        <v>'Servei de Selecció i Provisió de L''ebap'</v>
      </c>
      <c r="M778" t="str">
        <f t="shared" ref="M778:M841" si="93">"'"&amp;B778&amp;"'"</f>
        <v>'A04035969'</v>
      </c>
      <c r="N778" t="str">
        <f t="shared" ref="N778:N841" si="94">H778</f>
        <v>'A04035968'</v>
      </c>
      <c r="O778" t="str">
        <f t="shared" ref="O778:O841" si="95">I778</f>
        <v>null</v>
      </c>
      <c r="P778" t="s">
        <v>6557</v>
      </c>
      <c r="Q778" t="str">
        <f t="shared" si="90"/>
        <v xml:space="preserve">INSERT INTO pad_organ (organid, nom, dir3, dir3pare, cif) VALUES (70776, 'Servei de Selecció i Provisió de L''ebap', 'A04035969', 'A04035968', null); </v>
      </c>
    </row>
    <row r="779" spans="1:17">
      <c r="A779" s="1">
        <v>1598123</v>
      </c>
      <c r="B779" t="s">
        <v>2786</v>
      </c>
      <c r="C779" t="s">
        <v>699</v>
      </c>
      <c r="D779" s="1">
        <v>1</v>
      </c>
      <c r="E779" s="1">
        <v>1366748</v>
      </c>
      <c r="F779" s="1">
        <v>1</v>
      </c>
      <c r="G779" t="s">
        <v>769</v>
      </c>
      <c r="H779" t="str">
        <f t="shared" si="89"/>
        <v>'A04027007'</v>
      </c>
      <c r="I779" t="str">
        <f>IF(E779="","'"&amp;VLOOKUP(B779,PBL_ENTITAT!O:P,2,FALSE)&amp;"'","null")</f>
        <v>null</v>
      </c>
      <c r="J779" t="s">
        <v>6557</v>
      </c>
      <c r="K779">
        <f t="shared" si="91"/>
        <v>70777</v>
      </c>
      <c r="L779" t="str">
        <f t="shared" si="92"/>
        <v>'Ens Públic de Radiotelevisió de les Illes Balears'</v>
      </c>
      <c r="M779" t="str">
        <f t="shared" si="93"/>
        <v>'A04035970'</v>
      </c>
      <c r="N779" t="str">
        <f t="shared" si="94"/>
        <v>'A04027007'</v>
      </c>
      <c r="O779" t="str">
        <f t="shared" si="95"/>
        <v>null</v>
      </c>
      <c r="P779" t="s">
        <v>6557</v>
      </c>
      <c r="Q779" t="str">
        <f t="shared" si="90"/>
        <v xml:space="preserve">INSERT INTO pad_organ (organid, nom, dir3, dir3pare, cif) VALUES (70777, 'Ens Públic de Radiotelevisió de les Illes Balears', 'A04035970', 'A04027007', null); </v>
      </c>
    </row>
    <row r="780" spans="1:17">
      <c r="A780" s="1">
        <v>1598124</v>
      </c>
      <c r="B780" t="s">
        <v>2787</v>
      </c>
      <c r="C780" t="s">
        <v>4299</v>
      </c>
      <c r="D780" s="1">
        <v>1</v>
      </c>
      <c r="E780" s="1">
        <v>1366748</v>
      </c>
      <c r="F780" s="1">
        <v>1</v>
      </c>
      <c r="G780" t="s">
        <v>769</v>
      </c>
      <c r="H780" t="str">
        <f t="shared" si="89"/>
        <v>'A04027007'</v>
      </c>
      <c r="I780" t="str">
        <f>IF(E780="","'"&amp;VLOOKUP(B780,PBL_ENTITAT!O:P,2,FALSE)&amp;"'","null")</f>
        <v>null</v>
      </c>
      <c r="J780" t="s">
        <v>6557</v>
      </c>
      <c r="K780">
        <f t="shared" si="91"/>
        <v>70778</v>
      </c>
      <c r="L780" t="str">
        <f t="shared" si="92"/>
        <v>'Gestió D''emergències de les Illes Balears'</v>
      </c>
      <c r="M780" t="str">
        <f t="shared" si="93"/>
        <v>'A04035971'</v>
      </c>
      <c r="N780" t="str">
        <f t="shared" si="94"/>
        <v>'A04027007'</v>
      </c>
      <c r="O780" t="str">
        <f t="shared" si="95"/>
        <v>null</v>
      </c>
      <c r="P780" t="s">
        <v>6557</v>
      </c>
      <c r="Q780" t="str">
        <f t="shared" si="90"/>
        <v xml:space="preserve">INSERT INTO pad_organ (organid, nom, dir3, dir3pare, cif) VALUES (70778, 'Gestió D''emergències de les Illes Balears', 'A04035971', 'A04027007', null); </v>
      </c>
    </row>
    <row r="781" spans="1:17">
      <c r="A781" s="1">
        <v>1598084</v>
      </c>
      <c r="B781" t="s">
        <v>98</v>
      </c>
      <c r="C781" t="s">
        <v>4292</v>
      </c>
      <c r="D781" s="1">
        <v>1</v>
      </c>
      <c r="E781" s="1">
        <v>1365828</v>
      </c>
      <c r="F781" s="1">
        <v>1</v>
      </c>
      <c r="G781" t="s">
        <v>769</v>
      </c>
      <c r="H781" t="str">
        <f t="shared" si="89"/>
        <v>'A04026906'</v>
      </c>
      <c r="I781" t="str">
        <f>IF(E781="","'"&amp;VLOOKUP(B781,PBL_ENTITAT!O:P,2,FALSE)&amp;"'","null")</f>
        <v>null</v>
      </c>
      <c r="J781" t="s">
        <v>6557</v>
      </c>
      <c r="K781">
        <f t="shared" si="91"/>
        <v>70779</v>
      </c>
      <c r="L781" t="str">
        <f t="shared" si="92"/>
        <v>'Institut D''indústries Culturals de les Illes Balears'</v>
      </c>
      <c r="M781" t="str">
        <f t="shared" si="93"/>
        <v>'A04035972'</v>
      </c>
      <c r="N781" t="str">
        <f t="shared" si="94"/>
        <v>'A04026906'</v>
      </c>
      <c r="O781" t="str">
        <f t="shared" si="95"/>
        <v>null</v>
      </c>
      <c r="P781" t="s">
        <v>6557</v>
      </c>
      <c r="Q781" t="str">
        <f t="shared" si="90"/>
        <v xml:space="preserve">INSERT INTO pad_organ (organid, nom, dir3, dir3pare, cif) VALUES (70779, 'Institut D''indústries Culturals de les Illes Balears', 'A04035972', 'A04026906', null); </v>
      </c>
    </row>
    <row r="782" spans="1:17">
      <c r="A782" s="8">
        <v>5530811</v>
      </c>
      <c r="B782" s="4" t="s">
        <v>75</v>
      </c>
      <c r="C782" s="4" t="s">
        <v>4337</v>
      </c>
      <c r="D782" s="8">
        <v>72784</v>
      </c>
      <c r="E782" s="4" t="s">
        <v>21</v>
      </c>
      <c r="F782" s="8">
        <v>1</v>
      </c>
      <c r="G782" s="4" t="s">
        <v>769</v>
      </c>
      <c r="H782" t="str">
        <f t="shared" si="89"/>
        <v>null</v>
      </c>
      <c r="I782" t="str">
        <f>IF(E782="","'"&amp;VLOOKUP(B782,PBL_ENTITAT!O:P,2,FALSE)&amp;"'","null")</f>
        <v>'Q0700733I'</v>
      </c>
      <c r="J782" t="s">
        <v>6557</v>
      </c>
      <c r="K782">
        <f t="shared" si="91"/>
        <v>70780</v>
      </c>
      <c r="L782" t="str">
        <f t="shared" si="92"/>
        <v>'Institut D''estudis Baleàrics'</v>
      </c>
      <c r="M782" t="str">
        <f t="shared" si="93"/>
        <v>'A04035973'</v>
      </c>
      <c r="N782" t="str">
        <f t="shared" si="94"/>
        <v>null</v>
      </c>
      <c r="O782" t="str">
        <f t="shared" si="95"/>
        <v>'Q0700733I'</v>
      </c>
      <c r="P782" t="s">
        <v>6557</v>
      </c>
      <c r="Q782" t="str">
        <f t="shared" si="90"/>
        <v xml:space="preserve">INSERT INTO pad_organ (organid, nom, dir3, dir3pare, cif) VALUES (70780, 'Institut D''estudis Baleàrics', 'A04035973', null, 'Q0700733I'); </v>
      </c>
    </row>
    <row r="783" spans="1:17">
      <c r="A783" s="1">
        <v>1598086</v>
      </c>
      <c r="B783" t="s">
        <v>2732</v>
      </c>
      <c r="C783" t="s">
        <v>2733</v>
      </c>
      <c r="D783" s="1">
        <v>1</v>
      </c>
      <c r="E783" s="1">
        <v>1365828</v>
      </c>
      <c r="F783" s="1">
        <v>1</v>
      </c>
      <c r="G783" t="s">
        <v>769</v>
      </c>
      <c r="H783" t="str">
        <f t="shared" si="89"/>
        <v>'A04026906'</v>
      </c>
      <c r="I783" t="str">
        <f>IF(E783="","'"&amp;VLOOKUP(B783,PBL_ENTITAT!O:P,2,FALSE)&amp;"'","null")</f>
        <v>null</v>
      </c>
      <c r="J783" t="s">
        <v>6557</v>
      </c>
      <c r="K783">
        <f t="shared" si="91"/>
        <v>70781</v>
      </c>
      <c r="L783" t="str">
        <f t="shared" si="92"/>
        <v>'Fundació Orquesta Simfònica Illes Balears'</v>
      </c>
      <c r="M783" t="str">
        <f t="shared" si="93"/>
        <v>'A04035974'</v>
      </c>
      <c r="N783" t="str">
        <f t="shared" si="94"/>
        <v>'A04026906'</v>
      </c>
      <c r="O783" t="str">
        <f t="shared" si="95"/>
        <v>null</v>
      </c>
      <c r="P783" t="s">
        <v>6557</v>
      </c>
      <c r="Q783" t="str">
        <f t="shared" si="90"/>
        <v xml:space="preserve">INSERT INTO pad_organ (organid, nom, dir3, dir3pare, cif) VALUES (70781, 'Fundació Orquesta Simfònica Illes Balears', 'A04035974', 'A04026906', null); </v>
      </c>
    </row>
    <row r="784" spans="1:17">
      <c r="A784" s="1">
        <v>1598087</v>
      </c>
      <c r="B784" t="s">
        <v>2734</v>
      </c>
      <c r="C784" t="s">
        <v>2735</v>
      </c>
      <c r="D784" s="1">
        <v>1</v>
      </c>
      <c r="E784" s="1">
        <v>1365828</v>
      </c>
      <c r="F784" s="1">
        <v>1</v>
      </c>
      <c r="G784" t="s">
        <v>769</v>
      </c>
      <c r="H784" t="str">
        <f t="shared" si="89"/>
        <v>'A04026906'</v>
      </c>
      <c r="I784" t="str">
        <f>IF(E784="","'"&amp;VLOOKUP(B784,PBL_ENTITAT!O:P,2,FALSE)&amp;"'","null")</f>
        <v>null</v>
      </c>
      <c r="J784" t="s">
        <v>6557</v>
      </c>
      <c r="K784">
        <f t="shared" si="91"/>
        <v>70782</v>
      </c>
      <c r="L784" t="str">
        <f t="shared" si="92"/>
        <v>'Fundació Robert Graves'</v>
      </c>
      <c r="M784" t="str">
        <f t="shared" si="93"/>
        <v>'A04035975'</v>
      </c>
      <c r="N784" t="str">
        <f t="shared" si="94"/>
        <v>'A04026906'</v>
      </c>
      <c r="O784" t="str">
        <f t="shared" si="95"/>
        <v>null</v>
      </c>
      <c r="P784" t="s">
        <v>6557</v>
      </c>
      <c r="Q784" t="str">
        <f t="shared" si="90"/>
        <v xml:space="preserve">INSERT INTO pad_organ (organid, nom, dir3, dir3pare, cif) VALUES (70782, 'Fundació Robert Graves', 'A04035975', 'A04026906', null); </v>
      </c>
    </row>
    <row r="785" spans="1:17">
      <c r="A785" s="1">
        <v>1598091</v>
      </c>
      <c r="B785" t="s">
        <v>2739</v>
      </c>
      <c r="C785" t="s">
        <v>2740</v>
      </c>
      <c r="D785" s="1">
        <v>1</v>
      </c>
      <c r="E785" s="1">
        <v>1365828</v>
      </c>
      <c r="F785" s="1">
        <v>1</v>
      </c>
      <c r="G785" t="s">
        <v>769</v>
      </c>
      <c r="H785" t="str">
        <f t="shared" si="89"/>
        <v>'A04026906'</v>
      </c>
      <c r="I785" t="str">
        <f>IF(E785="","'"&amp;VLOOKUP(B785,PBL_ENTITAT!O:P,2,FALSE)&amp;"'","null")</f>
        <v>null</v>
      </c>
      <c r="J785" t="s">
        <v>6557</v>
      </c>
      <c r="K785">
        <f t="shared" si="91"/>
        <v>70783</v>
      </c>
      <c r="L785" t="str">
        <f t="shared" si="92"/>
        <v>'Consorci Eivissa Patrimoni de la Humanitat'</v>
      </c>
      <c r="M785" t="str">
        <f t="shared" si="93"/>
        <v>'A04035979'</v>
      </c>
      <c r="N785" t="str">
        <f t="shared" si="94"/>
        <v>'A04026906'</v>
      </c>
      <c r="O785" t="str">
        <f t="shared" si="95"/>
        <v>null</v>
      </c>
      <c r="P785" t="s">
        <v>6557</v>
      </c>
      <c r="Q785" t="str">
        <f t="shared" si="90"/>
        <v xml:space="preserve">INSERT INTO pad_organ (organid, nom, dir3, dir3pare, cif) VALUES (70783, 'Consorci Eivissa Patrimoni de la Humanitat', 'A04035979', 'A04026906', null); </v>
      </c>
    </row>
    <row r="786" spans="1:17">
      <c r="A786" s="1">
        <v>1598092</v>
      </c>
      <c r="B786" t="s">
        <v>2741</v>
      </c>
      <c r="C786" t="s">
        <v>2742</v>
      </c>
      <c r="D786" s="1">
        <v>1</v>
      </c>
      <c r="E786" s="1">
        <v>1365828</v>
      </c>
      <c r="F786" s="1">
        <v>1</v>
      </c>
      <c r="G786" t="s">
        <v>769</v>
      </c>
      <c r="H786" t="str">
        <f t="shared" si="89"/>
        <v>'A04026906'</v>
      </c>
      <c r="I786" t="str">
        <f>IF(E786="","'"&amp;VLOOKUP(B786,PBL_ENTITAT!O:P,2,FALSE)&amp;"'","null")</f>
        <v>null</v>
      </c>
      <c r="J786" t="s">
        <v>6557</v>
      </c>
      <c r="K786">
        <f t="shared" si="91"/>
        <v>70784</v>
      </c>
      <c r="L786" t="str">
        <f t="shared" si="92"/>
        <v>'Consorci Museu Militar de Menorca'</v>
      </c>
      <c r="M786" t="str">
        <f t="shared" si="93"/>
        <v>'A04035980'</v>
      </c>
      <c r="N786" t="str">
        <f t="shared" si="94"/>
        <v>'A04026906'</v>
      </c>
      <c r="O786" t="str">
        <f t="shared" si="95"/>
        <v>null</v>
      </c>
      <c r="P786" t="s">
        <v>6557</v>
      </c>
      <c r="Q786" t="str">
        <f t="shared" si="90"/>
        <v xml:space="preserve">INSERT INTO pad_organ (organid, nom, dir3, dir3pare, cif) VALUES (70784, 'Consorci Museu Militar de Menorca', 'A04035980', 'A04026906', null); </v>
      </c>
    </row>
    <row r="787" spans="1:17">
      <c r="A787" s="1">
        <v>1598095</v>
      </c>
      <c r="B787" t="s">
        <v>2745</v>
      </c>
      <c r="C787" t="s">
        <v>4293</v>
      </c>
      <c r="D787" s="1">
        <v>1</v>
      </c>
      <c r="E787" s="1">
        <v>1365828</v>
      </c>
      <c r="F787" s="1">
        <v>1</v>
      </c>
      <c r="G787" t="s">
        <v>769</v>
      </c>
      <c r="H787" t="str">
        <f t="shared" si="89"/>
        <v>'A04026906'</v>
      </c>
      <c r="I787" t="str">
        <f>IF(E787="","'"&amp;VLOOKUP(B787,PBL_ENTITAT!O:P,2,FALSE)&amp;"'","null")</f>
        <v>null</v>
      </c>
      <c r="J787" t="s">
        <v>6557</v>
      </c>
      <c r="K787">
        <f t="shared" si="91"/>
        <v>70785</v>
      </c>
      <c r="L787" t="str">
        <f t="shared" si="92"/>
        <v>'Fundació Es Baluard Museu D''art Modern i Contemporani'</v>
      </c>
      <c r="M787" t="str">
        <f t="shared" si="93"/>
        <v>'A04035983'</v>
      </c>
      <c r="N787" t="str">
        <f t="shared" si="94"/>
        <v>'A04026906'</v>
      </c>
      <c r="O787" t="str">
        <f t="shared" si="95"/>
        <v>null</v>
      </c>
      <c r="P787" t="s">
        <v>6557</v>
      </c>
      <c r="Q787" t="str">
        <f t="shared" si="90"/>
        <v xml:space="preserve">INSERT INTO pad_organ (organid, nom, dir3, dir3pare, cif) VALUES (70785, 'Fundació Es Baluard Museu D''art Modern i Contemporani', 'A04035983', 'A04026906', null); </v>
      </c>
    </row>
    <row r="788" spans="1:17">
      <c r="A788" s="1">
        <v>1736744</v>
      </c>
      <c r="B788" t="s">
        <v>2918</v>
      </c>
      <c r="C788" t="s">
        <v>1084</v>
      </c>
      <c r="D788" s="1">
        <v>1</v>
      </c>
      <c r="E788" s="1">
        <v>1365954</v>
      </c>
      <c r="F788" s="1">
        <v>1</v>
      </c>
      <c r="G788" t="s">
        <v>769</v>
      </c>
      <c r="H788" t="str">
        <f t="shared" si="89"/>
        <v>'A04013522'</v>
      </c>
      <c r="I788" t="str">
        <f>IF(E788="","'"&amp;VLOOKUP(B788,PBL_ENTITAT!O:P,2,FALSE)&amp;"'","null")</f>
        <v>null</v>
      </c>
      <c r="J788" t="s">
        <v>6557</v>
      </c>
      <c r="K788">
        <f t="shared" si="91"/>
        <v>70786</v>
      </c>
      <c r="L788" t="str">
        <f t="shared" si="92"/>
        <v>'Cee Son Ferriol'</v>
      </c>
      <c r="M788" t="str">
        <f t="shared" si="93"/>
        <v>'A04036073'</v>
      </c>
      <c r="N788" t="str">
        <f t="shared" si="94"/>
        <v>'A04013522'</v>
      </c>
      <c r="O788" t="str">
        <f t="shared" si="95"/>
        <v>null</v>
      </c>
      <c r="P788" t="s">
        <v>6557</v>
      </c>
      <c r="Q788" t="str">
        <f t="shared" si="90"/>
        <v xml:space="preserve">INSERT INTO pad_organ (organid, nom, dir3, dir3pare, cif) VALUES (70786, 'Cee Son Ferriol', 'A04036073', 'A04013522', null); </v>
      </c>
    </row>
    <row r="789" spans="1:17">
      <c r="A789" s="1">
        <v>1736746</v>
      </c>
      <c r="B789" t="s">
        <v>2920</v>
      </c>
      <c r="C789" t="s">
        <v>4312</v>
      </c>
      <c r="D789" s="1">
        <v>1</v>
      </c>
      <c r="E789" s="1">
        <v>5889666</v>
      </c>
      <c r="F789" s="1">
        <v>1</v>
      </c>
      <c r="G789" t="s">
        <v>769</v>
      </c>
      <c r="H789" t="str">
        <f t="shared" si="89"/>
        <v>'A04043872'</v>
      </c>
      <c r="I789" t="str">
        <f>IF(E789="","'"&amp;VLOOKUP(B789,PBL_ENTITAT!O:P,2,FALSE)&amp;"'","null")</f>
        <v>null</v>
      </c>
      <c r="J789" t="s">
        <v>6557</v>
      </c>
      <c r="K789">
        <f t="shared" si="91"/>
        <v>70787</v>
      </c>
      <c r="L789" t="str">
        <f t="shared" si="92"/>
        <v>'Comissió D''ètica Pública de la Comunitat Autònoma de les Illes Balears'</v>
      </c>
      <c r="M789" t="str">
        <f t="shared" si="93"/>
        <v>'A04036212'</v>
      </c>
      <c r="N789" t="str">
        <f t="shared" si="94"/>
        <v>'A04043872'</v>
      </c>
      <c r="O789" t="str">
        <f t="shared" si="95"/>
        <v>null</v>
      </c>
      <c r="P789" t="s">
        <v>6557</v>
      </c>
      <c r="Q789" t="str">
        <f t="shared" si="90"/>
        <v xml:space="preserve">INSERT INTO pad_organ (organid, nom, dir3, dir3pare, cif) VALUES (70787, 'Comissió D''ètica Pública de la Comunitat Autònoma de les Illes Balears', 'A04036212', 'A04043872', null); </v>
      </c>
    </row>
    <row r="790" spans="1:17">
      <c r="A790" s="1">
        <v>1736742</v>
      </c>
      <c r="B790" t="s">
        <v>2916</v>
      </c>
      <c r="C790" t="s">
        <v>4309</v>
      </c>
      <c r="D790" s="1">
        <v>1</v>
      </c>
      <c r="E790" s="1">
        <v>1365828</v>
      </c>
      <c r="F790" s="1">
        <v>1</v>
      </c>
      <c r="G790" t="s">
        <v>769</v>
      </c>
      <c r="H790" t="str">
        <f t="shared" si="89"/>
        <v>'A04026906'</v>
      </c>
      <c r="I790" t="str">
        <f>IF(E790="","'"&amp;VLOOKUP(B790,PBL_ENTITAT!O:P,2,FALSE)&amp;"'","null")</f>
        <v>null</v>
      </c>
      <c r="J790" t="s">
        <v>6557</v>
      </c>
      <c r="K790">
        <f t="shared" si="91"/>
        <v>70788</v>
      </c>
      <c r="L790" t="str">
        <f t="shared" si="92"/>
        <v>'Direcció de L''oficina de Planificació i Coordinació D''inversions Estratègiques'</v>
      </c>
      <c r="M790" t="str">
        <f t="shared" si="93"/>
        <v>'A04036213'</v>
      </c>
      <c r="N790" t="str">
        <f t="shared" si="94"/>
        <v>'A04026906'</v>
      </c>
      <c r="O790" t="str">
        <f t="shared" si="95"/>
        <v>null</v>
      </c>
      <c r="P790" t="s">
        <v>6557</v>
      </c>
      <c r="Q790" t="str">
        <f t="shared" si="90"/>
        <v xml:space="preserve">INSERT INTO pad_organ (organid, nom, dir3, dir3pare, cif) VALUES (70788, 'Direcció de L''oficina de Planificació i Coordinació D''inversions Estratègiques', 'A04036213', 'A04026906', null); </v>
      </c>
    </row>
    <row r="791" spans="1:17">
      <c r="A791" s="1">
        <v>1736743</v>
      </c>
      <c r="B791" t="s">
        <v>2917</v>
      </c>
      <c r="C791" t="s">
        <v>4310</v>
      </c>
      <c r="D791" s="1">
        <v>1</v>
      </c>
      <c r="E791" s="1">
        <v>1365870</v>
      </c>
      <c r="F791" s="1">
        <v>1</v>
      </c>
      <c r="G791" t="s">
        <v>769</v>
      </c>
      <c r="H791" t="str">
        <f t="shared" si="89"/>
        <v>'A04027068'</v>
      </c>
      <c r="I791" t="str">
        <f>IF(E791="","'"&amp;VLOOKUP(B791,PBL_ENTITAT!O:P,2,FALSE)&amp;"'","null")</f>
        <v>null</v>
      </c>
      <c r="J791" t="s">
        <v>6557</v>
      </c>
      <c r="K791">
        <f t="shared" si="91"/>
        <v>70789</v>
      </c>
      <c r="L791" t="str">
        <f t="shared" si="92"/>
        <v>'Central de Contractació de L''administració de la Caib'</v>
      </c>
      <c r="M791" t="str">
        <f t="shared" si="93"/>
        <v>'A04036252'</v>
      </c>
      <c r="N791" t="str">
        <f t="shared" si="94"/>
        <v>'A04027068'</v>
      </c>
      <c r="O791" t="str">
        <f t="shared" si="95"/>
        <v>null</v>
      </c>
      <c r="P791" t="s">
        <v>6557</v>
      </c>
      <c r="Q791" t="str">
        <f t="shared" si="90"/>
        <v xml:space="preserve">INSERT INTO pad_organ (organid, nom, dir3, dir3pare, cif) VALUES (70789, 'Central de Contractació de L''administració de la Caib', 'A04036252', 'A04027068', null); </v>
      </c>
    </row>
    <row r="792" spans="1:17">
      <c r="A792" s="1">
        <v>1736745</v>
      </c>
      <c r="B792" t="s">
        <v>2919</v>
      </c>
      <c r="C792" t="s">
        <v>4311</v>
      </c>
      <c r="D792" s="1">
        <v>1</v>
      </c>
      <c r="E792" s="1">
        <v>1365954</v>
      </c>
      <c r="F792" s="1">
        <v>1</v>
      </c>
      <c r="G792" t="s">
        <v>769</v>
      </c>
      <c r="H792" t="str">
        <f t="shared" si="89"/>
        <v>'A04013522'</v>
      </c>
      <c r="I792" t="str">
        <f>IF(E792="","'"&amp;VLOOKUP(B792,PBL_ENTITAT!O:P,2,FALSE)&amp;"'","null")</f>
        <v>null</v>
      </c>
      <c r="J792" t="s">
        <v>6557</v>
      </c>
      <c r="K792">
        <f t="shared" si="91"/>
        <v>70790</v>
      </c>
      <c r="L792" t="str">
        <f t="shared" si="92"/>
        <v>'Ea Escola D''art D''eivissa'</v>
      </c>
      <c r="M792" t="str">
        <f t="shared" si="93"/>
        <v>'A04036273'</v>
      </c>
      <c r="N792" t="str">
        <f t="shared" si="94"/>
        <v>'A04013522'</v>
      </c>
      <c r="O792" t="str">
        <f t="shared" si="95"/>
        <v>null</v>
      </c>
      <c r="P792" t="s">
        <v>6557</v>
      </c>
      <c r="Q792" t="str">
        <f t="shared" si="90"/>
        <v xml:space="preserve">INSERT INTO pad_organ (organid, nom, dir3, dir3pare, cif) VALUES (70790, 'Ea Escola D''art D''eivissa', 'A04036273', 'A04013522', null); </v>
      </c>
    </row>
    <row r="793" spans="1:17">
      <c r="A793" s="1">
        <v>2054888</v>
      </c>
      <c r="B793" t="s">
        <v>2792</v>
      </c>
      <c r="C793" t="s">
        <v>4301</v>
      </c>
      <c r="D793" s="1">
        <v>1</v>
      </c>
      <c r="E793" s="1">
        <v>1365954</v>
      </c>
      <c r="F793" s="1">
        <v>1</v>
      </c>
      <c r="G793" t="s">
        <v>769</v>
      </c>
      <c r="H793" t="str">
        <f t="shared" si="89"/>
        <v>'A04013522'</v>
      </c>
      <c r="I793" t="str">
        <f>IF(E793="","'"&amp;VLOOKUP(B793,PBL_ENTITAT!O:P,2,FALSE)&amp;"'","null")</f>
        <v>null</v>
      </c>
      <c r="J793" t="s">
        <v>6557</v>
      </c>
      <c r="K793">
        <f t="shared" si="91"/>
        <v>70791</v>
      </c>
      <c r="L793" t="str">
        <f t="shared" si="92"/>
        <v>'Camp D''aprenentatge Far de Cavalleria'</v>
      </c>
      <c r="M793" t="str">
        <f t="shared" si="93"/>
        <v>'A04036372'</v>
      </c>
      <c r="N793" t="str">
        <f t="shared" si="94"/>
        <v>'A04013522'</v>
      </c>
      <c r="O793" t="str">
        <f t="shared" si="95"/>
        <v>null</v>
      </c>
      <c r="P793" t="s">
        <v>6557</v>
      </c>
      <c r="Q793" t="str">
        <f t="shared" si="90"/>
        <v xml:space="preserve">INSERT INTO pad_organ (organid, nom, dir3, dir3pare, cif) VALUES (70791, 'Camp D''aprenentatge Far de Cavalleria', 'A04036372', 'A04013522', null); </v>
      </c>
    </row>
    <row r="794" spans="1:17">
      <c r="A794" s="1">
        <v>2054889</v>
      </c>
      <c r="B794" t="s">
        <v>2793</v>
      </c>
      <c r="C794" t="s">
        <v>4302</v>
      </c>
      <c r="D794" s="1">
        <v>1</v>
      </c>
      <c r="E794" s="1">
        <v>1365954</v>
      </c>
      <c r="F794" s="1">
        <v>1</v>
      </c>
      <c r="G794" t="s">
        <v>769</v>
      </c>
      <c r="H794" t="str">
        <f t="shared" si="89"/>
        <v>'A04013522'</v>
      </c>
      <c r="I794" t="str">
        <f>IF(E794="","'"&amp;VLOOKUP(B794,PBL_ENTITAT!O:P,2,FALSE)&amp;"'","null")</f>
        <v>null</v>
      </c>
      <c r="J794" t="s">
        <v>6557</v>
      </c>
      <c r="K794">
        <f t="shared" si="91"/>
        <v>70792</v>
      </c>
      <c r="L794" t="str">
        <f t="shared" si="92"/>
        <v>'Camp D''aprenentatge Es Pinaret'</v>
      </c>
      <c r="M794" t="str">
        <f t="shared" si="93"/>
        <v>'A04036373'</v>
      </c>
      <c r="N794" t="str">
        <f t="shared" si="94"/>
        <v>'A04013522'</v>
      </c>
      <c r="O794" t="str">
        <f t="shared" si="95"/>
        <v>null</v>
      </c>
      <c r="P794" t="s">
        <v>6557</v>
      </c>
      <c r="Q794" t="str">
        <f t="shared" si="90"/>
        <v xml:space="preserve">INSERT INTO pad_organ (organid, nom, dir3, dir3pare, cif) VALUES (70792, 'Camp D''aprenentatge Es Pinaret', 'A04036373', 'A04013522', null); </v>
      </c>
    </row>
    <row r="795" spans="1:17">
      <c r="A795" s="1">
        <v>2054890</v>
      </c>
      <c r="B795" t="s">
        <v>2794</v>
      </c>
      <c r="C795" t="s">
        <v>4303</v>
      </c>
      <c r="D795" s="1">
        <v>1</v>
      </c>
      <c r="E795" s="1">
        <v>1365954</v>
      </c>
      <c r="F795" s="1">
        <v>1</v>
      </c>
      <c r="G795" t="s">
        <v>769</v>
      </c>
      <c r="H795" t="str">
        <f t="shared" si="89"/>
        <v>'A04013522'</v>
      </c>
      <c r="I795" t="str">
        <f>IF(E795="","'"&amp;VLOOKUP(B795,PBL_ENTITAT!O:P,2,FALSE)&amp;"'","null")</f>
        <v>null</v>
      </c>
      <c r="J795" t="s">
        <v>6557</v>
      </c>
      <c r="K795">
        <f t="shared" si="91"/>
        <v>70793</v>
      </c>
      <c r="L795" t="str">
        <f t="shared" si="92"/>
        <v>'Camp D''aprenentatge Sa Cala'</v>
      </c>
      <c r="M795" t="str">
        <f t="shared" si="93"/>
        <v>'A04036374'</v>
      </c>
      <c r="N795" t="str">
        <f t="shared" si="94"/>
        <v>'A04013522'</v>
      </c>
      <c r="O795" t="str">
        <f t="shared" si="95"/>
        <v>null</v>
      </c>
      <c r="P795" t="s">
        <v>6557</v>
      </c>
      <c r="Q795" t="str">
        <f t="shared" si="90"/>
        <v xml:space="preserve">INSERT INTO pad_organ (organid, nom, dir3, dir3pare, cif) VALUES (70793, 'Camp D''aprenentatge Sa Cala', 'A04036374', 'A04013522', null); </v>
      </c>
    </row>
    <row r="796" spans="1:17">
      <c r="A796" s="1">
        <v>2054891</v>
      </c>
      <c r="B796" t="s">
        <v>2795</v>
      </c>
      <c r="C796" t="s">
        <v>4304</v>
      </c>
      <c r="D796" s="1">
        <v>1</v>
      </c>
      <c r="E796" s="1">
        <v>1365954</v>
      </c>
      <c r="F796" s="1">
        <v>1</v>
      </c>
      <c r="G796" t="s">
        <v>769</v>
      </c>
      <c r="H796" t="str">
        <f t="shared" si="89"/>
        <v>'A04013522'</v>
      </c>
      <c r="I796" t="str">
        <f>IF(E796="","'"&amp;VLOOKUP(B796,PBL_ENTITAT!O:P,2,FALSE)&amp;"'","null")</f>
        <v>null</v>
      </c>
      <c r="J796" t="s">
        <v>6557</v>
      </c>
      <c r="K796">
        <f t="shared" si="91"/>
        <v>70794</v>
      </c>
      <c r="L796" t="str">
        <f t="shared" si="92"/>
        <v>'Camp D''aprenentatge Formentera'</v>
      </c>
      <c r="M796" t="str">
        <f t="shared" si="93"/>
        <v>'A04036375'</v>
      </c>
      <c r="N796" t="str">
        <f t="shared" si="94"/>
        <v>'A04013522'</v>
      </c>
      <c r="O796" t="str">
        <f t="shared" si="95"/>
        <v>null</v>
      </c>
      <c r="P796" t="s">
        <v>6557</v>
      </c>
      <c r="Q796" t="str">
        <f t="shared" si="90"/>
        <v xml:space="preserve">INSERT INTO pad_organ (organid, nom, dir3, dir3pare, cif) VALUES (70794, 'Camp D''aprenentatge Formentera', 'A04036375', 'A04013522', null); </v>
      </c>
    </row>
    <row r="797" spans="1:17">
      <c r="A797" s="1">
        <v>2054892</v>
      </c>
      <c r="B797" t="s">
        <v>2796</v>
      </c>
      <c r="C797" t="s">
        <v>4305</v>
      </c>
      <c r="D797" s="1">
        <v>1</v>
      </c>
      <c r="E797" s="1">
        <v>1365954</v>
      </c>
      <c r="F797" s="1">
        <v>1</v>
      </c>
      <c r="G797" t="s">
        <v>769</v>
      </c>
      <c r="H797" t="str">
        <f t="shared" si="89"/>
        <v>'A04013522'</v>
      </c>
      <c r="I797" t="str">
        <f>IF(E797="","'"&amp;VLOOKUP(B797,PBL_ENTITAT!O:P,2,FALSE)&amp;"'","null")</f>
        <v>null</v>
      </c>
      <c r="J797" t="s">
        <v>6557</v>
      </c>
      <c r="K797">
        <f t="shared" si="91"/>
        <v>70795</v>
      </c>
      <c r="L797" t="str">
        <f t="shared" si="92"/>
        <v>'Camp D''aprenentatge Binifaldó'</v>
      </c>
      <c r="M797" t="str">
        <f t="shared" si="93"/>
        <v>'A04036376'</v>
      </c>
      <c r="N797" t="str">
        <f t="shared" si="94"/>
        <v>'A04013522'</v>
      </c>
      <c r="O797" t="str">
        <f t="shared" si="95"/>
        <v>null</v>
      </c>
      <c r="P797" t="s">
        <v>6557</v>
      </c>
      <c r="Q797" t="str">
        <f t="shared" si="90"/>
        <v xml:space="preserve">INSERT INTO pad_organ (organid, nom, dir3, dir3pare, cif) VALUES (70795, 'Camp D''aprenentatge Binifaldó', 'A04036376', 'A04013522', null); </v>
      </c>
    </row>
    <row r="798" spans="1:17">
      <c r="A798" s="1">
        <v>2054893</v>
      </c>
      <c r="B798" t="s">
        <v>2797</v>
      </c>
      <c r="C798" t="s">
        <v>4306</v>
      </c>
      <c r="D798" s="1">
        <v>1</v>
      </c>
      <c r="E798" s="1">
        <v>1365954</v>
      </c>
      <c r="F798" s="1">
        <v>1</v>
      </c>
      <c r="G798" t="s">
        <v>769</v>
      </c>
      <c r="H798" t="str">
        <f t="shared" si="89"/>
        <v>'A04013522'</v>
      </c>
      <c r="I798" t="str">
        <f>IF(E798="","'"&amp;VLOOKUP(B798,PBL_ENTITAT!O:P,2,FALSE)&amp;"'","null")</f>
        <v>null</v>
      </c>
      <c r="J798" t="s">
        <v>6557</v>
      </c>
      <c r="K798">
        <f t="shared" si="91"/>
        <v>70796</v>
      </c>
      <c r="L798" t="str">
        <f t="shared" si="92"/>
        <v>'Camp D''aprenentatge Orient'</v>
      </c>
      <c r="M798" t="str">
        <f t="shared" si="93"/>
        <v>'A04036377'</v>
      </c>
      <c r="N798" t="str">
        <f t="shared" si="94"/>
        <v>'A04013522'</v>
      </c>
      <c r="O798" t="str">
        <f t="shared" si="95"/>
        <v>null</v>
      </c>
      <c r="P798" t="s">
        <v>6557</v>
      </c>
      <c r="Q798" t="str">
        <f t="shared" si="90"/>
        <v xml:space="preserve">INSERT INTO pad_organ (organid, nom, dir3, dir3pare, cif) VALUES (70796, 'Camp D''aprenentatge Orient', 'A04036377', 'A04013522', null); </v>
      </c>
    </row>
    <row r="799" spans="1:17">
      <c r="A799" s="1">
        <v>2054894</v>
      </c>
      <c r="B799" t="s">
        <v>2798</v>
      </c>
      <c r="C799" t="s">
        <v>4307</v>
      </c>
      <c r="D799" s="1">
        <v>1</v>
      </c>
      <c r="E799" s="1">
        <v>1365954</v>
      </c>
      <c r="F799" s="1">
        <v>1</v>
      </c>
      <c r="G799" t="s">
        <v>769</v>
      </c>
      <c r="H799" t="str">
        <f t="shared" si="89"/>
        <v>'A04013522'</v>
      </c>
      <c r="I799" t="str">
        <f>IF(E799="","'"&amp;VLOOKUP(B799,PBL_ENTITAT!O:P,2,FALSE)&amp;"'","null")</f>
        <v>null</v>
      </c>
      <c r="J799" t="s">
        <v>6557</v>
      </c>
      <c r="K799">
        <f t="shared" si="91"/>
        <v>70797</v>
      </c>
      <c r="L799" t="str">
        <f t="shared" si="92"/>
        <v>'Camp D''aprenentatge Son Ferriol'</v>
      </c>
      <c r="M799" t="str">
        <f t="shared" si="93"/>
        <v>'A04036378'</v>
      </c>
      <c r="N799" t="str">
        <f t="shared" si="94"/>
        <v>'A04013522'</v>
      </c>
      <c r="O799" t="str">
        <f t="shared" si="95"/>
        <v>null</v>
      </c>
      <c r="P799" t="s">
        <v>6557</v>
      </c>
      <c r="Q799" t="str">
        <f t="shared" si="90"/>
        <v xml:space="preserve">INSERT INTO pad_organ (organid, nom, dir3, dir3pare, cif) VALUES (70797, 'Camp D''aprenentatge Son Ferriol', 'A04036378', 'A04013522', null); </v>
      </c>
    </row>
    <row r="800" spans="1:17">
      <c r="A800" s="1">
        <v>2054895</v>
      </c>
      <c r="B800" t="s">
        <v>2799</v>
      </c>
      <c r="C800" t="s">
        <v>4308</v>
      </c>
      <c r="D800" s="1">
        <v>1</v>
      </c>
      <c r="E800" s="1">
        <v>1365954</v>
      </c>
      <c r="F800" s="1">
        <v>1</v>
      </c>
      <c r="G800" t="s">
        <v>769</v>
      </c>
      <c r="H800" t="str">
        <f t="shared" si="89"/>
        <v>'A04013522'</v>
      </c>
      <c r="I800" t="str">
        <f>IF(E800="","'"&amp;VLOOKUP(B800,PBL_ENTITAT!O:P,2,FALSE)&amp;"'","null")</f>
        <v>null</v>
      </c>
      <c r="J800" t="s">
        <v>6557</v>
      </c>
      <c r="K800">
        <f t="shared" si="91"/>
        <v>70798</v>
      </c>
      <c r="L800" t="str">
        <f t="shared" si="92"/>
        <v>'Camp D''aprenentatge Es Palmer'</v>
      </c>
      <c r="M800" t="str">
        <f t="shared" si="93"/>
        <v>'A04036379'</v>
      </c>
      <c r="N800" t="str">
        <f t="shared" si="94"/>
        <v>'A04013522'</v>
      </c>
      <c r="O800" t="str">
        <f t="shared" si="95"/>
        <v>null</v>
      </c>
      <c r="P800" t="s">
        <v>6557</v>
      </c>
      <c r="Q800" t="str">
        <f t="shared" si="90"/>
        <v xml:space="preserve">INSERT INTO pad_organ (organid, nom, dir3, dir3pare, cif) VALUES (70798, 'Camp D''aprenentatge Es Palmer', 'A04036379', 'A04013522', null); </v>
      </c>
    </row>
    <row r="801" spans="1:17">
      <c r="A801" s="1">
        <v>2054899</v>
      </c>
      <c r="B801" t="s">
        <v>2804</v>
      </c>
      <c r="C801" t="s">
        <v>2805</v>
      </c>
      <c r="D801" s="1">
        <v>1</v>
      </c>
      <c r="E801" s="1">
        <v>1366639</v>
      </c>
      <c r="F801" s="1">
        <v>1</v>
      </c>
      <c r="G801" t="s">
        <v>769</v>
      </c>
      <c r="H801" t="str">
        <f t="shared" si="89"/>
        <v>'A04026925'</v>
      </c>
      <c r="I801" t="str">
        <f>IF(E801="","'"&amp;VLOOKUP(B801,PBL_ENTITAT!O:P,2,FALSE)&amp;"'","null")</f>
        <v>null</v>
      </c>
      <c r="J801" t="s">
        <v>6557</v>
      </c>
      <c r="K801">
        <f t="shared" si="91"/>
        <v>70799</v>
      </c>
      <c r="L801" t="str">
        <f t="shared" si="92"/>
        <v>'Eoep Sóller'</v>
      </c>
      <c r="M801" t="str">
        <f t="shared" si="93"/>
        <v>'A04036412'</v>
      </c>
      <c r="N801" t="str">
        <f t="shared" si="94"/>
        <v>'A04026925'</v>
      </c>
      <c r="O801" t="str">
        <f t="shared" si="95"/>
        <v>null</v>
      </c>
      <c r="P801" t="s">
        <v>6557</v>
      </c>
      <c r="Q801" t="str">
        <f t="shared" si="90"/>
        <v xml:space="preserve">INSERT INTO pad_organ (organid, nom, dir3, dir3pare, cif) VALUES (70799, 'Eoep Sóller', 'A04036412', 'A04026925', null); </v>
      </c>
    </row>
    <row r="802" spans="1:17">
      <c r="A802" s="1">
        <v>2054900</v>
      </c>
      <c r="B802" t="s">
        <v>2806</v>
      </c>
      <c r="C802" t="s">
        <v>2807</v>
      </c>
      <c r="D802" s="1">
        <v>1</v>
      </c>
      <c r="E802" s="1">
        <v>1366639</v>
      </c>
      <c r="F802" s="1">
        <v>1</v>
      </c>
      <c r="G802" t="s">
        <v>769</v>
      </c>
      <c r="H802" t="str">
        <f t="shared" si="89"/>
        <v>'A04026925'</v>
      </c>
      <c r="I802" t="str">
        <f>IF(E802="","'"&amp;VLOOKUP(B802,PBL_ENTITAT!O:P,2,FALSE)&amp;"'","null")</f>
        <v>null</v>
      </c>
      <c r="J802" t="s">
        <v>6557</v>
      </c>
      <c r="K802">
        <f t="shared" si="91"/>
        <v>70800</v>
      </c>
      <c r="L802" t="str">
        <f t="shared" si="92"/>
        <v>'Eoep Muro'</v>
      </c>
      <c r="M802" t="str">
        <f t="shared" si="93"/>
        <v>'A04036413'</v>
      </c>
      <c r="N802" t="str">
        <f t="shared" si="94"/>
        <v>'A04026925'</v>
      </c>
      <c r="O802" t="str">
        <f t="shared" si="95"/>
        <v>null</v>
      </c>
      <c r="P802" t="s">
        <v>6557</v>
      </c>
      <c r="Q802" t="str">
        <f t="shared" si="90"/>
        <v xml:space="preserve">INSERT INTO pad_organ (organid, nom, dir3, dir3pare, cif) VALUES (70800, 'Eoep Muro', 'A04036413', 'A04026925', null); </v>
      </c>
    </row>
    <row r="803" spans="1:17">
      <c r="A803" s="1">
        <v>2054901</v>
      </c>
      <c r="B803" t="s">
        <v>2808</v>
      </c>
      <c r="C803" t="s">
        <v>2809</v>
      </c>
      <c r="D803" s="1">
        <v>1</v>
      </c>
      <c r="E803" s="1">
        <v>1366639</v>
      </c>
      <c r="F803" s="1">
        <v>1</v>
      </c>
      <c r="G803" t="s">
        <v>769</v>
      </c>
      <c r="H803" t="str">
        <f t="shared" si="89"/>
        <v>'A04026925'</v>
      </c>
      <c r="I803" t="str">
        <f>IF(E803="","'"&amp;VLOOKUP(B803,PBL_ENTITAT!O:P,2,FALSE)&amp;"'","null")</f>
        <v>null</v>
      </c>
      <c r="J803" t="s">
        <v>6557</v>
      </c>
      <c r="K803">
        <f t="shared" si="91"/>
        <v>70801</v>
      </c>
      <c r="L803" t="str">
        <f t="shared" si="92"/>
        <v>'Eoep Calvià-Abdratx'</v>
      </c>
      <c r="M803" t="str">
        <f t="shared" si="93"/>
        <v>'A04036414'</v>
      </c>
      <c r="N803" t="str">
        <f t="shared" si="94"/>
        <v>'A04026925'</v>
      </c>
      <c r="O803" t="str">
        <f t="shared" si="95"/>
        <v>null</v>
      </c>
      <c r="P803" t="s">
        <v>6557</v>
      </c>
      <c r="Q803" t="str">
        <f t="shared" si="90"/>
        <v xml:space="preserve">INSERT INTO pad_organ (organid, nom, dir3, dir3pare, cif) VALUES (70801, 'Eoep Calvià-Abdratx', 'A04036414', 'A04026925', null); </v>
      </c>
    </row>
    <row r="804" spans="1:17">
      <c r="A804" s="1">
        <v>2054896</v>
      </c>
      <c r="B804" t="s">
        <v>2800</v>
      </c>
      <c r="C804" t="s">
        <v>2801</v>
      </c>
      <c r="D804" s="1">
        <v>1</v>
      </c>
      <c r="E804" s="1">
        <v>1365954</v>
      </c>
      <c r="F804" s="1">
        <v>1</v>
      </c>
      <c r="G804" t="s">
        <v>769</v>
      </c>
      <c r="H804" t="str">
        <f t="shared" si="89"/>
        <v>'A04013522'</v>
      </c>
      <c r="I804" t="str">
        <f>IF(E804="","'"&amp;VLOOKUP(B804,PBL_ENTITAT!O:P,2,FALSE)&amp;"'","null")</f>
        <v>null</v>
      </c>
      <c r="J804" t="s">
        <v>6557</v>
      </c>
      <c r="K804">
        <f t="shared" si="91"/>
        <v>70802</v>
      </c>
      <c r="L804" t="str">
        <f t="shared" si="92"/>
        <v>'Departamento de Centros Concertados'</v>
      </c>
      <c r="M804" t="str">
        <f t="shared" si="93"/>
        <v>'A04036592'</v>
      </c>
      <c r="N804" t="str">
        <f t="shared" si="94"/>
        <v>'A04013522'</v>
      </c>
      <c r="O804" t="str">
        <f t="shared" si="95"/>
        <v>null</v>
      </c>
      <c r="P804" t="s">
        <v>6557</v>
      </c>
      <c r="Q804" t="str">
        <f t="shared" si="90"/>
        <v xml:space="preserve">INSERT INTO pad_organ (organid, nom, dir3, dir3pare, cif) VALUES (70802, 'Departamento de Centros Concertados', 'A04036592', 'A04013522', null); </v>
      </c>
    </row>
    <row r="805" spans="1:17">
      <c r="A805" s="1">
        <v>2054897</v>
      </c>
      <c r="B805" t="s">
        <v>2802</v>
      </c>
      <c r="C805" t="s">
        <v>2803</v>
      </c>
      <c r="D805" s="1">
        <v>1</v>
      </c>
      <c r="E805" s="1">
        <v>1365954</v>
      </c>
      <c r="F805" s="1">
        <v>1</v>
      </c>
      <c r="G805" t="s">
        <v>769</v>
      </c>
      <c r="H805" t="str">
        <f t="shared" si="89"/>
        <v>'A04013522'</v>
      </c>
      <c r="I805" t="str">
        <f>IF(E805="","'"&amp;VLOOKUP(B805,PBL_ENTITAT!O:P,2,FALSE)&amp;"'","null")</f>
        <v>null</v>
      </c>
      <c r="J805" t="s">
        <v>6557</v>
      </c>
      <c r="K805">
        <f t="shared" si="91"/>
        <v>70803</v>
      </c>
      <c r="L805" t="str">
        <f t="shared" si="92"/>
        <v>'Eap Mallorca Centre'</v>
      </c>
      <c r="M805" t="str">
        <f t="shared" si="93"/>
        <v>'A04036724'</v>
      </c>
      <c r="N805" t="str">
        <f t="shared" si="94"/>
        <v>'A04013522'</v>
      </c>
      <c r="O805" t="str">
        <f t="shared" si="95"/>
        <v>null</v>
      </c>
      <c r="P805" t="s">
        <v>6557</v>
      </c>
      <c r="Q805" t="str">
        <f t="shared" si="90"/>
        <v xml:space="preserve">INSERT INTO pad_organ (organid, nom, dir3, dir3pare, cif) VALUES (70803, 'Eap Mallorca Centre', 'A04036724', 'A04013522', null); </v>
      </c>
    </row>
    <row r="806" spans="1:17">
      <c r="A806" s="1">
        <v>2601535</v>
      </c>
      <c r="B806" t="s">
        <v>3869</v>
      </c>
      <c r="C806" t="s">
        <v>3870</v>
      </c>
      <c r="D806" s="1">
        <v>1</v>
      </c>
      <c r="E806" s="1">
        <v>1366639</v>
      </c>
      <c r="F806" s="1">
        <v>1</v>
      </c>
      <c r="G806" t="s">
        <v>769</v>
      </c>
      <c r="H806" t="str">
        <f t="shared" si="89"/>
        <v>'A04026925'</v>
      </c>
      <c r="I806" t="str">
        <f>IF(E806="","'"&amp;VLOOKUP(B806,PBL_ENTITAT!O:P,2,FALSE)&amp;"'","null")</f>
        <v>null</v>
      </c>
      <c r="J806" t="s">
        <v>6557</v>
      </c>
      <c r="K806">
        <f t="shared" si="91"/>
        <v>70804</v>
      </c>
      <c r="L806" t="str">
        <f t="shared" si="92"/>
        <v>'Centre de Professorat de Calvià'</v>
      </c>
      <c r="M806" t="str">
        <f t="shared" si="93"/>
        <v>'A04037003'</v>
      </c>
      <c r="N806" t="str">
        <f t="shared" si="94"/>
        <v>'A04026925'</v>
      </c>
      <c r="O806" t="str">
        <f t="shared" si="95"/>
        <v>null</v>
      </c>
      <c r="P806" t="s">
        <v>6557</v>
      </c>
      <c r="Q806" t="str">
        <f t="shared" si="90"/>
        <v xml:space="preserve">INSERT INTO pad_organ (organid, nom, dir3, dir3pare, cif) VALUES (70804, 'Centre de Professorat de Calvià', 'A04037003', 'A04026925', null); </v>
      </c>
    </row>
    <row r="807" spans="1:17">
      <c r="A807" s="1">
        <v>2601536</v>
      </c>
      <c r="B807" t="s">
        <v>3871</v>
      </c>
      <c r="C807" t="s">
        <v>3872</v>
      </c>
      <c r="D807" s="1">
        <v>1</v>
      </c>
      <c r="E807" s="1">
        <v>1366639</v>
      </c>
      <c r="F807" s="1">
        <v>1</v>
      </c>
      <c r="G807" t="s">
        <v>769</v>
      </c>
      <c r="H807" t="str">
        <f t="shared" si="89"/>
        <v>'A04026925'</v>
      </c>
      <c r="I807" t="str">
        <f>IF(E807="","'"&amp;VLOOKUP(B807,PBL_ENTITAT!O:P,2,FALSE)&amp;"'","null")</f>
        <v>null</v>
      </c>
      <c r="J807" t="s">
        <v>6557</v>
      </c>
      <c r="K807">
        <f t="shared" si="91"/>
        <v>70805</v>
      </c>
      <c r="L807" t="str">
        <f t="shared" si="92"/>
        <v>'Centre de Professorat Ibsteam'</v>
      </c>
      <c r="M807" t="str">
        <f t="shared" si="93"/>
        <v>'A04037004'</v>
      </c>
      <c r="N807" t="str">
        <f t="shared" si="94"/>
        <v>'A04026925'</v>
      </c>
      <c r="O807" t="str">
        <f t="shared" si="95"/>
        <v>null</v>
      </c>
      <c r="P807" t="s">
        <v>6557</v>
      </c>
      <c r="Q807" t="str">
        <f t="shared" si="90"/>
        <v xml:space="preserve">INSERT INTO pad_organ (organid, nom, dir3, dir3pare, cif) VALUES (70805, 'Centre de Professorat Ibsteam', 'A04037004', 'A04026925', null); </v>
      </c>
    </row>
    <row r="808" spans="1:17">
      <c r="A808" s="1">
        <v>3455122</v>
      </c>
      <c r="B808" t="s">
        <v>3479</v>
      </c>
      <c r="C808" t="s">
        <v>3480</v>
      </c>
      <c r="D808" s="1">
        <v>1</v>
      </c>
      <c r="E808" s="1">
        <v>1365954</v>
      </c>
      <c r="F808" s="1">
        <v>1</v>
      </c>
      <c r="G808" t="s">
        <v>769</v>
      </c>
      <c r="H808" t="str">
        <f t="shared" si="89"/>
        <v>'A04013522'</v>
      </c>
      <c r="I808" t="str">
        <f>IF(E808="","'"&amp;VLOOKUP(B808,PBL_ENTITAT!O:P,2,FALSE)&amp;"'","null")</f>
        <v>null</v>
      </c>
      <c r="J808" t="s">
        <v>6557</v>
      </c>
      <c r="K808">
        <f t="shared" si="91"/>
        <v>70806</v>
      </c>
      <c r="L808" t="str">
        <f t="shared" si="92"/>
        <v>'Eac Eivissa i Formentera'</v>
      </c>
      <c r="M808" t="str">
        <f t="shared" si="93"/>
        <v>'A04038912'</v>
      </c>
      <c r="N808" t="str">
        <f t="shared" si="94"/>
        <v>'A04013522'</v>
      </c>
      <c r="O808" t="str">
        <f t="shared" si="95"/>
        <v>null</v>
      </c>
      <c r="P808" t="s">
        <v>6557</v>
      </c>
      <c r="Q808" t="str">
        <f t="shared" si="90"/>
        <v xml:space="preserve">INSERT INTO pad_organ (organid, nom, dir3, dir3pare, cif) VALUES (70806, 'Eac Eivissa i Formentera', 'A04038912', 'A04013522', null); </v>
      </c>
    </row>
    <row r="809" spans="1:17">
      <c r="A809" s="1">
        <v>3455123</v>
      </c>
      <c r="B809" t="s">
        <v>3481</v>
      </c>
      <c r="C809" t="s">
        <v>4317</v>
      </c>
      <c r="D809" s="1">
        <v>1</v>
      </c>
      <c r="E809" s="1">
        <v>1365954</v>
      </c>
      <c r="F809" s="1">
        <v>1</v>
      </c>
      <c r="G809" t="s">
        <v>769</v>
      </c>
      <c r="H809" t="str">
        <f t="shared" si="89"/>
        <v>'A04013522'</v>
      </c>
      <c r="I809" t="str">
        <f>IF(E809="","'"&amp;VLOOKUP(B809,PBL_ENTITAT!O:P,2,FALSE)&amp;"'","null")</f>
        <v>null</v>
      </c>
      <c r="J809" t="s">
        <v>6557</v>
      </c>
      <c r="K809">
        <f t="shared" si="91"/>
        <v>70807</v>
      </c>
      <c r="L809" t="str">
        <f t="shared" si="92"/>
        <v>'Servei D''atenció Educativa Domiciliària Eivissa'</v>
      </c>
      <c r="M809" t="str">
        <f t="shared" si="93"/>
        <v>'A04038913'</v>
      </c>
      <c r="N809" t="str">
        <f t="shared" si="94"/>
        <v>'A04013522'</v>
      </c>
      <c r="O809" t="str">
        <f t="shared" si="95"/>
        <v>null</v>
      </c>
      <c r="P809" t="s">
        <v>6557</v>
      </c>
      <c r="Q809" t="str">
        <f t="shared" si="90"/>
        <v xml:space="preserve">INSERT INTO pad_organ (organid, nom, dir3, dir3pare, cif) VALUES (70807, 'Servei D''atenció Educativa Domiciliària Eivissa', 'A04038913', 'A04013522', null); </v>
      </c>
    </row>
    <row r="810" spans="1:17">
      <c r="A810" s="1">
        <v>3455124</v>
      </c>
      <c r="B810" t="s">
        <v>3482</v>
      </c>
      <c r="C810" t="s">
        <v>3483</v>
      </c>
      <c r="D810" s="1">
        <v>1</v>
      </c>
      <c r="E810" s="1">
        <v>1365954</v>
      </c>
      <c r="F810" s="1">
        <v>1</v>
      </c>
      <c r="G810" t="s">
        <v>769</v>
      </c>
      <c r="H810" t="str">
        <f t="shared" si="89"/>
        <v>'A04013522'</v>
      </c>
      <c r="I810" t="str">
        <f>IF(E810="","'"&amp;VLOOKUP(B810,PBL_ENTITAT!O:P,2,FALSE)&amp;"'","null")</f>
        <v>null</v>
      </c>
      <c r="J810" t="s">
        <v>6557</v>
      </c>
      <c r="K810">
        <f t="shared" si="91"/>
        <v>70808</v>
      </c>
      <c r="L810" t="str">
        <f t="shared" si="92"/>
        <v>'Eac Menorca'</v>
      </c>
      <c r="M810" t="str">
        <f t="shared" si="93"/>
        <v>'A04038914'</v>
      </c>
      <c r="N810" t="str">
        <f t="shared" si="94"/>
        <v>'A04013522'</v>
      </c>
      <c r="O810" t="str">
        <f t="shared" si="95"/>
        <v>null</v>
      </c>
      <c r="P810" t="s">
        <v>6557</v>
      </c>
      <c r="Q810" t="str">
        <f t="shared" si="90"/>
        <v xml:space="preserve">INSERT INTO pad_organ (organid, nom, dir3, dir3pare, cif) VALUES (70808, 'Eac Menorca', 'A04038914', 'A04013522', null); </v>
      </c>
    </row>
    <row r="811" spans="1:17">
      <c r="A811" s="1">
        <v>3455125</v>
      </c>
      <c r="B811" t="s">
        <v>3484</v>
      </c>
      <c r="C811" t="s">
        <v>3485</v>
      </c>
      <c r="D811" s="1">
        <v>1</v>
      </c>
      <c r="E811" s="1">
        <v>1365954</v>
      </c>
      <c r="F811" s="1">
        <v>1</v>
      </c>
      <c r="G811" t="s">
        <v>769</v>
      </c>
      <c r="H811" t="str">
        <f t="shared" si="89"/>
        <v>'A04013522'</v>
      </c>
      <c r="I811" t="str">
        <f>IF(E811="","'"&amp;VLOOKUP(B811,PBL_ENTITAT!O:P,2,FALSE)&amp;"'","null")</f>
        <v>null</v>
      </c>
      <c r="J811" t="s">
        <v>6557</v>
      </c>
      <c r="K811">
        <f t="shared" si="91"/>
        <v>70809</v>
      </c>
      <c r="L811" t="str">
        <f t="shared" si="92"/>
        <v>'Cahospdomi'</v>
      </c>
      <c r="M811" t="str">
        <f t="shared" si="93"/>
        <v>'A04038915'</v>
      </c>
      <c r="N811" t="str">
        <f t="shared" si="94"/>
        <v>'A04013522'</v>
      </c>
      <c r="O811" t="str">
        <f t="shared" si="95"/>
        <v>null</v>
      </c>
      <c r="P811" t="s">
        <v>6557</v>
      </c>
      <c r="Q811" t="str">
        <f t="shared" si="90"/>
        <v xml:space="preserve">INSERT INTO pad_organ (organid, nom, dir3, dir3pare, cif) VALUES (70809, 'Cahospdomi', 'A04038915', 'A04013522', null); </v>
      </c>
    </row>
    <row r="812" spans="1:17">
      <c r="A812" s="1">
        <v>3455126</v>
      </c>
      <c r="B812" t="s">
        <v>3486</v>
      </c>
      <c r="C812" t="s">
        <v>3487</v>
      </c>
      <c r="D812" s="1">
        <v>1</v>
      </c>
      <c r="E812" s="1">
        <v>1365954</v>
      </c>
      <c r="F812" s="1">
        <v>1</v>
      </c>
      <c r="G812" t="s">
        <v>769</v>
      </c>
      <c r="H812" t="str">
        <f t="shared" si="89"/>
        <v>'A04013522'</v>
      </c>
      <c r="I812" t="str">
        <f>IF(E812="","'"&amp;VLOOKUP(B812,PBL_ENTITAT!O:P,2,FALSE)&amp;"'","null")</f>
        <v>null</v>
      </c>
      <c r="J812" t="s">
        <v>6557</v>
      </c>
      <c r="K812">
        <f t="shared" si="91"/>
        <v>70810</v>
      </c>
      <c r="L812" t="str">
        <f t="shared" si="92"/>
        <v>'Saed Mallorca'</v>
      </c>
      <c r="M812" t="str">
        <f t="shared" si="93"/>
        <v>'A04038916'</v>
      </c>
      <c r="N812" t="str">
        <f t="shared" si="94"/>
        <v>'A04013522'</v>
      </c>
      <c r="O812" t="str">
        <f t="shared" si="95"/>
        <v>null</v>
      </c>
      <c r="P812" t="s">
        <v>6557</v>
      </c>
      <c r="Q812" t="str">
        <f t="shared" si="90"/>
        <v xml:space="preserve">INSERT INTO pad_organ (organid, nom, dir3, dir3pare, cif) VALUES (70810, 'Saed Mallorca', 'A04038916', 'A04013522', null); </v>
      </c>
    </row>
    <row r="813" spans="1:17">
      <c r="A813" s="1">
        <v>3455127</v>
      </c>
      <c r="B813" t="s">
        <v>3488</v>
      </c>
      <c r="C813" t="s">
        <v>3489</v>
      </c>
      <c r="D813" s="1">
        <v>1</v>
      </c>
      <c r="E813" s="1">
        <v>1365954</v>
      </c>
      <c r="F813" s="1">
        <v>1</v>
      </c>
      <c r="G813" t="s">
        <v>769</v>
      </c>
      <c r="H813" t="str">
        <f t="shared" si="89"/>
        <v>'A04013522'</v>
      </c>
      <c r="I813" t="str">
        <f>IF(E813="","'"&amp;VLOOKUP(B813,PBL_ENTITAT!O:P,2,FALSE)&amp;"'","null")</f>
        <v>null</v>
      </c>
      <c r="J813" t="s">
        <v>6557</v>
      </c>
      <c r="K813">
        <f t="shared" si="91"/>
        <v>70811</v>
      </c>
      <c r="L813" t="str">
        <f t="shared" si="92"/>
        <v>'Eac Mallorca'</v>
      </c>
      <c r="M813" t="str">
        <f t="shared" si="93"/>
        <v>'A04038932'</v>
      </c>
      <c r="N813" t="str">
        <f t="shared" si="94"/>
        <v>'A04013522'</v>
      </c>
      <c r="O813" t="str">
        <f t="shared" si="95"/>
        <v>null</v>
      </c>
      <c r="P813" t="s">
        <v>6557</v>
      </c>
      <c r="Q813" t="str">
        <f t="shared" si="90"/>
        <v xml:space="preserve">INSERT INTO pad_organ (organid, nom, dir3, dir3pare, cif) VALUES (70811, 'Eac Mallorca', 'A04038932', 'A04013522', null); </v>
      </c>
    </row>
    <row r="814" spans="1:17">
      <c r="A814" s="1">
        <v>3455128</v>
      </c>
      <c r="B814" t="s">
        <v>3490</v>
      </c>
      <c r="C814" t="s">
        <v>3491</v>
      </c>
      <c r="D814" s="1">
        <v>1</v>
      </c>
      <c r="E814" s="1">
        <v>1365954</v>
      </c>
      <c r="F814" s="1">
        <v>1</v>
      </c>
      <c r="G814" t="s">
        <v>769</v>
      </c>
      <c r="H814" t="str">
        <f t="shared" si="89"/>
        <v>'A04013522'</v>
      </c>
      <c r="I814" t="str">
        <f>IF(E814="","'"&amp;VLOOKUP(B814,PBL_ENTITAT!O:P,2,FALSE)&amp;"'","null")</f>
        <v>null</v>
      </c>
      <c r="J814" t="s">
        <v>6557</v>
      </c>
      <c r="K814">
        <f t="shared" si="91"/>
        <v>70812</v>
      </c>
      <c r="L814" t="str">
        <f t="shared" si="92"/>
        <v>'Equip Específic de Suport Alumnes amb Dèficit Visual Mallorca'</v>
      </c>
      <c r="M814" t="str">
        <f t="shared" si="93"/>
        <v>'A04038933'</v>
      </c>
      <c r="N814" t="str">
        <f t="shared" si="94"/>
        <v>'A04013522'</v>
      </c>
      <c r="O814" t="str">
        <f t="shared" si="95"/>
        <v>null</v>
      </c>
      <c r="P814" t="s">
        <v>6557</v>
      </c>
      <c r="Q814" t="str">
        <f t="shared" si="90"/>
        <v xml:space="preserve">INSERT INTO pad_organ (organid, nom, dir3, dir3pare, cif) VALUES (70812, 'Equip Específic de Suport Alumnes amb Dèficit Visual Mallorca', 'A04038933', 'A04013522', null); </v>
      </c>
    </row>
    <row r="815" spans="1:17">
      <c r="A815" s="1">
        <v>3455129</v>
      </c>
      <c r="B815" t="s">
        <v>3492</v>
      </c>
      <c r="C815" t="s">
        <v>3493</v>
      </c>
      <c r="D815" s="1">
        <v>1</v>
      </c>
      <c r="E815" s="1">
        <v>1365954</v>
      </c>
      <c r="F815" s="1">
        <v>1</v>
      </c>
      <c r="G815" t="s">
        <v>769</v>
      </c>
      <c r="H815" t="str">
        <f t="shared" si="89"/>
        <v>'A04013522'</v>
      </c>
      <c r="I815" t="str">
        <f>IF(E815="","'"&amp;VLOOKUP(B815,PBL_ENTITAT!O:P,2,FALSE)&amp;"'","null")</f>
        <v>null</v>
      </c>
      <c r="J815" t="s">
        <v>6557</v>
      </c>
      <c r="K815">
        <f t="shared" si="91"/>
        <v>70813</v>
      </c>
      <c r="L815" t="str">
        <f t="shared" si="92"/>
        <v>'Ecla Mallorca'</v>
      </c>
      <c r="M815" t="str">
        <f t="shared" si="93"/>
        <v>'A04038934'</v>
      </c>
      <c r="N815" t="str">
        <f t="shared" si="94"/>
        <v>'A04013522'</v>
      </c>
      <c r="O815" t="str">
        <f t="shared" si="95"/>
        <v>null</v>
      </c>
      <c r="P815" t="s">
        <v>6557</v>
      </c>
      <c r="Q815" t="str">
        <f t="shared" si="90"/>
        <v xml:space="preserve">INSERT INTO pad_organ (organid, nom, dir3, dir3pare, cif) VALUES (70813, 'Ecla Mallorca', 'A04038934', 'A04013522', null); </v>
      </c>
    </row>
    <row r="816" spans="1:17">
      <c r="A816" s="1">
        <v>3455130</v>
      </c>
      <c r="B816" t="s">
        <v>3494</v>
      </c>
      <c r="C816" t="s">
        <v>3495</v>
      </c>
      <c r="D816" s="1">
        <v>1</v>
      </c>
      <c r="E816" s="1">
        <v>1365954</v>
      </c>
      <c r="F816" s="1">
        <v>1</v>
      </c>
      <c r="G816" t="s">
        <v>769</v>
      </c>
      <c r="H816" t="str">
        <f t="shared" si="89"/>
        <v>'A04013522'</v>
      </c>
      <c r="I816" t="str">
        <f>IF(E816="","'"&amp;VLOOKUP(B816,PBL_ENTITAT!O:P,2,FALSE)&amp;"'","null")</f>
        <v>null</v>
      </c>
      <c r="J816" t="s">
        <v>6557</v>
      </c>
      <c r="K816">
        <f t="shared" si="91"/>
        <v>70814</v>
      </c>
      <c r="L816" t="str">
        <f t="shared" si="92"/>
        <v>'Saed Menorca'</v>
      </c>
      <c r="M816" t="str">
        <f t="shared" si="93"/>
        <v>'A04038936'</v>
      </c>
      <c r="N816" t="str">
        <f t="shared" si="94"/>
        <v>'A04013522'</v>
      </c>
      <c r="O816" t="str">
        <f t="shared" si="95"/>
        <v>null</v>
      </c>
      <c r="P816" t="s">
        <v>6557</v>
      </c>
      <c r="Q816" t="str">
        <f t="shared" si="90"/>
        <v xml:space="preserve">INSERT INTO pad_organ (organid, nom, dir3, dir3pare, cif) VALUES (70814, 'Saed Menorca', 'A04038936', 'A04013522', null); </v>
      </c>
    </row>
    <row r="817" spans="1:17">
      <c r="A817" s="1">
        <v>3455121</v>
      </c>
      <c r="B817" t="s">
        <v>3477</v>
      </c>
      <c r="C817" t="s">
        <v>3478</v>
      </c>
      <c r="D817" s="1">
        <v>1</v>
      </c>
      <c r="E817" s="1">
        <v>1365876</v>
      </c>
      <c r="F817" s="1">
        <v>1</v>
      </c>
      <c r="G817" t="s">
        <v>769</v>
      </c>
      <c r="H817" t="str">
        <f t="shared" si="89"/>
        <v>'A04026919'</v>
      </c>
      <c r="I817" t="str">
        <f>IF(E817="","'"&amp;VLOOKUP(B817,PBL_ENTITAT!O:P,2,FALSE)&amp;"'","null")</f>
        <v>null</v>
      </c>
      <c r="J817" t="s">
        <v>6557</v>
      </c>
      <c r="K817">
        <f t="shared" si="91"/>
        <v>70815</v>
      </c>
      <c r="L817" t="str">
        <f t="shared" si="92"/>
        <v>'Defensor Dels Usuaris del Sistema Sanitari Públic de les Illes Balears'</v>
      </c>
      <c r="M817" t="str">
        <f t="shared" si="93"/>
        <v>'A04038953'</v>
      </c>
      <c r="N817" t="str">
        <f t="shared" si="94"/>
        <v>'A04026919'</v>
      </c>
      <c r="O817" t="str">
        <f t="shared" si="95"/>
        <v>null</v>
      </c>
      <c r="P817" t="s">
        <v>6557</v>
      </c>
      <c r="Q817" t="str">
        <f t="shared" si="90"/>
        <v xml:space="preserve">INSERT INTO pad_organ (organid, nom, dir3, dir3pare, cif) VALUES (70815, 'Defensor Dels Usuaris del Sistema Sanitari Públic de les Illes Balears', 'A04038953', 'A04026919', null); </v>
      </c>
    </row>
    <row r="818" spans="1:17">
      <c r="A818" s="1">
        <v>5144869</v>
      </c>
      <c r="B818" t="s">
        <v>3507</v>
      </c>
      <c r="C818" t="s">
        <v>4318</v>
      </c>
      <c r="D818" s="1">
        <v>1</v>
      </c>
      <c r="E818" s="1">
        <v>1366719</v>
      </c>
      <c r="F818" s="1">
        <v>1</v>
      </c>
      <c r="G818" t="s">
        <v>769</v>
      </c>
      <c r="H818" t="str">
        <f t="shared" si="89"/>
        <v>'A04027061'</v>
      </c>
      <c r="I818" t="str">
        <f>IF(E818="","'"&amp;VLOOKUP(B818,PBL_ENTITAT!O:P,2,FALSE)&amp;"'","null")</f>
        <v>null</v>
      </c>
      <c r="J818" t="s">
        <v>6557</v>
      </c>
      <c r="K818">
        <f t="shared" si="91"/>
        <v>70816</v>
      </c>
      <c r="L818" t="str">
        <f t="shared" si="92"/>
        <v>'Centre Integrat de Formació Professional L''embat'</v>
      </c>
      <c r="M818" t="str">
        <f t="shared" si="93"/>
        <v>'A04041675'</v>
      </c>
      <c r="N818" t="str">
        <f t="shared" si="94"/>
        <v>'A04027061'</v>
      </c>
      <c r="O818" t="str">
        <f t="shared" si="95"/>
        <v>null</v>
      </c>
      <c r="P818" t="s">
        <v>6557</v>
      </c>
      <c r="Q818" t="str">
        <f t="shared" si="90"/>
        <v xml:space="preserve">INSERT INTO pad_organ (organid, nom, dir3, dir3pare, cif) VALUES (70816, 'Centre Integrat de Formació Professional L''embat', 'A04041675', 'A04027061', null); </v>
      </c>
    </row>
    <row r="819" spans="1:17">
      <c r="A819" s="1">
        <v>5889667</v>
      </c>
      <c r="B819" t="s">
        <v>3517</v>
      </c>
      <c r="C819" t="s">
        <v>3518</v>
      </c>
      <c r="D819" s="1">
        <v>1</v>
      </c>
      <c r="E819" s="1">
        <v>1365876</v>
      </c>
      <c r="F819" s="1">
        <v>1</v>
      </c>
      <c r="G819" t="s">
        <v>769</v>
      </c>
      <c r="H819" t="str">
        <f t="shared" si="89"/>
        <v>'A04026919'</v>
      </c>
      <c r="I819" t="str">
        <f>IF(E819="","'"&amp;VLOOKUP(B819,PBL_ENTITAT!O:P,2,FALSE)&amp;"'","null")</f>
        <v>null</v>
      </c>
      <c r="J819" t="s">
        <v>6557</v>
      </c>
      <c r="K819">
        <f t="shared" si="91"/>
        <v>70817</v>
      </c>
      <c r="L819" t="str">
        <f t="shared" si="92"/>
        <v>'Agència de Salut Pública de les Illes Balears'</v>
      </c>
      <c r="M819" t="str">
        <f t="shared" si="93"/>
        <v>'A04042152'</v>
      </c>
      <c r="N819" t="str">
        <f t="shared" si="94"/>
        <v>'A04026919'</v>
      </c>
      <c r="O819" t="str">
        <f t="shared" si="95"/>
        <v>null</v>
      </c>
      <c r="P819" t="s">
        <v>6557</v>
      </c>
      <c r="Q819" t="str">
        <f t="shared" si="90"/>
        <v xml:space="preserve">INSERT INTO pad_organ (organid, nom, dir3, dir3pare, cif) VALUES (70817, 'Agència de Salut Pública de les Illes Balears', 'A04042152', 'A04026919', null); </v>
      </c>
    </row>
    <row r="820" spans="1:17">
      <c r="A820" s="1">
        <v>5889682</v>
      </c>
      <c r="B820" t="s">
        <v>3545</v>
      </c>
      <c r="C820" t="s">
        <v>4325</v>
      </c>
      <c r="D820" s="1">
        <v>1</v>
      </c>
      <c r="E820" s="1">
        <v>1366645</v>
      </c>
      <c r="F820" s="1">
        <v>1</v>
      </c>
      <c r="G820" t="s">
        <v>769</v>
      </c>
      <c r="H820" t="str">
        <f t="shared" si="89"/>
        <v>'A04027071'</v>
      </c>
      <c r="I820" t="str">
        <f>IF(E820="","'"&amp;VLOOKUP(B820,PBL_ENTITAT!O:P,2,FALSE)&amp;"'","null")</f>
        <v>null</v>
      </c>
      <c r="J820" t="s">
        <v>6557</v>
      </c>
      <c r="K820">
        <f t="shared" si="91"/>
        <v>70818</v>
      </c>
      <c r="L820" t="str">
        <f t="shared" si="92"/>
        <v>'Equip D''atenció Primerenca Palma Ii'</v>
      </c>
      <c r="M820" t="str">
        <f t="shared" si="93"/>
        <v>'A04042212'</v>
      </c>
      <c r="N820" t="str">
        <f t="shared" si="94"/>
        <v>'A04027071'</v>
      </c>
      <c r="O820" t="str">
        <f t="shared" si="95"/>
        <v>null</v>
      </c>
      <c r="P820" t="s">
        <v>6557</v>
      </c>
      <c r="Q820" t="str">
        <f t="shared" si="90"/>
        <v xml:space="preserve">INSERT INTO pad_organ (organid, nom, dir3, dir3pare, cif) VALUES (70818, 'Equip D''atenció Primerenca Palma Ii', 'A04042212', 'A04027071', null); </v>
      </c>
    </row>
    <row r="821" spans="1:17">
      <c r="A821" s="1">
        <v>5889672</v>
      </c>
      <c r="B821" t="s">
        <v>3527</v>
      </c>
      <c r="C821" t="s">
        <v>3528</v>
      </c>
      <c r="D821" s="1">
        <v>1</v>
      </c>
      <c r="E821" s="1">
        <v>1365827</v>
      </c>
      <c r="F821" s="1">
        <v>1</v>
      </c>
      <c r="G821" t="s">
        <v>769</v>
      </c>
      <c r="H821" t="str">
        <f t="shared" si="89"/>
        <v>'A04019898'</v>
      </c>
      <c r="I821" t="str">
        <f>IF(E821="","'"&amp;VLOOKUP(B821,PBL_ENTITAT!O:P,2,FALSE)&amp;"'","null")</f>
        <v>null</v>
      </c>
      <c r="J821" t="s">
        <v>6557</v>
      </c>
      <c r="K821">
        <f t="shared" si="91"/>
        <v>70819</v>
      </c>
      <c r="L821" t="str">
        <f t="shared" si="92"/>
        <v>'Gabinet de la Presidència'</v>
      </c>
      <c r="M821" t="str">
        <f t="shared" si="93"/>
        <v>'A04042432'</v>
      </c>
      <c r="N821" t="str">
        <f t="shared" si="94"/>
        <v>'A04019898'</v>
      </c>
      <c r="O821" t="str">
        <f t="shared" si="95"/>
        <v>null</v>
      </c>
      <c r="P821" t="s">
        <v>6557</v>
      </c>
      <c r="Q821" t="str">
        <f t="shared" si="90"/>
        <v xml:space="preserve">INSERT INTO pad_organ (organid, nom, dir3, dir3pare, cif) VALUES (70819, 'Gabinet de la Presidència', 'A04042432', 'A04019898', null); </v>
      </c>
    </row>
    <row r="822" spans="1:17">
      <c r="A822" s="1">
        <v>5889673</v>
      </c>
      <c r="B822" t="s">
        <v>3529</v>
      </c>
      <c r="C822" t="s">
        <v>4322</v>
      </c>
      <c r="D822" s="1">
        <v>1</v>
      </c>
      <c r="E822" s="1">
        <v>1366647</v>
      </c>
      <c r="F822" s="1">
        <v>1</v>
      </c>
      <c r="G822" t="s">
        <v>769</v>
      </c>
      <c r="H822" t="str">
        <f t="shared" si="89"/>
        <v>'A04026929'</v>
      </c>
      <c r="I822" t="str">
        <f>IF(E822="","'"&amp;VLOOKUP(B822,PBL_ENTITAT!O:P,2,FALSE)&amp;"'","null")</f>
        <v>null</v>
      </c>
      <c r="J822" t="s">
        <v>6557</v>
      </c>
      <c r="K822">
        <f t="shared" si="91"/>
        <v>70820</v>
      </c>
      <c r="L822" t="str">
        <f t="shared" si="92"/>
        <v>'Tribunal de L''esport de les Illes Balears'</v>
      </c>
      <c r="M822" t="str">
        <f t="shared" si="93"/>
        <v>'A04042812'</v>
      </c>
      <c r="N822" t="str">
        <f t="shared" si="94"/>
        <v>'A04026929'</v>
      </c>
      <c r="O822" t="str">
        <f t="shared" si="95"/>
        <v>null</v>
      </c>
      <c r="P822" t="s">
        <v>6557</v>
      </c>
      <c r="Q822" t="str">
        <f t="shared" si="90"/>
        <v xml:space="preserve">INSERT INTO pad_organ (organid, nom, dir3, dir3pare, cif) VALUES (70820, 'Tribunal de L''esport de les Illes Balears', 'A04042812', 'A04026929', null); </v>
      </c>
    </row>
    <row r="823" spans="1:17">
      <c r="A823" s="1">
        <v>5889681</v>
      </c>
      <c r="B823" t="s">
        <v>3543</v>
      </c>
      <c r="C823" t="s">
        <v>3544</v>
      </c>
      <c r="D823" s="1">
        <v>1</v>
      </c>
      <c r="E823" s="1">
        <v>1366639</v>
      </c>
      <c r="F823" s="1">
        <v>1</v>
      </c>
      <c r="G823" t="s">
        <v>769</v>
      </c>
      <c r="H823" t="str">
        <f t="shared" si="89"/>
        <v>'A04026925'</v>
      </c>
      <c r="I823" t="str">
        <f>IF(E823="","'"&amp;VLOOKUP(B823,PBL_ENTITAT!O:P,2,FALSE)&amp;"'","null")</f>
        <v>null</v>
      </c>
      <c r="J823" t="s">
        <v>6557</v>
      </c>
      <c r="K823">
        <f t="shared" si="91"/>
        <v>70821</v>
      </c>
      <c r="L823" t="str">
        <f t="shared" si="92"/>
        <v>'Eap Sud'</v>
      </c>
      <c r="M823" t="str">
        <f t="shared" si="93"/>
        <v>'A04043732'</v>
      </c>
      <c r="N823" t="str">
        <f t="shared" si="94"/>
        <v>'A04026925'</v>
      </c>
      <c r="O823" t="str">
        <f t="shared" si="95"/>
        <v>null</v>
      </c>
      <c r="P823" t="s">
        <v>6557</v>
      </c>
      <c r="Q823" t="str">
        <f t="shared" si="90"/>
        <v xml:space="preserve">INSERT INTO pad_organ (organid, nom, dir3, dir3pare, cif) VALUES (70821, 'Eap Sud', 'A04043732', 'A04026925', null); </v>
      </c>
    </row>
    <row r="824" spans="1:17">
      <c r="A824" s="1">
        <v>5889666</v>
      </c>
      <c r="B824" t="s">
        <v>3515</v>
      </c>
      <c r="C824" t="s">
        <v>3516</v>
      </c>
      <c r="D824" s="1">
        <v>1</v>
      </c>
      <c r="E824" s="1">
        <v>1366748</v>
      </c>
      <c r="F824" s="1">
        <v>1</v>
      </c>
      <c r="G824" t="s">
        <v>769</v>
      </c>
      <c r="H824" t="str">
        <f t="shared" si="89"/>
        <v>'A04027007'</v>
      </c>
      <c r="I824" t="str">
        <f>IF(E824="","'"&amp;VLOOKUP(B824,PBL_ENTITAT!O:P,2,FALSE)&amp;"'","null")</f>
        <v>null</v>
      </c>
      <c r="J824" t="s">
        <v>6557</v>
      </c>
      <c r="K824">
        <f t="shared" si="91"/>
        <v>70822</v>
      </c>
      <c r="L824" t="str">
        <f t="shared" si="92"/>
        <v>'Direcció General de Transparència, Relacions Institucionals i Cooperació Local'</v>
      </c>
      <c r="M824" t="str">
        <f t="shared" si="93"/>
        <v>'A04043872'</v>
      </c>
      <c r="N824" t="str">
        <f t="shared" si="94"/>
        <v>'A04027007'</v>
      </c>
      <c r="O824" t="str">
        <f t="shared" si="95"/>
        <v>null</v>
      </c>
      <c r="P824" t="s">
        <v>6557</v>
      </c>
      <c r="Q824" t="str">
        <f t="shared" si="90"/>
        <v xml:space="preserve">INSERT INTO pad_organ (organid, nom, dir3, dir3pare, cif) VALUES (70822, 'Direcció General de Transparència, Relacions Institucionals i Cooperació Local', 'A04043872', 'A04027007', null); </v>
      </c>
    </row>
    <row r="825" spans="1:17">
      <c r="A825" s="1">
        <v>5889671</v>
      </c>
      <c r="B825" t="s">
        <v>3525</v>
      </c>
      <c r="C825" t="s">
        <v>4321</v>
      </c>
      <c r="D825" s="1">
        <v>1</v>
      </c>
      <c r="E825" s="1">
        <v>5889663</v>
      </c>
      <c r="F825" s="1">
        <v>1</v>
      </c>
      <c r="G825" t="s">
        <v>769</v>
      </c>
      <c r="H825" t="str">
        <f t="shared" si="89"/>
        <v>'A04043876'</v>
      </c>
      <c r="I825" t="str">
        <f>IF(E825="","'"&amp;VLOOKUP(B825,PBL_ENTITAT!O:P,2,FALSE)&amp;"'","null")</f>
        <v>null</v>
      </c>
      <c r="J825" t="s">
        <v>6557</v>
      </c>
      <c r="K825">
        <f t="shared" si="91"/>
        <v>70823</v>
      </c>
      <c r="L825" t="str">
        <f t="shared" si="92"/>
        <v>'Direcció General d''Empresa, Autònoms i Comerç'</v>
      </c>
      <c r="M825" t="str">
        <f t="shared" si="93"/>
        <v>'A04043873'</v>
      </c>
      <c r="N825" t="str">
        <f t="shared" si="94"/>
        <v>'A04043876'</v>
      </c>
      <c r="O825" t="str">
        <f t="shared" si="95"/>
        <v>null</v>
      </c>
      <c r="P825" t="s">
        <v>6557</v>
      </c>
      <c r="Q825" t="str">
        <f t="shared" si="90"/>
        <v xml:space="preserve">INSERT INTO pad_organ (organid, nom, dir3, dir3pare, cif) VALUES (70823, 'Direcció General d''Empresa, Autònoms i Comerç', 'A04043873', 'A04043876', null); </v>
      </c>
    </row>
    <row r="826" spans="1:17">
      <c r="A826" s="1">
        <v>5889664</v>
      </c>
      <c r="B826" t="s">
        <v>3511</v>
      </c>
      <c r="C826" t="s">
        <v>4319</v>
      </c>
      <c r="D826" s="1">
        <v>1</v>
      </c>
      <c r="E826" s="1">
        <v>5889663</v>
      </c>
      <c r="F826" s="1">
        <v>1</v>
      </c>
      <c r="G826" t="s">
        <v>769</v>
      </c>
      <c r="H826" t="str">
        <f t="shared" si="89"/>
        <v>'A04043876'</v>
      </c>
      <c r="I826" t="str">
        <f>IF(E826="","'"&amp;VLOOKUP(B826,PBL_ENTITAT!O:P,2,FALSE)&amp;"'","null")</f>
        <v>null</v>
      </c>
      <c r="J826" t="s">
        <v>6557</v>
      </c>
      <c r="K826">
        <f t="shared" si="91"/>
        <v>70824</v>
      </c>
      <c r="L826" t="str">
        <f t="shared" si="92"/>
        <v>'Direcció General d''Indústria i Polígons Industrials'</v>
      </c>
      <c r="M826" t="str">
        <f t="shared" si="93"/>
        <v>'A04043874'</v>
      </c>
      <c r="N826" t="str">
        <f t="shared" si="94"/>
        <v>'A04043876'</v>
      </c>
      <c r="O826" t="str">
        <f t="shared" si="95"/>
        <v>null</v>
      </c>
      <c r="P826" t="s">
        <v>6557</v>
      </c>
      <c r="Q826" t="str">
        <f t="shared" si="90"/>
        <v xml:space="preserve">INSERT INTO pad_organ (organid, nom, dir3, dir3pare, cif) VALUES (70824, 'Direcció General d''Indústria i Polígons Industrials', 'A04043874', 'A04043876', null); </v>
      </c>
    </row>
    <row r="827" spans="1:17">
      <c r="A827" s="1">
        <v>5889670</v>
      </c>
      <c r="B827" t="s">
        <v>3523</v>
      </c>
      <c r="C827" t="s">
        <v>4320</v>
      </c>
      <c r="D827" s="1">
        <v>1</v>
      </c>
      <c r="E827" s="1">
        <v>5889663</v>
      </c>
      <c r="F827" s="1">
        <v>1</v>
      </c>
      <c r="G827" t="s">
        <v>769</v>
      </c>
      <c r="H827" t="str">
        <f t="shared" si="89"/>
        <v>'A04043876'</v>
      </c>
      <c r="I827" t="str">
        <f>IF(E827="","'"&amp;VLOOKUP(B827,PBL_ENTITAT!O:P,2,FALSE)&amp;"'","null")</f>
        <v>null</v>
      </c>
      <c r="J827" t="s">
        <v>6557</v>
      </c>
      <c r="K827">
        <f t="shared" si="91"/>
        <v>70825</v>
      </c>
      <c r="L827" t="str">
        <f t="shared" si="92"/>
        <v>'Direcció General d''Economia Circular, Transició Energètica i Canvi Climàtic'</v>
      </c>
      <c r="M827" t="str">
        <f t="shared" si="93"/>
        <v>'A04043875'</v>
      </c>
      <c r="N827" t="str">
        <f t="shared" si="94"/>
        <v>'A04043876'</v>
      </c>
      <c r="O827" t="str">
        <f t="shared" si="95"/>
        <v>null</v>
      </c>
      <c r="P827" t="s">
        <v>6557</v>
      </c>
      <c r="Q827" t="str">
        <f t="shared" si="90"/>
        <v xml:space="preserve">INSERT INTO pad_organ (organid, nom, dir3, dir3pare, cif) VALUES (70825, 'Direcció General d''Economia Circular, Transició Energètica i Canvi Climàtic', 'A04043875', 'A04043876', null); </v>
      </c>
    </row>
    <row r="828" spans="1:17">
      <c r="A828" s="1">
        <v>5889663</v>
      </c>
      <c r="B828" t="s">
        <v>3968</v>
      </c>
      <c r="C828" t="s">
        <v>4338</v>
      </c>
      <c r="D828" s="1">
        <v>1</v>
      </c>
      <c r="E828" s="1">
        <v>1365826</v>
      </c>
      <c r="F828" s="1">
        <v>1</v>
      </c>
      <c r="G828" t="s">
        <v>769</v>
      </c>
      <c r="H828" t="str">
        <f t="shared" si="89"/>
        <v>'A04003003'</v>
      </c>
      <c r="I828" t="str">
        <f>IF(E828="","'"&amp;VLOOKUP(B828,PBL_ENTITAT!O:P,2,FALSE)&amp;"'","null")</f>
        <v>null</v>
      </c>
      <c r="J828" t="s">
        <v>6557</v>
      </c>
      <c r="K828">
        <f t="shared" si="91"/>
        <v>70826</v>
      </c>
      <c r="L828" t="str">
        <f t="shared" si="92"/>
        <v>'Conselleria d''Empresa, Ocupació i Energia'</v>
      </c>
      <c r="M828" t="str">
        <f t="shared" si="93"/>
        <v>'A04043876'</v>
      </c>
      <c r="N828" t="str">
        <f t="shared" si="94"/>
        <v>'A04003003'</v>
      </c>
      <c r="O828" t="str">
        <f t="shared" si="95"/>
        <v>null</v>
      </c>
      <c r="P828" t="s">
        <v>6557</v>
      </c>
      <c r="Q828" t="str">
        <f t="shared" si="90"/>
        <v xml:space="preserve">INSERT INTO pad_organ (organid, nom, dir3, dir3pare, cif) VALUES (70826, 'Conselleria d''Empresa, Ocupació i Energia', 'A04043876', 'A04003003', null); </v>
      </c>
    </row>
    <row r="829" spans="1:17">
      <c r="A829" s="1">
        <v>5889677</v>
      </c>
      <c r="B829" t="s">
        <v>3536</v>
      </c>
      <c r="C829" t="s">
        <v>3537</v>
      </c>
      <c r="D829" s="1">
        <v>1</v>
      </c>
      <c r="E829" s="1">
        <v>1365828</v>
      </c>
      <c r="F829" s="1">
        <v>1</v>
      </c>
      <c r="G829" t="s">
        <v>769</v>
      </c>
      <c r="H829" t="str">
        <f t="shared" si="89"/>
        <v>'A04026906'</v>
      </c>
      <c r="I829" t="str">
        <f>IF(E829="","'"&amp;VLOOKUP(B829,PBL_ENTITAT!O:P,2,FALSE)&amp;"'","null")</f>
        <v>null</v>
      </c>
      <c r="J829" t="s">
        <v>6557</v>
      </c>
      <c r="K829">
        <f t="shared" si="91"/>
        <v>70827</v>
      </c>
      <c r="L829" t="str">
        <f t="shared" si="92"/>
        <v>'Secretaria Autonòmica de Cultura i Esports'</v>
      </c>
      <c r="M829" t="str">
        <f t="shared" si="93"/>
        <v>'A04043877'</v>
      </c>
      <c r="N829" t="str">
        <f t="shared" si="94"/>
        <v>'A04026906'</v>
      </c>
      <c r="O829" t="str">
        <f t="shared" si="95"/>
        <v>null</v>
      </c>
      <c r="P829" t="s">
        <v>6557</v>
      </c>
      <c r="Q829" t="str">
        <f t="shared" si="90"/>
        <v xml:space="preserve">INSERT INTO pad_organ (organid, nom, dir3, dir3pare, cif) VALUES (70827, 'Secretaria Autonòmica de Cultura i Esports', 'A04043877', 'A04026906', null); </v>
      </c>
    </row>
    <row r="830" spans="1:17">
      <c r="A830" s="1">
        <v>5889679</v>
      </c>
      <c r="B830" t="s">
        <v>3540</v>
      </c>
      <c r="C830" t="s">
        <v>3541</v>
      </c>
      <c r="D830" s="1">
        <v>1</v>
      </c>
      <c r="E830" s="1">
        <v>1365828</v>
      </c>
      <c r="F830" s="1">
        <v>1</v>
      </c>
      <c r="G830" t="s">
        <v>769</v>
      </c>
      <c r="H830" t="str">
        <f t="shared" si="89"/>
        <v>'A04026906'</v>
      </c>
      <c r="I830" t="str">
        <f>IF(E830="","'"&amp;VLOOKUP(B830,PBL_ENTITAT!O:P,2,FALSE)&amp;"'","null")</f>
        <v>null</v>
      </c>
      <c r="J830" t="s">
        <v>6557</v>
      </c>
      <c r="K830">
        <f t="shared" si="91"/>
        <v>70828</v>
      </c>
      <c r="L830" t="str">
        <f t="shared" si="92"/>
        <v>'Secretaria General de Fons Europeus, Universitat i Cultura'</v>
      </c>
      <c r="M830" t="str">
        <f t="shared" si="93"/>
        <v>'A04043878'</v>
      </c>
      <c r="N830" t="str">
        <f t="shared" si="94"/>
        <v>'A04026906'</v>
      </c>
      <c r="O830" t="str">
        <f t="shared" si="95"/>
        <v>null</v>
      </c>
      <c r="P830" t="s">
        <v>6557</v>
      </c>
      <c r="Q830" t="str">
        <f t="shared" si="90"/>
        <v xml:space="preserve">INSERT INTO pad_organ (organid, nom, dir3, dir3pare, cif) VALUES (70828, 'Secretaria General de Fons Europeus, Universitat i Cultura', 'A04043878', 'A04026906', null); </v>
      </c>
    </row>
    <row r="831" spans="1:17">
      <c r="A831" s="1">
        <v>5889680</v>
      </c>
      <c r="B831" t="s">
        <v>3542</v>
      </c>
      <c r="C831" t="s">
        <v>4324</v>
      </c>
      <c r="D831" s="1">
        <v>1</v>
      </c>
      <c r="E831" s="1">
        <v>1365828</v>
      </c>
      <c r="F831" s="1">
        <v>1</v>
      </c>
      <c r="G831" t="s">
        <v>769</v>
      </c>
      <c r="H831" t="str">
        <f t="shared" si="89"/>
        <v>'A04026906'</v>
      </c>
      <c r="I831" t="str">
        <f>IF(E831="","'"&amp;VLOOKUP(B831,PBL_ENTITAT!O:P,2,FALSE)&amp;"'","null")</f>
        <v>null</v>
      </c>
      <c r="J831" t="s">
        <v>6557</v>
      </c>
      <c r="K831">
        <f t="shared" si="91"/>
        <v>70829</v>
      </c>
      <c r="L831" t="str">
        <f t="shared" si="92"/>
        <v>'Institut d''Estudis Baleàrics'</v>
      </c>
      <c r="M831" t="str">
        <f t="shared" si="93"/>
        <v>'A04043879'</v>
      </c>
      <c r="N831" t="str">
        <f t="shared" si="94"/>
        <v>'A04026906'</v>
      </c>
      <c r="O831" t="str">
        <f t="shared" si="95"/>
        <v>null</v>
      </c>
      <c r="P831" t="s">
        <v>6557</v>
      </c>
      <c r="Q831" t="str">
        <f t="shared" si="90"/>
        <v xml:space="preserve">INSERT INTO pad_organ (organid, nom, dir3, dir3pare, cif) VALUES (70829, 'Institut d''Estudis Baleàrics', 'A04043879', 'A04026906', null); </v>
      </c>
    </row>
    <row r="832" spans="1:17">
      <c r="A832" s="1">
        <v>5889678</v>
      </c>
      <c r="B832" t="s">
        <v>3538</v>
      </c>
      <c r="C832" t="s">
        <v>4323</v>
      </c>
      <c r="D832" s="1">
        <v>1</v>
      </c>
      <c r="E832" s="1">
        <v>1365946</v>
      </c>
      <c r="F832" s="1">
        <v>1</v>
      </c>
      <c r="G832" t="s">
        <v>769</v>
      </c>
      <c r="H832" t="str">
        <f t="shared" si="89"/>
        <v>'A04026923'</v>
      </c>
      <c r="I832" t="str">
        <f>IF(E832="","'"&amp;VLOOKUP(B832,PBL_ENTITAT!O:P,2,FALSE)&amp;"'","null")</f>
        <v>null</v>
      </c>
      <c r="J832" t="s">
        <v>6557</v>
      </c>
      <c r="K832">
        <f t="shared" si="91"/>
        <v>70830</v>
      </c>
      <c r="L832" t="str">
        <f t="shared" si="92"/>
        <v>'Direcció General d''Universitats i Ensenyaments Artístics Superiors'</v>
      </c>
      <c r="M832" t="str">
        <f t="shared" si="93"/>
        <v>'A04043880'</v>
      </c>
      <c r="N832" t="str">
        <f t="shared" si="94"/>
        <v>'A04026923'</v>
      </c>
      <c r="O832" t="str">
        <f t="shared" si="95"/>
        <v>null</v>
      </c>
      <c r="P832" t="s">
        <v>6557</v>
      </c>
      <c r="Q832" t="str">
        <f t="shared" si="90"/>
        <v xml:space="preserve">INSERT INTO pad_organ (organid, nom, dir3, dir3pare, cif) VALUES (70830, 'Direcció General d''Universitats i Ensenyaments Artístics Superiors', 'A04043880', 'A04026923', null); </v>
      </c>
    </row>
    <row r="833" spans="1:17">
      <c r="A833" s="1">
        <v>5889674</v>
      </c>
      <c r="B833" t="s">
        <v>3530</v>
      </c>
      <c r="C833" t="s">
        <v>3531</v>
      </c>
      <c r="D833" s="1">
        <v>1</v>
      </c>
      <c r="E833" s="1">
        <v>1365876</v>
      </c>
      <c r="F833" s="1">
        <v>1</v>
      </c>
      <c r="G833" t="s">
        <v>769</v>
      </c>
      <c r="H833" t="str">
        <f t="shared" si="89"/>
        <v>'A04026919'</v>
      </c>
      <c r="I833" t="str">
        <f>IF(E833="","'"&amp;VLOOKUP(B833,PBL_ENTITAT!O:P,2,FALSE)&amp;"'","null")</f>
        <v>null</v>
      </c>
      <c r="J833" t="s">
        <v>6557</v>
      </c>
      <c r="K833">
        <f t="shared" si="91"/>
        <v>70831</v>
      </c>
      <c r="L833" t="str">
        <f t="shared" si="92"/>
        <v>'Direcció General de Prestacions, Farmàcia i Consum'</v>
      </c>
      <c r="M833" t="str">
        <f t="shared" si="93"/>
        <v>'A04043881'</v>
      </c>
      <c r="N833" t="str">
        <f t="shared" si="94"/>
        <v>'A04026919'</v>
      </c>
      <c r="O833" t="str">
        <f t="shared" si="95"/>
        <v>null</v>
      </c>
      <c r="P833" t="s">
        <v>6557</v>
      </c>
      <c r="Q833" t="str">
        <f t="shared" si="90"/>
        <v xml:space="preserve">INSERT INTO pad_organ (organid, nom, dir3, dir3pare, cif) VALUES (70831, 'Direcció General de Prestacions, Farmàcia i Consum', 'A04043881', 'A04026919', null); </v>
      </c>
    </row>
    <row r="834" spans="1:17">
      <c r="A834" s="1">
        <v>5889676</v>
      </c>
      <c r="B834" t="s">
        <v>3534</v>
      </c>
      <c r="C834" t="s">
        <v>3535</v>
      </c>
      <c r="D834" s="1">
        <v>1</v>
      </c>
      <c r="E834" s="1">
        <v>1365876</v>
      </c>
      <c r="F834" s="1">
        <v>1</v>
      </c>
      <c r="G834" t="s">
        <v>769</v>
      </c>
      <c r="H834" t="str">
        <f t="shared" si="89"/>
        <v>'A04026919'</v>
      </c>
      <c r="I834" t="str">
        <f>IF(E834="","'"&amp;VLOOKUP(B834,PBL_ENTITAT!O:P,2,FALSE)&amp;"'","null")</f>
        <v>null</v>
      </c>
      <c r="J834" t="s">
        <v>6557</v>
      </c>
      <c r="K834">
        <f t="shared" si="91"/>
        <v>70832</v>
      </c>
      <c r="L834" t="str">
        <f t="shared" si="92"/>
        <v>'Direcció General de Salut Mental'</v>
      </c>
      <c r="M834" t="str">
        <f t="shared" si="93"/>
        <v>'A04043882'</v>
      </c>
      <c r="N834" t="str">
        <f t="shared" si="94"/>
        <v>'A04026919'</v>
      </c>
      <c r="O834" t="str">
        <f t="shared" si="95"/>
        <v>null</v>
      </c>
      <c r="P834" t="s">
        <v>6557</v>
      </c>
      <c r="Q834" t="str">
        <f t="shared" si="90"/>
        <v xml:space="preserve">INSERT INTO pad_organ (organid, nom, dir3, dir3pare, cif) VALUES (70832, 'Direcció General de Salut Mental', 'A04043882', 'A04026919', null); </v>
      </c>
    </row>
    <row r="835" spans="1:17">
      <c r="A835" s="1">
        <v>5889665</v>
      </c>
      <c r="B835" t="s">
        <v>3513</v>
      </c>
      <c r="C835" t="s">
        <v>3514</v>
      </c>
      <c r="D835" s="1">
        <v>1</v>
      </c>
      <c r="E835" s="1">
        <v>1366647</v>
      </c>
      <c r="F835" s="1">
        <v>1</v>
      </c>
      <c r="G835" t="s">
        <v>769</v>
      </c>
      <c r="H835" t="str">
        <f t="shared" ref="H835:H898" si="96">IF(E835="","null","'"&amp;VLOOKUP(E835,A:B,2,FALSE)&amp;"'")</f>
        <v>'A04026929'</v>
      </c>
      <c r="I835" t="str">
        <f>IF(E835="","'"&amp;VLOOKUP(B835,PBL_ENTITAT!O:P,2,FALSE)&amp;"'","null")</f>
        <v>null</v>
      </c>
      <c r="J835" t="s">
        <v>6557</v>
      </c>
      <c r="K835">
        <f t="shared" si="91"/>
        <v>70833</v>
      </c>
      <c r="L835" t="str">
        <f t="shared" si="92"/>
        <v>'Direcció General de Serveis Socials i Igualtat'</v>
      </c>
      <c r="M835" t="str">
        <f t="shared" si="93"/>
        <v>'A04043883'</v>
      </c>
      <c r="N835" t="str">
        <f t="shared" si="94"/>
        <v>'A04026929'</v>
      </c>
      <c r="O835" t="str">
        <f t="shared" si="95"/>
        <v>null</v>
      </c>
      <c r="P835" t="s">
        <v>6557</v>
      </c>
      <c r="Q835" t="str">
        <f t="shared" ref="Q835:Q898" si="97">SUBSTITUTE(SUBSTITUTE(SUBSTITUTE(SUBSTITUTE(SUBSTITUTE(Q$1,"$ID$",K835),"$NOM$",L835),"$DIR3$",M835),"$DIR3PARE$",N835),"$CIF$",O835)</f>
        <v xml:space="preserve">INSERT INTO pad_organ (organid, nom, dir3, dir3pare, cif) VALUES (70833, 'Direcció General de Serveis Socials i Igualtat', 'A04043883', 'A04026929', null); </v>
      </c>
    </row>
    <row r="836" spans="1:17">
      <c r="A836" s="1">
        <v>5889668</v>
      </c>
      <c r="B836" t="s">
        <v>3519</v>
      </c>
      <c r="C836" t="s">
        <v>3520</v>
      </c>
      <c r="D836" s="1">
        <v>1</v>
      </c>
      <c r="E836" s="1">
        <v>1366666</v>
      </c>
      <c r="F836" s="1">
        <v>1</v>
      </c>
      <c r="G836" t="s">
        <v>769</v>
      </c>
      <c r="H836" t="str">
        <f t="shared" si="96"/>
        <v>'A04026937'</v>
      </c>
      <c r="I836" t="str">
        <f>IF(E836="","'"&amp;VLOOKUP(B836,PBL_ENTITAT!O:P,2,FALSE)&amp;"'","null")</f>
        <v>null</v>
      </c>
      <c r="J836" t="s">
        <v>6557</v>
      </c>
      <c r="K836">
        <f t="shared" si="91"/>
        <v>70834</v>
      </c>
      <c r="L836" t="str">
        <f t="shared" si="92"/>
        <v>'Direcció General de Coordinació i Harmonització Urbanística'</v>
      </c>
      <c r="M836" t="str">
        <f t="shared" si="93"/>
        <v>'A04043884'</v>
      </c>
      <c r="N836" t="str">
        <f t="shared" si="94"/>
        <v>'A04026937'</v>
      </c>
      <c r="O836" t="str">
        <f t="shared" si="95"/>
        <v>null</v>
      </c>
      <c r="P836" t="s">
        <v>6557</v>
      </c>
      <c r="Q836" t="str">
        <f t="shared" si="97"/>
        <v xml:space="preserve">INSERT INTO pad_organ (organid, nom, dir3, dir3pare, cif) VALUES (70834, 'Direcció General de Coordinació i Harmonització Urbanística', 'A04043884', 'A04026937', null); </v>
      </c>
    </row>
    <row r="837" spans="1:17">
      <c r="A837" s="1">
        <v>5889669</v>
      </c>
      <c r="B837" t="s">
        <v>3521</v>
      </c>
      <c r="C837" t="s">
        <v>3522</v>
      </c>
      <c r="D837" s="1">
        <v>1</v>
      </c>
      <c r="E837" s="1">
        <v>1366690</v>
      </c>
      <c r="F837" s="1">
        <v>1</v>
      </c>
      <c r="G837" t="s">
        <v>769</v>
      </c>
      <c r="H837" t="str">
        <f t="shared" si="96"/>
        <v>'A04026953'</v>
      </c>
      <c r="I837" t="str">
        <f>IF(E837="","'"&amp;VLOOKUP(B837,PBL_ENTITAT!O:P,2,FALSE)&amp;"'","null")</f>
        <v>null</v>
      </c>
      <c r="J837" t="s">
        <v>6557</v>
      </c>
      <c r="K837">
        <f t="shared" si="91"/>
        <v>70835</v>
      </c>
      <c r="L837" t="str">
        <f t="shared" si="92"/>
        <v>'Direcció General de Costes i Litoral'</v>
      </c>
      <c r="M837" t="str">
        <f t="shared" si="93"/>
        <v>'A04043885'</v>
      </c>
      <c r="N837" t="str">
        <f t="shared" si="94"/>
        <v>'A04026953'</v>
      </c>
      <c r="O837" t="str">
        <f t="shared" si="95"/>
        <v>null</v>
      </c>
      <c r="P837" t="s">
        <v>6557</v>
      </c>
      <c r="Q837" t="str">
        <f t="shared" si="97"/>
        <v xml:space="preserve">INSERT INTO pad_organ (organid, nom, dir3, dir3pare, cif) VALUES (70835, 'Direcció General de Costes i Litoral', 'A04043885', 'A04026953', null); </v>
      </c>
    </row>
    <row r="838" spans="1:17">
      <c r="A838" s="1">
        <v>5889675</v>
      </c>
      <c r="B838" t="s">
        <v>3532</v>
      </c>
      <c r="C838" t="s">
        <v>3533</v>
      </c>
      <c r="D838" s="1">
        <v>1</v>
      </c>
      <c r="E838" s="1">
        <v>1365844</v>
      </c>
      <c r="F838" s="1">
        <v>1</v>
      </c>
      <c r="G838" t="s">
        <v>769</v>
      </c>
      <c r="H838" t="str">
        <f t="shared" si="96"/>
        <v>'A04026911'</v>
      </c>
      <c r="I838" t="str">
        <f>IF(E838="","'"&amp;VLOOKUP(B838,PBL_ENTITAT!O:P,2,FALSE)&amp;"'","null")</f>
        <v>null</v>
      </c>
      <c r="J838" t="s">
        <v>6557</v>
      </c>
      <c r="K838">
        <f t="shared" si="91"/>
        <v>70836</v>
      </c>
      <c r="L838" t="str">
        <f t="shared" si="92"/>
        <v>'Direcció General de Pressuposts i Finançament'</v>
      </c>
      <c r="M838" t="str">
        <f t="shared" si="93"/>
        <v>'A04043886'</v>
      </c>
      <c r="N838" t="str">
        <f t="shared" si="94"/>
        <v>'A04026911'</v>
      </c>
      <c r="O838" t="str">
        <f t="shared" si="95"/>
        <v>null</v>
      </c>
      <c r="P838" t="s">
        <v>6557</v>
      </c>
      <c r="Q838" t="str">
        <f t="shared" si="97"/>
        <v xml:space="preserve">INSERT INTO pad_organ (organid, nom, dir3, dir3pare, cif) VALUES (70836, 'Direcció General de Pressuposts i Finançament', 'A04043886', 'A04026911', null); </v>
      </c>
    </row>
    <row r="839" spans="1:17">
      <c r="A839" s="8">
        <v>1587915</v>
      </c>
      <c r="B839" s="4" t="s">
        <v>69</v>
      </c>
      <c r="C839" s="4" t="s">
        <v>2761</v>
      </c>
      <c r="D839" s="8">
        <v>22824</v>
      </c>
      <c r="E839" s="4" t="s">
        <v>21</v>
      </c>
      <c r="F839" s="8">
        <v>1</v>
      </c>
      <c r="G839" s="4" t="s">
        <v>769</v>
      </c>
      <c r="H839" t="str">
        <f t="shared" si="96"/>
        <v>null</v>
      </c>
      <c r="I839" t="str">
        <f>IF(E839="","'"&amp;VLOOKUP(B839,PBL_ENTITAT!O:P,2,FALSE)&amp;"'","null")</f>
        <v>'P0700200I'</v>
      </c>
      <c r="J839" t="s">
        <v>6557</v>
      </c>
      <c r="K839">
        <f t="shared" si="91"/>
        <v>70837</v>
      </c>
      <c r="L839" t="str">
        <f t="shared" si="92"/>
        <v>'Ayuntamiento de Alaior'</v>
      </c>
      <c r="M839" t="str">
        <f t="shared" si="93"/>
        <v>'L01070027'</v>
      </c>
      <c r="N839" t="str">
        <f t="shared" si="94"/>
        <v>null</v>
      </c>
      <c r="O839" t="str">
        <f t="shared" si="95"/>
        <v>'P0700200I'</v>
      </c>
      <c r="P839" t="s">
        <v>6557</v>
      </c>
      <c r="Q839" t="str">
        <f t="shared" si="97"/>
        <v xml:space="preserve">INSERT INTO pad_organ (organid, nom, dir3, dir3pare, cif) VALUES (70837, 'Ayuntamiento de Alaior', 'L01070027', null, 'P0700200I'); </v>
      </c>
    </row>
    <row r="840" spans="1:17">
      <c r="A840" s="8">
        <v>1425598</v>
      </c>
      <c r="B840" s="4" t="s">
        <v>294</v>
      </c>
      <c r="C840" s="4" t="s">
        <v>2995</v>
      </c>
      <c r="D840" s="8">
        <v>449</v>
      </c>
      <c r="E840" s="4" t="s">
        <v>21</v>
      </c>
      <c r="F840" s="8">
        <v>1</v>
      </c>
      <c r="G840" s="4" t="s">
        <v>769</v>
      </c>
      <c r="H840" t="str">
        <f t="shared" si="96"/>
        <v>null</v>
      </c>
      <c r="I840" t="str">
        <f>IF(E840="","'"&amp;VLOOKUP(B840,PBL_ENTITAT!O:P,2,FALSE)&amp;"'","null")</f>
        <v>'P0700300G'</v>
      </c>
      <c r="J840" t="s">
        <v>6557</v>
      </c>
      <c r="K840">
        <f t="shared" si="91"/>
        <v>70838</v>
      </c>
      <c r="L840" t="str">
        <f t="shared" si="92"/>
        <v>'Ajuntament Alcúdia'</v>
      </c>
      <c r="M840" t="str">
        <f t="shared" si="93"/>
        <v>'L01070033'</v>
      </c>
      <c r="N840" t="str">
        <f t="shared" si="94"/>
        <v>null</v>
      </c>
      <c r="O840" t="str">
        <f t="shared" si="95"/>
        <v>'P0700300G'</v>
      </c>
      <c r="P840" t="s">
        <v>6557</v>
      </c>
      <c r="Q840" t="str">
        <f t="shared" si="97"/>
        <v xml:space="preserve">INSERT INTO pad_organ (organid, nom, dir3, dir3pare, cif) VALUES (70838, 'Ajuntament Alcúdia', 'L01070033', null, 'P0700300G'); </v>
      </c>
    </row>
    <row r="841" spans="1:17">
      <c r="A841" s="8">
        <v>3307404</v>
      </c>
      <c r="B841" s="4" t="s">
        <v>304</v>
      </c>
      <c r="C841" s="4" t="s">
        <v>3441</v>
      </c>
      <c r="D841" s="8">
        <v>451</v>
      </c>
      <c r="E841" s="4" t="s">
        <v>21</v>
      </c>
      <c r="F841" s="8">
        <v>1</v>
      </c>
      <c r="G841" s="4" t="s">
        <v>769</v>
      </c>
      <c r="H841" t="str">
        <f t="shared" si="96"/>
        <v>null</v>
      </c>
      <c r="I841" t="str">
        <f>IF(E841="","'"&amp;VLOOKUP(B841,PBL_ENTITAT!O:P,2,FALSE)&amp;"'","null")</f>
        <v>'P0700500B'</v>
      </c>
      <c r="J841" t="s">
        <v>6557</v>
      </c>
      <c r="K841">
        <f t="shared" si="91"/>
        <v>70839</v>
      </c>
      <c r="L841" t="str">
        <f t="shared" si="92"/>
        <v>'Ayuntamiento de Andratx'</v>
      </c>
      <c r="M841" t="str">
        <f t="shared" si="93"/>
        <v>'L01070051'</v>
      </c>
      <c r="N841" t="str">
        <f t="shared" si="94"/>
        <v>null</v>
      </c>
      <c r="O841" t="str">
        <f t="shared" si="95"/>
        <v>'P0700500B'</v>
      </c>
      <c r="P841" t="s">
        <v>6557</v>
      </c>
      <c r="Q841" t="str">
        <f t="shared" si="97"/>
        <v xml:space="preserve">INSERT INTO pad_organ (organid, nom, dir3, dir3pare, cif) VALUES (70839, 'Ayuntamiento de Andratx', 'L01070051', null, 'P0700500B'); </v>
      </c>
    </row>
    <row r="842" spans="1:17">
      <c r="A842" s="8">
        <v>5458409</v>
      </c>
      <c r="B842" s="4" t="s">
        <v>339</v>
      </c>
      <c r="C842" s="4" t="s">
        <v>3510</v>
      </c>
      <c r="D842" s="8">
        <v>458</v>
      </c>
      <c r="E842" s="4" t="s">
        <v>21</v>
      </c>
      <c r="F842" s="8">
        <v>1</v>
      </c>
      <c r="G842" s="4" t="s">
        <v>769</v>
      </c>
      <c r="H842" t="str">
        <f t="shared" si="96"/>
        <v>null</v>
      </c>
      <c r="I842" t="str">
        <f>IF(E842="","'"&amp;VLOOKUP(B842,PBL_ENTITAT!O:P,2,FALSE)&amp;"'","null")</f>
        <v>'P0701200H'</v>
      </c>
      <c r="J842" t="s">
        <v>6557</v>
      </c>
      <c r="K842">
        <f t="shared" ref="K842:K905" si="98">K841+1</f>
        <v>70840</v>
      </c>
      <c r="L842" t="str">
        <f t="shared" ref="L842:L905" si="99">"'"&amp;C842&amp;"'"</f>
        <v>'Ayuntamiento de Campanet'</v>
      </c>
      <c r="M842" t="str">
        <f t="shared" ref="M842:M905" si="100">"'"&amp;B842&amp;"'"</f>
        <v>'L01070125'</v>
      </c>
      <c r="N842" t="str">
        <f t="shared" ref="N842:N905" si="101">H842</f>
        <v>null</v>
      </c>
      <c r="O842" t="str">
        <f t="shared" ref="O842:O905" si="102">I842</f>
        <v>'P0701200H'</v>
      </c>
      <c r="P842" t="s">
        <v>6557</v>
      </c>
      <c r="Q842" t="str">
        <f t="shared" si="97"/>
        <v xml:space="preserve">INSERT INTO pad_organ (organid, nom, dir3, dir3pare, cif) VALUES (70840, 'Ayuntamiento de Campanet', 'L01070125', null, 'P0701200H'); </v>
      </c>
    </row>
    <row r="843" spans="1:17">
      <c r="A843" s="8">
        <v>5140553</v>
      </c>
      <c r="B843" s="4" t="s">
        <v>344</v>
      </c>
      <c r="C843" s="4" t="s">
        <v>557</v>
      </c>
      <c r="D843" s="8">
        <v>459</v>
      </c>
      <c r="E843" s="4" t="s">
        <v>21</v>
      </c>
      <c r="F843" s="8">
        <v>1</v>
      </c>
      <c r="G843" s="4" t="s">
        <v>769</v>
      </c>
      <c r="H843" t="str">
        <f t="shared" si="96"/>
        <v>null</v>
      </c>
      <c r="I843" t="str">
        <f>IF(E843="","'"&amp;VLOOKUP(B843,PBL_ENTITAT!O:P,2,FALSE)&amp;"'","null")</f>
        <v>'P0701300F'</v>
      </c>
      <c r="J843" t="s">
        <v>6557</v>
      </c>
      <c r="K843">
        <f t="shared" si="98"/>
        <v>70841</v>
      </c>
      <c r="L843" t="str">
        <f t="shared" si="99"/>
        <v>'Ajuntament de Campos'</v>
      </c>
      <c r="M843" t="str">
        <f t="shared" si="100"/>
        <v>'L01070131'</v>
      </c>
      <c r="N843" t="str">
        <f t="shared" si="101"/>
        <v>null</v>
      </c>
      <c r="O843" t="str">
        <f t="shared" si="102"/>
        <v>'P0701300F'</v>
      </c>
      <c r="P843" t="s">
        <v>6557</v>
      </c>
      <c r="Q843" t="str">
        <f t="shared" si="97"/>
        <v xml:space="preserve">INSERT INTO pad_organ (organid, nom, dir3, dir3pare, cif) VALUES (70841, 'Ajuntament de Campos', 'L01070131', null, 'P0701300F'); </v>
      </c>
    </row>
    <row r="844" spans="1:17">
      <c r="A844" s="8">
        <v>4899203</v>
      </c>
      <c r="B844" s="4" t="s">
        <v>389</v>
      </c>
      <c r="C844" s="4" t="s">
        <v>3500</v>
      </c>
      <c r="D844" s="8">
        <v>468</v>
      </c>
      <c r="E844" s="4" t="s">
        <v>21</v>
      </c>
      <c r="F844" s="8">
        <v>1</v>
      </c>
      <c r="G844" s="4" t="s">
        <v>769</v>
      </c>
      <c r="H844" t="str">
        <f t="shared" si="96"/>
        <v>null</v>
      </c>
      <c r="I844" t="str">
        <f>IF(E844="","'"&amp;VLOOKUP(B844,PBL_ENTITAT!O:P,2,FALSE)&amp;"'","null")</f>
        <v>'P0702200G'</v>
      </c>
      <c r="J844" t="s">
        <v>6557</v>
      </c>
      <c r="K844">
        <f t="shared" si="98"/>
        <v>70842</v>
      </c>
      <c r="L844" t="str">
        <f t="shared" si="99"/>
        <v>'Ayuntamiento de Felanitx'</v>
      </c>
      <c r="M844" t="str">
        <f t="shared" si="100"/>
        <v>'L01070223'</v>
      </c>
      <c r="N844" t="str">
        <f t="shared" si="101"/>
        <v>null</v>
      </c>
      <c r="O844" t="str">
        <f t="shared" si="102"/>
        <v>'P0702200G'</v>
      </c>
      <c r="P844" t="s">
        <v>6557</v>
      </c>
      <c r="Q844" t="str">
        <f t="shared" si="97"/>
        <v xml:space="preserve">INSERT INTO pad_organ (organid, nom, dir3, dir3pare, cif) VALUES (70842, 'Ayuntamiento de Felanitx', 'L01070223', null, 'P0702200G'); </v>
      </c>
    </row>
    <row r="845" spans="1:17">
      <c r="A845" s="8">
        <v>2126651</v>
      </c>
      <c r="B845" s="4" t="s">
        <v>409</v>
      </c>
      <c r="C845" s="4" t="s">
        <v>3673</v>
      </c>
      <c r="D845" s="8">
        <v>472</v>
      </c>
      <c r="E845" s="4" t="s">
        <v>21</v>
      </c>
      <c r="F845" s="8">
        <v>1</v>
      </c>
      <c r="G845" s="4" t="s">
        <v>769</v>
      </c>
      <c r="H845" t="str">
        <f t="shared" si="96"/>
        <v>null</v>
      </c>
      <c r="I845" t="str">
        <f>IF(E845="","'"&amp;VLOOKUP(B845,PBL_ENTITAT!O:P,2,FALSE)&amp;"'","null")</f>
        <v>'P0702600H'</v>
      </c>
      <c r="J845" t="s">
        <v>6557</v>
      </c>
      <c r="K845">
        <f t="shared" si="98"/>
        <v>70843</v>
      </c>
      <c r="L845" t="str">
        <f t="shared" si="99"/>
        <v>'Ayuntamiento de Eivissa'</v>
      </c>
      <c r="M845" t="str">
        <f t="shared" si="100"/>
        <v>'L01070260'</v>
      </c>
      <c r="N845" t="str">
        <f t="shared" si="101"/>
        <v>null</v>
      </c>
      <c r="O845" t="str">
        <f t="shared" si="102"/>
        <v>'P0702600H'</v>
      </c>
      <c r="P845" t="s">
        <v>6557</v>
      </c>
      <c r="Q845" t="str">
        <f t="shared" si="97"/>
        <v xml:space="preserve">INSERT INTO pad_organ (organid, nom, dir3, dir3pare, cif) VALUES (70843, 'Ayuntamiento de Eivissa', 'L01070260', null, 'P0702600H'); </v>
      </c>
    </row>
    <row r="846" spans="1:17">
      <c r="A846" s="8">
        <v>1607993</v>
      </c>
      <c r="B846" s="4" t="s">
        <v>414</v>
      </c>
      <c r="C846" s="4" t="s">
        <v>2869</v>
      </c>
      <c r="D846" s="8">
        <v>473</v>
      </c>
      <c r="E846" s="4" t="s">
        <v>21</v>
      </c>
      <c r="F846" s="8">
        <v>1</v>
      </c>
      <c r="G846" s="4" t="s">
        <v>769</v>
      </c>
      <c r="H846" t="str">
        <f t="shared" si="96"/>
        <v>null</v>
      </c>
      <c r="I846" t="str">
        <f>IF(E846="","'"&amp;VLOOKUP(B846,PBL_ENTITAT!O:P,2,FALSE)&amp;"'","null")</f>
        <v>'P0702700F'</v>
      </c>
      <c r="J846" t="s">
        <v>6557</v>
      </c>
      <c r="K846">
        <f t="shared" si="98"/>
        <v>70844</v>
      </c>
      <c r="L846" t="str">
        <f t="shared" si="99"/>
        <v>'Ayuntamiento de Inca'</v>
      </c>
      <c r="M846" t="str">
        <f t="shared" si="100"/>
        <v>'L01070276'</v>
      </c>
      <c r="N846" t="str">
        <f t="shared" si="101"/>
        <v>null</v>
      </c>
      <c r="O846" t="str">
        <f t="shared" si="102"/>
        <v>'P0702700F'</v>
      </c>
      <c r="P846" t="s">
        <v>6557</v>
      </c>
      <c r="Q846" t="str">
        <f t="shared" si="97"/>
        <v xml:space="preserve">INSERT INTO pad_organ (organid, nom, dir3, dir3pare, cif) VALUES (70844, 'Ayuntamiento de Inca', 'L01070276', null, 'P0702700F'); </v>
      </c>
    </row>
    <row r="847" spans="1:17">
      <c r="A847" s="8">
        <v>1418133</v>
      </c>
      <c r="B847" s="4" t="s">
        <v>434</v>
      </c>
      <c r="C847" s="4" t="s">
        <v>2674</v>
      </c>
      <c r="D847" s="8">
        <v>477</v>
      </c>
      <c r="E847" s="4" t="s">
        <v>21</v>
      </c>
      <c r="F847" s="8">
        <v>1</v>
      </c>
      <c r="G847" s="4" t="s">
        <v>769</v>
      </c>
      <c r="H847" t="str">
        <f t="shared" si="96"/>
        <v>null</v>
      </c>
      <c r="I847" t="str">
        <f>IF(E847="","'"&amp;VLOOKUP(B847,PBL_ENTITAT!O:P,2,FALSE)&amp;"'","null")</f>
        <v>'P0703200F'</v>
      </c>
      <c r="J847" t="s">
        <v>6557</v>
      </c>
      <c r="K847">
        <f t="shared" si="98"/>
        <v>70845</v>
      </c>
      <c r="L847" t="str">
        <f t="shared" si="99"/>
        <v>'Ayuntamiento de Maó-Mahón'</v>
      </c>
      <c r="M847" t="str">
        <f t="shared" si="100"/>
        <v>'L01070321'</v>
      </c>
      <c r="N847" t="str">
        <f t="shared" si="101"/>
        <v>null</v>
      </c>
      <c r="O847" t="str">
        <f t="shared" si="102"/>
        <v>'P0703200F'</v>
      </c>
      <c r="P847" t="s">
        <v>6557</v>
      </c>
      <c r="Q847" t="str">
        <f t="shared" si="97"/>
        <v xml:space="preserve">INSERT INTO pad_organ (organid, nom, dir3, dir3pare, cif) VALUES (70845, 'Ayuntamiento de Maó-Mahón', 'L01070321', null, 'P0703200F'); </v>
      </c>
    </row>
    <row r="848" spans="1:17">
      <c r="A848" s="8">
        <v>1429635</v>
      </c>
      <c r="B848" s="4" t="s">
        <v>459</v>
      </c>
      <c r="C848" s="4" t="s">
        <v>2675</v>
      </c>
      <c r="D848" s="8">
        <v>482</v>
      </c>
      <c r="E848" s="4" t="s">
        <v>21</v>
      </c>
      <c r="F848" s="8">
        <v>1</v>
      </c>
      <c r="G848" s="4" t="s">
        <v>769</v>
      </c>
      <c r="H848" t="str">
        <f t="shared" si="96"/>
        <v>null</v>
      </c>
      <c r="I848" t="str">
        <f>IF(E848="","'"&amp;VLOOKUP(B848,PBL_ENTITAT!O:P,2,FALSE)&amp;"'","null")</f>
        <v>'P0703700E'</v>
      </c>
      <c r="J848" t="s">
        <v>6557</v>
      </c>
      <c r="K848">
        <f t="shared" si="98"/>
        <v>70846</v>
      </c>
      <c r="L848" t="str">
        <f t="shared" si="99"/>
        <v>'Ayuntamiento de Mercadal, Es'</v>
      </c>
      <c r="M848" t="str">
        <f t="shared" si="100"/>
        <v>'L01070374'</v>
      </c>
      <c r="N848" t="str">
        <f t="shared" si="101"/>
        <v>null</v>
      </c>
      <c r="O848" t="str">
        <f t="shared" si="102"/>
        <v>'P0703700E'</v>
      </c>
      <c r="P848" t="s">
        <v>6557</v>
      </c>
      <c r="Q848" t="str">
        <f t="shared" si="97"/>
        <v xml:space="preserve">INSERT INTO pad_organ (organid, nom, dir3, dir3pare, cif) VALUES (70846, 'Ayuntamiento de Mercadal, Es', 'L01070374', null, 'P0703700E'); </v>
      </c>
    </row>
    <row r="849" spans="1:17">
      <c r="A849" s="8">
        <v>4905673</v>
      </c>
      <c r="B849" s="4" t="s">
        <v>464</v>
      </c>
      <c r="C849" s="4" t="s">
        <v>3503</v>
      </c>
      <c r="D849" s="8">
        <v>483</v>
      </c>
      <c r="E849" s="4" t="s">
        <v>21</v>
      </c>
      <c r="F849" s="8">
        <v>1</v>
      </c>
      <c r="G849" s="4" t="s">
        <v>769</v>
      </c>
      <c r="H849" t="str">
        <f t="shared" si="96"/>
        <v>null</v>
      </c>
      <c r="I849" t="str">
        <f>IF(E849="","'"&amp;VLOOKUP(B849,PBL_ENTITAT!O:P,2,FALSE)&amp;"'","null")</f>
        <v>'P0703800C'</v>
      </c>
      <c r="J849" t="s">
        <v>6557</v>
      </c>
      <c r="K849">
        <f t="shared" si="98"/>
        <v>70847</v>
      </c>
      <c r="L849" t="str">
        <f t="shared" si="99"/>
        <v>'Ayuntamiento de Montuïri'</v>
      </c>
      <c r="M849" t="str">
        <f t="shared" si="100"/>
        <v>'L01070380'</v>
      </c>
      <c r="N849" t="str">
        <f t="shared" si="101"/>
        <v>null</v>
      </c>
      <c r="O849" t="str">
        <f t="shared" si="102"/>
        <v>'P0703800C'</v>
      </c>
      <c r="P849" t="s">
        <v>6557</v>
      </c>
      <c r="Q849" t="str">
        <f t="shared" si="97"/>
        <v xml:space="preserve">INSERT INTO pad_organ (organid, nom, dir3, dir3pare, cif) VALUES (70847, 'Ayuntamiento de Montuïri', 'L01070380', null, 'P0703800C'); </v>
      </c>
    </row>
    <row r="850" spans="1:17">
      <c r="A850" s="8">
        <v>1442019</v>
      </c>
      <c r="B850" s="4" t="s">
        <v>475</v>
      </c>
      <c r="C850" s="4" t="s">
        <v>3003</v>
      </c>
      <c r="D850" s="8">
        <v>3563</v>
      </c>
      <c r="E850" s="4" t="s">
        <v>21</v>
      </c>
      <c r="F850" s="8">
        <v>1</v>
      </c>
      <c r="G850" s="4" t="s">
        <v>769</v>
      </c>
      <c r="H850" t="str">
        <f t="shared" si="96"/>
        <v>null</v>
      </c>
      <c r="I850" t="str">
        <f>IF(E850="","'"&amp;VLOOKUP(B850,PBL_ENTITAT!O:P,2,FALSE)&amp;"'","null")</f>
        <v>'P0704000I'</v>
      </c>
      <c r="J850" t="s">
        <v>6557</v>
      </c>
      <c r="K850">
        <f t="shared" si="98"/>
        <v>70848</v>
      </c>
      <c r="L850" t="str">
        <f t="shared" si="99"/>
        <v>'Ayuntamiento de Palma'</v>
      </c>
      <c r="M850" t="str">
        <f t="shared" si="100"/>
        <v>'L01070407'</v>
      </c>
      <c r="N850" t="str">
        <f t="shared" si="101"/>
        <v>null</v>
      </c>
      <c r="O850" t="str">
        <f t="shared" si="102"/>
        <v>'P0704000I'</v>
      </c>
      <c r="P850" t="s">
        <v>6557</v>
      </c>
      <c r="Q850" t="str">
        <f t="shared" si="97"/>
        <v xml:space="preserve">INSERT INTO pad_organ (organid, nom, dir3, dir3pare, cif) VALUES (70848, 'Ayuntamiento de Palma', 'L01070407', null, 'P0704000I'); </v>
      </c>
    </row>
    <row r="851" spans="1:17">
      <c r="A851" s="8">
        <v>3860051</v>
      </c>
      <c r="B851" s="4" t="s">
        <v>180</v>
      </c>
      <c r="C851" s="4" t="s">
        <v>3780</v>
      </c>
      <c r="D851" s="8">
        <v>426</v>
      </c>
      <c r="E851" s="4" t="s">
        <v>21</v>
      </c>
      <c r="F851" s="8">
        <v>1</v>
      </c>
      <c r="G851" s="4" t="s">
        <v>769</v>
      </c>
      <c r="H851" t="str">
        <f t="shared" si="96"/>
        <v>null</v>
      </c>
      <c r="I851" t="str">
        <f>IF(E851="","'"&amp;VLOOKUP(B851,PBL_ENTITAT!O:P,2,FALSE)&amp;"'","null")</f>
        <v>'P0704100G'</v>
      </c>
      <c r="J851" t="s">
        <v>6557</v>
      </c>
      <c r="K851">
        <f t="shared" si="98"/>
        <v>70849</v>
      </c>
      <c r="L851" t="str">
        <f t="shared" si="99"/>
        <v>'Ayuntamiento de Petra'</v>
      </c>
      <c r="M851" t="str">
        <f t="shared" si="100"/>
        <v>'L01070414'</v>
      </c>
      <c r="N851" t="str">
        <f t="shared" si="101"/>
        <v>null</v>
      </c>
      <c r="O851" t="str">
        <f t="shared" si="102"/>
        <v>'P0704100G'</v>
      </c>
      <c r="P851" t="s">
        <v>6557</v>
      </c>
      <c r="Q851" t="str">
        <f t="shared" si="97"/>
        <v xml:space="preserve">INSERT INTO pad_organ (organid, nom, dir3, dir3pare, cif) VALUES (70849, 'Ayuntamiento de Petra', 'L01070414', null, 'P0704100G'); </v>
      </c>
    </row>
    <row r="852" spans="1:17">
      <c r="A852" s="8">
        <v>4490523</v>
      </c>
      <c r="B852" s="4" t="s">
        <v>185</v>
      </c>
      <c r="C852" s="4" t="s">
        <v>3885</v>
      </c>
      <c r="D852" s="8">
        <v>427</v>
      </c>
      <c r="E852" s="4" t="s">
        <v>21</v>
      </c>
      <c r="F852" s="8">
        <v>1</v>
      </c>
      <c r="G852" s="4" t="s">
        <v>769</v>
      </c>
      <c r="H852" t="str">
        <f t="shared" si="96"/>
        <v>null</v>
      </c>
      <c r="I852" t="str">
        <f>IF(E852="","'"&amp;VLOOKUP(B852,PBL_ENTITAT!O:P,2,FALSE)&amp;"'","null")</f>
        <v>'P0704200E'</v>
      </c>
      <c r="J852" t="s">
        <v>6557</v>
      </c>
      <c r="K852">
        <f t="shared" si="98"/>
        <v>70850</v>
      </c>
      <c r="L852" t="str">
        <f t="shared" si="99"/>
        <v>'Ayuntamiento de Pollença'</v>
      </c>
      <c r="M852" t="str">
        <f t="shared" si="100"/>
        <v>'L01070429'</v>
      </c>
      <c r="N852" t="str">
        <f t="shared" si="101"/>
        <v>null</v>
      </c>
      <c r="O852" t="str">
        <f t="shared" si="102"/>
        <v>'P0704200E'</v>
      </c>
      <c r="P852" t="s">
        <v>6557</v>
      </c>
      <c r="Q852" t="str">
        <f t="shared" si="97"/>
        <v xml:space="preserve">INSERT INTO pad_organ (organid, nom, dir3, dir3pare, cif) VALUES (70850, 'Ayuntamiento de Pollença', 'L01070429', null, 'P0704200E'); </v>
      </c>
    </row>
    <row r="853" spans="1:17">
      <c r="A853" s="8">
        <v>4896557</v>
      </c>
      <c r="B853" s="4" t="s">
        <v>205</v>
      </c>
      <c r="C853" s="4" t="s">
        <v>3499</v>
      </c>
      <c r="D853" s="8">
        <v>431</v>
      </c>
      <c r="E853" s="4" t="s">
        <v>21</v>
      </c>
      <c r="F853" s="8">
        <v>1</v>
      </c>
      <c r="G853" s="4" t="s">
        <v>769</v>
      </c>
      <c r="H853" t="str">
        <f t="shared" si="96"/>
        <v>null</v>
      </c>
      <c r="I853" t="str">
        <f>IF(E853="","'"&amp;VLOOKUP(B853,PBL_ENTITAT!O:P,2,FALSE)&amp;"'","null")</f>
        <v>'P0704700D'</v>
      </c>
      <c r="J853" t="s">
        <v>6557</v>
      </c>
      <c r="K853">
        <f t="shared" si="98"/>
        <v>70851</v>
      </c>
      <c r="L853" t="str">
        <f t="shared" si="99"/>
        <v>'Ayuntamiento de Sencelles'</v>
      </c>
      <c r="M853" t="str">
        <f t="shared" si="100"/>
        <v>'L01070472'</v>
      </c>
      <c r="N853" t="str">
        <f t="shared" si="101"/>
        <v>null</v>
      </c>
      <c r="O853" t="str">
        <f t="shared" si="102"/>
        <v>'P0704700D'</v>
      </c>
      <c r="P853" t="s">
        <v>6557</v>
      </c>
      <c r="Q853" t="str">
        <f t="shared" si="97"/>
        <v xml:space="preserve">INSERT INTO pad_organ (organid, nom, dir3, dir3pare, cif) VALUES (70851, 'Ayuntamiento de Sencelles', 'L01070472', null, 'P0704700D'); </v>
      </c>
    </row>
    <row r="854" spans="1:17">
      <c r="A854" s="8">
        <v>4043885</v>
      </c>
      <c r="B854" s="4" t="s">
        <v>225</v>
      </c>
      <c r="C854" s="4" t="s">
        <v>3793</v>
      </c>
      <c r="D854" s="8">
        <v>435</v>
      </c>
      <c r="E854" s="4" t="s">
        <v>21</v>
      </c>
      <c r="F854" s="8">
        <v>1</v>
      </c>
      <c r="G854" s="4" t="s">
        <v>769</v>
      </c>
      <c r="H854" t="str">
        <f t="shared" si="96"/>
        <v>null</v>
      </c>
      <c r="I854" t="str">
        <f>IF(E854="","'"&amp;VLOOKUP(B854,PBL_ENTITAT!O:P,2,FALSE)&amp;"'","null")</f>
        <v>'P0705200D'</v>
      </c>
      <c r="J854" t="s">
        <v>6557</v>
      </c>
      <c r="K854">
        <f t="shared" si="98"/>
        <v>70852</v>
      </c>
      <c r="L854" t="str">
        <f t="shared" si="99"/>
        <v>'Ayuntamiento de Sant Lluís'</v>
      </c>
      <c r="M854" t="str">
        <f t="shared" si="100"/>
        <v>'L01070526'</v>
      </c>
      <c r="N854" t="str">
        <f t="shared" si="101"/>
        <v>null</v>
      </c>
      <c r="O854" t="str">
        <f t="shared" si="102"/>
        <v>'P0705200D'</v>
      </c>
      <c r="P854" t="s">
        <v>6557</v>
      </c>
      <c r="Q854" t="str">
        <f t="shared" si="97"/>
        <v xml:space="preserve">INSERT INTO pad_organ (organid, nom, dir3, dir3pare, cif) VALUES (70852, 'Ayuntamiento de Sant Lluís', 'L01070526', null, 'P0705200D'); </v>
      </c>
    </row>
    <row r="855" spans="1:17">
      <c r="A855" s="8">
        <v>5386269</v>
      </c>
      <c r="B855" s="4" t="s">
        <v>235</v>
      </c>
      <c r="C855" s="4" t="s">
        <v>3508</v>
      </c>
      <c r="D855" s="8">
        <v>437</v>
      </c>
      <c r="E855" s="4" t="s">
        <v>21</v>
      </c>
      <c r="F855" s="8">
        <v>1</v>
      </c>
      <c r="G855" s="4" t="s">
        <v>769</v>
      </c>
      <c r="H855" t="str">
        <f t="shared" si="96"/>
        <v>null</v>
      </c>
      <c r="I855" t="str">
        <f>IF(E855="","'"&amp;VLOOKUP(B855,PBL_ENTITAT!O:P,2,FALSE)&amp;"'","null")</f>
        <v>'P0705400J'</v>
      </c>
      <c r="J855" t="s">
        <v>6557</v>
      </c>
      <c r="K855">
        <f t="shared" si="98"/>
        <v>70853</v>
      </c>
      <c r="L855" t="str">
        <f t="shared" si="99"/>
        <v>'Ayuntamiento de Santa Eulària des Riu'</v>
      </c>
      <c r="M855" t="str">
        <f t="shared" si="100"/>
        <v>'L01070547'</v>
      </c>
      <c r="N855" t="str">
        <f t="shared" si="101"/>
        <v>null</v>
      </c>
      <c r="O855" t="str">
        <f t="shared" si="102"/>
        <v>'P0705400J'</v>
      </c>
      <c r="P855" t="s">
        <v>6557</v>
      </c>
      <c r="Q855" t="str">
        <f t="shared" si="97"/>
        <v xml:space="preserve">INSERT INTO pad_organ (organid, nom, dir3, dir3pare, cif) VALUES (70853, 'Ayuntamiento de Santa Eulària des Riu', 'L01070547', null, 'P0705400J'); </v>
      </c>
    </row>
    <row r="856" spans="1:17">
      <c r="A856" s="8">
        <v>2601521</v>
      </c>
      <c r="B856" s="4" t="s">
        <v>240</v>
      </c>
      <c r="C856" s="4" t="s">
        <v>634</v>
      </c>
      <c r="D856" s="8">
        <v>438</v>
      </c>
      <c r="E856" s="4" t="s">
        <v>21</v>
      </c>
      <c r="F856" s="8">
        <v>1</v>
      </c>
      <c r="G856" s="4" t="s">
        <v>769</v>
      </c>
      <c r="H856" t="str">
        <f t="shared" si="96"/>
        <v>null</v>
      </c>
      <c r="I856" t="str">
        <f>IF(E856="","'"&amp;VLOOKUP(B856,PBL_ENTITAT!O:P,2,FALSE)&amp;"'","null")</f>
        <v>'P0705500G'</v>
      </c>
      <c r="J856" t="s">
        <v>6557</v>
      </c>
      <c r="K856">
        <f t="shared" si="98"/>
        <v>70854</v>
      </c>
      <c r="L856" t="str">
        <f t="shared" si="99"/>
        <v>'Ajuntament de Santa Margalida'</v>
      </c>
      <c r="M856" t="str">
        <f t="shared" si="100"/>
        <v>'L01070550'</v>
      </c>
      <c r="N856" t="str">
        <f t="shared" si="101"/>
        <v>null</v>
      </c>
      <c r="O856" t="str">
        <f t="shared" si="102"/>
        <v>'P0705500G'</v>
      </c>
      <c r="P856" t="s">
        <v>6557</v>
      </c>
      <c r="Q856" t="str">
        <f t="shared" si="97"/>
        <v xml:space="preserve">INSERT INTO pad_organ (organid, nom, dir3, dir3pare, cif) VALUES (70854, 'Ajuntament de Santa Margalida', 'L01070550', null, 'P0705500G'); </v>
      </c>
    </row>
    <row r="857" spans="1:17">
      <c r="A857" s="8">
        <v>5773718</v>
      </c>
      <c r="B857" s="4" t="s">
        <v>250</v>
      </c>
      <c r="C857" s="4" t="s">
        <v>3967</v>
      </c>
      <c r="D857" s="8">
        <v>440</v>
      </c>
      <c r="E857" s="4" t="s">
        <v>21</v>
      </c>
      <c r="F857" s="8">
        <v>1</v>
      </c>
      <c r="G857" s="4" t="s">
        <v>769</v>
      </c>
      <c r="H857" t="str">
        <f t="shared" si="96"/>
        <v>null</v>
      </c>
      <c r="I857" t="str">
        <f>IF(E857="","'"&amp;VLOOKUP(B857,PBL_ENTITAT!O:P,2,FALSE)&amp;"'","null")</f>
        <v>'P0705700C'</v>
      </c>
      <c r="J857" t="s">
        <v>6557</v>
      </c>
      <c r="K857">
        <f t="shared" si="98"/>
        <v>70855</v>
      </c>
      <c r="L857" t="str">
        <f t="shared" si="99"/>
        <v>'Ayuntamiento de Santanyí'</v>
      </c>
      <c r="M857" t="str">
        <f t="shared" si="100"/>
        <v>'L01070579'</v>
      </c>
      <c r="N857" t="str">
        <f t="shared" si="101"/>
        <v>null</v>
      </c>
      <c r="O857" t="str">
        <f t="shared" si="102"/>
        <v>'P0705700C'</v>
      </c>
      <c r="P857" t="s">
        <v>6557</v>
      </c>
      <c r="Q857" t="str">
        <f t="shared" si="97"/>
        <v xml:space="preserve">INSERT INTO pad_organ (organid, nom, dir3, dir3pare, cif) VALUES (70855, 'Ayuntamiento de Santanyí', 'L01070579', null, 'P0705700C'); </v>
      </c>
    </row>
    <row r="858" spans="1:17">
      <c r="A858" s="8">
        <v>5344583</v>
      </c>
      <c r="B858" s="4" t="s">
        <v>255</v>
      </c>
      <c r="C858" s="4" t="s">
        <v>4086</v>
      </c>
      <c r="D858" s="8">
        <v>441</v>
      </c>
      <c r="E858" s="4" t="s">
        <v>21</v>
      </c>
      <c r="F858" s="8">
        <v>1</v>
      </c>
      <c r="G858" s="4" t="s">
        <v>769</v>
      </c>
      <c r="H858" t="str">
        <f t="shared" si="96"/>
        <v>null</v>
      </c>
      <c r="I858" t="str">
        <f>IF(E858="","'"&amp;VLOOKUP(B858,PBL_ENTITAT!O:P,2,FALSE)&amp;"'","null")</f>
        <v>'P0705800A'</v>
      </c>
      <c r="J858" t="s">
        <v>6557</v>
      </c>
      <c r="K858">
        <f t="shared" si="98"/>
        <v>70856</v>
      </c>
      <c r="L858" t="str">
        <f t="shared" si="99"/>
        <v>'Ayuntamiento de Selva'</v>
      </c>
      <c r="M858" t="str">
        <f t="shared" si="100"/>
        <v>'L01070585'</v>
      </c>
      <c r="N858" t="str">
        <f t="shared" si="101"/>
        <v>null</v>
      </c>
      <c r="O858" t="str">
        <f t="shared" si="102"/>
        <v>'P0705800A'</v>
      </c>
      <c r="P858" t="s">
        <v>6557</v>
      </c>
      <c r="Q858" t="str">
        <f t="shared" si="97"/>
        <v xml:space="preserve">INSERT INTO pad_organ (organid, nom, dir3, dir3pare, cif) VALUES (70856, 'Ayuntamiento de Selva', 'L01070585', null, 'P0705800A'); </v>
      </c>
    </row>
    <row r="859" spans="1:17">
      <c r="A859" s="8">
        <v>5136079</v>
      </c>
      <c r="B859" s="4" t="s">
        <v>260</v>
      </c>
      <c r="C859" s="4" t="s">
        <v>3504</v>
      </c>
      <c r="D859" s="8">
        <v>442</v>
      </c>
      <c r="E859" s="4" t="s">
        <v>21</v>
      </c>
      <c r="F859" s="8">
        <v>1</v>
      </c>
      <c r="G859" s="4" t="s">
        <v>769</v>
      </c>
      <c r="H859" t="str">
        <f t="shared" si="96"/>
        <v>null</v>
      </c>
      <c r="I859" t="str">
        <f>IF(E859="","'"&amp;VLOOKUP(B859,PBL_ENTITAT!O:P,2,FALSE)&amp;"'","null")</f>
        <v>'P0705900I'</v>
      </c>
      <c r="J859" t="s">
        <v>6557</v>
      </c>
      <c r="K859">
        <f t="shared" si="98"/>
        <v>70857</v>
      </c>
      <c r="L859" t="str">
        <f t="shared" si="99"/>
        <v>'Ayuntamiento de Salines, Ses'</v>
      </c>
      <c r="M859" t="str">
        <f t="shared" si="100"/>
        <v>'L01070598'</v>
      </c>
      <c r="N859" t="str">
        <f t="shared" si="101"/>
        <v>null</v>
      </c>
      <c r="O859" t="str">
        <f t="shared" si="102"/>
        <v>'P0705900I'</v>
      </c>
      <c r="P859" t="s">
        <v>6557</v>
      </c>
      <c r="Q859" t="str">
        <f t="shared" si="97"/>
        <v xml:space="preserve">INSERT INTO pad_organ (organid, nom, dir3, dir3pare, cif) VALUES (70857, 'Ayuntamiento de Salines, Ses', 'L01070598', null, 'P0705900I'); </v>
      </c>
    </row>
    <row r="860" spans="1:17">
      <c r="A860" s="8">
        <v>4244972</v>
      </c>
      <c r="B860" s="4" t="s">
        <v>270</v>
      </c>
      <c r="C860" s="4" t="s">
        <v>3882</v>
      </c>
      <c r="D860" s="8">
        <v>444</v>
      </c>
      <c r="E860" s="4" t="s">
        <v>21</v>
      </c>
      <c r="F860" s="8">
        <v>1</v>
      </c>
      <c r="G860" s="4" t="s">
        <v>769</v>
      </c>
      <c r="H860" t="str">
        <f t="shared" si="96"/>
        <v>null</v>
      </c>
      <c r="I860" t="str">
        <f>IF(E860="","'"&amp;VLOOKUP(B860,PBL_ENTITAT!O:P,2,FALSE)&amp;"'","null")</f>
        <v>'P0706100E'</v>
      </c>
      <c r="J860" t="s">
        <v>6557</v>
      </c>
      <c r="K860">
        <f t="shared" si="98"/>
        <v>70858</v>
      </c>
      <c r="L860" t="str">
        <f t="shared" si="99"/>
        <v>'Ayuntamiento de Sóller'</v>
      </c>
      <c r="M860" t="str">
        <f t="shared" si="100"/>
        <v>'L01070619'</v>
      </c>
      <c r="N860" t="str">
        <f t="shared" si="101"/>
        <v>null</v>
      </c>
      <c r="O860" t="str">
        <f t="shared" si="102"/>
        <v>'P0706100E'</v>
      </c>
      <c r="P860" t="s">
        <v>6557</v>
      </c>
      <c r="Q860" t="str">
        <f t="shared" si="97"/>
        <v xml:space="preserve">INSERT INTO pad_organ (organid, nom, dir3, dir3pare, cif) VALUES (70858, 'Ayuntamiento de Sóller', 'L01070619', null, 'P0706100E'); </v>
      </c>
    </row>
    <row r="861" spans="1:17">
      <c r="A861" s="8">
        <v>5528250</v>
      </c>
      <c r="B861" s="4" t="s">
        <v>275</v>
      </c>
      <c r="C861" s="4" t="s">
        <v>3963</v>
      </c>
      <c r="D861" s="8">
        <v>445</v>
      </c>
      <c r="E861" s="4" t="s">
        <v>21</v>
      </c>
      <c r="F861" s="8">
        <v>1</v>
      </c>
      <c r="G861" s="4" t="s">
        <v>769</v>
      </c>
      <c r="H861" t="str">
        <f t="shared" si="96"/>
        <v>null</v>
      </c>
      <c r="I861" t="str">
        <f>IF(E861="","'"&amp;VLOOKUP(B861,PBL_ENTITAT!O:P,2,FALSE)&amp;"'","null")</f>
        <v>'P0706200C'</v>
      </c>
      <c r="J861" t="s">
        <v>6557</v>
      </c>
      <c r="K861">
        <f t="shared" si="98"/>
        <v>70859</v>
      </c>
      <c r="L861" t="str">
        <f t="shared" si="99"/>
        <v>'Ayuntamiento de Son Servera'</v>
      </c>
      <c r="M861" t="str">
        <f t="shared" si="100"/>
        <v>'L01070624'</v>
      </c>
      <c r="N861" t="str">
        <f t="shared" si="101"/>
        <v>null</v>
      </c>
      <c r="O861" t="str">
        <f t="shared" si="102"/>
        <v>'P0706200C'</v>
      </c>
      <c r="P861" t="s">
        <v>6557</v>
      </c>
      <c r="Q861" t="str">
        <f t="shared" si="97"/>
        <v xml:space="preserve">INSERT INTO pad_organ (organid, nom, dir3, dir3pare, cif) VALUES (70859, 'Ayuntamiento de Son Servera', 'L01070624', null, 'P0706200C'); </v>
      </c>
    </row>
    <row r="862" spans="1:17">
      <c r="A862" s="8">
        <v>5148174</v>
      </c>
      <c r="B862" s="4" t="s">
        <v>279</v>
      </c>
      <c r="C862" s="4" t="s">
        <v>3962</v>
      </c>
      <c r="D862" s="8">
        <v>446</v>
      </c>
      <c r="E862" s="4" t="s">
        <v>21</v>
      </c>
      <c r="F862" s="8">
        <v>1</v>
      </c>
      <c r="G862" s="4" t="s">
        <v>769</v>
      </c>
      <c r="H862" t="str">
        <f t="shared" si="96"/>
        <v>null</v>
      </c>
      <c r="I862" t="str">
        <f>IF(E862="","'"&amp;VLOOKUP(B862,PBL_ENTITAT!O:P,2,FALSE)&amp;"'","null")</f>
        <v>'P0706300A'</v>
      </c>
      <c r="J862" t="s">
        <v>6557</v>
      </c>
      <c r="K862">
        <f t="shared" si="98"/>
        <v>70860</v>
      </c>
      <c r="L862" t="str">
        <f t="shared" si="99"/>
        <v>'Ayuntamiento de Valldemossa'</v>
      </c>
      <c r="M862" t="str">
        <f t="shared" si="100"/>
        <v>'L01070630'</v>
      </c>
      <c r="N862" t="str">
        <f t="shared" si="101"/>
        <v>null</v>
      </c>
      <c r="O862" t="str">
        <f t="shared" si="102"/>
        <v>'P0706300A'</v>
      </c>
      <c r="P862" t="s">
        <v>6557</v>
      </c>
      <c r="Q862" t="str">
        <f t="shared" si="97"/>
        <v xml:space="preserve">INSERT INTO pad_organ (organid, nom, dir3, dir3pare, cif) VALUES (70860, 'Ayuntamiento de Valldemossa', 'L01070630', null, 'P0706300A'); </v>
      </c>
    </row>
    <row r="863" spans="1:17">
      <c r="A863" s="8">
        <v>5428054</v>
      </c>
      <c r="B863" s="4" t="s">
        <v>289</v>
      </c>
      <c r="C863" s="4" t="s">
        <v>3509</v>
      </c>
      <c r="D863" s="8">
        <v>448</v>
      </c>
      <c r="E863" s="4" t="s">
        <v>21</v>
      </c>
      <c r="F863" s="8">
        <v>1</v>
      </c>
      <c r="G863" s="4" t="s">
        <v>769</v>
      </c>
      <c r="H863" t="str">
        <f t="shared" si="96"/>
        <v>null</v>
      </c>
      <c r="I863" t="str">
        <f>IF(E863="","'"&amp;VLOOKUP(B863,PBL_ENTITAT!O:P,2,FALSE)&amp;"'","null")</f>
        <v>'P0706500F'</v>
      </c>
      <c r="J863" t="s">
        <v>6557</v>
      </c>
      <c r="K863">
        <f t="shared" si="98"/>
        <v>70861</v>
      </c>
      <c r="L863" t="str">
        <f t="shared" si="99"/>
        <v>'Ayuntamiento de Vilafranca de Bonany'</v>
      </c>
      <c r="M863" t="str">
        <f t="shared" si="100"/>
        <v>'L01070658'</v>
      </c>
      <c r="N863" t="str">
        <f t="shared" si="101"/>
        <v>null</v>
      </c>
      <c r="O863" t="str">
        <f t="shared" si="102"/>
        <v>'P0706500F'</v>
      </c>
      <c r="P863" t="s">
        <v>6557</v>
      </c>
      <c r="Q863" t="str">
        <f t="shared" si="97"/>
        <v xml:space="preserve">INSERT INTO pad_organ (organid, nom, dir3, dir3pare, cif) VALUES (70861, 'Ayuntamiento de Vilafranca de Bonany', 'L01070658', null, 'P0706500F'); </v>
      </c>
    </row>
    <row r="864" spans="1:17">
      <c r="A864" s="8">
        <v>2126576</v>
      </c>
      <c r="B864" s="4" t="s">
        <v>29</v>
      </c>
      <c r="C864" s="4" t="s">
        <v>4313</v>
      </c>
      <c r="D864" s="8">
        <v>36999</v>
      </c>
      <c r="E864" s="4" t="s">
        <v>21</v>
      </c>
      <c r="F864" s="8">
        <v>1</v>
      </c>
      <c r="G864" s="4" t="s">
        <v>769</v>
      </c>
      <c r="H864" t="str">
        <f t="shared" si="96"/>
        <v>null</v>
      </c>
      <c r="I864" t="str">
        <f>IF(E864="","'"&amp;VLOOKUP(B864,PBL_ENTITAT!O:P,2,FALSE)&amp;"'","null")</f>
        <v>'S0733001B'</v>
      </c>
      <c r="J864" t="s">
        <v>6557</v>
      </c>
      <c r="K864">
        <f t="shared" si="98"/>
        <v>70862</v>
      </c>
      <c r="L864" t="str">
        <f t="shared" si="99"/>
        <v>'Consell Insular D''Eivissa'</v>
      </c>
      <c r="M864" t="str">
        <f t="shared" si="100"/>
        <v>'L03070006'</v>
      </c>
      <c r="N864" t="str">
        <f t="shared" si="101"/>
        <v>null</v>
      </c>
      <c r="O864" t="str">
        <f t="shared" si="102"/>
        <v>'S0733001B'</v>
      </c>
      <c r="P864" t="s">
        <v>6557</v>
      </c>
      <c r="Q864" t="str">
        <f t="shared" si="97"/>
        <v xml:space="preserve">INSERT INTO pad_organ (organid, nom, dir3, dir3pare, cif) VALUES (70862, 'Consell Insular D''Eivissa', 'L03070006', null, 'S0733001B'); </v>
      </c>
    </row>
    <row r="865" spans="1:17">
      <c r="A865" s="8">
        <v>2138499</v>
      </c>
      <c r="B865" s="4" t="s">
        <v>57</v>
      </c>
      <c r="C865" s="4" t="s">
        <v>56</v>
      </c>
      <c r="D865" s="8">
        <v>3167</v>
      </c>
      <c r="E865" s="4" t="s">
        <v>21</v>
      </c>
      <c r="F865" s="8">
        <v>1</v>
      </c>
      <c r="G865" s="4" t="s">
        <v>769</v>
      </c>
      <c r="H865" t="str">
        <f t="shared" si="96"/>
        <v>null</v>
      </c>
      <c r="I865" t="str">
        <f>IF(E865="","'"&amp;VLOOKUP(B865,PBL_ENTITAT!O:P,2,FALSE)&amp;"'","null")</f>
        <v>'S0711002F'</v>
      </c>
      <c r="J865" t="s">
        <v>6557</v>
      </c>
      <c r="K865">
        <f t="shared" si="98"/>
        <v>70863</v>
      </c>
      <c r="L865" t="str">
        <f t="shared" si="99"/>
        <v>'Consell Insular de Mallorca'</v>
      </c>
      <c r="M865" t="str">
        <f t="shared" si="100"/>
        <v>'L03070008'</v>
      </c>
      <c r="N865" t="str">
        <f t="shared" si="101"/>
        <v>null</v>
      </c>
      <c r="O865" t="str">
        <f t="shared" si="102"/>
        <v>'S0711002F'</v>
      </c>
      <c r="P865" t="s">
        <v>6557</v>
      </c>
      <c r="Q865" t="str">
        <f t="shared" si="97"/>
        <v xml:space="preserve">INSERT INTO pad_organ (organid, nom, dir3, dir3pare, cif) VALUES (70863, 'Consell Insular de Mallorca', 'L03070008', null, 'S0711002F'); </v>
      </c>
    </row>
    <row r="866" spans="1:17">
      <c r="A866" s="8">
        <v>1405467</v>
      </c>
      <c r="B866" s="4" t="s">
        <v>110</v>
      </c>
      <c r="C866" s="4" t="s">
        <v>108</v>
      </c>
      <c r="D866" s="8">
        <v>2581</v>
      </c>
      <c r="E866" s="4" t="s">
        <v>21</v>
      </c>
      <c r="F866" s="8">
        <v>1</v>
      </c>
      <c r="G866" s="4" t="s">
        <v>769</v>
      </c>
      <c r="H866" t="str">
        <f t="shared" si="96"/>
        <v>null</v>
      </c>
      <c r="I866" t="str">
        <f>IF(E866="","'"&amp;VLOOKUP(B866,PBL_ENTITAT!O:P,2,FALSE)&amp;"'","null")</f>
        <v>'S0733002J'</v>
      </c>
      <c r="J866" t="s">
        <v>6557</v>
      </c>
      <c r="K866">
        <f t="shared" si="98"/>
        <v>70864</v>
      </c>
      <c r="L866" t="str">
        <f t="shared" si="99"/>
        <v>'Consell Insular de Menorca'</v>
      </c>
      <c r="M866" t="str">
        <f t="shared" si="100"/>
        <v>'L03070009'</v>
      </c>
      <c r="N866" t="str">
        <f t="shared" si="101"/>
        <v>null</v>
      </c>
      <c r="O866" t="str">
        <f t="shared" si="102"/>
        <v>'S0733002J'</v>
      </c>
      <c r="P866" t="s">
        <v>6557</v>
      </c>
      <c r="Q866" t="str">
        <f t="shared" si="97"/>
        <v xml:space="preserve">INSERT INTO pad_organ (organid, nom, dir3, dir3pare, cif) VALUES (70864, 'Consell Insular de Menorca', 'L03070009', null, 'S0733002J'); </v>
      </c>
    </row>
    <row r="867" spans="1:17">
      <c r="A867" s="1">
        <v>2138500</v>
      </c>
      <c r="B867" t="s">
        <v>63</v>
      </c>
      <c r="C867" t="s">
        <v>2815</v>
      </c>
      <c r="D867" s="1">
        <v>3167</v>
      </c>
      <c r="E867" s="1">
        <v>2138499</v>
      </c>
      <c r="F867" s="1">
        <v>1</v>
      </c>
      <c r="H867" t="str">
        <f t="shared" si="96"/>
        <v>'L03070008'</v>
      </c>
      <c r="I867" t="str">
        <f>IF(E867="","'"&amp;VLOOKUP(B867,PBL_ENTITAT!O:P,2,FALSE)&amp;"'","null")</f>
        <v>null</v>
      </c>
      <c r="J867" t="s">
        <v>6557</v>
      </c>
      <c r="K867">
        <f t="shared" si="98"/>
        <v>70865</v>
      </c>
      <c r="L867" t="str">
        <f t="shared" si="99"/>
        <v>'Instituto Mallorquín de Asuntos Sociales'</v>
      </c>
      <c r="M867" t="str">
        <f t="shared" si="100"/>
        <v>'LA0000048'</v>
      </c>
      <c r="N867" t="str">
        <f t="shared" si="101"/>
        <v>'L03070008'</v>
      </c>
      <c r="O867" t="str">
        <f t="shared" si="102"/>
        <v>null</v>
      </c>
      <c r="P867" t="s">
        <v>6557</v>
      </c>
      <c r="Q867" t="str">
        <f t="shared" si="97"/>
        <v xml:space="preserve">INSERT INTO pad_organ (organid, nom, dir3, dir3pare, cif) VALUES (70865, 'Instituto Mallorquín de Asuntos Sociales', 'LA0000048', 'L03070008', null); </v>
      </c>
    </row>
    <row r="868" spans="1:17">
      <c r="A868" s="1">
        <v>2138560</v>
      </c>
      <c r="B868" t="s">
        <v>3970</v>
      </c>
      <c r="C868" t="s">
        <v>3971</v>
      </c>
      <c r="D868" s="1">
        <v>3167</v>
      </c>
      <c r="E868" s="1">
        <v>2138499</v>
      </c>
      <c r="F868" s="1">
        <v>1</v>
      </c>
      <c r="H868" t="str">
        <f t="shared" si="96"/>
        <v>'L03070008'</v>
      </c>
      <c r="I868" t="str">
        <f>IF(E868="","'"&amp;VLOOKUP(B868,PBL_ENTITAT!O:P,2,FALSE)&amp;"'","null")</f>
        <v>null</v>
      </c>
      <c r="J868" t="s">
        <v>6557</v>
      </c>
      <c r="K868">
        <f t="shared" si="98"/>
        <v>70866</v>
      </c>
      <c r="L868" t="str">
        <f t="shared" si="99"/>
        <v>'Instituto del Deporte Hípico de Mallorca'</v>
      </c>
      <c r="M868" t="str">
        <f t="shared" si="100"/>
        <v>'LA0000049'</v>
      </c>
      <c r="N868" t="str">
        <f t="shared" si="101"/>
        <v>'L03070008'</v>
      </c>
      <c r="O868" t="str">
        <f t="shared" si="102"/>
        <v>null</v>
      </c>
      <c r="P868" t="s">
        <v>6557</v>
      </c>
      <c r="Q868" t="str">
        <f t="shared" si="97"/>
        <v xml:space="preserve">INSERT INTO pad_organ (organid, nom, dir3, dir3pare, cif) VALUES (70866, 'Instituto del Deporte Hípico de Mallorca', 'LA0000049', 'L03070008', null); </v>
      </c>
    </row>
    <row r="869" spans="1:17">
      <c r="A869" s="1">
        <v>2138561</v>
      </c>
      <c r="B869" t="s">
        <v>3972</v>
      </c>
      <c r="C869" t="s">
        <v>3973</v>
      </c>
      <c r="D869" s="1">
        <v>3167</v>
      </c>
      <c r="E869" s="1">
        <v>2138499</v>
      </c>
      <c r="F869" s="1">
        <v>1</v>
      </c>
      <c r="H869" t="str">
        <f t="shared" si="96"/>
        <v>'L03070008'</v>
      </c>
      <c r="I869" t="str">
        <f>IF(E869="","'"&amp;VLOOKUP(B869,PBL_ENTITAT!O:P,2,FALSE)&amp;"'","null")</f>
        <v>null</v>
      </c>
      <c r="J869" t="s">
        <v>6557</v>
      </c>
      <c r="K869">
        <f t="shared" si="98"/>
        <v>70867</v>
      </c>
      <c r="L869" t="str">
        <f t="shared" si="99"/>
        <v>'Agencia de Defensa del Territorio de Mallorca'</v>
      </c>
      <c r="M869" t="str">
        <f t="shared" si="100"/>
        <v>'LA0000050'</v>
      </c>
      <c r="N869" t="str">
        <f t="shared" si="101"/>
        <v>'L03070008'</v>
      </c>
      <c r="O869" t="str">
        <f t="shared" si="102"/>
        <v>null</v>
      </c>
      <c r="P869" t="s">
        <v>6557</v>
      </c>
      <c r="Q869" t="str">
        <f t="shared" si="97"/>
        <v xml:space="preserve">INSERT INTO pad_organ (organid, nom, dir3, dir3pare, cif) VALUES (70867, 'Agencia de Defensa del Territorio de Mallorca', 'LA0000050', 'L03070008', null); </v>
      </c>
    </row>
    <row r="870" spans="1:17">
      <c r="A870" s="1">
        <v>1442020</v>
      </c>
      <c r="B870" t="s">
        <v>3004</v>
      </c>
      <c r="C870" t="s">
        <v>2871</v>
      </c>
      <c r="D870" s="1">
        <v>3563</v>
      </c>
      <c r="E870" s="1">
        <v>1442019</v>
      </c>
      <c r="F870" s="1">
        <v>1</v>
      </c>
      <c r="G870" t="s">
        <v>769</v>
      </c>
      <c r="H870" t="str">
        <f t="shared" si="96"/>
        <v>'L01070407'</v>
      </c>
      <c r="I870" t="str">
        <f>IF(E870="","'"&amp;VLOOKUP(B870,PBL_ENTITAT!O:P,2,FALSE)&amp;"'","null")</f>
        <v>null</v>
      </c>
      <c r="J870" t="s">
        <v>6557</v>
      </c>
      <c r="K870">
        <f t="shared" si="98"/>
        <v>70868</v>
      </c>
      <c r="L870" t="str">
        <f t="shared" si="99"/>
        <v>'Alcaldía'</v>
      </c>
      <c r="M870" t="str">
        <f t="shared" si="100"/>
        <v>'LA0001140'</v>
      </c>
      <c r="N870" t="str">
        <f t="shared" si="101"/>
        <v>'L01070407'</v>
      </c>
      <c r="O870" t="str">
        <f t="shared" si="102"/>
        <v>null</v>
      </c>
      <c r="P870" t="s">
        <v>6557</v>
      </c>
      <c r="Q870" t="str">
        <f t="shared" si="97"/>
        <v xml:space="preserve">INSERT INTO pad_organ (organid, nom, dir3, dir3pare, cif) VALUES (70868, 'Alcaldía', 'LA0001140', 'L01070407', null); </v>
      </c>
    </row>
    <row r="871" spans="1:17">
      <c r="A871" s="1">
        <v>1442026</v>
      </c>
      <c r="B871" t="s">
        <v>3015</v>
      </c>
      <c r="C871" t="s">
        <v>3016</v>
      </c>
      <c r="D871" s="1">
        <v>3563</v>
      </c>
      <c r="E871" s="1">
        <v>1442019</v>
      </c>
      <c r="F871" s="1">
        <v>1</v>
      </c>
      <c r="G871" t="s">
        <v>769</v>
      </c>
      <c r="H871" t="str">
        <f t="shared" si="96"/>
        <v>'L01070407'</v>
      </c>
      <c r="I871" t="str">
        <f>IF(E871="","'"&amp;VLOOKUP(B871,PBL_ENTITAT!O:P,2,FALSE)&amp;"'","null")</f>
        <v>null</v>
      </c>
      <c r="J871" t="s">
        <v>6557</v>
      </c>
      <c r="K871">
        <f t="shared" si="98"/>
        <v>70869</v>
      </c>
      <c r="L871" t="str">
        <f t="shared" si="99"/>
        <v>'Área Economía, Hacienda e Innovación'</v>
      </c>
      <c r="M871" t="str">
        <f t="shared" si="100"/>
        <v>'LA0001141'</v>
      </c>
      <c r="N871" t="str">
        <f t="shared" si="101"/>
        <v>'L01070407'</v>
      </c>
      <c r="O871" t="str">
        <f t="shared" si="102"/>
        <v>null</v>
      </c>
      <c r="P871" t="s">
        <v>6557</v>
      </c>
      <c r="Q871" t="str">
        <f t="shared" si="97"/>
        <v xml:space="preserve">INSERT INTO pad_organ (organid, nom, dir3, dir3pare, cif) VALUES (70869, 'Área Economía, Hacienda e Innovación', 'LA0001141', 'L01070407', null); </v>
      </c>
    </row>
    <row r="872" spans="1:17">
      <c r="A872" s="1">
        <v>1442037</v>
      </c>
      <c r="B872" t="s">
        <v>3037</v>
      </c>
      <c r="C872" t="s">
        <v>3038</v>
      </c>
      <c r="D872" s="1">
        <v>3563</v>
      </c>
      <c r="E872" s="1">
        <v>1442019</v>
      </c>
      <c r="F872" s="1">
        <v>1</v>
      </c>
      <c r="G872" t="s">
        <v>769</v>
      </c>
      <c r="H872" t="str">
        <f t="shared" si="96"/>
        <v>'L01070407'</v>
      </c>
      <c r="I872" t="str">
        <f>IF(E872="","'"&amp;VLOOKUP(B872,PBL_ENTITAT!O:P,2,FALSE)&amp;"'","null")</f>
        <v>null</v>
      </c>
      <c r="J872" t="s">
        <v>6557</v>
      </c>
      <c r="K872">
        <f t="shared" si="98"/>
        <v>70870</v>
      </c>
      <c r="L872" t="str">
        <f t="shared" si="99"/>
        <v>'Instituto Municipal de Deportes'</v>
      </c>
      <c r="M872" t="str">
        <f t="shared" si="100"/>
        <v>'LA0001309'</v>
      </c>
      <c r="N872" t="str">
        <f t="shared" si="101"/>
        <v>'L01070407'</v>
      </c>
      <c r="O872" t="str">
        <f t="shared" si="102"/>
        <v>null</v>
      </c>
      <c r="P872" t="s">
        <v>6557</v>
      </c>
      <c r="Q872" t="str">
        <f t="shared" si="97"/>
        <v xml:space="preserve">INSERT INTO pad_organ (organid, nom, dir3, dir3pare, cif) VALUES (70870, 'Instituto Municipal de Deportes', 'LA0001309', 'L01070407', null); </v>
      </c>
    </row>
    <row r="873" spans="1:17">
      <c r="A873" s="1">
        <v>1442043</v>
      </c>
      <c r="B873" t="s">
        <v>3049</v>
      </c>
      <c r="C873" t="s">
        <v>3050</v>
      </c>
      <c r="D873" s="1">
        <v>3563</v>
      </c>
      <c r="E873" s="1">
        <v>1442019</v>
      </c>
      <c r="F873" s="1">
        <v>1</v>
      </c>
      <c r="G873" t="s">
        <v>769</v>
      </c>
      <c r="H873" t="str">
        <f t="shared" si="96"/>
        <v>'L01070407'</v>
      </c>
      <c r="I873" t="str">
        <f>IF(E873="","'"&amp;VLOOKUP(B873,PBL_ENTITAT!O:P,2,FALSE)&amp;"'","null")</f>
        <v>null</v>
      </c>
      <c r="J873" t="s">
        <v>6557</v>
      </c>
      <c r="K873">
        <f t="shared" si="98"/>
        <v>70871</v>
      </c>
      <c r="L873" t="str">
        <f t="shared" si="99"/>
        <v>'Patronato Municipal de Guarderías Infantiles'</v>
      </c>
      <c r="M873" t="str">
        <f t="shared" si="100"/>
        <v>'LA0001315'</v>
      </c>
      <c r="N873" t="str">
        <f t="shared" si="101"/>
        <v>'L01070407'</v>
      </c>
      <c r="O873" t="str">
        <f t="shared" si="102"/>
        <v>null</v>
      </c>
      <c r="P873" t="s">
        <v>6557</v>
      </c>
      <c r="Q873" t="str">
        <f t="shared" si="97"/>
        <v xml:space="preserve">INSERT INTO pad_organ (organid, nom, dir3, dir3pare, cif) VALUES (70871, 'Patronato Municipal de Guarderías Infantiles', 'LA0001315', 'L01070407', null); </v>
      </c>
    </row>
    <row r="874" spans="1:17">
      <c r="A874" s="1">
        <v>1442044</v>
      </c>
      <c r="B874" t="s">
        <v>3051</v>
      </c>
      <c r="C874" t="s">
        <v>3052</v>
      </c>
      <c r="D874" s="1">
        <v>3563</v>
      </c>
      <c r="E874" s="1">
        <v>1442019</v>
      </c>
      <c r="F874" s="1">
        <v>1</v>
      </c>
      <c r="G874" t="s">
        <v>769</v>
      </c>
      <c r="H874" t="str">
        <f t="shared" si="96"/>
        <v>'L01070407'</v>
      </c>
      <c r="I874" t="str">
        <f>IF(E874="","'"&amp;VLOOKUP(B874,PBL_ENTITAT!O:P,2,FALSE)&amp;"'","null")</f>
        <v>null</v>
      </c>
      <c r="J874" t="s">
        <v>6557</v>
      </c>
      <c r="K874">
        <f t="shared" si="98"/>
        <v>70872</v>
      </c>
      <c r="L874" t="str">
        <f t="shared" si="99"/>
        <v>'Área Delegada de Promoción Económica y Ocupación'</v>
      </c>
      <c r="M874" t="str">
        <f t="shared" si="100"/>
        <v>'LA0001317'</v>
      </c>
      <c r="N874" t="str">
        <f t="shared" si="101"/>
        <v>'L01070407'</v>
      </c>
      <c r="O874" t="str">
        <f t="shared" si="102"/>
        <v>null</v>
      </c>
      <c r="P874" t="s">
        <v>6557</v>
      </c>
      <c r="Q874" t="str">
        <f t="shared" si="97"/>
        <v xml:space="preserve">INSERT INTO pad_organ (organid, nom, dir3, dir3pare, cif) VALUES (70872, 'Área Delegada de Promoción Económica y Ocupación', 'LA0001317', 'L01070407', null); </v>
      </c>
    </row>
    <row r="875" spans="1:17">
      <c r="A875" s="1">
        <v>1442048</v>
      </c>
      <c r="B875" t="s">
        <v>3058</v>
      </c>
      <c r="C875" t="s">
        <v>3059</v>
      </c>
      <c r="D875" s="1">
        <v>3563</v>
      </c>
      <c r="E875" s="1">
        <v>1442019</v>
      </c>
      <c r="F875" s="1">
        <v>1</v>
      </c>
      <c r="G875" t="s">
        <v>769</v>
      </c>
      <c r="H875" t="str">
        <f t="shared" si="96"/>
        <v>'L01070407'</v>
      </c>
      <c r="I875" t="str">
        <f>IF(E875="","'"&amp;VLOOKUP(B875,PBL_ENTITAT!O:P,2,FALSE)&amp;"'","null")</f>
        <v>null</v>
      </c>
      <c r="J875" t="s">
        <v>6557</v>
      </c>
      <c r="K875">
        <f t="shared" si="98"/>
        <v>70873</v>
      </c>
      <c r="L875" t="str">
        <f t="shared" si="99"/>
        <v>'Área de Infraestructuras y Accesibilidad'</v>
      </c>
      <c r="M875" t="str">
        <f t="shared" si="100"/>
        <v>'LA0001350'</v>
      </c>
      <c r="N875" t="str">
        <f t="shared" si="101"/>
        <v>'L01070407'</v>
      </c>
      <c r="O875" t="str">
        <f t="shared" si="102"/>
        <v>null</v>
      </c>
      <c r="P875" t="s">
        <v>6557</v>
      </c>
      <c r="Q875" t="str">
        <f t="shared" si="97"/>
        <v xml:space="preserve">INSERT INTO pad_organ (organid, nom, dir3, dir3pare, cif) VALUES (70873, 'Área de Infraestructuras y Accesibilidad', 'LA0001350', 'L01070407', null); </v>
      </c>
    </row>
    <row r="876" spans="1:17">
      <c r="A876" s="1">
        <v>1442059</v>
      </c>
      <c r="B876" t="s">
        <v>3080</v>
      </c>
      <c r="C876" t="s">
        <v>3081</v>
      </c>
      <c r="D876" s="1">
        <v>3563</v>
      </c>
      <c r="E876" s="1">
        <v>1442019</v>
      </c>
      <c r="F876" s="1">
        <v>1</v>
      </c>
      <c r="G876" t="s">
        <v>769</v>
      </c>
      <c r="H876" t="str">
        <f t="shared" si="96"/>
        <v>'L01070407'</v>
      </c>
      <c r="I876" t="str">
        <f>IF(E876="","'"&amp;VLOOKUP(B876,PBL_ENTITAT!O:P,2,FALSE)&amp;"'","null")</f>
        <v>null</v>
      </c>
      <c r="J876" t="s">
        <v>6557</v>
      </c>
      <c r="K876">
        <f t="shared" si="98"/>
        <v>70874</v>
      </c>
      <c r="L876" t="str">
        <f t="shared" si="99"/>
        <v>'Área de Modelo de Ciudad, Vivienda Digna y Sostenibilidad'</v>
      </c>
      <c r="M876" t="str">
        <f t="shared" si="100"/>
        <v>'LA0001351'</v>
      </c>
      <c r="N876" t="str">
        <f t="shared" si="101"/>
        <v>'L01070407'</v>
      </c>
      <c r="O876" t="str">
        <f t="shared" si="102"/>
        <v>null</v>
      </c>
      <c r="P876" t="s">
        <v>6557</v>
      </c>
      <c r="Q876" t="str">
        <f t="shared" si="97"/>
        <v xml:space="preserve">INSERT INTO pad_organ (organid, nom, dir3, dir3pare, cif) VALUES (70874, 'Área de Modelo de Ciudad, Vivienda Digna y Sostenibilidad', 'LA0001351', 'L01070407', null); </v>
      </c>
    </row>
    <row r="877" spans="1:17">
      <c r="A877" s="1">
        <v>1442076</v>
      </c>
      <c r="B877" t="s">
        <v>3194</v>
      </c>
      <c r="C877" t="s">
        <v>3195</v>
      </c>
      <c r="D877" s="1">
        <v>3563</v>
      </c>
      <c r="E877" s="1">
        <v>1442019</v>
      </c>
      <c r="F877" s="1">
        <v>1</v>
      </c>
      <c r="G877" t="s">
        <v>769</v>
      </c>
      <c r="H877" t="str">
        <f t="shared" si="96"/>
        <v>'L01070407'</v>
      </c>
      <c r="I877" t="str">
        <f>IF(E877="","'"&amp;VLOOKUP(B877,PBL_ENTITAT!O:P,2,FALSE)&amp;"'","null")</f>
        <v>null</v>
      </c>
      <c r="J877" t="s">
        <v>6557</v>
      </c>
      <c r="K877">
        <f t="shared" si="98"/>
        <v>70875</v>
      </c>
      <c r="L877" t="str">
        <f t="shared" si="99"/>
        <v>'Patronato Municipal de la Vivienda y de la Rehabilitación Integral de Barrios'</v>
      </c>
      <c r="M877" t="str">
        <f t="shared" si="100"/>
        <v>'LA0001353'</v>
      </c>
      <c r="N877" t="str">
        <f t="shared" si="101"/>
        <v>'L01070407'</v>
      </c>
      <c r="O877" t="str">
        <f t="shared" si="102"/>
        <v>null</v>
      </c>
      <c r="P877" t="s">
        <v>6557</v>
      </c>
      <c r="Q877" t="str">
        <f t="shared" si="97"/>
        <v xml:space="preserve">INSERT INTO pad_organ (organid, nom, dir3, dir3pare, cif) VALUES (70875, 'Patronato Municipal de la Vivienda y de la Rehabilitación Integral de Barrios', 'LA0001353', 'L01070407', null); </v>
      </c>
    </row>
    <row r="878" spans="1:17">
      <c r="A878" s="1">
        <v>1442077</v>
      </c>
      <c r="B878" t="s">
        <v>3196</v>
      </c>
      <c r="C878" t="s">
        <v>3197</v>
      </c>
      <c r="D878" s="1">
        <v>3563</v>
      </c>
      <c r="E878" s="1">
        <v>1442019</v>
      </c>
      <c r="F878" s="1">
        <v>1</v>
      </c>
      <c r="G878" t="s">
        <v>769</v>
      </c>
      <c r="H878" t="str">
        <f t="shared" si="96"/>
        <v>'L01070407'</v>
      </c>
      <c r="I878" t="str">
        <f>IF(E878="","'"&amp;VLOOKUP(B878,PBL_ENTITAT!O:P,2,FALSE)&amp;"'","null")</f>
        <v>null</v>
      </c>
      <c r="J878" t="s">
        <v>6557</v>
      </c>
      <c r="K878">
        <f t="shared" si="98"/>
        <v>70876</v>
      </c>
      <c r="L878" t="str">
        <f t="shared" si="99"/>
        <v>'Instituto Municipal Innovación'</v>
      </c>
      <c r="M878" t="str">
        <f t="shared" si="100"/>
        <v>'LA0001354'</v>
      </c>
      <c r="N878" t="str">
        <f t="shared" si="101"/>
        <v>'L01070407'</v>
      </c>
      <c r="O878" t="str">
        <f t="shared" si="102"/>
        <v>null</v>
      </c>
      <c r="P878" t="s">
        <v>6557</v>
      </c>
      <c r="Q878" t="str">
        <f t="shared" si="97"/>
        <v xml:space="preserve">INSERT INTO pad_organ (organid, nom, dir3, dir3pare, cif) VALUES (70876, 'Instituto Municipal Innovación', 'LA0001354', 'L01070407', null); </v>
      </c>
    </row>
    <row r="879" spans="1:17">
      <c r="A879" s="1">
        <v>1442078</v>
      </c>
      <c r="B879" t="s">
        <v>3198</v>
      </c>
      <c r="C879" t="s">
        <v>3199</v>
      </c>
      <c r="D879" s="1">
        <v>3563</v>
      </c>
      <c r="E879" s="1">
        <v>1442019</v>
      </c>
      <c r="F879" s="1">
        <v>1</v>
      </c>
      <c r="G879" t="s">
        <v>769</v>
      </c>
      <c r="H879" t="str">
        <f t="shared" si="96"/>
        <v>'L01070407'</v>
      </c>
      <c r="I879" t="str">
        <f>IF(E879="","'"&amp;VLOOKUP(B879,PBL_ENTITAT!O:P,2,FALSE)&amp;"'","null")</f>
        <v>null</v>
      </c>
      <c r="J879" t="s">
        <v>6557</v>
      </c>
      <c r="K879">
        <f t="shared" si="98"/>
        <v>70877</v>
      </c>
      <c r="L879" t="str">
        <f t="shared" si="99"/>
        <v>'Patronato Municipal de Realojo y Reinserción Social'</v>
      </c>
      <c r="M879" t="str">
        <f t="shared" si="100"/>
        <v>'LA0001358'</v>
      </c>
      <c r="N879" t="str">
        <f t="shared" si="101"/>
        <v>'L01070407'</v>
      </c>
      <c r="O879" t="str">
        <f t="shared" si="102"/>
        <v>null</v>
      </c>
      <c r="P879" t="s">
        <v>6557</v>
      </c>
      <c r="Q879" t="str">
        <f t="shared" si="97"/>
        <v xml:space="preserve">INSERT INTO pad_organ (organid, nom, dir3, dir3pare, cif) VALUES (70877, 'Patronato Municipal de Realojo y Reinserción Social', 'LA0001358', 'L01070407', null); </v>
      </c>
    </row>
    <row r="880" spans="1:17">
      <c r="A880" s="1">
        <v>1442079</v>
      </c>
      <c r="B880" t="s">
        <v>22</v>
      </c>
      <c r="C880" t="s">
        <v>3200</v>
      </c>
      <c r="D880" s="1">
        <v>3563</v>
      </c>
      <c r="E880" s="1">
        <v>1442019</v>
      </c>
      <c r="F880" s="1">
        <v>1</v>
      </c>
      <c r="G880" t="s">
        <v>769</v>
      </c>
      <c r="H880" t="str">
        <f t="shared" si="96"/>
        <v>'L01070407'</v>
      </c>
      <c r="I880" t="str">
        <f>IF(E880="","'"&amp;VLOOKUP(B880,PBL_ENTITAT!O:P,2,FALSE)&amp;"'","null")</f>
        <v>null</v>
      </c>
      <c r="J880" t="s">
        <v>6557</v>
      </c>
      <c r="K880">
        <f t="shared" si="98"/>
        <v>70878</v>
      </c>
      <c r="L880" t="str">
        <f t="shared" si="99"/>
        <v>'Agencia de Desarrollo Local (PALMAACTIVA)'</v>
      </c>
      <c r="M880" t="str">
        <f t="shared" si="100"/>
        <v>'LA0001857'</v>
      </c>
      <c r="N880" t="str">
        <f t="shared" si="101"/>
        <v>'L01070407'</v>
      </c>
      <c r="O880" t="str">
        <f t="shared" si="102"/>
        <v>null</v>
      </c>
      <c r="P880" t="s">
        <v>6557</v>
      </c>
      <c r="Q880" t="str">
        <f t="shared" si="97"/>
        <v xml:space="preserve">INSERT INTO pad_organ (organid, nom, dir3, dir3pare, cif) VALUES (70878, 'Agencia de Desarrollo Local (PALMAACTIVA)', 'LA0001857', 'L01070407', null); </v>
      </c>
    </row>
    <row r="881" spans="1:17">
      <c r="A881" s="1">
        <v>1442080</v>
      </c>
      <c r="B881" t="s">
        <v>3201</v>
      </c>
      <c r="C881" t="s">
        <v>3202</v>
      </c>
      <c r="D881" s="1">
        <v>3563</v>
      </c>
      <c r="E881" s="1">
        <v>1442019</v>
      </c>
      <c r="F881" s="1">
        <v>1</v>
      </c>
      <c r="G881" t="s">
        <v>769</v>
      </c>
      <c r="H881" t="str">
        <f t="shared" si="96"/>
        <v>'L01070407'</v>
      </c>
      <c r="I881" t="str">
        <f>IF(E881="","'"&amp;VLOOKUP(B881,PBL_ENTITAT!O:P,2,FALSE)&amp;"'","null")</f>
        <v>null</v>
      </c>
      <c r="J881" t="s">
        <v>6557</v>
      </c>
      <c r="K881">
        <f t="shared" si="98"/>
        <v>70879</v>
      </c>
      <c r="L881" t="str">
        <f t="shared" si="99"/>
        <v>'Secretaria General del Pleno'</v>
      </c>
      <c r="M881" t="str">
        <f t="shared" si="100"/>
        <v>'LA0001885'</v>
      </c>
      <c r="N881" t="str">
        <f t="shared" si="101"/>
        <v>'L01070407'</v>
      </c>
      <c r="O881" t="str">
        <f t="shared" si="102"/>
        <v>null</v>
      </c>
      <c r="P881" t="s">
        <v>6557</v>
      </c>
      <c r="Q881" t="str">
        <f t="shared" si="97"/>
        <v xml:space="preserve">INSERT INTO pad_organ (organid, nom, dir3, dir3pare, cif) VALUES (70879, 'Secretaria General del Pleno', 'LA0001885', 'L01070407', null); </v>
      </c>
    </row>
    <row r="882" spans="1:17">
      <c r="A882" s="1">
        <v>1442081</v>
      </c>
      <c r="B882" t="s">
        <v>3203</v>
      </c>
      <c r="C882" t="s">
        <v>3204</v>
      </c>
      <c r="D882" s="1">
        <v>3563</v>
      </c>
      <c r="E882" s="1">
        <v>1442019</v>
      </c>
      <c r="F882" s="1">
        <v>1</v>
      </c>
      <c r="G882" t="s">
        <v>769</v>
      </c>
      <c r="H882" t="str">
        <f t="shared" si="96"/>
        <v>'L01070407'</v>
      </c>
      <c r="I882" t="str">
        <f>IF(E882="","'"&amp;VLOOKUP(B882,PBL_ENTITAT!O:P,2,FALSE)&amp;"'","null")</f>
        <v>null</v>
      </c>
      <c r="J882" t="s">
        <v>6557</v>
      </c>
      <c r="K882">
        <f t="shared" si="98"/>
        <v>70880</v>
      </c>
      <c r="L882" t="str">
        <f t="shared" si="99"/>
        <v>'Secretaría de la Junta de Gobierno y Decretos'</v>
      </c>
      <c r="M882" t="str">
        <f t="shared" si="100"/>
        <v>'LA0001886'</v>
      </c>
      <c r="N882" t="str">
        <f t="shared" si="101"/>
        <v>'L01070407'</v>
      </c>
      <c r="O882" t="str">
        <f t="shared" si="102"/>
        <v>null</v>
      </c>
      <c r="P882" t="s">
        <v>6557</v>
      </c>
      <c r="Q882" t="str">
        <f t="shared" si="97"/>
        <v xml:space="preserve">INSERT INTO pad_organ (organid, nom, dir3, dir3pare, cif) VALUES (70880, 'Secretaría de la Junta de Gobierno y Decretos', 'LA0001886', 'L01070407', null); </v>
      </c>
    </row>
    <row r="883" spans="1:17">
      <c r="A883" s="1">
        <v>1405468</v>
      </c>
      <c r="B883" t="s">
        <v>2530</v>
      </c>
      <c r="C883" t="s">
        <v>2531</v>
      </c>
      <c r="D883" s="1">
        <v>2581</v>
      </c>
      <c r="E883" s="1">
        <v>1405467</v>
      </c>
      <c r="F883" s="1">
        <v>1</v>
      </c>
      <c r="G883" t="s">
        <v>769</v>
      </c>
      <c r="H883" t="str">
        <f t="shared" si="96"/>
        <v>'L03070009'</v>
      </c>
      <c r="I883" t="str">
        <f>IF(E883="","'"&amp;VLOOKUP(B883,PBL_ENTITAT!O:P,2,FALSE)&amp;"'","null")</f>
        <v>null</v>
      </c>
      <c r="J883" t="s">
        <v>6557</v>
      </c>
      <c r="K883">
        <f t="shared" si="98"/>
        <v>70881</v>
      </c>
      <c r="L883" t="str">
        <f t="shared" si="99"/>
        <v>'Consorcio de Residuos y Energía de Menorca'</v>
      </c>
      <c r="M883" t="str">
        <f t="shared" si="100"/>
        <v>'LA0002698'</v>
      </c>
      <c r="N883" t="str">
        <f t="shared" si="101"/>
        <v>'L03070009'</v>
      </c>
      <c r="O883" t="str">
        <f t="shared" si="102"/>
        <v>null</v>
      </c>
      <c r="P883" t="s">
        <v>6557</v>
      </c>
      <c r="Q883" t="str">
        <f t="shared" si="97"/>
        <v xml:space="preserve">INSERT INTO pad_organ (organid, nom, dir3, dir3pare, cif) VALUES (70881, 'Consorcio de Residuos y Energía de Menorca', 'LA0002698', 'L03070009', null); </v>
      </c>
    </row>
    <row r="884" spans="1:17">
      <c r="A884" s="1">
        <v>1442038</v>
      </c>
      <c r="B884" t="s">
        <v>3039</v>
      </c>
      <c r="C884" t="s">
        <v>3040</v>
      </c>
      <c r="D884" s="1">
        <v>3563</v>
      </c>
      <c r="E884" s="1">
        <v>1442037</v>
      </c>
      <c r="F884" s="1">
        <v>1</v>
      </c>
      <c r="G884" t="s">
        <v>769</v>
      </c>
      <c r="H884" t="str">
        <f t="shared" si="96"/>
        <v>'LA0001309'</v>
      </c>
      <c r="I884" t="str">
        <f>IF(E884="","'"&amp;VLOOKUP(B884,PBL_ENTITAT!O:P,2,FALSE)&amp;"'","null")</f>
        <v>null</v>
      </c>
      <c r="J884" t="s">
        <v>6557</v>
      </c>
      <c r="K884">
        <f t="shared" si="98"/>
        <v>70882</v>
      </c>
      <c r="L884" t="str">
        <f t="shared" si="99"/>
        <v>'Ime-Área Económica Administrativa'</v>
      </c>
      <c r="M884" t="str">
        <f t="shared" si="100"/>
        <v>'LA0002787'</v>
      </c>
      <c r="N884" t="str">
        <f t="shared" si="101"/>
        <v>'LA0001309'</v>
      </c>
      <c r="O884" t="str">
        <f t="shared" si="102"/>
        <v>null</v>
      </c>
      <c r="P884" t="s">
        <v>6557</v>
      </c>
      <c r="Q884" t="str">
        <f t="shared" si="97"/>
        <v xml:space="preserve">INSERT INTO pad_organ (organid, nom, dir3, dir3pare, cif) VALUES (70882, 'Ime-Área Económica Administrativa', 'LA0002787', 'LA0001309', null); </v>
      </c>
    </row>
    <row r="885" spans="1:17">
      <c r="A885" s="1">
        <v>1442039</v>
      </c>
      <c r="B885" t="s">
        <v>3041</v>
      </c>
      <c r="C885" t="s">
        <v>3042</v>
      </c>
      <c r="D885" s="1">
        <v>3563</v>
      </c>
      <c r="E885" s="1">
        <v>1442037</v>
      </c>
      <c r="F885" s="1">
        <v>1</v>
      </c>
      <c r="G885" t="s">
        <v>769</v>
      </c>
      <c r="H885" t="str">
        <f t="shared" si="96"/>
        <v>'LA0001309'</v>
      </c>
      <c r="I885" t="str">
        <f>IF(E885="","'"&amp;VLOOKUP(B885,PBL_ENTITAT!O:P,2,FALSE)&amp;"'","null")</f>
        <v>null</v>
      </c>
      <c r="J885" t="s">
        <v>6557</v>
      </c>
      <c r="K885">
        <f t="shared" si="98"/>
        <v>70883</v>
      </c>
      <c r="L885" t="str">
        <f t="shared" si="99"/>
        <v>'Ime-Área de Mantenimiento y Obras'</v>
      </c>
      <c r="M885" t="str">
        <f t="shared" si="100"/>
        <v>'LA0002788'</v>
      </c>
      <c r="N885" t="str">
        <f t="shared" si="101"/>
        <v>'LA0001309'</v>
      </c>
      <c r="O885" t="str">
        <f t="shared" si="102"/>
        <v>null</v>
      </c>
      <c r="P885" t="s">
        <v>6557</v>
      </c>
      <c r="Q885" t="str">
        <f t="shared" si="97"/>
        <v xml:space="preserve">INSERT INTO pad_organ (organid, nom, dir3, dir3pare, cif) VALUES (70883, 'Ime-Área de Mantenimiento y Obras', 'LA0002788', 'LA0001309', null); </v>
      </c>
    </row>
    <row r="886" spans="1:17">
      <c r="A886" s="1">
        <v>1442040</v>
      </c>
      <c r="B886" t="s">
        <v>3043</v>
      </c>
      <c r="C886" t="s">
        <v>3044</v>
      </c>
      <c r="D886" s="1">
        <v>3563</v>
      </c>
      <c r="E886" s="1">
        <v>1442037</v>
      </c>
      <c r="F886" s="1">
        <v>1</v>
      </c>
      <c r="G886" t="s">
        <v>769</v>
      </c>
      <c r="H886" t="str">
        <f t="shared" si="96"/>
        <v>'LA0001309'</v>
      </c>
      <c r="I886" t="str">
        <f>IF(E886="","'"&amp;VLOOKUP(B886,PBL_ENTITAT!O:P,2,FALSE)&amp;"'","null")</f>
        <v>null</v>
      </c>
      <c r="J886" t="s">
        <v>6557</v>
      </c>
      <c r="K886">
        <f t="shared" si="98"/>
        <v>70884</v>
      </c>
      <c r="L886" t="str">
        <f t="shared" si="99"/>
        <v>'Ime-Área de Servicios Deportivos'</v>
      </c>
      <c r="M886" t="str">
        <f t="shared" si="100"/>
        <v>'LA0002789'</v>
      </c>
      <c r="N886" t="str">
        <f t="shared" si="101"/>
        <v>'LA0001309'</v>
      </c>
      <c r="O886" t="str">
        <f t="shared" si="102"/>
        <v>null</v>
      </c>
      <c r="P886" t="s">
        <v>6557</v>
      </c>
      <c r="Q886" t="str">
        <f t="shared" si="97"/>
        <v xml:space="preserve">INSERT INTO pad_organ (organid, nom, dir3, dir3pare, cif) VALUES (70884, 'Ime-Área de Servicios Deportivos', 'LA0002789', 'LA0001309', null); </v>
      </c>
    </row>
    <row r="887" spans="1:17">
      <c r="A887" s="1">
        <v>1442041</v>
      </c>
      <c r="B887" t="s">
        <v>3045</v>
      </c>
      <c r="C887" t="s">
        <v>3046</v>
      </c>
      <c r="D887" s="1">
        <v>3563</v>
      </c>
      <c r="E887" s="1">
        <v>1442037</v>
      </c>
      <c r="F887" s="1">
        <v>1</v>
      </c>
      <c r="G887" t="s">
        <v>769</v>
      </c>
      <c r="H887" t="str">
        <f t="shared" si="96"/>
        <v>'LA0001309'</v>
      </c>
      <c r="I887" t="str">
        <f>IF(E887="","'"&amp;VLOOKUP(B887,PBL_ENTITAT!O:P,2,FALSE)&amp;"'","null")</f>
        <v>null</v>
      </c>
      <c r="J887" t="s">
        <v>6557</v>
      </c>
      <c r="K887">
        <f t="shared" si="98"/>
        <v>70885</v>
      </c>
      <c r="L887" t="str">
        <f t="shared" si="99"/>
        <v>'Ime-Área de Gestión y Recursos Humanos'</v>
      </c>
      <c r="M887" t="str">
        <f t="shared" si="100"/>
        <v>'LA0002790'</v>
      </c>
      <c r="N887" t="str">
        <f t="shared" si="101"/>
        <v>'LA0001309'</v>
      </c>
      <c r="O887" t="str">
        <f t="shared" si="102"/>
        <v>null</v>
      </c>
      <c r="P887" t="s">
        <v>6557</v>
      </c>
      <c r="Q887" t="str">
        <f t="shared" si="97"/>
        <v xml:space="preserve">INSERT INTO pad_organ (organid, nom, dir3, dir3pare, cif) VALUES (70885, 'Ime-Área de Gestión y Recursos Humanos', 'LA0002790', 'LA0001309', null); </v>
      </c>
    </row>
    <row r="888" spans="1:17">
      <c r="A888" s="1">
        <v>1442042</v>
      </c>
      <c r="B888" t="s">
        <v>3047</v>
      </c>
      <c r="C888" t="s">
        <v>3048</v>
      </c>
      <c r="D888" s="1">
        <v>3563</v>
      </c>
      <c r="E888" s="1">
        <v>1442037</v>
      </c>
      <c r="F888" s="1">
        <v>1</v>
      </c>
      <c r="G888" t="s">
        <v>769</v>
      </c>
      <c r="H888" t="str">
        <f t="shared" si="96"/>
        <v>'LA0001309'</v>
      </c>
      <c r="I888" t="str">
        <f>IF(E888="","'"&amp;VLOOKUP(B888,PBL_ENTITAT!O:P,2,FALSE)&amp;"'","null")</f>
        <v>null</v>
      </c>
      <c r="J888" t="s">
        <v>6557</v>
      </c>
      <c r="K888">
        <f t="shared" si="98"/>
        <v>70886</v>
      </c>
      <c r="L888" t="str">
        <f t="shared" si="99"/>
        <v>'Ime-Área de Servicios Jurídicos'</v>
      </c>
      <c r="M888" t="str">
        <f t="shared" si="100"/>
        <v>'LA0002791'</v>
      </c>
      <c r="N888" t="str">
        <f t="shared" si="101"/>
        <v>'LA0001309'</v>
      </c>
      <c r="O888" t="str">
        <f t="shared" si="102"/>
        <v>null</v>
      </c>
      <c r="P888" t="s">
        <v>6557</v>
      </c>
      <c r="Q888" t="str">
        <f t="shared" si="97"/>
        <v xml:space="preserve">INSERT INTO pad_organ (organid, nom, dir3, dir3pare, cif) VALUES (70886, 'Ime-Área de Servicios Jurídicos', 'LA0002791', 'LA0001309', null); </v>
      </c>
    </row>
    <row r="889" spans="1:17">
      <c r="A889" s="1">
        <v>4899204</v>
      </c>
      <c r="B889" t="s">
        <v>3501</v>
      </c>
      <c r="C889" t="s">
        <v>3502</v>
      </c>
      <c r="D889" s="1">
        <v>468</v>
      </c>
      <c r="E889" s="1">
        <v>4899203</v>
      </c>
      <c r="F889" s="1">
        <v>1</v>
      </c>
      <c r="H889" t="str">
        <f t="shared" si="96"/>
        <v>'L01070223'</v>
      </c>
      <c r="I889" t="str">
        <f>IF(E889="","'"&amp;VLOOKUP(B889,PBL_ENTITAT!O:P,2,FALSE)&amp;"'","null")</f>
        <v>null</v>
      </c>
      <c r="J889" t="s">
        <v>6557</v>
      </c>
      <c r="K889">
        <f t="shared" si="98"/>
        <v>70887</v>
      </c>
      <c r="L889" t="str">
        <f t="shared" si="99"/>
        <v>'Centre Cultural de Felanitx'</v>
      </c>
      <c r="M889" t="str">
        <f t="shared" si="100"/>
        <v>'LA0002826'</v>
      </c>
      <c r="N889" t="str">
        <f t="shared" si="101"/>
        <v>'L01070223'</v>
      </c>
      <c r="O889" t="str">
        <f t="shared" si="102"/>
        <v>null</v>
      </c>
      <c r="P889" t="s">
        <v>6557</v>
      </c>
      <c r="Q889" t="str">
        <f t="shared" si="97"/>
        <v xml:space="preserve">INSERT INTO pad_organ (organid, nom, dir3, dir3pare, cif) VALUES (70887, 'Centre Cultural de Felanitx', 'LA0002826', 'L01070223', null); </v>
      </c>
    </row>
    <row r="890" spans="1:17">
      <c r="A890" s="1">
        <v>1405469</v>
      </c>
      <c r="B890" t="s">
        <v>2532</v>
      </c>
      <c r="C890" t="s">
        <v>2533</v>
      </c>
      <c r="D890" s="1">
        <v>2581</v>
      </c>
      <c r="E890" s="1">
        <v>1405467</v>
      </c>
      <c r="F890" s="1">
        <v>1</v>
      </c>
      <c r="G890" t="s">
        <v>769</v>
      </c>
      <c r="H890" t="str">
        <f t="shared" si="96"/>
        <v>'L03070009'</v>
      </c>
      <c r="I890" t="str">
        <f>IF(E890="","'"&amp;VLOOKUP(B890,PBL_ENTITAT!O:P,2,FALSE)&amp;"'","null")</f>
        <v>null</v>
      </c>
      <c r="J890" t="s">
        <v>6557</v>
      </c>
      <c r="K890">
        <f t="shared" si="98"/>
        <v>70888</v>
      </c>
      <c r="L890" t="str">
        <f t="shared" si="99"/>
        <v>'Departamento de Presidencia'</v>
      </c>
      <c r="M890" t="str">
        <f t="shared" si="100"/>
        <v>'LA0002899'</v>
      </c>
      <c r="N890" t="str">
        <f t="shared" si="101"/>
        <v>'L03070009'</v>
      </c>
      <c r="O890" t="str">
        <f t="shared" si="102"/>
        <v>null</v>
      </c>
      <c r="P890" t="s">
        <v>6557</v>
      </c>
      <c r="Q890" t="str">
        <f t="shared" si="97"/>
        <v xml:space="preserve">INSERT INTO pad_organ (organid, nom, dir3, dir3pare, cif) VALUES (70888, 'Departamento de Presidencia', 'LA0002899', 'L03070009', null); </v>
      </c>
    </row>
    <row r="891" spans="1:17">
      <c r="A891" s="1">
        <v>1405476</v>
      </c>
      <c r="B891" t="s">
        <v>2546</v>
      </c>
      <c r="C891" t="s">
        <v>2547</v>
      </c>
      <c r="D891" s="1">
        <v>2581</v>
      </c>
      <c r="E891" s="1">
        <v>1405467</v>
      </c>
      <c r="F891" s="1">
        <v>1</v>
      </c>
      <c r="G891" t="s">
        <v>769</v>
      </c>
      <c r="H891" t="str">
        <f t="shared" si="96"/>
        <v>'L03070009'</v>
      </c>
      <c r="I891" t="str">
        <f>IF(E891="","'"&amp;VLOOKUP(B891,PBL_ENTITAT!O:P,2,FALSE)&amp;"'","null")</f>
        <v>null</v>
      </c>
      <c r="J891" t="s">
        <v>6557</v>
      </c>
      <c r="K891">
        <f t="shared" si="98"/>
        <v>70889</v>
      </c>
      <c r="L891" t="str">
        <f t="shared" si="99"/>
        <v>'Departamento de Servicios Generales, Participación Ciudadana y Vivienda'</v>
      </c>
      <c r="M891" t="str">
        <f t="shared" si="100"/>
        <v>'LA0002902'</v>
      </c>
      <c r="N891" t="str">
        <f t="shared" si="101"/>
        <v>'L03070009'</v>
      </c>
      <c r="O891" t="str">
        <f t="shared" si="102"/>
        <v>null</v>
      </c>
      <c r="P891" t="s">
        <v>6557</v>
      </c>
      <c r="Q891" t="str">
        <f t="shared" si="97"/>
        <v xml:space="preserve">INSERT INTO pad_organ (organid, nom, dir3, dir3pare, cif) VALUES (70889, 'Departamento de Servicios Generales, Participación Ciudadana y Vivienda', 'LA0002902', 'L03070009', null); </v>
      </c>
    </row>
    <row r="892" spans="1:17">
      <c r="A892" s="1">
        <v>1405490</v>
      </c>
      <c r="B892" t="s">
        <v>2574</v>
      </c>
      <c r="C892" t="s">
        <v>2575</v>
      </c>
      <c r="D892" s="1">
        <v>2581</v>
      </c>
      <c r="E892" s="1">
        <v>1405467</v>
      </c>
      <c r="F892" s="1">
        <v>1</v>
      </c>
      <c r="G892" t="s">
        <v>769</v>
      </c>
      <c r="H892" t="str">
        <f t="shared" si="96"/>
        <v>'L03070009'</v>
      </c>
      <c r="I892" t="str">
        <f>IF(E892="","'"&amp;VLOOKUP(B892,PBL_ENTITAT!O:P,2,FALSE)&amp;"'","null")</f>
        <v>null</v>
      </c>
      <c r="J892" t="s">
        <v>6557</v>
      </c>
      <c r="K892">
        <f t="shared" si="98"/>
        <v>70890</v>
      </c>
      <c r="L892" t="str">
        <f t="shared" si="99"/>
        <v>'Departamento de Bienestar Social y Familia'</v>
      </c>
      <c r="M892" t="str">
        <f t="shared" si="100"/>
        <v>'LA0002903'</v>
      </c>
      <c r="N892" t="str">
        <f t="shared" si="101"/>
        <v>'L03070009'</v>
      </c>
      <c r="O892" t="str">
        <f t="shared" si="102"/>
        <v>null</v>
      </c>
      <c r="P892" t="s">
        <v>6557</v>
      </c>
      <c r="Q892" t="str">
        <f t="shared" si="97"/>
        <v xml:space="preserve">INSERT INTO pad_organ (organid, nom, dir3, dir3pare, cif) VALUES (70890, 'Departamento de Bienestar Social y Familia', 'LA0002903', 'L03070009', null); </v>
      </c>
    </row>
    <row r="893" spans="1:17">
      <c r="A893" s="1">
        <v>1405499</v>
      </c>
      <c r="B893" t="s">
        <v>2592</v>
      </c>
      <c r="C893" t="s">
        <v>2593</v>
      </c>
      <c r="D893" s="1">
        <v>2581</v>
      </c>
      <c r="E893" s="1">
        <v>1405467</v>
      </c>
      <c r="F893" s="1">
        <v>1</v>
      </c>
      <c r="G893" t="s">
        <v>769</v>
      </c>
      <c r="H893" t="str">
        <f t="shared" si="96"/>
        <v>'L03070009'</v>
      </c>
      <c r="I893" t="str">
        <f>IF(E893="","'"&amp;VLOOKUP(B893,PBL_ENTITAT!O:P,2,FALSE)&amp;"'","null")</f>
        <v>null</v>
      </c>
      <c r="J893" t="s">
        <v>6557</v>
      </c>
      <c r="K893">
        <f t="shared" si="98"/>
        <v>70891</v>
      </c>
      <c r="L893" t="str">
        <f t="shared" si="99"/>
        <v>'Departamento de Cultura y Educación'</v>
      </c>
      <c r="M893" t="str">
        <f t="shared" si="100"/>
        <v>'LA0002904'</v>
      </c>
      <c r="N893" t="str">
        <f t="shared" si="101"/>
        <v>'L03070009'</v>
      </c>
      <c r="O893" t="str">
        <f t="shared" si="102"/>
        <v>null</v>
      </c>
      <c r="P893" t="s">
        <v>6557</v>
      </c>
      <c r="Q893" t="str">
        <f t="shared" si="97"/>
        <v xml:space="preserve">INSERT INTO pad_organ (organid, nom, dir3, dir3pare, cif) VALUES (70891, 'Departamento de Cultura y Educación', 'LA0002904', 'L03070009', null); </v>
      </c>
    </row>
    <row r="894" spans="1:17">
      <c r="A894" s="1">
        <v>1405508</v>
      </c>
      <c r="B894" t="s">
        <v>2610</v>
      </c>
      <c r="C894" t="s">
        <v>2611</v>
      </c>
      <c r="D894" s="1">
        <v>2581</v>
      </c>
      <c r="E894" s="1">
        <v>1405467</v>
      </c>
      <c r="F894" s="1">
        <v>1</v>
      </c>
      <c r="G894" t="s">
        <v>769</v>
      </c>
      <c r="H894" t="str">
        <f t="shared" si="96"/>
        <v>'L03070009'</v>
      </c>
      <c r="I894" t="str">
        <f>IF(E894="","'"&amp;VLOOKUP(B894,PBL_ENTITAT!O:P,2,FALSE)&amp;"'","null")</f>
        <v>null</v>
      </c>
      <c r="J894" t="s">
        <v>6557</v>
      </c>
      <c r="K894">
        <f t="shared" si="98"/>
        <v>70892</v>
      </c>
      <c r="L894" t="str">
        <f t="shared" si="99"/>
        <v>'Departamento de Ocupación, Proyección Económica, Juventud y Deportes'</v>
      </c>
      <c r="M894" t="str">
        <f t="shared" si="100"/>
        <v>'LA0002906'</v>
      </c>
      <c r="N894" t="str">
        <f t="shared" si="101"/>
        <v>'L03070009'</v>
      </c>
      <c r="O894" t="str">
        <f t="shared" si="102"/>
        <v>null</v>
      </c>
      <c r="P894" t="s">
        <v>6557</v>
      </c>
      <c r="Q894" t="str">
        <f t="shared" si="97"/>
        <v xml:space="preserve">INSERT INTO pad_organ (organid, nom, dir3, dir3pare, cif) VALUES (70892, 'Departamento de Ocupación, Proyección Económica, Juventud y Deportes', 'LA0002906', 'L03070009', null); </v>
      </c>
    </row>
    <row r="895" spans="1:17">
      <c r="A895" s="1">
        <v>1405516</v>
      </c>
      <c r="B895" t="s">
        <v>2626</v>
      </c>
      <c r="C895" t="s">
        <v>2627</v>
      </c>
      <c r="D895" s="1">
        <v>2581</v>
      </c>
      <c r="E895" s="1">
        <v>1405467</v>
      </c>
      <c r="F895" s="1">
        <v>1</v>
      </c>
      <c r="G895" t="s">
        <v>769</v>
      </c>
      <c r="H895" t="str">
        <f t="shared" si="96"/>
        <v>'L03070009'</v>
      </c>
      <c r="I895" t="str">
        <f>IF(E895="","'"&amp;VLOOKUP(B895,PBL_ENTITAT!O:P,2,FALSE)&amp;"'","null")</f>
        <v>null</v>
      </c>
      <c r="J895" t="s">
        <v>6557</v>
      </c>
      <c r="K895">
        <f t="shared" si="98"/>
        <v>70893</v>
      </c>
      <c r="L895" t="str">
        <f t="shared" si="99"/>
        <v>'Departamento de Medio Ambiente y Reserva de Biosfera'</v>
      </c>
      <c r="M895" t="str">
        <f t="shared" si="100"/>
        <v>'LA0002907'</v>
      </c>
      <c r="N895" t="str">
        <f t="shared" si="101"/>
        <v>'L03070009'</v>
      </c>
      <c r="O895" t="str">
        <f t="shared" si="102"/>
        <v>null</v>
      </c>
      <c r="P895" t="s">
        <v>6557</v>
      </c>
      <c r="Q895" t="str">
        <f t="shared" si="97"/>
        <v xml:space="preserve">INSERT INTO pad_organ (organid, nom, dir3, dir3pare, cif) VALUES (70893, 'Departamento de Medio Ambiente y Reserva de Biosfera', 'LA0002907', 'L03070009', null); </v>
      </c>
    </row>
    <row r="896" spans="1:17">
      <c r="A896" s="1">
        <v>1405528</v>
      </c>
      <c r="B896" t="s">
        <v>2650</v>
      </c>
      <c r="C896" t="s">
        <v>2651</v>
      </c>
      <c r="D896" s="1">
        <v>2581</v>
      </c>
      <c r="E896" s="1">
        <v>1405467</v>
      </c>
      <c r="F896" s="1">
        <v>1</v>
      </c>
      <c r="G896" t="s">
        <v>769</v>
      </c>
      <c r="H896" t="str">
        <f t="shared" si="96"/>
        <v>'L03070009'</v>
      </c>
      <c r="I896" t="str">
        <f>IF(E896="","'"&amp;VLOOKUP(B896,PBL_ENTITAT!O:P,2,FALSE)&amp;"'","null")</f>
        <v>null</v>
      </c>
      <c r="J896" t="s">
        <v>6557</v>
      </c>
      <c r="K896">
        <f t="shared" si="98"/>
        <v>70894</v>
      </c>
      <c r="L896" t="str">
        <f t="shared" si="99"/>
        <v>'Departamento de Movilidad'</v>
      </c>
      <c r="M896" t="str">
        <f t="shared" si="100"/>
        <v>'LA0002908'</v>
      </c>
      <c r="N896" t="str">
        <f t="shared" si="101"/>
        <v>'L03070009'</v>
      </c>
      <c r="O896" t="str">
        <f t="shared" si="102"/>
        <v>null</v>
      </c>
      <c r="P896" t="s">
        <v>6557</v>
      </c>
      <c r="Q896" t="str">
        <f t="shared" si="97"/>
        <v xml:space="preserve">INSERT INTO pad_organ (organid, nom, dir3, dir3pare, cif) VALUES (70894, 'Departamento de Movilidad', 'LA0002908', 'L03070009', null); </v>
      </c>
    </row>
    <row r="897" spans="1:17">
      <c r="A897" s="1">
        <v>1405533</v>
      </c>
      <c r="B897" t="s">
        <v>2660</v>
      </c>
      <c r="C897" t="s">
        <v>2661</v>
      </c>
      <c r="D897" s="1">
        <v>2581</v>
      </c>
      <c r="E897" s="1">
        <v>1405467</v>
      </c>
      <c r="F897" s="1">
        <v>1</v>
      </c>
      <c r="G897" t="s">
        <v>769</v>
      </c>
      <c r="H897" t="str">
        <f t="shared" si="96"/>
        <v>'L03070009'</v>
      </c>
      <c r="I897" t="str">
        <f>IF(E897="","'"&amp;VLOOKUP(B897,PBL_ENTITAT!O:P,2,FALSE)&amp;"'","null")</f>
        <v>null</v>
      </c>
      <c r="J897" t="s">
        <v>6557</v>
      </c>
      <c r="K897">
        <f t="shared" si="98"/>
        <v>70895</v>
      </c>
      <c r="L897" t="str">
        <f t="shared" si="99"/>
        <v>'Turismo'</v>
      </c>
      <c r="M897" t="str">
        <f t="shared" si="100"/>
        <v>'LA0002910'</v>
      </c>
      <c r="N897" t="str">
        <f t="shared" si="101"/>
        <v>'L03070009'</v>
      </c>
      <c r="O897" t="str">
        <f t="shared" si="102"/>
        <v>null</v>
      </c>
      <c r="P897" t="s">
        <v>6557</v>
      </c>
      <c r="Q897" t="str">
        <f t="shared" si="97"/>
        <v xml:space="preserve">INSERT INTO pad_organ (organid, nom, dir3, dir3pare, cif) VALUES (70895, 'Turismo', 'LA0002910', 'L03070009', null); </v>
      </c>
    </row>
    <row r="898" spans="1:17">
      <c r="A898" s="1">
        <v>2138603</v>
      </c>
      <c r="B898" t="s">
        <v>4055</v>
      </c>
      <c r="C898" t="s">
        <v>4056</v>
      </c>
      <c r="D898" s="1">
        <v>3167</v>
      </c>
      <c r="E898" s="1">
        <v>2138602</v>
      </c>
      <c r="F898" s="1">
        <v>1</v>
      </c>
      <c r="H898" t="str">
        <f t="shared" si="96"/>
        <v>'LA0015209'</v>
      </c>
      <c r="I898" t="str">
        <f>IF(E898="","'"&amp;VLOOKUP(B898,PBL_ENTITAT!O:P,2,FALSE)&amp;"'","null")</f>
        <v>null</v>
      </c>
      <c r="J898" t="s">
        <v>6557</v>
      </c>
      <c r="K898">
        <f t="shared" si="98"/>
        <v>70896</v>
      </c>
      <c r="L898" t="str">
        <f t="shared" si="99"/>
        <v>'Unidad de Cooperación Local'</v>
      </c>
      <c r="M898" t="str">
        <f t="shared" si="100"/>
        <v>'LA0003840'</v>
      </c>
      <c r="N898" t="str">
        <f t="shared" si="101"/>
        <v>'LA0015209'</v>
      </c>
      <c r="O898" t="str">
        <f t="shared" si="102"/>
        <v>null</v>
      </c>
      <c r="P898" t="s">
        <v>6557</v>
      </c>
      <c r="Q898" t="str">
        <f t="shared" si="97"/>
        <v xml:space="preserve">INSERT INTO pad_organ (organid, nom, dir3, dir3pare, cif) VALUES (70896, 'Unidad de Cooperación Local', 'LA0003840', 'LA0015209', null); </v>
      </c>
    </row>
    <row r="899" spans="1:17">
      <c r="A899" s="1">
        <v>2138501</v>
      </c>
      <c r="B899" t="s">
        <v>2816</v>
      </c>
      <c r="C899" t="s">
        <v>2817</v>
      </c>
      <c r="D899" s="1">
        <v>3167</v>
      </c>
      <c r="E899" s="1">
        <v>2138500</v>
      </c>
      <c r="F899" s="1">
        <v>1</v>
      </c>
      <c r="H899" t="str">
        <f t="shared" ref="H899:H962" si="103">IF(E899="","null","'"&amp;VLOOKUP(E899,A:B,2,FALSE)&amp;"'")</f>
        <v>'LA0000048'</v>
      </c>
      <c r="I899" t="str">
        <f>IF(E899="","'"&amp;VLOOKUP(B899,PBL_ENTITAT!O:P,2,FALSE)&amp;"'","null")</f>
        <v>null</v>
      </c>
      <c r="J899" t="s">
        <v>6557</v>
      </c>
      <c r="K899">
        <f t="shared" si="98"/>
        <v>70897</v>
      </c>
      <c r="L899" t="str">
        <f t="shared" si="99"/>
        <v>'Gerencia'</v>
      </c>
      <c r="M899" t="str">
        <f t="shared" si="100"/>
        <v>'LA0003964'</v>
      </c>
      <c r="N899" t="str">
        <f t="shared" si="101"/>
        <v>'LA0000048'</v>
      </c>
      <c r="O899" t="str">
        <f t="shared" si="102"/>
        <v>null</v>
      </c>
      <c r="P899" t="s">
        <v>6557</v>
      </c>
      <c r="Q899" t="str">
        <f t="shared" ref="Q899:Q962" si="104">SUBSTITUTE(SUBSTITUTE(SUBSTITUTE(SUBSTITUTE(SUBSTITUTE(Q$1,"$ID$",K899),"$NOM$",L899),"$DIR3$",M899),"$DIR3PARE$",N899),"$CIF$",O899)</f>
        <v xml:space="preserve">INSERT INTO pad_organ (organid, nom, dir3, dir3pare, cif) VALUES (70897, 'Gerencia', 'LA0003964', 'LA0000048', null); </v>
      </c>
    </row>
    <row r="900" spans="1:17">
      <c r="A900" s="1">
        <v>2138514</v>
      </c>
      <c r="B900" t="s">
        <v>2842</v>
      </c>
      <c r="C900" t="s">
        <v>2843</v>
      </c>
      <c r="D900" s="1">
        <v>3167</v>
      </c>
      <c r="E900" s="1">
        <v>2138500</v>
      </c>
      <c r="F900" s="1">
        <v>1</v>
      </c>
      <c r="H900" t="str">
        <f t="shared" si="103"/>
        <v>'LA0000048'</v>
      </c>
      <c r="I900" t="str">
        <f>IF(E900="","'"&amp;VLOOKUP(B900,PBL_ENTITAT!O:P,2,FALSE)&amp;"'","null")</f>
        <v>null</v>
      </c>
      <c r="J900" t="s">
        <v>6557</v>
      </c>
      <c r="K900">
        <f t="shared" si="98"/>
        <v>70898</v>
      </c>
      <c r="L900" t="str">
        <f t="shared" si="99"/>
        <v>'Área de Infancia y Familia'</v>
      </c>
      <c r="M900" t="str">
        <f t="shared" si="100"/>
        <v>'LA0003965'</v>
      </c>
      <c r="N900" t="str">
        <f t="shared" si="101"/>
        <v>'LA0000048'</v>
      </c>
      <c r="O900" t="str">
        <f t="shared" si="102"/>
        <v>null</v>
      </c>
      <c r="P900" t="s">
        <v>6557</v>
      </c>
      <c r="Q900" t="str">
        <f t="shared" si="104"/>
        <v xml:space="preserve">INSERT INTO pad_organ (organid, nom, dir3, dir3pare, cif) VALUES (70898, 'Área de Infancia y Familia', 'LA0003965', 'LA0000048', null); </v>
      </c>
    </row>
    <row r="901" spans="1:17">
      <c r="A901" s="1">
        <v>2138525</v>
      </c>
      <c r="B901" t="s">
        <v>2864</v>
      </c>
      <c r="C901" t="s">
        <v>2865</v>
      </c>
      <c r="D901" s="1">
        <v>3167</v>
      </c>
      <c r="E901" s="1">
        <v>2138500</v>
      </c>
      <c r="F901" s="1">
        <v>1</v>
      </c>
      <c r="H901" t="str">
        <f t="shared" si="103"/>
        <v>'LA0000048'</v>
      </c>
      <c r="I901" t="str">
        <f>IF(E901="","'"&amp;VLOOKUP(B901,PBL_ENTITAT!O:P,2,FALSE)&amp;"'","null")</f>
        <v>null</v>
      </c>
      <c r="J901" t="s">
        <v>6557</v>
      </c>
      <c r="K901">
        <f t="shared" si="98"/>
        <v>70899</v>
      </c>
      <c r="L901" t="str">
        <f t="shared" si="99"/>
        <v>'Área de Personas con Discapacidad e Innovación Social'</v>
      </c>
      <c r="M901" t="str">
        <f t="shared" si="100"/>
        <v>'LA0003968'</v>
      </c>
      <c r="N901" t="str">
        <f t="shared" si="101"/>
        <v>'LA0000048'</v>
      </c>
      <c r="O901" t="str">
        <f t="shared" si="102"/>
        <v>null</v>
      </c>
      <c r="P901" t="s">
        <v>6557</v>
      </c>
      <c r="Q901" t="str">
        <f t="shared" si="104"/>
        <v xml:space="preserve">INSERT INTO pad_organ (organid, nom, dir3, dir3pare, cif) VALUES (70899, 'Área de Personas con Discapacidad e Innovación Social', 'LA0003968', 'LA0000048', null); </v>
      </c>
    </row>
    <row r="902" spans="1:17">
      <c r="A902" s="1">
        <v>2138530</v>
      </c>
      <c r="B902" t="s">
        <v>2927</v>
      </c>
      <c r="C902" t="s">
        <v>2928</v>
      </c>
      <c r="D902" s="1">
        <v>3167</v>
      </c>
      <c r="E902" s="1">
        <v>2138500</v>
      </c>
      <c r="F902" s="1">
        <v>1</v>
      </c>
      <c r="H902" t="str">
        <f t="shared" si="103"/>
        <v>'LA0000048'</v>
      </c>
      <c r="I902" t="str">
        <f>IF(E902="","'"&amp;VLOOKUP(B902,PBL_ENTITAT!O:P,2,FALSE)&amp;"'","null")</f>
        <v>null</v>
      </c>
      <c r="J902" t="s">
        <v>6557</v>
      </c>
      <c r="K902">
        <f t="shared" si="98"/>
        <v>70900</v>
      </c>
      <c r="L902" t="str">
        <f t="shared" si="99"/>
        <v>'Área de Personas Mayores'</v>
      </c>
      <c r="M902" t="str">
        <f t="shared" si="100"/>
        <v>'LA0003971'</v>
      </c>
      <c r="N902" t="str">
        <f t="shared" si="101"/>
        <v>'LA0000048'</v>
      </c>
      <c r="O902" t="str">
        <f t="shared" si="102"/>
        <v>null</v>
      </c>
      <c r="P902" t="s">
        <v>6557</v>
      </c>
      <c r="Q902" t="str">
        <f t="shared" si="104"/>
        <v xml:space="preserve">INSERT INTO pad_organ (organid, nom, dir3, dir3pare, cif) VALUES (70900, 'Área de Personas Mayores', 'LA0003971', 'LA0000048', null); </v>
      </c>
    </row>
    <row r="903" spans="1:17">
      <c r="A903" s="1">
        <v>2138502</v>
      </c>
      <c r="B903" t="s">
        <v>2818</v>
      </c>
      <c r="C903" t="s">
        <v>2819</v>
      </c>
      <c r="D903" s="1">
        <v>3167</v>
      </c>
      <c r="E903" s="1">
        <v>2138501</v>
      </c>
      <c r="F903" s="1">
        <v>1</v>
      </c>
      <c r="H903" t="str">
        <f t="shared" si="103"/>
        <v>'LA0003964'</v>
      </c>
      <c r="I903" t="str">
        <f>IF(E903="","'"&amp;VLOOKUP(B903,PBL_ENTITAT!O:P,2,FALSE)&amp;"'","null")</f>
        <v>null</v>
      </c>
      <c r="J903" t="s">
        <v>6557</v>
      </c>
      <c r="K903">
        <f t="shared" si="98"/>
        <v>70901</v>
      </c>
      <c r="L903" t="str">
        <f t="shared" si="99"/>
        <v>'Servicio de Gestión Económica'</v>
      </c>
      <c r="M903" t="str">
        <f t="shared" si="100"/>
        <v>'LA0003972'</v>
      </c>
      <c r="N903" t="str">
        <f t="shared" si="101"/>
        <v>'LA0003964'</v>
      </c>
      <c r="O903" t="str">
        <f t="shared" si="102"/>
        <v>null</v>
      </c>
      <c r="P903" t="s">
        <v>6557</v>
      </c>
      <c r="Q903" t="str">
        <f t="shared" si="104"/>
        <v xml:space="preserve">INSERT INTO pad_organ (organid, nom, dir3, dir3pare, cif) VALUES (70901, 'Servicio de Gestión Económica', 'LA0003972', 'LA0003964', null); </v>
      </c>
    </row>
    <row r="904" spans="1:17">
      <c r="A904" s="1">
        <v>1425599</v>
      </c>
      <c r="B904" t="s">
        <v>2996</v>
      </c>
      <c r="C904" t="s">
        <v>4314</v>
      </c>
      <c r="D904" s="1">
        <v>449</v>
      </c>
      <c r="E904" s="1">
        <v>1425598</v>
      </c>
      <c r="F904" s="1">
        <v>1</v>
      </c>
      <c r="H904" t="str">
        <f t="shared" si="103"/>
        <v>'L01070033'</v>
      </c>
      <c r="I904" t="str">
        <f>IF(E904="","'"&amp;VLOOKUP(B904,PBL_ENTITAT!O:P,2,FALSE)&amp;"'","null")</f>
        <v>null</v>
      </c>
      <c r="J904" t="s">
        <v>6557</v>
      </c>
      <c r="K904">
        <f t="shared" si="98"/>
        <v>70902</v>
      </c>
      <c r="L904" t="str">
        <f t="shared" si="99"/>
        <v>'Patronat Municipal d''Esports D''Alcúdia'</v>
      </c>
      <c r="M904" t="str">
        <f t="shared" si="100"/>
        <v>'LA0003993'</v>
      </c>
      <c r="N904" t="str">
        <f t="shared" si="101"/>
        <v>'L01070033'</v>
      </c>
      <c r="O904" t="str">
        <f t="shared" si="102"/>
        <v>null</v>
      </c>
      <c r="P904" t="s">
        <v>6557</v>
      </c>
      <c r="Q904" t="str">
        <f t="shared" si="104"/>
        <v xml:space="preserve">INSERT INTO pad_organ (organid, nom, dir3, dir3pare, cif) VALUES (70902, 'Patronat Municipal d''Esports D''Alcúdia', 'LA0003993', 'L01070033', null); </v>
      </c>
    </row>
    <row r="905" spans="1:17">
      <c r="A905" s="1">
        <v>1425600</v>
      </c>
      <c r="B905" t="s">
        <v>2997</v>
      </c>
      <c r="C905" t="s">
        <v>4315</v>
      </c>
      <c r="D905" s="1">
        <v>449</v>
      </c>
      <c r="E905" s="1">
        <v>1425598</v>
      </c>
      <c r="F905" s="1">
        <v>1</v>
      </c>
      <c r="H905" t="str">
        <f t="shared" si="103"/>
        <v>'L01070033'</v>
      </c>
      <c r="I905" t="str">
        <f>IF(E905="","'"&amp;VLOOKUP(B905,PBL_ENTITAT!O:P,2,FALSE)&amp;"'","null")</f>
        <v>null</v>
      </c>
      <c r="J905" t="s">
        <v>6557</v>
      </c>
      <c r="K905">
        <f t="shared" si="98"/>
        <v>70903</v>
      </c>
      <c r="L905" t="str">
        <f t="shared" si="99"/>
        <v>'Fundació Escola de Música D''Alcúdia'</v>
      </c>
      <c r="M905" t="str">
        <f t="shared" si="100"/>
        <v>'LA0004170'</v>
      </c>
      <c r="N905" t="str">
        <f t="shared" si="101"/>
        <v>'L01070033'</v>
      </c>
      <c r="O905" t="str">
        <f t="shared" si="102"/>
        <v>null</v>
      </c>
      <c r="P905" t="s">
        <v>6557</v>
      </c>
      <c r="Q905" t="str">
        <f t="shared" si="104"/>
        <v xml:space="preserve">INSERT INTO pad_organ (organid, nom, dir3, dir3pare, cif) VALUES (70903, 'Fundació Escola de Música D''Alcúdia', 'LA0004170', 'L01070033', null); </v>
      </c>
    </row>
    <row r="906" spans="1:17">
      <c r="A906" s="1">
        <v>1425601</v>
      </c>
      <c r="B906" t="s">
        <v>2998</v>
      </c>
      <c r="C906" t="s">
        <v>4316</v>
      </c>
      <c r="D906" s="1">
        <v>449</v>
      </c>
      <c r="E906" s="1">
        <v>1425598</v>
      </c>
      <c r="F906" s="1">
        <v>1</v>
      </c>
      <c r="H906" t="str">
        <f t="shared" si="103"/>
        <v>'L01070033'</v>
      </c>
      <c r="I906" t="str">
        <f>IF(E906="","'"&amp;VLOOKUP(B906,PBL_ENTITAT!O:P,2,FALSE)&amp;"'","null")</f>
        <v>null</v>
      </c>
      <c r="J906" t="s">
        <v>6557</v>
      </c>
      <c r="K906">
        <f t="shared" ref="K906:K969" si="105">K905+1</f>
        <v>70904</v>
      </c>
      <c r="L906" t="str">
        <f t="shared" ref="L906:L969" si="106">"'"&amp;C906&amp;"'"</f>
        <v>'Empresa Municipal de Serveis D''Alcúdia, S.A.U.'</v>
      </c>
      <c r="M906" t="str">
        <f t="shared" ref="M906:M969" si="107">"'"&amp;B906&amp;"'"</f>
        <v>'LA0004173'</v>
      </c>
      <c r="N906" t="str">
        <f t="shared" ref="N906:N969" si="108">H906</f>
        <v>'L01070033'</v>
      </c>
      <c r="O906" t="str">
        <f t="shared" ref="O906:O969" si="109">I906</f>
        <v>null</v>
      </c>
      <c r="P906" t="s">
        <v>6557</v>
      </c>
      <c r="Q906" t="str">
        <f t="shared" si="104"/>
        <v xml:space="preserve">INSERT INTO pad_organ (organid, nom, dir3, dir3pare, cif) VALUES (70904, 'Empresa Municipal de Serveis D''Alcúdia, S.A.U.', 'LA0004173', 'L01070033', null); </v>
      </c>
    </row>
    <row r="907" spans="1:17">
      <c r="A907" s="1">
        <v>2126652</v>
      </c>
      <c r="B907" t="s">
        <v>3674</v>
      </c>
      <c r="C907" t="s">
        <v>3675</v>
      </c>
      <c r="D907" s="1">
        <v>472</v>
      </c>
      <c r="E907" s="1">
        <v>2126651</v>
      </c>
      <c r="F907" s="1">
        <v>1</v>
      </c>
      <c r="G907" t="s">
        <v>769</v>
      </c>
      <c r="H907" t="str">
        <f t="shared" si="103"/>
        <v>'L01070260'</v>
      </c>
      <c r="I907" t="str">
        <f>IF(E907="","'"&amp;VLOOKUP(B907,PBL_ENTITAT!O:P,2,FALSE)&amp;"'","null")</f>
        <v>null</v>
      </c>
      <c r="J907" t="s">
        <v>6557</v>
      </c>
      <c r="K907">
        <f t="shared" si="105"/>
        <v>70905</v>
      </c>
      <c r="L907" t="str">
        <f t="shared" si="106"/>
        <v>'Patronato Municipal de Deportes de Eivissa'</v>
      </c>
      <c r="M907" t="str">
        <f t="shared" si="107"/>
        <v>'LA0004349'</v>
      </c>
      <c r="N907" t="str">
        <f t="shared" si="108"/>
        <v>'L01070260'</v>
      </c>
      <c r="O907" t="str">
        <f t="shared" si="109"/>
        <v>null</v>
      </c>
      <c r="P907" t="s">
        <v>6557</v>
      </c>
      <c r="Q907" t="str">
        <f t="shared" si="104"/>
        <v xml:space="preserve">INSERT INTO pad_organ (organid, nom, dir3, dir3pare, cif) VALUES (70905, 'Patronato Municipal de Deportes de Eivissa', 'LA0004349', 'L01070260', null); </v>
      </c>
    </row>
    <row r="908" spans="1:17">
      <c r="A908" s="1">
        <v>2126653</v>
      </c>
      <c r="B908" t="s">
        <v>3676</v>
      </c>
      <c r="C908" t="s">
        <v>3677</v>
      </c>
      <c r="D908" s="1">
        <v>472</v>
      </c>
      <c r="E908" s="1">
        <v>2126651</v>
      </c>
      <c r="F908" s="1">
        <v>1</v>
      </c>
      <c r="G908" t="s">
        <v>769</v>
      </c>
      <c r="H908" t="str">
        <f t="shared" si="103"/>
        <v>'L01070260'</v>
      </c>
      <c r="I908" t="str">
        <f>IF(E908="","'"&amp;VLOOKUP(B908,PBL_ENTITAT!O:P,2,FALSE)&amp;"'","null")</f>
        <v>null</v>
      </c>
      <c r="J908" t="s">
        <v>6557</v>
      </c>
      <c r="K908">
        <f t="shared" si="105"/>
        <v>70906</v>
      </c>
      <c r="L908" t="str">
        <f t="shared" si="106"/>
        <v>'Patronato Municipal de Música de Eivissa'</v>
      </c>
      <c r="M908" t="str">
        <f t="shared" si="107"/>
        <v>'LA0004350'</v>
      </c>
      <c r="N908" t="str">
        <f t="shared" si="108"/>
        <v>'L01070260'</v>
      </c>
      <c r="O908" t="str">
        <f t="shared" si="109"/>
        <v>null</v>
      </c>
      <c r="P908" t="s">
        <v>6557</v>
      </c>
      <c r="Q908" t="str">
        <f t="shared" si="104"/>
        <v xml:space="preserve">INSERT INTO pad_organ (organid, nom, dir3, dir3pare, cif) VALUES (70906, 'Patronato Municipal de Música de Eivissa', 'LA0004350', 'L01070260', null); </v>
      </c>
    </row>
    <row r="909" spans="1:17">
      <c r="A909" s="1">
        <v>2126654</v>
      </c>
      <c r="B909" t="s">
        <v>3678</v>
      </c>
      <c r="C909" t="s">
        <v>3679</v>
      </c>
      <c r="D909" s="1">
        <v>472</v>
      </c>
      <c r="E909" s="1">
        <v>2126651</v>
      </c>
      <c r="F909" s="1">
        <v>1</v>
      </c>
      <c r="G909" t="s">
        <v>769</v>
      </c>
      <c r="H909" t="str">
        <f t="shared" si="103"/>
        <v>'L01070260'</v>
      </c>
      <c r="I909" t="str">
        <f>IF(E909="","'"&amp;VLOOKUP(B909,PBL_ENTITAT!O:P,2,FALSE)&amp;"'","null")</f>
        <v>null</v>
      </c>
      <c r="J909" t="s">
        <v>6557</v>
      </c>
      <c r="K909">
        <f t="shared" si="105"/>
        <v>70907</v>
      </c>
      <c r="L909" t="str">
        <f t="shared" si="106"/>
        <v>'Patronato Municipal Museo de Arte Contemporáneo de Eivissa'</v>
      </c>
      <c r="M909" t="str">
        <f t="shared" si="107"/>
        <v>'LA0004351'</v>
      </c>
      <c r="N909" t="str">
        <f t="shared" si="108"/>
        <v>'L01070260'</v>
      </c>
      <c r="O909" t="str">
        <f t="shared" si="109"/>
        <v>null</v>
      </c>
      <c r="P909" t="s">
        <v>6557</v>
      </c>
      <c r="Q909" t="str">
        <f t="shared" si="104"/>
        <v xml:space="preserve">INSERT INTO pad_organ (organid, nom, dir3, dir3pare, cif) VALUES (70907, 'Patronato Municipal Museo de Arte Contemporáneo de Eivissa', 'LA0004351', 'L01070260', null); </v>
      </c>
    </row>
    <row r="910" spans="1:17">
      <c r="A910" s="1">
        <v>2126655</v>
      </c>
      <c r="B910" t="s">
        <v>3680</v>
      </c>
      <c r="C910" t="s">
        <v>3681</v>
      </c>
      <c r="D910" s="1">
        <v>472</v>
      </c>
      <c r="E910" s="1">
        <v>2126651</v>
      </c>
      <c r="F910" s="1">
        <v>1</v>
      </c>
      <c r="G910" t="s">
        <v>769</v>
      </c>
      <c r="H910" t="str">
        <f t="shared" si="103"/>
        <v>'L01070260'</v>
      </c>
      <c r="I910" t="str">
        <f>IF(E910="","'"&amp;VLOOKUP(B910,PBL_ENTITAT!O:P,2,FALSE)&amp;"'","null")</f>
        <v>null</v>
      </c>
      <c r="J910" t="s">
        <v>6557</v>
      </c>
      <c r="K910">
        <f t="shared" si="105"/>
        <v>70908</v>
      </c>
      <c r="L910" t="str">
        <f t="shared" si="106"/>
        <v>'Organos de Gobierno y Alcaldia'</v>
      </c>
      <c r="M910" t="str">
        <f t="shared" si="107"/>
        <v>'LA0004481'</v>
      </c>
      <c r="N910" t="str">
        <f t="shared" si="108"/>
        <v>'L01070260'</v>
      </c>
      <c r="O910" t="str">
        <f t="shared" si="109"/>
        <v>null</v>
      </c>
      <c r="P910" t="s">
        <v>6557</v>
      </c>
      <c r="Q910" t="str">
        <f t="shared" si="104"/>
        <v xml:space="preserve">INSERT INTO pad_organ (organid, nom, dir3, dir3pare, cif) VALUES (70908, 'Organos de Gobierno y Alcaldia', 'LA0004481', 'L01070260', null); </v>
      </c>
    </row>
    <row r="911" spans="1:17">
      <c r="A911" s="1">
        <v>2126656</v>
      </c>
      <c r="B911" t="s">
        <v>3682</v>
      </c>
      <c r="C911" t="s">
        <v>3683</v>
      </c>
      <c r="D911" s="1">
        <v>472</v>
      </c>
      <c r="E911" s="1">
        <v>2126651</v>
      </c>
      <c r="F911" s="1">
        <v>1</v>
      </c>
      <c r="G911" t="s">
        <v>769</v>
      </c>
      <c r="H911" t="str">
        <f t="shared" si="103"/>
        <v>'L01070260'</v>
      </c>
      <c r="I911" t="str">
        <f>IF(E911="","'"&amp;VLOOKUP(B911,PBL_ENTITAT!O:P,2,FALSE)&amp;"'","null")</f>
        <v>null</v>
      </c>
      <c r="J911" t="s">
        <v>6557</v>
      </c>
      <c r="K911">
        <f t="shared" si="105"/>
        <v>70909</v>
      </c>
      <c r="L911" t="str">
        <f t="shared" si="106"/>
        <v>'Administración General y Secretaria'</v>
      </c>
      <c r="M911" t="str">
        <f t="shared" si="107"/>
        <v>'LA0004486'</v>
      </c>
      <c r="N911" t="str">
        <f t="shared" si="108"/>
        <v>'L01070260'</v>
      </c>
      <c r="O911" t="str">
        <f t="shared" si="109"/>
        <v>null</v>
      </c>
      <c r="P911" t="s">
        <v>6557</v>
      </c>
      <c r="Q911" t="str">
        <f t="shared" si="104"/>
        <v xml:space="preserve">INSERT INTO pad_organ (organid, nom, dir3, dir3pare, cif) VALUES (70909, 'Administración General y Secretaria', 'LA0004486', 'L01070260', null); </v>
      </c>
    </row>
    <row r="912" spans="1:17">
      <c r="A912" s="1">
        <v>2126657</v>
      </c>
      <c r="B912" t="s">
        <v>3684</v>
      </c>
      <c r="C912" t="s">
        <v>3685</v>
      </c>
      <c r="D912" s="1">
        <v>472</v>
      </c>
      <c r="E912" s="1">
        <v>2126651</v>
      </c>
      <c r="F912" s="1">
        <v>1</v>
      </c>
      <c r="G912" t="s">
        <v>769</v>
      </c>
      <c r="H912" t="str">
        <f t="shared" si="103"/>
        <v>'L01070260'</v>
      </c>
      <c r="I912" t="str">
        <f>IF(E912="","'"&amp;VLOOKUP(B912,PBL_ENTITAT!O:P,2,FALSE)&amp;"'","null")</f>
        <v>null</v>
      </c>
      <c r="J912" t="s">
        <v>6557</v>
      </c>
      <c r="K912">
        <f t="shared" si="105"/>
        <v>70910</v>
      </c>
      <c r="L912" t="str">
        <f t="shared" si="106"/>
        <v>'Policia Local'</v>
      </c>
      <c r="M912" t="str">
        <f t="shared" si="107"/>
        <v>'LA0004487'</v>
      </c>
      <c r="N912" t="str">
        <f t="shared" si="108"/>
        <v>'L01070260'</v>
      </c>
      <c r="O912" t="str">
        <f t="shared" si="109"/>
        <v>null</v>
      </c>
      <c r="P912" t="s">
        <v>6557</v>
      </c>
      <c r="Q912" t="str">
        <f t="shared" si="104"/>
        <v xml:space="preserve">INSERT INTO pad_organ (organid, nom, dir3, dir3pare, cif) VALUES (70910, 'Policia Local', 'LA0004487', 'L01070260', null); </v>
      </c>
    </row>
    <row r="913" spans="1:17">
      <c r="A913" s="1">
        <v>2126658</v>
      </c>
      <c r="B913" t="s">
        <v>3686</v>
      </c>
      <c r="C913" t="s">
        <v>3687</v>
      </c>
      <c r="D913" s="1">
        <v>472</v>
      </c>
      <c r="E913" s="1">
        <v>2126651</v>
      </c>
      <c r="F913" s="1">
        <v>1</v>
      </c>
      <c r="G913" t="s">
        <v>769</v>
      </c>
      <c r="H913" t="str">
        <f t="shared" si="103"/>
        <v>'L01070260'</v>
      </c>
      <c r="I913" t="str">
        <f>IF(E913="","'"&amp;VLOOKUP(B913,PBL_ENTITAT!O:P,2,FALSE)&amp;"'","null")</f>
        <v>null</v>
      </c>
      <c r="J913" t="s">
        <v>6557</v>
      </c>
      <c r="K913">
        <f t="shared" si="105"/>
        <v>70911</v>
      </c>
      <c r="L913" t="str">
        <f t="shared" si="106"/>
        <v>'Escuela de Taller y Taller de Ocupación'</v>
      </c>
      <c r="M913" t="str">
        <f t="shared" si="107"/>
        <v>'LA0004488'</v>
      </c>
      <c r="N913" t="str">
        <f t="shared" si="108"/>
        <v>'L01070260'</v>
      </c>
      <c r="O913" t="str">
        <f t="shared" si="109"/>
        <v>null</v>
      </c>
      <c r="P913" t="s">
        <v>6557</v>
      </c>
      <c r="Q913" t="str">
        <f t="shared" si="104"/>
        <v xml:space="preserve">INSERT INTO pad_organ (organid, nom, dir3, dir3pare, cif) VALUES (70911, 'Escuela de Taller y Taller de Ocupación', 'LA0004488', 'L01070260', null); </v>
      </c>
    </row>
    <row r="914" spans="1:17">
      <c r="A914" s="1">
        <v>2126659</v>
      </c>
      <c r="B914" t="s">
        <v>3688</v>
      </c>
      <c r="C914" t="s">
        <v>3689</v>
      </c>
      <c r="D914" s="1">
        <v>472</v>
      </c>
      <c r="E914" s="1">
        <v>2126651</v>
      </c>
      <c r="F914" s="1">
        <v>1</v>
      </c>
      <c r="G914" t="s">
        <v>769</v>
      </c>
      <c r="H914" t="str">
        <f t="shared" si="103"/>
        <v>'L01070260'</v>
      </c>
      <c r="I914" t="str">
        <f>IF(E914="","'"&amp;VLOOKUP(B914,PBL_ENTITAT!O:P,2,FALSE)&amp;"'","null")</f>
        <v>null</v>
      </c>
      <c r="J914" t="s">
        <v>6557</v>
      </c>
      <c r="K914">
        <f t="shared" si="105"/>
        <v>70912</v>
      </c>
      <c r="L914" t="str">
        <f t="shared" si="106"/>
        <v>'Benestar Social'</v>
      </c>
      <c r="M914" t="str">
        <f t="shared" si="107"/>
        <v>'LA0004489'</v>
      </c>
      <c r="N914" t="str">
        <f t="shared" si="108"/>
        <v>'L01070260'</v>
      </c>
      <c r="O914" t="str">
        <f t="shared" si="109"/>
        <v>null</v>
      </c>
      <c r="P914" t="s">
        <v>6557</v>
      </c>
      <c r="Q914" t="str">
        <f t="shared" si="104"/>
        <v xml:space="preserve">INSERT INTO pad_organ (organid, nom, dir3, dir3pare, cif) VALUES (70912, 'Benestar Social', 'LA0004489', 'L01070260', null); </v>
      </c>
    </row>
    <row r="915" spans="1:17">
      <c r="A915" s="1">
        <v>2126660</v>
      </c>
      <c r="B915" t="s">
        <v>3690</v>
      </c>
      <c r="C915" t="s">
        <v>2888</v>
      </c>
      <c r="D915" s="1">
        <v>472</v>
      </c>
      <c r="E915" s="1">
        <v>2126651</v>
      </c>
      <c r="F915" s="1">
        <v>1</v>
      </c>
      <c r="G915" t="s">
        <v>769</v>
      </c>
      <c r="H915" t="str">
        <f t="shared" si="103"/>
        <v>'L01070260'</v>
      </c>
      <c r="I915" t="str">
        <f>IF(E915="","'"&amp;VLOOKUP(B915,PBL_ENTITAT!O:P,2,FALSE)&amp;"'","null")</f>
        <v>null</v>
      </c>
      <c r="J915" t="s">
        <v>6557</v>
      </c>
      <c r="K915">
        <f t="shared" si="105"/>
        <v>70913</v>
      </c>
      <c r="L915" t="str">
        <f t="shared" si="106"/>
        <v>'Educación'</v>
      </c>
      <c r="M915" t="str">
        <f t="shared" si="107"/>
        <v>'LA0004491'</v>
      </c>
      <c r="N915" t="str">
        <f t="shared" si="108"/>
        <v>'L01070260'</v>
      </c>
      <c r="O915" t="str">
        <f t="shared" si="109"/>
        <v>null</v>
      </c>
      <c r="P915" t="s">
        <v>6557</v>
      </c>
      <c r="Q915" t="str">
        <f t="shared" si="104"/>
        <v xml:space="preserve">INSERT INTO pad_organ (organid, nom, dir3, dir3pare, cif) VALUES (70913, 'Educación', 'LA0004491', 'L01070260', null); </v>
      </c>
    </row>
    <row r="916" spans="1:17">
      <c r="A916" s="1">
        <v>2126661</v>
      </c>
      <c r="B916" t="s">
        <v>3691</v>
      </c>
      <c r="C916" t="s">
        <v>3692</v>
      </c>
      <c r="D916" s="1">
        <v>472</v>
      </c>
      <c r="E916" s="1">
        <v>2126651</v>
      </c>
      <c r="F916" s="1">
        <v>1</v>
      </c>
      <c r="G916" t="s">
        <v>769</v>
      </c>
      <c r="H916" t="str">
        <f t="shared" si="103"/>
        <v>'L01070260'</v>
      </c>
      <c r="I916" t="str">
        <f>IF(E916="","'"&amp;VLOOKUP(B916,PBL_ENTITAT!O:P,2,FALSE)&amp;"'","null")</f>
        <v>null</v>
      </c>
      <c r="J916" t="s">
        <v>6557</v>
      </c>
      <c r="K916">
        <f t="shared" si="105"/>
        <v>70914</v>
      </c>
      <c r="L916" t="str">
        <f t="shared" si="106"/>
        <v>'Limpieza Edificios Municipales'</v>
      </c>
      <c r="M916" t="str">
        <f t="shared" si="107"/>
        <v>'LA0004492'</v>
      </c>
      <c r="N916" t="str">
        <f t="shared" si="108"/>
        <v>'L01070260'</v>
      </c>
      <c r="O916" t="str">
        <f t="shared" si="109"/>
        <v>null</v>
      </c>
      <c r="P916" t="s">
        <v>6557</v>
      </c>
      <c r="Q916" t="str">
        <f t="shared" si="104"/>
        <v xml:space="preserve">INSERT INTO pad_organ (organid, nom, dir3, dir3pare, cif) VALUES (70914, 'Limpieza Edificios Municipales', 'LA0004492', 'L01070260', null); </v>
      </c>
    </row>
    <row r="917" spans="1:17">
      <c r="A917" s="1">
        <v>2126662</v>
      </c>
      <c r="B917" t="s">
        <v>3693</v>
      </c>
      <c r="C917" t="s">
        <v>3141</v>
      </c>
      <c r="D917" s="1">
        <v>472</v>
      </c>
      <c r="E917" s="1">
        <v>2126651</v>
      </c>
      <c r="F917" s="1">
        <v>1</v>
      </c>
      <c r="G917" t="s">
        <v>769</v>
      </c>
      <c r="H917" t="str">
        <f t="shared" si="103"/>
        <v>'L01070260'</v>
      </c>
      <c r="I917" t="str">
        <f>IF(E917="","'"&amp;VLOOKUP(B917,PBL_ENTITAT!O:P,2,FALSE)&amp;"'","null")</f>
        <v>null</v>
      </c>
      <c r="J917" t="s">
        <v>6557</v>
      </c>
      <c r="K917">
        <f t="shared" si="105"/>
        <v>70915</v>
      </c>
      <c r="L917" t="str">
        <f t="shared" si="106"/>
        <v>'Urbanismo'</v>
      </c>
      <c r="M917" t="str">
        <f t="shared" si="107"/>
        <v>'LA0004493'</v>
      </c>
      <c r="N917" t="str">
        <f t="shared" si="108"/>
        <v>'L01070260'</v>
      </c>
      <c r="O917" t="str">
        <f t="shared" si="109"/>
        <v>null</v>
      </c>
      <c r="P917" t="s">
        <v>6557</v>
      </c>
      <c r="Q917" t="str">
        <f t="shared" si="104"/>
        <v xml:space="preserve">INSERT INTO pad_organ (organid, nom, dir3, dir3pare, cif) VALUES (70915, 'Urbanismo', 'LA0004493', 'L01070260', null); </v>
      </c>
    </row>
    <row r="918" spans="1:17">
      <c r="A918" s="1">
        <v>2126663</v>
      </c>
      <c r="B918" t="s">
        <v>3694</v>
      </c>
      <c r="C918" t="s">
        <v>3695</v>
      </c>
      <c r="D918" s="1">
        <v>472</v>
      </c>
      <c r="E918" s="1">
        <v>2126651</v>
      </c>
      <c r="F918" s="1">
        <v>1</v>
      </c>
      <c r="G918" t="s">
        <v>769</v>
      </c>
      <c r="H918" t="str">
        <f t="shared" si="103"/>
        <v>'L01070260'</v>
      </c>
      <c r="I918" t="str">
        <f>IF(E918="","'"&amp;VLOOKUP(B918,PBL_ENTITAT!O:P,2,FALSE)&amp;"'","null")</f>
        <v>null</v>
      </c>
      <c r="J918" t="s">
        <v>6557</v>
      </c>
      <c r="K918">
        <f t="shared" si="105"/>
        <v>70916</v>
      </c>
      <c r="L918" t="str">
        <f t="shared" si="106"/>
        <v>'Plan Municipal de Drogas'</v>
      </c>
      <c r="M918" t="str">
        <f t="shared" si="107"/>
        <v>'LA0004494'</v>
      </c>
      <c r="N918" t="str">
        <f t="shared" si="108"/>
        <v>'L01070260'</v>
      </c>
      <c r="O918" t="str">
        <f t="shared" si="109"/>
        <v>null</v>
      </c>
      <c r="P918" t="s">
        <v>6557</v>
      </c>
      <c r="Q918" t="str">
        <f t="shared" si="104"/>
        <v xml:space="preserve">INSERT INTO pad_organ (organid, nom, dir3, dir3pare, cif) VALUES (70916, 'Plan Municipal de Drogas', 'LA0004494', 'L01070260', null); </v>
      </c>
    </row>
    <row r="919" spans="1:17">
      <c r="A919" s="1">
        <v>2126664</v>
      </c>
      <c r="B919" t="s">
        <v>3696</v>
      </c>
      <c r="C919" t="s">
        <v>3697</v>
      </c>
      <c r="D919" s="1">
        <v>472</v>
      </c>
      <c r="E919" s="1">
        <v>2126651</v>
      </c>
      <c r="F919" s="1">
        <v>1</v>
      </c>
      <c r="G919" t="s">
        <v>769</v>
      </c>
      <c r="H919" t="str">
        <f t="shared" si="103"/>
        <v>'L01070260'</v>
      </c>
      <c r="I919" t="str">
        <f>IF(E919="","'"&amp;VLOOKUP(B919,PBL_ENTITAT!O:P,2,FALSE)&amp;"'","null")</f>
        <v>null</v>
      </c>
      <c r="J919" t="s">
        <v>6557</v>
      </c>
      <c r="K919">
        <f t="shared" si="105"/>
        <v>70917</v>
      </c>
      <c r="L919" t="str">
        <f t="shared" si="106"/>
        <v>'Prensa y Comunicación'</v>
      </c>
      <c r="M919" t="str">
        <f t="shared" si="107"/>
        <v>'LA0004495'</v>
      </c>
      <c r="N919" t="str">
        <f t="shared" si="108"/>
        <v>'L01070260'</v>
      </c>
      <c r="O919" t="str">
        <f t="shared" si="109"/>
        <v>null</v>
      </c>
      <c r="P919" t="s">
        <v>6557</v>
      </c>
      <c r="Q919" t="str">
        <f t="shared" si="104"/>
        <v xml:space="preserve">INSERT INTO pad_organ (organid, nom, dir3, dir3pare, cif) VALUES (70917, 'Prensa y Comunicación', 'LA0004495', 'L01070260', null); </v>
      </c>
    </row>
    <row r="920" spans="1:17">
      <c r="A920" s="1">
        <v>2126665</v>
      </c>
      <c r="B920" t="s">
        <v>3698</v>
      </c>
      <c r="C920" t="s">
        <v>3699</v>
      </c>
      <c r="D920" s="1">
        <v>472</v>
      </c>
      <c r="E920" s="1">
        <v>2126651</v>
      </c>
      <c r="F920" s="1">
        <v>1</v>
      </c>
      <c r="G920" t="s">
        <v>769</v>
      </c>
      <c r="H920" t="str">
        <f t="shared" si="103"/>
        <v>'L01070260'</v>
      </c>
      <c r="I920" t="str">
        <f>IF(E920="","'"&amp;VLOOKUP(B920,PBL_ENTITAT!O:P,2,FALSE)&amp;"'","null")</f>
        <v>null</v>
      </c>
      <c r="J920" t="s">
        <v>6557</v>
      </c>
      <c r="K920">
        <f t="shared" si="105"/>
        <v>70918</v>
      </c>
      <c r="L920" t="str">
        <f t="shared" si="106"/>
        <v>'Cementerios'</v>
      </c>
      <c r="M920" t="str">
        <f t="shared" si="107"/>
        <v>'LA0004496'</v>
      </c>
      <c r="N920" t="str">
        <f t="shared" si="108"/>
        <v>'L01070260'</v>
      </c>
      <c r="O920" t="str">
        <f t="shared" si="109"/>
        <v>null</v>
      </c>
      <c r="P920" t="s">
        <v>6557</v>
      </c>
      <c r="Q920" t="str">
        <f t="shared" si="104"/>
        <v xml:space="preserve">INSERT INTO pad_organ (organid, nom, dir3, dir3pare, cif) VALUES (70918, 'Cementerios', 'LA0004496', 'L01070260', null); </v>
      </c>
    </row>
    <row r="921" spans="1:17">
      <c r="A921" s="1">
        <v>2126666</v>
      </c>
      <c r="B921" t="s">
        <v>3700</v>
      </c>
      <c r="C921" t="s">
        <v>4331</v>
      </c>
      <c r="D921" s="1">
        <v>472</v>
      </c>
      <c r="E921" s="1">
        <v>2126651</v>
      </c>
      <c r="F921" s="1">
        <v>1</v>
      </c>
      <c r="G921" t="s">
        <v>769</v>
      </c>
      <c r="H921" t="str">
        <f t="shared" si="103"/>
        <v>'L01070260'</v>
      </c>
      <c r="I921" t="str">
        <f>IF(E921="","'"&amp;VLOOKUP(B921,PBL_ENTITAT!O:P,2,FALSE)&amp;"'","null")</f>
        <v>null</v>
      </c>
      <c r="J921" t="s">
        <v>6557</v>
      </c>
      <c r="K921">
        <f t="shared" si="105"/>
        <v>70919</v>
      </c>
      <c r="L921" t="str">
        <f t="shared" si="106"/>
        <v>'Servei D''Ocupació'</v>
      </c>
      <c r="M921" t="str">
        <f t="shared" si="107"/>
        <v>'LA0004497'</v>
      </c>
      <c r="N921" t="str">
        <f t="shared" si="108"/>
        <v>'L01070260'</v>
      </c>
      <c r="O921" t="str">
        <f t="shared" si="109"/>
        <v>null</v>
      </c>
      <c r="P921" t="s">
        <v>6557</v>
      </c>
      <c r="Q921" t="str">
        <f t="shared" si="104"/>
        <v xml:space="preserve">INSERT INTO pad_organ (organid, nom, dir3, dir3pare, cif) VALUES (70919, 'Servei D''Ocupació', 'LA0004497', 'L01070260', null); </v>
      </c>
    </row>
    <row r="922" spans="1:17">
      <c r="A922" s="1">
        <v>2126667</v>
      </c>
      <c r="B922" t="s">
        <v>3701</v>
      </c>
      <c r="C922" t="s">
        <v>2599</v>
      </c>
      <c r="D922" s="1">
        <v>472</v>
      </c>
      <c r="E922" s="1">
        <v>2126651</v>
      </c>
      <c r="F922" s="1">
        <v>1</v>
      </c>
      <c r="G922" t="s">
        <v>769</v>
      </c>
      <c r="H922" t="str">
        <f t="shared" si="103"/>
        <v>'L01070260'</v>
      </c>
      <c r="I922" t="str">
        <f>IF(E922="","'"&amp;VLOOKUP(B922,PBL_ENTITAT!O:P,2,FALSE)&amp;"'","null")</f>
        <v>null</v>
      </c>
      <c r="J922" t="s">
        <v>6557</v>
      </c>
      <c r="K922">
        <f t="shared" si="105"/>
        <v>70920</v>
      </c>
      <c r="L922" t="str">
        <f t="shared" si="106"/>
        <v>'Cultura'</v>
      </c>
      <c r="M922" t="str">
        <f t="shared" si="107"/>
        <v>'LA0004498'</v>
      </c>
      <c r="N922" t="str">
        <f t="shared" si="108"/>
        <v>'L01070260'</v>
      </c>
      <c r="O922" t="str">
        <f t="shared" si="109"/>
        <v>null</v>
      </c>
      <c r="P922" t="s">
        <v>6557</v>
      </c>
      <c r="Q922" t="str">
        <f t="shared" si="104"/>
        <v xml:space="preserve">INSERT INTO pad_organ (organid, nom, dir3, dir3pare, cif) VALUES (70920, 'Cultura', 'LA0004498', 'L01070260', null); </v>
      </c>
    </row>
    <row r="923" spans="1:17">
      <c r="A923" s="1">
        <v>2126668</v>
      </c>
      <c r="B923" t="s">
        <v>3702</v>
      </c>
      <c r="C923" t="s">
        <v>3703</v>
      </c>
      <c r="D923" s="1">
        <v>472</v>
      </c>
      <c r="E923" s="1">
        <v>2126651</v>
      </c>
      <c r="F923" s="1">
        <v>1</v>
      </c>
      <c r="G923" t="s">
        <v>769</v>
      </c>
      <c r="H923" t="str">
        <f t="shared" si="103"/>
        <v>'L01070260'</v>
      </c>
      <c r="I923" t="str">
        <f>IF(E923="","'"&amp;VLOOKUP(B923,PBL_ENTITAT!O:P,2,FALSE)&amp;"'","null")</f>
        <v>null</v>
      </c>
      <c r="J923" t="s">
        <v>6557</v>
      </c>
      <c r="K923">
        <f t="shared" si="105"/>
        <v>70921</v>
      </c>
      <c r="L923" t="str">
        <f t="shared" si="106"/>
        <v>'Archivo - Biblioteca'</v>
      </c>
      <c r="M923" t="str">
        <f t="shared" si="107"/>
        <v>'LA0004499'</v>
      </c>
      <c r="N923" t="str">
        <f t="shared" si="108"/>
        <v>'L01070260'</v>
      </c>
      <c r="O923" t="str">
        <f t="shared" si="109"/>
        <v>null</v>
      </c>
      <c r="P923" t="s">
        <v>6557</v>
      </c>
      <c r="Q923" t="str">
        <f t="shared" si="104"/>
        <v xml:space="preserve">INSERT INTO pad_organ (organid, nom, dir3, dir3pare, cif) VALUES (70921, 'Archivo - Biblioteca', 'LA0004499', 'L01070260', null); </v>
      </c>
    </row>
    <row r="924" spans="1:17">
      <c r="A924" s="1">
        <v>2126669</v>
      </c>
      <c r="B924" t="s">
        <v>3704</v>
      </c>
      <c r="C924" t="s">
        <v>3705</v>
      </c>
      <c r="D924" s="1">
        <v>472</v>
      </c>
      <c r="E924" s="1">
        <v>2126651</v>
      </c>
      <c r="F924" s="1">
        <v>1</v>
      </c>
      <c r="G924" t="s">
        <v>769</v>
      </c>
      <c r="H924" t="str">
        <f t="shared" si="103"/>
        <v>'L01070260'</v>
      </c>
      <c r="I924" t="str">
        <f>IF(E924="","'"&amp;VLOOKUP(B924,PBL_ENTITAT!O:P,2,FALSE)&amp;"'","null")</f>
        <v>null</v>
      </c>
      <c r="J924" t="s">
        <v>6557</v>
      </c>
      <c r="K924">
        <f t="shared" si="105"/>
        <v>70922</v>
      </c>
      <c r="L924" t="str">
        <f t="shared" si="106"/>
        <v>'Festejos Populares'</v>
      </c>
      <c r="M924" t="str">
        <f t="shared" si="107"/>
        <v>'LA0004500'</v>
      </c>
      <c r="N924" t="str">
        <f t="shared" si="108"/>
        <v>'L01070260'</v>
      </c>
      <c r="O924" t="str">
        <f t="shared" si="109"/>
        <v>null</v>
      </c>
      <c r="P924" t="s">
        <v>6557</v>
      </c>
      <c r="Q924" t="str">
        <f t="shared" si="104"/>
        <v xml:space="preserve">INSERT INTO pad_organ (organid, nom, dir3, dir3pare, cif) VALUES (70922, 'Festejos Populares', 'LA0004500', 'L01070260', null); </v>
      </c>
    </row>
    <row r="925" spans="1:17">
      <c r="A925" s="1">
        <v>2126670</v>
      </c>
      <c r="B925" t="s">
        <v>3706</v>
      </c>
      <c r="C925" t="s">
        <v>2625</v>
      </c>
      <c r="D925" s="1">
        <v>472</v>
      </c>
      <c r="E925" s="1">
        <v>2126651</v>
      </c>
      <c r="F925" s="1">
        <v>1</v>
      </c>
      <c r="G925" t="s">
        <v>769</v>
      </c>
      <c r="H925" t="str">
        <f t="shared" si="103"/>
        <v>'L01070260'</v>
      </c>
      <c r="I925" t="str">
        <f>IF(E925="","'"&amp;VLOOKUP(B925,PBL_ENTITAT!O:P,2,FALSE)&amp;"'","null")</f>
        <v>null</v>
      </c>
      <c r="J925" t="s">
        <v>6557</v>
      </c>
      <c r="K925">
        <f t="shared" si="105"/>
        <v>70923</v>
      </c>
      <c r="L925" t="str">
        <f t="shared" si="106"/>
        <v>'Juventud'</v>
      </c>
      <c r="M925" t="str">
        <f t="shared" si="107"/>
        <v>'LA0004501'</v>
      </c>
      <c r="N925" t="str">
        <f t="shared" si="108"/>
        <v>'L01070260'</v>
      </c>
      <c r="O925" t="str">
        <f t="shared" si="109"/>
        <v>null</v>
      </c>
      <c r="P925" t="s">
        <v>6557</v>
      </c>
      <c r="Q925" t="str">
        <f t="shared" si="104"/>
        <v xml:space="preserve">INSERT INTO pad_organ (organid, nom, dir3, dir3pare, cif) VALUES (70923, 'Juventud', 'LA0004501', 'L01070260', null); </v>
      </c>
    </row>
    <row r="926" spans="1:17">
      <c r="A926" s="1">
        <v>2126671</v>
      </c>
      <c r="B926" t="s">
        <v>3707</v>
      </c>
      <c r="C926" t="s">
        <v>3708</v>
      </c>
      <c r="D926" s="1">
        <v>472</v>
      </c>
      <c r="E926" s="1">
        <v>2126651</v>
      </c>
      <c r="F926" s="1">
        <v>1</v>
      </c>
      <c r="G926" t="s">
        <v>769</v>
      </c>
      <c r="H926" t="str">
        <f t="shared" si="103"/>
        <v>'L01070260'</v>
      </c>
      <c r="I926" t="str">
        <f>IF(E926="","'"&amp;VLOOKUP(B926,PBL_ENTITAT!O:P,2,FALSE)&amp;"'","null")</f>
        <v>null</v>
      </c>
      <c r="J926" t="s">
        <v>6557</v>
      </c>
      <c r="K926">
        <f t="shared" si="105"/>
        <v>70924</v>
      </c>
      <c r="L926" t="str">
        <f t="shared" si="106"/>
        <v>'Normalización Lingüística'</v>
      </c>
      <c r="M926" t="str">
        <f t="shared" si="107"/>
        <v>'LA0004502'</v>
      </c>
      <c r="N926" t="str">
        <f t="shared" si="108"/>
        <v>'L01070260'</v>
      </c>
      <c r="O926" t="str">
        <f t="shared" si="109"/>
        <v>null</v>
      </c>
      <c r="P926" t="s">
        <v>6557</v>
      </c>
      <c r="Q926" t="str">
        <f t="shared" si="104"/>
        <v xml:space="preserve">INSERT INTO pad_organ (organid, nom, dir3, dir3pare, cif) VALUES (70924, 'Normalización Lingüística', 'LA0004502', 'L01070260', null); </v>
      </c>
    </row>
    <row r="927" spans="1:17">
      <c r="A927" s="1">
        <v>2126672</v>
      </c>
      <c r="B927" t="s">
        <v>3709</v>
      </c>
      <c r="C927" t="s">
        <v>3710</v>
      </c>
      <c r="D927" s="1">
        <v>472</v>
      </c>
      <c r="E927" s="1">
        <v>2126651</v>
      </c>
      <c r="F927" s="1">
        <v>1</v>
      </c>
      <c r="G927" t="s">
        <v>769</v>
      </c>
      <c r="H927" t="str">
        <f t="shared" si="103"/>
        <v>'L01070260'</v>
      </c>
      <c r="I927" t="str">
        <f>IF(E927="","'"&amp;VLOOKUP(B927,PBL_ENTITAT!O:P,2,FALSE)&amp;"'","null")</f>
        <v>null</v>
      </c>
      <c r="J927" t="s">
        <v>6557</v>
      </c>
      <c r="K927">
        <f t="shared" si="105"/>
        <v>70925</v>
      </c>
      <c r="L927" t="str">
        <f t="shared" si="106"/>
        <v>'Obras, Mantenimiento Urbano y Edificios Municipales'</v>
      </c>
      <c r="M927" t="str">
        <f t="shared" si="107"/>
        <v>'LA0004503'</v>
      </c>
      <c r="N927" t="str">
        <f t="shared" si="108"/>
        <v>'L01070260'</v>
      </c>
      <c r="O927" t="str">
        <f t="shared" si="109"/>
        <v>null</v>
      </c>
      <c r="P927" t="s">
        <v>6557</v>
      </c>
      <c r="Q927" t="str">
        <f t="shared" si="104"/>
        <v xml:space="preserve">INSERT INTO pad_organ (organid, nom, dir3, dir3pare, cif) VALUES (70925, 'Obras, Mantenimiento Urbano y Edificios Municipales', 'LA0004503', 'L01070260', null); </v>
      </c>
    </row>
    <row r="928" spans="1:17">
      <c r="A928" s="1">
        <v>2126673</v>
      </c>
      <c r="B928" t="s">
        <v>3711</v>
      </c>
      <c r="C928" t="s">
        <v>3156</v>
      </c>
      <c r="D928" s="1">
        <v>472</v>
      </c>
      <c r="E928" s="1">
        <v>2126651</v>
      </c>
      <c r="F928" s="1">
        <v>1</v>
      </c>
      <c r="G928" t="s">
        <v>769</v>
      </c>
      <c r="H928" t="str">
        <f t="shared" si="103"/>
        <v>'L01070260'</v>
      </c>
      <c r="I928" t="str">
        <f>IF(E928="","'"&amp;VLOOKUP(B928,PBL_ENTITAT!O:P,2,FALSE)&amp;"'","null")</f>
        <v>null</v>
      </c>
      <c r="J928" t="s">
        <v>6557</v>
      </c>
      <c r="K928">
        <f t="shared" si="105"/>
        <v>70926</v>
      </c>
      <c r="L928" t="str">
        <f t="shared" si="106"/>
        <v>'Servicios Económicos'</v>
      </c>
      <c r="M928" t="str">
        <f t="shared" si="107"/>
        <v>'LA0004504'</v>
      </c>
      <c r="N928" t="str">
        <f t="shared" si="108"/>
        <v>'L01070260'</v>
      </c>
      <c r="O928" t="str">
        <f t="shared" si="109"/>
        <v>null</v>
      </c>
      <c r="P928" t="s">
        <v>6557</v>
      </c>
      <c r="Q928" t="str">
        <f t="shared" si="104"/>
        <v xml:space="preserve">INSERT INTO pad_organ (organid, nom, dir3, dir3pare, cif) VALUES (70926, 'Servicios Económicos', 'LA0004504', 'L01070260', null); </v>
      </c>
    </row>
    <row r="929" spans="1:17">
      <c r="A929" s="1">
        <v>2126674</v>
      </c>
      <c r="B929" t="s">
        <v>3712</v>
      </c>
      <c r="C929" t="s">
        <v>3713</v>
      </c>
      <c r="D929" s="1">
        <v>472</v>
      </c>
      <c r="E929" s="1">
        <v>2126651</v>
      </c>
      <c r="F929" s="1">
        <v>1</v>
      </c>
      <c r="G929" t="s">
        <v>769</v>
      </c>
      <c r="H929" t="str">
        <f t="shared" si="103"/>
        <v>'L01070260'</v>
      </c>
      <c r="I929" t="str">
        <f>IF(E929="","'"&amp;VLOOKUP(B929,PBL_ENTITAT!O:P,2,FALSE)&amp;"'","null")</f>
        <v>null</v>
      </c>
      <c r="J929" t="s">
        <v>6557</v>
      </c>
      <c r="K929">
        <f t="shared" si="105"/>
        <v>70927</v>
      </c>
      <c r="L929" t="str">
        <f t="shared" si="106"/>
        <v>'Mercados'</v>
      </c>
      <c r="M929" t="str">
        <f t="shared" si="107"/>
        <v>'LA0004505'</v>
      </c>
      <c r="N929" t="str">
        <f t="shared" si="108"/>
        <v>'L01070260'</v>
      </c>
      <c r="O929" t="str">
        <f t="shared" si="109"/>
        <v>null</v>
      </c>
      <c r="P929" t="s">
        <v>6557</v>
      </c>
      <c r="Q929" t="str">
        <f t="shared" si="104"/>
        <v xml:space="preserve">INSERT INTO pad_organ (organid, nom, dir3, dir3pare, cif) VALUES (70927, 'Mercados', 'LA0004505', 'L01070260', null); </v>
      </c>
    </row>
    <row r="930" spans="1:17">
      <c r="A930" s="1">
        <v>2126675</v>
      </c>
      <c r="B930" t="s">
        <v>3714</v>
      </c>
      <c r="C930" t="s">
        <v>2661</v>
      </c>
      <c r="D930" s="1">
        <v>472</v>
      </c>
      <c r="E930" s="1">
        <v>2126651</v>
      </c>
      <c r="F930" s="1">
        <v>1</v>
      </c>
      <c r="G930" t="s">
        <v>769</v>
      </c>
      <c r="H930" t="str">
        <f t="shared" si="103"/>
        <v>'L01070260'</v>
      </c>
      <c r="I930" t="str">
        <f>IF(E930="","'"&amp;VLOOKUP(B930,PBL_ENTITAT!O:P,2,FALSE)&amp;"'","null")</f>
        <v>null</v>
      </c>
      <c r="J930" t="s">
        <v>6557</v>
      </c>
      <c r="K930">
        <f t="shared" si="105"/>
        <v>70928</v>
      </c>
      <c r="L930" t="str">
        <f t="shared" si="106"/>
        <v>'Turismo'</v>
      </c>
      <c r="M930" t="str">
        <f t="shared" si="107"/>
        <v>'LA0004506'</v>
      </c>
      <c r="N930" t="str">
        <f t="shared" si="108"/>
        <v>'L01070260'</v>
      </c>
      <c r="O930" t="str">
        <f t="shared" si="109"/>
        <v>null</v>
      </c>
      <c r="P930" t="s">
        <v>6557</v>
      </c>
      <c r="Q930" t="str">
        <f t="shared" si="104"/>
        <v xml:space="preserve">INSERT INTO pad_organ (organid, nom, dir3, dir3pare, cif) VALUES (70928, 'Turismo', 'LA0004506', 'L01070260', null); </v>
      </c>
    </row>
    <row r="931" spans="1:17">
      <c r="A931" s="1">
        <v>2126676</v>
      </c>
      <c r="B931" t="s">
        <v>3715</v>
      </c>
      <c r="C931" t="s">
        <v>2617</v>
      </c>
      <c r="D931" s="1">
        <v>472</v>
      </c>
      <c r="E931" s="1">
        <v>2126651</v>
      </c>
      <c r="F931" s="1">
        <v>1</v>
      </c>
      <c r="G931" t="s">
        <v>769</v>
      </c>
      <c r="H931" t="str">
        <f t="shared" si="103"/>
        <v>'L01070260'</v>
      </c>
      <c r="I931" t="str">
        <f>IF(E931="","'"&amp;VLOOKUP(B931,PBL_ENTITAT!O:P,2,FALSE)&amp;"'","null")</f>
        <v>null</v>
      </c>
      <c r="J931" t="s">
        <v>6557</v>
      </c>
      <c r="K931">
        <f t="shared" si="105"/>
        <v>70929</v>
      </c>
      <c r="L931" t="str">
        <f t="shared" si="106"/>
        <v>'Deportes'</v>
      </c>
      <c r="M931" t="str">
        <f t="shared" si="107"/>
        <v>'LA0004508'</v>
      </c>
      <c r="N931" t="str">
        <f t="shared" si="108"/>
        <v>'L01070260'</v>
      </c>
      <c r="O931" t="str">
        <f t="shared" si="109"/>
        <v>null</v>
      </c>
      <c r="P931" t="s">
        <v>6557</v>
      </c>
      <c r="Q931" t="str">
        <f t="shared" si="104"/>
        <v xml:space="preserve">INSERT INTO pad_organ (organid, nom, dir3, dir3pare, cif) VALUES (70929, 'Deportes', 'LA0004508', 'L01070260', null); </v>
      </c>
    </row>
    <row r="932" spans="1:17">
      <c r="A932" s="1">
        <v>2126677</v>
      </c>
      <c r="B932" t="s">
        <v>3716</v>
      </c>
      <c r="C932" t="s">
        <v>3717</v>
      </c>
      <c r="D932" s="1">
        <v>472</v>
      </c>
      <c r="E932" s="1">
        <v>2126651</v>
      </c>
      <c r="F932" s="1">
        <v>1</v>
      </c>
      <c r="G932" t="s">
        <v>769</v>
      </c>
      <c r="H932" t="str">
        <f t="shared" si="103"/>
        <v>'L01070260'</v>
      </c>
      <c r="I932" t="str">
        <f>IF(E932="","'"&amp;VLOOKUP(B932,PBL_ENTITAT!O:P,2,FALSE)&amp;"'","null")</f>
        <v>null</v>
      </c>
      <c r="J932" t="s">
        <v>6557</v>
      </c>
      <c r="K932">
        <f t="shared" si="105"/>
        <v>70930</v>
      </c>
      <c r="L932" t="str">
        <f t="shared" si="106"/>
        <v>'Música'</v>
      </c>
      <c r="M932" t="str">
        <f t="shared" si="107"/>
        <v>'LA0004509'</v>
      </c>
      <c r="N932" t="str">
        <f t="shared" si="108"/>
        <v>'L01070260'</v>
      </c>
      <c r="O932" t="str">
        <f t="shared" si="109"/>
        <v>null</v>
      </c>
      <c r="P932" t="s">
        <v>6557</v>
      </c>
      <c r="Q932" t="str">
        <f t="shared" si="104"/>
        <v xml:space="preserve">INSERT INTO pad_organ (organid, nom, dir3, dir3pare, cif) VALUES (70930, 'Música', 'LA0004509', 'L01070260', null); </v>
      </c>
    </row>
    <row r="933" spans="1:17">
      <c r="A933" s="1">
        <v>2126678</v>
      </c>
      <c r="B933" t="s">
        <v>3718</v>
      </c>
      <c r="C933" t="s">
        <v>3719</v>
      </c>
      <c r="D933" s="1">
        <v>472</v>
      </c>
      <c r="E933" s="1">
        <v>2126651</v>
      </c>
      <c r="F933" s="1">
        <v>1</v>
      </c>
      <c r="G933" t="s">
        <v>769</v>
      </c>
      <c r="H933" t="str">
        <f t="shared" si="103"/>
        <v>'L01070260'</v>
      </c>
      <c r="I933" t="str">
        <f>IF(E933="","'"&amp;VLOOKUP(B933,PBL_ENTITAT!O:P,2,FALSE)&amp;"'","null")</f>
        <v>null</v>
      </c>
      <c r="J933" t="s">
        <v>6557</v>
      </c>
      <c r="K933">
        <f t="shared" si="105"/>
        <v>70931</v>
      </c>
      <c r="L933" t="str">
        <f t="shared" si="106"/>
        <v>'Museo Puget y Centro Medina Yabisah'</v>
      </c>
      <c r="M933" t="str">
        <f t="shared" si="107"/>
        <v>'LA0004510'</v>
      </c>
      <c r="N933" t="str">
        <f t="shared" si="108"/>
        <v>'L01070260'</v>
      </c>
      <c r="O933" t="str">
        <f t="shared" si="109"/>
        <v>null</v>
      </c>
      <c r="P933" t="s">
        <v>6557</v>
      </c>
      <c r="Q933" t="str">
        <f t="shared" si="104"/>
        <v xml:space="preserve">INSERT INTO pad_organ (organid, nom, dir3, dir3pare, cif) VALUES (70931, 'Museo Puget y Centro Medina Yabisah', 'LA0004510', 'L01070260', null); </v>
      </c>
    </row>
    <row r="934" spans="1:17">
      <c r="A934" s="1">
        <v>2126679</v>
      </c>
      <c r="B934" t="s">
        <v>3720</v>
      </c>
      <c r="C934" t="s">
        <v>3721</v>
      </c>
      <c r="D934" s="1">
        <v>472</v>
      </c>
      <c r="E934" s="1">
        <v>2126651</v>
      </c>
      <c r="F934" s="1">
        <v>1</v>
      </c>
      <c r="G934" t="s">
        <v>769</v>
      </c>
      <c r="H934" t="str">
        <f t="shared" si="103"/>
        <v>'L01070260'</v>
      </c>
      <c r="I934" t="str">
        <f>IF(E934="","'"&amp;VLOOKUP(B934,PBL_ENTITAT!O:P,2,FALSE)&amp;"'","null")</f>
        <v>null</v>
      </c>
      <c r="J934" t="s">
        <v>6557</v>
      </c>
      <c r="K934">
        <f t="shared" si="105"/>
        <v>70932</v>
      </c>
      <c r="L934" t="str">
        <f t="shared" si="106"/>
        <v>'Servicio de Atención al Ciudadano (S.A.C.)'</v>
      </c>
      <c r="M934" t="str">
        <f t="shared" si="107"/>
        <v>'LA0004511'</v>
      </c>
      <c r="N934" t="str">
        <f t="shared" si="108"/>
        <v>'L01070260'</v>
      </c>
      <c r="O934" t="str">
        <f t="shared" si="109"/>
        <v>null</v>
      </c>
      <c r="P934" t="s">
        <v>6557</v>
      </c>
      <c r="Q934" t="str">
        <f t="shared" si="104"/>
        <v xml:space="preserve">INSERT INTO pad_organ (organid, nom, dir3, dir3pare, cif) VALUES (70932, 'Servicio de Atención al Ciudadano (S.A.C.)', 'LA0004511', 'L01070260', null); </v>
      </c>
    </row>
    <row r="935" spans="1:17">
      <c r="A935" s="1">
        <v>2126680</v>
      </c>
      <c r="B935" t="s">
        <v>3722</v>
      </c>
      <c r="C935" t="s">
        <v>3723</v>
      </c>
      <c r="D935" s="1">
        <v>472</v>
      </c>
      <c r="E935" s="1">
        <v>2126651</v>
      </c>
      <c r="F935" s="1">
        <v>1</v>
      </c>
      <c r="G935" t="s">
        <v>769</v>
      </c>
      <c r="H935" t="str">
        <f t="shared" si="103"/>
        <v>'L01070260'</v>
      </c>
      <c r="I935" t="str">
        <f>IF(E935="","'"&amp;VLOOKUP(B935,PBL_ENTITAT!O:P,2,FALSE)&amp;"'","null")</f>
        <v>null</v>
      </c>
      <c r="J935" t="s">
        <v>6557</v>
      </c>
      <c r="K935">
        <f t="shared" si="105"/>
        <v>70933</v>
      </c>
      <c r="L935" t="str">
        <f t="shared" si="106"/>
        <v>'Limpieza Viaria y Recogida Residuos'</v>
      </c>
      <c r="M935" t="str">
        <f t="shared" si="107"/>
        <v>'LA0004512'</v>
      </c>
      <c r="N935" t="str">
        <f t="shared" si="108"/>
        <v>'L01070260'</v>
      </c>
      <c r="O935" t="str">
        <f t="shared" si="109"/>
        <v>null</v>
      </c>
      <c r="P935" t="s">
        <v>6557</v>
      </c>
      <c r="Q935" t="str">
        <f t="shared" si="104"/>
        <v xml:space="preserve">INSERT INTO pad_organ (organid, nom, dir3, dir3pare, cif) VALUES (70933, 'Limpieza Viaria y Recogida Residuos', 'LA0004512', 'L01070260', null); </v>
      </c>
    </row>
    <row r="936" spans="1:17">
      <c r="A936" s="1">
        <v>2126681</v>
      </c>
      <c r="B936" t="s">
        <v>3724</v>
      </c>
      <c r="C936" t="s">
        <v>3725</v>
      </c>
      <c r="D936" s="1">
        <v>472</v>
      </c>
      <c r="E936" s="1">
        <v>2126651</v>
      </c>
      <c r="F936" s="1">
        <v>1</v>
      </c>
      <c r="G936" t="s">
        <v>769</v>
      </c>
      <c r="H936" t="str">
        <f t="shared" si="103"/>
        <v>'L01070260'</v>
      </c>
      <c r="I936" t="str">
        <f>IF(E936="","'"&amp;VLOOKUP(B936,PBL_ENTITAT!O:P,2,FALSE)&amp;"'","null")</f>
        <v>null</v>
      </c>
      <c r="J936" t="s">
        <v>6557</v>
      </c>
      <c r="K936">
        <f t="shared" si="105"/>
        <v>70934</v>
      </c>
      <c r="L936" t="str">
        <f t="shared" si="106"/>
        <v>'Escoletas Municiipales'</v>
      </c>
      <c r="M936" t="str">
        <f t="shared" si="107"/>
        <v>'LA0004513'</v>
      </c>
      <c r="N936" t="str">
        <f t="shared" si="108"/>
        <v>'L01070260'</v>
      </c>
      <c r="O936" t="str">
        <f t="shared" si="109"/>
        <v>null</v>
      </c>
      <c r="P936" t="s">
        <v>6557</v>
      </c>
      <c r="Q936" t="str">
        <f t="shared" si="104"/>
        <v xml:space="preserve">INSERT INTO pad_organ (organid, nom, dir3, dir3pare, cif) VALUES (70934, 'Escoletas Municiipales', 'LA0004513', 'L01070260', null); </v>
      </c>
    </row>
    <row r="937" spans="1:17">
      <c r="A937" s="1">
        <v>2126682</v>
      </c>
      <c r="B937" t="s">
        <v>3726</v>
      </c>
      <c r="C937" t="s">
        <v>2601</v>
      </c>
      <c r="D937" s="1">
        <v>472</v>
      </c>
      <c r="E937" s="1">
        <v>2126651</v>
      </c>
      <c r="F937" s="1">
        <v>1</v>
      </c>
      <c r="G937" t="s">
        <v>769</v>
      </c>
      <c r="H937" t="str">
        <f t="shared" si="103"/>
        <v>'L01070260'</v>
      </c>
      <c r="I937" t="str">
        <f>IF(E937="","'"&amp;VLOOKUP(B937,PBL_ENTITAT!O:P,2,FALSE)&amp;"'","null")</f>
        <v>null</v>
      </c>
      <c r="J937" t="s">
        <v>6557</v>
      </c>
      <c r="K937">
        <f t="shared" si="105"/>
        <v>70935</v>
      </c>
      <c r="L937" t="str">
        <f t="shared" si="106"/>
        <v>'Patrimonio Histórico'</v>
      </c>
      <c r="M937" t="str">
        <f t="shared" si="107"/>
        <v>'LA0004514'</v>
      </c>
      <c r="N937" t="str">
        <f t="shared" si="108"/>
        <v>'L01070260'</v>
      </c>
      <c r="O937" t="str">
        <f t="shared" si="109"/>
        <v>null</v>
      </c>
      <c r="P937" t="s">
        <v>6557</v>
      </c>
      <c r="Q937" t="str">
        <f t="shared" si="104"/>
        <v xml:space="preserve">INSERT INTO pad_organ (organid, nom, dir3, dir3pare, cif) VALUES (70935, 'Patrimonio Histórico', 'LA0004514', 'L01070260', null); </v>
      </c>
    </row>
    <row r="938" spans="1:17">
      <c r="A938" s="1">
        <v>2126683</v>
      </c>
      <c r="B938" t="s">
        <v>3727</v>
      </c>
      <c r="C938" t="s">
        <v>3728</v>
      </c>
      <c r="D938" s="1">
        <v>472</v>
      </c>
      <c r="E938" s="1">
        <v>2126651</v>
      </c>
      <c r="F938" s="1">
        <v>1</v>
      </c>
      <c r="G938" t="s">
        <v>769</v>
      </c>
      <c r="H938" t="str">
        <f t="shared" si="103"/>
        <v>'L01070260'</v>
      </c>
      <c r="I938" t="str">
        <f>IF(E938="","'"&amp;VLOOKUP(B938,PBL_ENTITAT!O:P,2,FALSE)&amp;"'","null")</f>
        <v>null</v>
      </c>
      <c r="J938" t="s">
        <v>6557</v>
      </c>
      <c r="K938">
        <f t="shared" si="105"/>
        <v>70936</v>
      </c>
      <c r="L938" t="str">
        <f t="shared" si="106"/>
        <v>'Comercio y Promoción Económica'</v>
      </c>
      <c r="M938" t="str">
        <f t="shared" si="107"/>
        <v>'LA0004515'</v>
      </c>
      <c r="N938" t="str">
        <f t="shared" si="108"/>
        <v>'L01070260'</v>
      </c>
      <c r="O938" t="str">
        <f t="shared" si="109"/>
        <v>null</v>
      </c>
      <c r="P938" t="s">
        <v>6557</v>
      </c>
      <c r="Q938" t="str">
        <f t="shared" si="104"/>
        <v xml:space="preserve">INSERT INTO pad_organ (organid, nom, dir3, dir3pare, cif) VALUES (70936, 'Comercio y Promoción Económica', 'LA0004515', 'L01070260', null); </v>
      </c>
    </row>
    <row r="939" spans="1:17">
      <c r="A939" s="1">
        <v>2126684</v>
      </c>
      <c r="B939" t="s">
        <v>3729</v>
      </c>
      <c r="C939" t="s">
        <v>3730</v>
      </c>
      <c r="D939" s="1">
        <v>472</v>
      </c>
      <c r="E939" s="1">
        <v>2126651</v>
      </c>
      <c r="F939" s="1">
        <v>1</v>
      </c>
      <c r="G939" t="s">
        <v>769</v>
      </c>
      <c r="H939" t="str">
        <f t="shared" si="103"/>
        <v>'L01070260'</v>
      </c>
      <c r="I939" t="str">
        <f>IF(E939="","'"&amp;VLOOKUP(B939,PBL_ENTITAT!O:P,2,FALSE)&amp;"'","null")</f>
        <v>null</v>
      </c>
      <c r="J939" t="s">
        <v>6557</v>
      </c>
      <c r="K939">
        <f t="shared" si="105"/>
        <v>70937</v>
      </c>
      <c r="L939" t="str">
        <f t="shared" si="106"/>
        <v>'Can Ventosa'</v>
      </c>
      <c r="M939" t="str">
        <f t="shared" si="107"/>
        <v>'LA0004516'</v>
      </c>
      <c r="N939" t="str">
        <f t="shared" si="108"/>
        <v>'L01070260'</v>
      </c>
      <c r="O939" t="str">
        <f t="shared" si="109"/>
        <v>null</v>
      </c>
      <c r="P939" t="s">
        <v>6557</v>
      </c>
      <c r="Q939" t="str">
        <f t="shared" si="104"/>
        <v xml:space="preserve">INSERT INTO pad_organ (organid, nom, dir3, dir3pare, cif) VALUES (70937, 'Can Ventosa', 'LA0004516', 'L01070260', null); </v>
      </c>
    </row>
    <row r="940" spans="1:17">
      <c r="A940" s="1">
        <v>2126685</v>
      </c>
      <c r="B940" t="s">
        <v>3731</v>
      </c>
      <c r="C940" t="s">
        <v>3732</v>
      </c>
      <c r="D940" s="1">
        <v>472</v>
      </c>
      <c r="E940" s="1">
        <v>2126651</v>
      </c>
      <c r="F940" s="1">
        <v>1</v>
      </c>
      <c r="G940" t="s">
        <v>769</v>
      </c>
      <c r="H940" t="str">
        <f t="shared" si="103"/>
        <v>'L01070260'</v>
      </c>
      <c r="I940" t="str">
        <f>IF(E940="","'"&amp;VLOOKUP(B940,PBL_ENTITAT!O:P,2,FALSE)&amp;"'","null")</f>
        <v>null</v>
      </c>
      <c r="J940" t="s">
        <v>6557</v>
      </c>
      <c r="K940">
        <f t="shared" si="105"/>
        <v>70938</v>
      </c>
      <c r="L940" t="str">
        <f t="shared" si="106"/>
        <v>'Centro Protección Animales'</v>
      </c>
      <c r="M940" t="str">
        <f t="shared" si="107"/>
        <v>'LA0004517'</v>
      </c>
      <c r="N940" t="str">
        <f t="shared" si="108"/>
        <v>'L01070260'</v>
      </c>
      <c r="O940" t="str">
        <f t="shared" si="109"/>
        <v>null</v>
      </c>
      <c r="P940" t="s">
        <v>6557</v>
      </c>
      <c r="Q940" t="str">
        <f t="shared" si="104"/>
        <v xml:space="preserve">INSERT INTO pad_organ (organid, nom, dir3, dir3pare, cif) VALUES (70938, 'Centro Protección Animales', 'LA0004517', 'L01070260', null); </v>
      </c>
    </row>
    <row r="941" spans="1:17">
      <c r="A941" s="1">
        <v>2126686</v>
      </c>
      <c r="B941" t="s">
        <v>3733</v>
      </c>
      <c r="C941" t="s">
        <v>2900</v>
      </c>
      <c r="D941" s="1">
        <v>472</v>
      </c>
      <c r="E941" s="1">
        <v>2126651</v>
      </c>
      <c r="F941" s="1">
        <v>1</v>
      </c>
      <c r="G941" t="s">
        <v>769</v>
      </c>
      <c r="H941" t="str">
        <f t="shared" si="103"/>
        <v>'L01070260'</v>
      </c>
      <c r="I941" t="str">
        <f>IF(E941="","'"&amp;VLOOKUP(B941,PBL_ENTITAT!O:P,2,FALSE)&amp;"'","null")</f>
        <v>null</v>
      </c>
      <c r="J941" t="s">
        <v>6557</v>
      </c>
      <c r="K941">
        <f t="shared" si="105"/>
        <v>70939</v>
      </c>
      <c r="L941" t="str">
        <f t="shared" si="106"/>
        <v>'Participación Ciudadana'</v>
      </c>
      <c r="M941" t="str">
        <f t="shared" si="107"/>
        <v>'LA0004518'</v>
      </c>
      <c r="N941" t="str">
        <f t="shared" si="108"/>
        <v>'L01070260'</v>
      </c>
      <c r="O941" t="str">
        <f t="shared" si="109"/>
        <v>null</v>
      </c>
      <c r="P941" t="s">
        <v>6557</v>
      </c>
      <c r="Q941" t="str">
        <f t="shared" si="104"/>
        <v xml:space="preserve">INSERT INTO pad_organ (organid, nom, dir3, dir3pare, cif) VALUES (70939, 'Participación Ciudadana', 'LA0004518', 'L01070260', null); </v>
      </c>
    </row>
    <row r="942" spans="1:17">
      <c r="A942" s="1">
        <v>2126687</v>
      </c>
      <c r="B942" t="s">
        <v>3734</v>
      </c>
      <c r="C942" t="s">
        <v>2559</v>
      </c>
      <c r="D942" s="1">
        <v>472</v>
      </c>
      <c r="E942" s="1">
        <v>2126651</v>
      </c>
      <c r="F942" s="1">
        <v>1</v>
      </c>
      <c r="G942" t="s">
        <v>769</v>
      </c>
      <c r="H942" t="str">
        <f t="shared" si="103"/>
        <v>'L01070260'</v>
      </c>
      <c r="I942" t="str">
        <f>IF(E942="","'"&amp;VLOOKUP(B942,PBL_ENTITAT!O:P,2,FALSE)&amp;"'","null")</f>
        <v>null</v>
      </c>
      <c r="J942" t="s">
        <v>6557</v>
      </c>
      <c r="K942">
        <f t="shared" si="105"/>
        <v>70940</v>
      </c>
      <c r="L942" t="str">
        <f t="shared" si="106"/>
        <v>'Informática'</v>
      </c>
      <c r="M942" t="str">
        <f t="shared" si="107"/>
        <v>'LA0004519'</v>
      </c>
      <c r="N942" t="str">
        <f t="shared" si="108"/>
        <v>'L01070260'</v>
      </c>
      <c r="O942" t="str">
        <f t="shared" si="109"/>
        <v>null</v>
      </c>
      <c r="P942" t="s">
        <v>6557</v>
      </c>
      <c r="Q942" t="str">
        <f t="shared" si="104"/>
        <v xml:space="preserve">INSERT INTO pad_organ (organid, nom, dir3, dir3pare, cif) VALUES (70940, 'Informática', 'LA0004519', 'L01070260', null); </v>
      </c>
    </row>
    <row r="943" spans="1:17">
      <c r="A943" s="1">
        <v>2126688</v>
      </c>
      <c r="B943" t="s">
        <v>3735</v>
      </c>
      <c r="C943" t="s">
        <v>3736</v>
      </c>
      <c r="D943" s="1">
        <v>472</v>
      </c>
      <c r="E943" s="1">
        <v>2126651</v>
      </c>
      <c r="F943" s="1">
        <v>1</v>
      </c>
      <c r="G943" t="s">
        <v>769</v>
      </c>
      <c r="H943" t="str">
        <f t="shared" si="103"/>
        <v>'L01070260'</v>
      </c>
      <c r="I943" t="str">
        <f>IF(E943="","'"&amp;VLOOKUP(B943,PBL_ENTITAT!O:P,2,FALSE)&amp;"'","null")</f>
        <v>null</v>
      </c>
      <c r="J943" t="s">
        <v>6557</v>
      </c>
      <c r="K943">
        <f t="shared" si="105"/>
        <v>70941</v>
      </c>
      <c r="L943" t="str">
        <f t="shared" si="106"/>
        <v>'Vivienda y Núcleo Histórico'</v>
      </c>
      <c r="M943" t="str">
        <f t="shared" si="107"/>
        <v>'LA0004520'</v>
      </c>
      <c r="N943" t="str">
        <f t="shared" si="108"/>
        <v>'L01070260'</v>
      </c>
      <c r="O943" t="str">
        <f t="shared" si="109"/>
        <v>null</v>
      </c>
      <c r="P943" t="s">
        <v>6557</v>
      </c>
      <c r="Q943" t="str">
        <f t="shared" si="104"/>
        <v xml:space="preserve">INSERT INTO pad_organ (organid, nom, dir3, dir3pare, cif) VALUES (70941, 'Vivienda y Núcleo Histórico', 'LA0004520', 'L01070260', null); </v>
      </c>
    </row>
    <row r="944" spans="1:17">
      <c r="A944" s="1">
        <v>2126689</v>
      </c>
      <c r="B944" t="s">
        <v>3737</v>
      </c>
      <c r="C944" t="s">
        <v>3738</v>
      </c>
      <c r="D944" s="1">
        <v>472</v>
      </c>
      <c r="E944" s="1">
        <v>2126651</v>
      </c>
      <c r="F944" s="1">
        <v>1</v>
      </c>
      <c r="G944" t="s">
        <v>769</v>
      </c>
      <c r="H944" t="str">
        <f t="shared" si="103"/>
        <v>'L01070260'</v>
      </c>
      <c r="I944" t="str">
        <f>IF(E944="","'"&amp;VLOOKUP(B944,PBL_ENTITAT!O:P,2,FALSE)&amp;"'","null")</f>
        <v>null</v>
      </c>
      <c r="J944" t="s">
        <v>6557</v>
      </c>
      <c r="K944">
        <f t="shared" si="105"/>
        <v>70942</v>
      </c>
      <c r="L944" t="str">
        <f t="shared" si="106"/>
        <v>'Protección Civil'</v>
      </c>
      <c r="M944" t="str">
        <f t="shared" si="107"/>
        <v>'LA0004521'</v>
      </c>
      <c r="N944" t="str">
        <f t="shared" si="108"/>
        <v>'L01070260'</v>
      </c>
      <c r="O944" t="str">
        <f t="shared" si="109"/>
        <v>null</v>
      </c>
      <c r="P944" t="s">
        <v>6557</v>
      </c>
      <c r="Q944" t="str">
        <f t="shared" si="104"/>
        <v xml:space="preserve">INSERT INTO pad_organ (organid, nom, dir3, dir3pare, cif) VALUES (70942, 'Protección Civil', 'LA0004521', 'L01070260', null); </v>
      </c>
    </row>
    <row r="945" spans="1:17">
      <c r="A945" s="1">
        <v>2126690</v>
      </c>
      <c r="B945" t="s">
        <v>3739</v>
      </c>
      <c r="C945" t="s">
        <v>3128</v>
      </c>
      <c r="D945" s="1">
        <v>472</v>
      </c>
      <c r="E945" s="1">
        <v>2126651</v>
      </c>
      <c r="F945" s="1">
        <v>1</v>
      </c>
      <c r="G945" t="s">
        <v>769</v>
      </c>
      <c r="H945" t="str">
        <f t="shared" si="103"/>
        <v>'L01070260'</v>
      </c>
      <c r="I945" t="str">
        <f>IF(E945="","'"&amp;VLOOKUP(B945,PBL_ENTITAT!O:P,2,FALSE)&amp;"'","null")</f>
        <v>null</v>
      </c>
      <c r="J945" t="s">
        <v>6557</v>
      </c>
      <c r="K945">
        <f t="shared" si="105"/>
        <v>70943</v>
      </c>
      <c r="L945" t="str">
        <f t="shared" si="106"/>
        <v>'Recursos Humanos'</v>
      </c>
      <c r="M945" t="str">
        <f t="shared" si="107"/>
        <v>'LA0004522'</v>
      </c>
      <c r="N945" t="str">
        <f t="shared" si="108"/>
        <v>'L01070260'</v>
      </c>
      <c r="O945" t="str">
        <f t="shared" si="109"/>
        <v>null</v>
      </c>
      <c r="P945" t="s">
        <v>6557</v>
      </c>
      <c r="Q945" t="str">
        <f t="shared" si="104"/>
        <v xml:space="preserve">INSERT INTO pad_organ (organid, nom, dir3, dir3pare, cif) VALUES (70943, 'Recursos Humanos', 'LA0004522', 'L01070260', null); </v>
      </c>
    </row>
    <row r="946" spans="1:17">
      <c r="A946" s="1">
        <v>2126691</v>
      </c>
      <c r="B946" t="s">
        <v>3740</v>
      </c>
      <c r="C946" t="s">
        <v>3741</v>
      </c>
      <c r="D946" s="1">
        <v>472</v>
      </c>
      <c r="E946" s="1">
        <v>2126651</v>
      </c>
      <c r="F946" s="1">
        <v>1</v>
      </c>
      <c r="G946" t="s">
        <v>769</v>
      </c>
      <c r="H946" t="str">
        <f t="shared" si="103"/>
        <v>'L01070260'</v>
      </c>
      <c r="I946" t="str">
        <f>IF(E946="","'"&amp;VLOOKUP(B946,PBL_ENTITAT!O:P,2,FALSE)&amp;"'","null")</f>
        <v>null</v>
      </c>
      <c r="J946" t="s">
        <v>6557</v>
      </c>
      <c r="K946">
        <f t="shared" si="105"/>
        <v>70944</v>
      </c>
      <c r="L946" t="str">
        <f t="shared" si="106"/>
        <v>'Voluntariado'</v>
      </c>
      <c r="M946" t="str">
        <f t="shared" si="107"/>
        <v>'LA0004523'</v>
      </c>
      <c r="N946" t="str">
        <f t="shared" si="108"/>
        <v>'L01070260'</v>
      </c>
      <c r="O946" t="str">
        <f t="shared" si="109"/>
        <v>null</v>
      </c>
      <c r="P946" t="s">
        <v>6557</v>
      </c>
      <c r="Q946" t="str">
        <f t="shared" si="104"/>
        <v xml:space="preserve">INSERT INTO pad_organ (organid, nom, dir3, dir3pare, cif) VALUES (70944, 'Voluntariado', 'LA0004523', 'L01070260', null); </v>
      </c>
    </row>
    <row r="947" spans="1:17">
      <c r="A947" s="1">
        <v>2126692</v>
      </c>
      <c r="B947" t="s">
        <v>3742</v>
      </c>
      <c r="C947" t="s">
        <v>3743</v>
      </c>
      <c r="D947" s="1">
        <v>472</v>
      </c>
      <c r="E947" s="1">
        <v>2126651</v>
      </c>
      <c r="F947" s="1">
        <v>1</v>
      </c>
      <c r="G947" t="s">
        <v>769</v>
      </c>
      <c r="H947" t="str">
        <f t="shared" si="103"/>
        <v>'L01070260'</v>
      </c>
      <c r="I947" t="str">
        <f>IF(E947="","'"&amp;VLOOKUP(B947,PBL_ENTITAT!O:P,2,FALSE)&amp;"'","null")</f>
        <v>null</v>
      </c>
      <c r="J947" t="s">
        <v>6557</v>
      </c>
      <c r="K947">
        <f t="shared" si="105"/>
        <v>70945</v>
      </c>
      <c r="L947" t="str">
        <f t="shared" si="106"/>
        <v>'Alumbrado Público y Saneamiento'</v>
      </c>
      <c r="M947" t="str">
        <f t="shared" si="107"/>
        <v>'LA0004524'</v>
      </c>
      <c r="N947" t="str">
        <f t="shared" si="108"/>
        <v>'L01070260'</v>
      </c>
      <c r="O947" t="str">
        <f t="shared" si="109"/>
        <v>null</v>
      </c>
      <c r="P947" t="s">
        <v>6557</v>
      </c>
      <c r="Q947" t="str">
        <f t="shared" si="104"/>
        <v xml:space="preserve">INSERT INTO pad_organ (organid, nom, dir3, dir3pare, cif) VALUES (70945, 'Alumbrado Público y Saneamiento', 'LA0004524', 'L01070260', null); </v>
      </c>
    </row>
    <row r="948" spans="1:17">
      <c r="A948" s="1">
        <v>2126693</v>
      </c>
      <c r="B948" t="s">
        <v>3744</v>
      </c>
      <c r="C948" t="s">
        <v>3450</v>
      </c>
      <c r="D948" s="1">
        <v>472</v>
      </c>
      <c r="E948" s="1">
        <v>2126651</v>
      </c>
      <c r="F948" s="1">
        <v>1</v>
      </c>
      <c r="G948" t="s">
        <v>769</v>
      </c>
      <c r="H948" t="str">
        <f t="shared" si="103"/>
        <v>'L01070260'</v>
      </c>
      <c r="I948" t="str">
        <f>IF(E948="","'"&amp;VLOOKUP(B948,PBL_ENTITAT!O:P,2,FALSE)&amp;"'","null")</f>
        <v>null</v>
      </c>
      <c r="J948" t="s">
        <v>6557</v>
      </c>
      <c r="K948">
        <f t="shared" si="105"/>
        <v>70946</v>
      </c>
      <c r="L948" t="str">
        <f t="shared" si="106"/>
        <v>'Medio Ambiente'</v>
      </c>
      <c r="M948" t="str">
        <f t="shared" si="107"/>
        <v>'LA0004525'</v>
      </c>
      <c r="N948" t="str">
        <f t="shared" si="108"/>
        <v>'L01070260'</v>
      </c>
      <c r="O948" t="str">
        <f t="shared" si="109"/>
        <v>null</v>
      </c>
      <c r="P948" t="s">
        <v>6557</v>
      </c>
      <c r="Q948" t="str">
        <f t="shared" si="104"/>
        <v xml:space="preserve">INSERT INTO pad_organ (organid, nom, dir3, dir3pare, cif) VALUES (70946, 'Medio Ambiente', 'LA0004525', 'L01070260', null); </v>
      </c>
    </row>
    <row r="949" spans="1:17">
      <c r="A949" s="1">
        <v>2126694</v>
      </c>
      <c r="B949" t="s">
        <v>3745</v>
      </c>
      <c r="C949" t="s">
        <v>3746</v>
      </c>
      <c r="D949" s="1">
        <v>472</v>
      </c>
      <c r="E949" s="1">
        <v>2126651</v>
      </c>
      <c r="F949" s="1">
        <v>1</v>
      </c>
      <c r="G949" t="s">
        <v>769</v>
      </c>
      <c r="H949" t="str">
        <f t="shared" si="103"/>
        <v>'L01070260'</v>
      </c>
      <c r="I949" t="str">
        <f>IF(E949="","'"&amp;VLOOKUP(B949,PBL_ENTITAT!O:P,2,FALSE)&amp;"'","null")</f>
        <v>null</v>
      </c>
      <c r="J949" t="s">
        <v>6557</v>
      </c>
      <c r="K949">
        <f t="shared" si="105"/>
        <v>70947</v>
      </c>
      <c r="L949" t="str">
        <f t="shared" si="106"/>
        <v>'Salud Pública'</v>
      </c>
      <c r="M949" t="str">
        <f t="shared" si="107"/>
        <v>'LA0004526'</v>
      </c>
      <c r="N949" t="str">
        <f t="shared" si="108"/>
        <v>'L01070260'</v>
      </c>
      <c r="O949" t="str">
        <f t="shared" si="109"/>
        <v>null</v>
      </c>
      <c r="P949" t="s">
        <v>6557</v>
      </c>
      <c r="Q949" t="str">
        <f t="shared" si="104"/>
        <v xml:space="preserve">INSERT INTO pad_organ (organid, nom, dir3, dir3pare, cif) VALUES (70947, 'Salud Pública', 'LA0004526', 'L01070260', null); </v>
      </c>
    </row>
    <row r="950" spans="1:17">
      <c r="A950" s="1">
        <v>2126695</v>
      </c>
      <c r="B950" t="s">
        <v>3747</v>
      </c>
      <c r="C950" t="s">
        <v>3748</v>
      </c>
      <c r="D950" s="1">
        <v>472</v>
      </c>
      <c r="E950" s="1">
        <v>2126651</v>
      </c>
      <c r="F950" s="1">
        <v>1</v>
      </c>
      <c r="G950" t="s">
        <v>769</v>
      </c>
      <c r="H950" t="str">
        <f t="shared" si="103"/>
        <v>'L01070260'</v>
      </c>
      <c r="I950" t="str">
        <f>IF(E950="","'"&amp;VLOOKUP(B950,PBL_ENTITAT!O:P,2,FALSE)&amp;"'","null")</f>
        <v>null</v>
      </c>
      <c r="J950" t="s">
        <v>6557</v>
      </c>
      <c r="K950">
        <f t="shared" si="105"/>
        <v>70948</v>
      </c>
      <c r="L950" t="str">
        <f t="shared" si="106"/>
        <v>'Movilidad'</v>
      </c>
      <c r="M950" t="str">
        <f t="shared" si="107"/>
        <v>'LA0004527'</v>
      </c>
      <c r="N950" t="str">
        <f t="shared" si="108"/>
        <v>'L01070260'</v>
      </c>
      <c r="O950" t="str">
        <f t="shared" si="109"/>
        <v>null</v>
      </c>
      <c r="P950" t="s">
        <v>6557</v>
      </c>
      <c r="Q950" t="str">
        <f t="shared" si="104"/>
        <v xml:space="preserve">INSERT INTO pad_organ (organid, nom, dir3, dir3pare, cif) VALUES (70948, 'Movilidad', 'LA0004527', 'L01070260', null); </v>
      </c>
    </row>
    <row r="951" spans="1:17">
      <c r="A951" s="1">
        <v>2126696</v>
      </c>
      <c r="B951" t="s">
        <v>3749</v>
      </c>
      <c r="C951" t="s">
        <v>3750</v>
      </c>
      <c r="D951" s="1">
        <v>472</v>
      </c>
      <c r="E951" s="1">
        <v>2126651</v>
      </c>
      <c r="F951" s="1">
        <v>1</v>
      </c>
      <c r="G951" t="s">
        <v>769</v>
      </c>
      <c r="H951" t="str">
        <f t="shared" si="103"/>
        <v>'L01070260'</v>
      </c>
      <c r="I951" t="str">
        <f>IF(E951="","'"&amp;VLOOKUP(B951,PBL_ENTITAT!O:P,2,FALSE)&amp;"'","null")</f>
        <v>null</v>
      </c>
      <c r="J951" t="s">
        <v>6557</v>
      </c>
      <c r="K951">
        <f t="shared" si="105"/>
        <v>70949</v>
      </c>
      <c r="L951" t="str">
        <f t="shared" si="106"/>
        <v>'Políticas de Igualdad'</v>
      </c>
      <c r="M951" t="str">
        <f t="shared" si="107"/>
        <v>'LA0004528'</v>
      </c>
      <c r="N951" t="str">
        <f t="shared" si="108"/>
        <v>'L01070260'</v>
      </c>
      <c r="O951" t="str">
        <f t="shared" si="109"/>
        <v>null</v>
      </c>
      <c r="P951" t="s">
        <v>6557</v>
      </c>
      <c r="Q951" t="str">
        <f t="shared" si="104"/>
        <v xml:space="preserve">INSERT INTO pad_organ (organid, nom, dir3, dir3pare, cif) VALUES (70949, 'Políticas de Igualdad', 'LA0004528', 'L01070260', null); </v>
      </c>
    </row>
    <row r="952" spans="1:17">
      <c r="A952" s="1">
        <v>2126697</v>
      </c>
      <c r="B952" t="s">
        <v>3751</v>
      </c>
      <c r="C952" t="s">
        <v>3752</v>
      </c>
      <c r="D952" s="1">
        <v>472</v>
      </c>
      <c r="E952" s="1">
        <v>2126651</v>
      </c>
      <c r="F952" s="1">
        <v>1</v>
      </c>
      <c r="G952" t="s">
        <v>769</v>
      </c>
      <c r="H952" t="str">
        <f t="shared" si="103"/>
        <v>'L01070260'</v>
      </c>
      <c r="I952" t="str">
        <f>IF(E952="","'"&amp;VLOOKUP(B952,PBL_ENTITAT!O:P,2,FALSE)&amp;"'","null")</f>
        <v>null</v>
      </c>
      <c r="J952" t="s">
        <v>6557</v>
      </c>
      <c r="K952">
        <f t="shared" si="105"/>
        <v>70950</v>
      </c>
      <c r="L952" t="str">
        <f t="shared" si="106"/>
        <v>'Suministro de Energía Eléctrica y Gas'</v>
      </c>
      <c r="M952" t="str">
        <f t="shared" si="107"/>
        <v>'LA0004529'</v>
      </c>
      <c r="N952" t="str">
        <f t="shared" si="108"/>
        <v>'L01070260'</v>
      </c>
      <c r="O952" t="str">
        <f t="shared" si="109"/>
        <v>null</v>
      </c>
      <c r="P952" t="s">
        <v>6557</v>
      </c>
      <c r="Q952" t="str">
        <f t="shared" si="104"/>
        <v xml:space="preserve">INSERT INTO pad_organ (organid, nom, dir3, dir3pare, cif) VALUES (70950, 'Suministro de Energía Eléctrica y Gas', 'LA0004529', 'L01070260', null); </v>
      </c>
    </row>
    <row r="953" spans="1:17">
      <c r="A953" s="1">
        <v>2138562</v>
      </c>
      <c r="B953" t="s">
        <v>3974</v>
      </c>
      <c r="C953" t="s">
        <v>3975</v>
      </c>
      <c r="D953" s="1">
        <v>3167</v>
      </c>
      <c r="E953" s="1">
        <v>2138499</v>
      </c>
      <c r="F953" s="1">
        <v>1</v>
      </c>
      <c r="H953" t="str">
        <f t="shared" si="103"/>
        <v>'L03070008'</v>
      </c>
      <c r="I953" t="str">
        <f>IF(E953="","'"&amp;VLOOKUP(B953,PBL_ENTITAT!O:P,2,FALSE)&amp;"'","null")</f>
        <v>null</v>
      </c>
      <c r="J953" t="s">
        <v>6557</v>
      </c>
      <c r="K953">
        <f t="shared" si="105"/>
        <v>70951</v>
      </c>
      <c r="L953" t="str">
        <f t="shared" si="106"/>
        <v>'Consorcio Serra de Tramuntana Patrimonio Mundial'</v>
      </c>
      <c r="M953" t="str">
        <f t="shared" si="107"/>
        <v>'LA0004547'</v>
      </c>
      <c r="N953" t="str">
        <f t="shared" si="108"/>
        <v>'L03070008'</v>
      </c>
      <c r="O953" t="str">
        <f t="shared" si="109"/>
        <v>null</v>
      </c>
      <c r="P953" t="s">
        <v>6557</v>
      </c>
      <c r="Q953" t="str">
        <f t="shared" si="104"/>
        <v xml:space="preserve">INSERT INTO pad_organ (organid, nom, dir3, dir3pare, cif) VALUES (70951, 'Consorcio Serra de Tramuntana Patrimonio Mundial', 'LA0004547', 'L03070008', null); </v>
      </c>
    </row>
    <row r="954" spans="1:17">
      <c r="A954" s="1">
        <v>1405534</v>
      </c>
      <c r="B954" t="s">
        <v>2662</v>
      </c>
      <c r="C954" t="s">
        <v>2663</v>
      </c>
      <c r="D954" s="1">
        <v>2581</v>
      </c>
      <c r="E954" s="1">
        <v>1405467</v>
      </c>
      <c r="F954" s="1">
        <v>1</v>
      </c>
      <c r="G954" t="s">
        <v>769</v>
      </c>
      <c r="H954" t="str">
        <f t="shared" si="103"/>
        <v>'L03070009'</v>
      </c>
      <c r="I954" t="str">
        <f>IF(E954="","'"&amp;VLOOKUP(B954,PBL_ENTITAT!O:P,2,FALSE)&amp;"'","null")</f>
        <v>null</v>
      </c>
      <c r="J954" t="s">
        <v>6557</v>
      </c>
      <c r="K954">
        <f t="shared" si="105"/>
        <v>70952</v>
      </c>
      <c r="L954" t="str">
        <f t="shared" si="106"/>
        <v>'Consorcio del Pavellón Polideportivo Multifuncional'</v>
      </c>
      <c r="M954" t="str">
        <f t="shared" si="107"/>
        <v>'LA0005053'</v>
      </c>
      <c r="N954" t="str">
        <f t="shared" si="108"/>
        <v>'L03070009'</v>
      </c>
      <c r="O954" t="str">
        <f t="shared" si="109"/>
        <v>null</v>
      </c>
      <c r="P954" t="s">
        <v>6557</v>
      </c>
      <c r="Q954" t="str">
        <f t="shared" si="104"/>
        <v xml:space="preserve">INSERT INTO pad_organ (organid, nom, dir3, dir3pare, cif) VALUES (70952, 'Consorcio del Pavellón Polideportivo Multifuncional', 'LA0005053', 'L03070009', null); </v>
      </c>
    </row>
    <row r="955" spans="1:17">
      <c r="A955" s="1">
        <v>1405535</v>
      </c>
      <c r="B955" t="s">
        <v>3178</v>
      </c>
      <c r="C955" t="s">
        <v>3179</v>
      </c>
      <c r="D955" s="1">
        <v>2581</v>
      </c>
      <c r="E955" s="1">
        <v>1405467</v>
      </c>
      <c r="F955" s="1">
        <v>1</v>
      </c>
      <c r="G955" t="s">
        <v>769</v>
      </c>
      <c r="H955" t="str">
        <f t="shared" si="103"/>
        <v>'L03070009'</v>
      </c>
      <c r="I955" t="str">
        <f>IF(E955="","'"&amp;VLOOKUP(B955,PBL_ENTITAT!O:P,2,FALSE)&amp;"'","null")</f>
        <v>null</v>
      </c>
      <c r="J955" t="s">
        <v>6557</v>
      </c>
      <c r="K955">
        <f t="shared" si="105"/>
        <v>70953</v>
      </c>
      <c r="L955" t="str">
        <f t="shared" si="106"/>
        <v>'Consorcio Sociosanitario de Menorca'</v>
      </c>
      <c r="M955" t="str">
        <f t="shared" si="107"/>
        <v>'LA0005055'</v>
      </c>
      <c r="N955" t="str">
        <f t="shared" si="108"/>
        <v>'L03070009'</v>
      </c>
      <c r="O955" t="str">
        <f t="shared" si="109"/>
        <v>null</v>
      </c>
      <c r="P955" t="s">
        <v>6557</v>
      </c>
      <c r="Q955" t="str">
        <f t="shared" si="104"/>
        <v xml:space="preserve">INSERT INTO pad_organ (organid, nom, dir3, dir3pare, cif) VALUES (70953, 'Consorcio Sociosanitario de Menorca', 'LA0005055', 'L03070009', null); </v>
      </c>
    </row>
    <row r="956" spans="1:17">
      <c r="A956" s="1">
        <v>2126698</v>
      </c>
      <c r="B956" t="s">
        <v>3753</v>
      </c>
      <c r="C956" t="s">
        <v>3754</v>
      </c>
      <c r="D956" s="1">
        <v>472</v>
      </c>
      <c r="E956" s="1">
        <v>2126651</v>
      </c>
      <c r="F956" s="1">
        <v>1</v>
      </c>
      <c r="G956" t="s">
        <v>769</v>
      </c>
      <c r="H956" t="str">
        <f t="shared" si="103"/>
        <v>'L01070260'</v>
      </c>
      <c r="I956" t="str">
        <f>IF(E956="","'"&amp;VLOOKUP(B956,PBL_ENTITAT!O:P,2,FALSE)&amp;"'","null")</f>
        <v>null</v>
      </c>
      <c r="J956" t="s">
        <v>6557</v>
      </c>
      <c r="K956">
        <f t="shared" si="105"/>
        <v>70954</v>
      </c>
      <c r="L956" t="str">
        <f t="shared" si="106"/>
        <v>'Vivero de Empresas'</v>
      </c>
      <c r="M956" t="str">
        <f t="shared" si="107"/>
        <v>'LA0005256'</v>
      </c>
      <c r="N956" t="str">
        <f t="shared" si="108"/>
        <v>'L01070260'</v>
      </c>
      <c r="O956" t="str">
        <f t="shared" si="109"/>
        <v>null</v>
      </c>
      <c r="P956" t="s">
        <v>6557</v>
      </c>
      <c r="Q956" t="str">
        <f t="shared" si="104"/>
        <v xml:space="preserve">INSERT INTO pad_organ (organid, nom, dir3, dir3pare, cif) VALUES (70954, 'Vivero de Empresas', 'LA0005256', 'L01070260', null); </v>
      </c>
    </row>
    <row r="957" spans="1:17">
      <c r="A957" s="1">
        <v>2126699</v>
      </c>
      <c r="B957" t="s">
        <v>3755</v>
      </c>
      <c r="C957" t="s">
        <v>3756</v>
      </c>
      <c r="D957" s="1">
        <v>472</v>
      </c>
      <c r="E957" s="1">
        <v>2126651</v>
      </c>
      <c r="F957" s="1">
        <v>1</v>
      </c>
      <c r="G957" t="s">
        <v>769</v>
      </c>
      <c r="H957" t="str">
        <f t="shared" si="103"/>
        <v>'L01070260'</v>
      </c>
      <c r="I957" t="str">
        <f>IF(E957="","'"&amp;VLOOKUP(B957,PBL_ENTITAT!O:P,2,FALSE)&amp;"'","null")</f>
        <v>null</v>
      </c>
      <c r="J957" t="s">
        <v>6557</v>
      </c>
      <c r="K957">
        <f t="shared" si="105"/>
        <v>70955</v>
      </c>
      <c r="L957" t="str">
        <f t="shared" si="106"/>
        <v>'Formación Interna'</v>
      </c>
      <c r="M957" t="str">
        <f t="shared" si="107"/>
        <v>'LA0005257'</v>
      </c>
      <c r="N957" t="str">
        <f t="shared" si="108"/>
        <v>'L01070260'</v>
      </c>
      <c r="O957" t="str">
        <f t="shared" si="109"/>
        <v>null</v>
      </c>
      <c r="P957" t="s">
        <v>6557</v>
      </c>
      <c r="Q957" t="str">
        <f t="shared" si="104"/>
        <v xml:space="preserve">INSERT INTO pad_organ (organid, nom, dir3, dir3pare, cif) VALUES (70955, 'Formación Interna', 'LA0005257', 'L01070260', null); </v>
      </c>
    </row>
    <row r="958" spans="1:17">
      <c r="A958" s="1">
        <v>2126700</v>
      </c>
      <c r="B958" t="s">
        <v>3757</v>
      </c>
      <c r="C958" t="s">
        <v>3758</v>
      </c>
      <c r="D958" s="1">
        <v>472</v>
      </c>
      <c r="E958" s="1">
        <v>2126651</v>
      </c>
      <c r="F958" s="1">
        <v>1</v>
      </c>
      <c r="G958" t="s">
        <v>769</v>
      </c>
      <c r="H958" t="str">
        <f t="shared" si="103"/>
        <v>'L01070260'</v>
      </c>
      <c r="I958" t="str">
        <f>IF(E958="","'"&amp;VLOOKUP(B958,PBL_ENTITAT!O:P,2,FALSE)&amp;"'","null")</f>
        <v>null</v>
      </c>
      <c r="J958" t="s">
        <v>6557</v>
      </c>
      <c r="K958">
        <f t="shared" si="105"/>
        <v>70956</v>
      </c>
      <c r="L958" t="str">
        <f t="shared" si="106"/>
        <v>'Playas'</v>
      </c>
      <c r="M958" t="str">
        <f t="shared" si="107"/>
        <v>'LA0005258'</v>
      </c>
      <c r="N958" t="str">
        <f t="shared" si="108"/>
        <v>'L01070260'</v>
      </c>
      <c r="O958" t="str">
        <f t="shared" si="109"/>
        <v>null</v>
      </c>
      <c r="P958" t="s">
        <v>6557</v>
      </c>
      <c r="Q958" t="str">
        <f t="shared" si="104"/>
        <v xml:space="preserve">INSERT INTO pad_organ (organid, nom, dir3, dir3pare, cif) VALUES (70956, 'Playas', 'LA0005258', 'L01070260', null); </v>
      </c>
    </row>
    <row r="959" spans="1:17">
      <c r="A959" s="1">
        <v>2126701</v>
      </c>
      <c r="B959" t="s">
        <v>3759</v>
      </c>
      <c r="C959" t="s">
        <v>3760</v>
      </c>
      <c r="D959" s="1">
        <v>472</v>
      </c>
      <c r="E959" s="1">
        <v>2126651</v>
      </c>
      <c r="F959" s="1">
        <v>1</v>
      </c>
      <c r="G959" t="s">
        <v>769</v>
      </c>
      <c r="H959" t="str">
        <f t="shared" si="103"/>
        <v>'L01070260'</v>
      </c>
      <c r="I959" t="str">
        <f>IF(E959="","'"&amp;VLOOKUP(B959,PBL_ENTITAT!O:P,2,FALSE)&amp;"'","null")</f>
        <v>null</v>
      </c>
      <c r="J959" t="s">
        <v>6557</v>
      </c>
      <c r="K959">
        <f t="shared" si="105"/>
        <v>70957</v>
      </c>
      <c r="L959" t="str">
        <f t="shared" si="106"/>
        <v>'Parques Infantiles'</v>
      </c>
      <c r="M959" t="str">
        <f t="shared" si="107"/>
        <v>'LA0005259'</v>
      </c>
      <c r="N959" t="str">
        <f t="shared" si="108"/>
        <v>'L01070260'</v>
      </c>
      <c r="O959" t="str">
        <f t="shared" si="109"/>
        <v>null</v>
      </c>
      <c r="P959" t="s">
        <v>6557</v>
      </c>
      <c r="Q959" t="str">
        <f t="shared" si="104"/>
        <v xml:space="preserve">INSERT INTO pad_organ (organid, nom, dir3, dir3pare, cif) VALUES (70957, 'Parques Infantiles', 'LA0005259', 'L01070260', null); </v>
      </c>
    </row>
    <row r="960" spans="1:17">
      <c r="A960" s="1">
        <v>2126702</v>
      </c>
      <c r="B960" t="s">
        <v>3761</v>
      </c>
      <c r="C960" t="s">
        <v>3762</v>
      </c>
      <c r="D960" s="1">
        <v>472</v>
      </c>
      <c r="E960" s="1">
        <v>2126651</v>
      </c>
      <c r="F960" s="1">
        <v>1</v>
      </c>
      <c r="G960" t="s">
        <v>769</v>
      </c>
      <c r="H960" t="str">
        <f t="shared" si="103"/>
        <v>'L01070260'</v>
      </c>
      <c r="I960" t="str">
        <f>IF(E960="","'"&amp;VLOOKUP(B960,PBL_ENTITAT!O:P,2,FALSE)&amp;"'","null")</f>
        <v>null</v>
      </c>
      <c r="J960" t="s">
        <v>6557</v>
      </c>
      <c r="K960">
        <f t="shared" si="105"/>
        <v>70958</v>
      </c>
      <c r="L960" t="str">
        <f t="shared" si="106"/>
        <v>'Suministro de Energía Eléctrica - Citelum'</v>
      </c>
      <c r="M960" t="str">
        <f t="shared" si="107"/>
        <v>'LA0005344'</v>
      </c>
      <c r="N960" t="str">
        <f t="shared" si="108"/>
        <v>'L01070260'</v>
      </c>
      <c r="O960" t="str">
        <f t="shared" si="109"/>
        <v>null</v>
      </c>
      <c r="P960" t="s">
        <v>6557</v>
      </c>
      <c r="Q960" t="str">
        <f t="shared" si="104"/>
        <v xml:space="preserve">INSERT INTO pad_organ (organid, nom, dir3, dir3pare, cif) VALUES (70958, 'Suministro de Energía Eléctrica - Citelum', 'LA0005344', 'L01070260', null); </v>
      </c>
    </row>
    <row r="961" spans="1:17">
      <c r="A961" s="1">
        <v>1405536</v>
      </c>
      <c r="B961" t="s">
        <v>3180</v>
      </c>
      <c r="C961" t="s">
        <v>3181</v>
      </c>
      <c r="D961" s="1">
        <v>2581</v>
      </c>
      <c r="E961" s="1">
        <v>1405467</v>
      </c>
      <c r="F961" s="1">
        <v>1</v>
      </c>
      <c r="G961" t="s">
        <v>769</v>
      </c>
      <c r="H961" t="str">
        <f t="shared" si="103"/>
        <v>'L03070009'</v>
      </c>
      <c r="I961" t="str">
        <f>IF(E961="","'"&amp;VLOOKUP(B961,PBL_ENTITAT!O:P,2,FALSE)&amp;"'","null")</f>
        <v>null</v>
      </c>
      <c r="J961" t="s">
        <v>6557</v>
      </c>
      <c r="K961">
        <f t="shared" si="105"/>
        <v>70959</v>
      </c>
      <c r="L961" t="str">
        <f t="shared" si="106"/>
        <v>'Instituto Menorquín de Estudios'</v>
      </c>
      <c r="M961" t="str">
        <f t="shared" si="107"/>
        <v>'LA0005348'</v>
      </c>
      <c r="N961" t="str">
        <f t="shared" si="108"/>
        <v>'L03070009'</v>
      </c>
      <c r="O961" t="str">
        <f t="shared" si="109"/>
        <v>null</v>
      </c>
      <c r="P961" t="s">
        <v>6557</v>
      </c>
      <c r="Q961" t="str">
        <f t="shared" si="104"/>
        <v xml:space="preserve">INSERT INTO pad_organ (organid, nom, dir3, dir3pare, cif) VALUES (70959, 'Instituto Menorquín de Estudios', 'LA0005348', 'L03070009', null); </v>
      </c>
    </row>
    <row r="962" spans="1:17">
      <c r="A962" s="1">
        <v>1405537</v>
      </c>
      <c r="B962" t="s">
        <v>121</v>
      </c>
      <c r="C962" t="s">
        <v>2676</v>
      </c>
      <c r="D962" s="1">
        <v>2581</v>
      </c>
      <c r="E962" s="1">
        <v>1405467</v>
      </c>
      <c r="F962" s="1">
        <v>1</v>
      </c>
      <c r="G962" t="s">
        <v>769</v>
      </c>
      <c r="H962" t="str">
        <f t="shared" si="103"/>
        <v>'L03070009'</v>
      </c>
      <c r="I962" t="str">
        <f>IF(E962="","'"&amp;VLOOKUP(B962,PBL_ENTITAT!O:P,2,FALSE)&amp;"'","null")</f>
        <v>null</v>
      </c>
      <c r="J962" t="s">
        <v>6557</v>
      </c>
      <c r="K962">
        <f t="shared" si="105"/>
        <v>70960</v>
      </c>
      <c r="L962" t="str">
        <f t="shared" si="106"/>
        <v>'Consorcio para la Protección de la Legalidad Urbanística en Suelo Rústico de la Isla de Menorca'</v>
      </c>
      <c r="M962" t="str">
        <f t="shared" si="107"/>
        <v>'LA0005349'</v>
      </c>
      <c r="N962" t="str">
        <f t="shared" si="108"/>
        <v>'L03070009'</v>
      </c>
      <c r="O962" t="str">
        <f t="shared" si="109"/>
        <v>null</v>
      </c>
      <c r="P962" t="s">
        <v>6557</v>
      </c>
      <c r="Q962" t="str">
        <f t="shared" si="104"/>
        <v xml:space="preserve">INSERT INTO pad_organ (organid, nom, dir3, dir3pare, cif) VALUES (70960, 'Consorcio para la Protección de la Legalidad Urbanística en Suelo Rústico de la Isla de Menorca', 'LA0005349', 'L03070009', null); </v>
      </c>
    </row>
    <row r="963" spans="1:17">
      <c r="A963" s="1">
        <v>2126703</v>
      </c>
      <c r="B963" t="s">
        <v>3763</v>
      </c>
      <c r="C963" t="s">
        <v>2740</v>
      </c>
      <c r="D963" s="1">
        <v>472</v>
      </c>
      <c r="E963" s="1">
        <v>2126651</v>
      </c>
      <c r="F963" s="1">
        <v>1</v>
      </c>
      <c r="G963" t="s">
        <v>769</v>
      </c>
      <c r="H963" t="str">
        <f t="shared" ref="H963:H1026" si="110">IF(E963="","null","'"&amp;VLOOKUP(E963,A:B,2,FALSE)&amp;"'")</f>
        <v>'L01070260'</v>
      </c>
      <c r="I963" t="str">
        <f>IF(E963="","'"&amp;VLOOKUP(B963,PBL_ENTITAT!O:P,2,FALSE)&amp;"'","null")</f>
        <v>null</v>
      </c>
      <c r="J963" t="s">
        <v>6557</v>
      </c>
      <c r="K963">
        <f t="shared" si="105"/>
        <v>70961</v>
      </c>
      <c r="L963" t="str">
        <f t="shared" si="106"/>
        <v>'Consorci Eivissa Patrimoni de la Humanitat'</v>
      </c>
      <c r="M963" t="str">
        <f t="shared" si="107"/>
        <v>'LA0005414'</v>
      </c>
      <c r="N963" t="str">
        <f t="shared" si="108"/>
        <v>'L01070260'</v>
      </c>
      <c r="O963" t="str">
        <f t="shared" si="109"/>
        <v>null</v>
      </c>
      <c r="P963" t="s">
        <v>6557</v>
      </c>
      <c r="Q963" t="str">
        <f t="shared" ref="Q963:Q1026" si="111">SUBSTITUTE(SUBSTITUTE(SUBSTITUTE(SUBSTITUTE(SUBSTITUTE(Q$1,"$ID$",K963),"$NOM$",L963),"$DIR3$",M963),"$DIR3PARE$",N963),"$CIF$",O963)</f>
        <v xml:space="preserve">INSERT INTO pad_organ (organid, nom, dir3, dir3pare, cif) VALUES (70961, 'Consorci Eivissa Patrimoni de la Humanitat', 'LA0005414', 'L01070260', null); </v>
      </c>
    </row>
    <row r="964" spans="1:17">
      <c r="A964" s="1">
        <v>2126591</v>
      </c>
      <c r="B964" t="s">
        <v>3599</v>
      </c>
      <c r="C964" t="s">
        <v>4329</v>
      </c>
      <c r="D964" s="1">
        <v>36999</v>
      </c>
      <c r="E964" s="1">
        <v>2126590</v>
      </c>
      <c r="F964" s="1">
        <v>1</v>
      </c>
      <c r="G964" t="s">
        <v>769</v>
      </c>
      <c r="H964" t="str">
        <f t="shared" si="110"/>
        <v>'LA0015924'</v>
      </c>
      <c r="I964" t="str">
        <f>IF(E964="","'"&amp;VLOOKUP(B964,PBL_ENTITAT!O:P,2,FALSE)&amp;"'","null")</f>
        <v>null</v>
      </c>
      <c r="J964" t="s">
        <v>6557</v>
      </c>
      <c r="K964">
        <f t="shared" si="105"/>
        <v>70962</v>
      </c>
      <c r="L964" t="str">
        <f t="shared" si="106"/>
        <v>'Consell Insular D''eivissa - Itv - Inspecció Tècnica Vehicles'</v>
      </c>
      <c r="M964" t="str">
        <f t="shared" si="107"/>
        <v>'LA0005709'</v>
      </c>
      <c r="N964" t="str">
        <f t="shared" si="108"/>
        <v>'LA0015924'</v>
      </c>
      <c r="O964" t="str">
        <f t="shared" si="109"/>
        <v>null</v>
      </c>
      <c r="P964" t="s">
        <v>6557</v>
      </c>
      <c r="Q964" t="str">
        <f t="shared" si="111"/>
        <v xml:space="preserve">INSERT INTO pad_organ (organid, nom, dir3, dir3pare, cif) VALUES (70962, 'Consell Insular D''eivissa - Itv - Inspecció Tècnica Vehicles', 'LA0005709', 'LA0015924', null); </v>
      </c>
    </row>
    <row r="965" spans="1:17">
      <c r="A965" s="1">
        <v>2126609</v>
      </c>
      <c r="B965" t="s">
        <v>3632</v>
      </c>
      <c r="C965" t="s">
        <v>4330</v>
      </c>
      <c r="D965" s="1">
        <v>36999</v>
      </c>
      <c r="E965" s="1">
        <v>2126604</v>
      </c>
      <c r="F965" s="1">
        <v>1</v>
      </c>
      <c r="G965" t="s">
        <v>769</v>
      </c>
      <c r="H965" t="str">
        <f t="shared" si="110"/>
        <v>'LA0015927'</v>
      </c>
      <c r="I965" t="str">
        <f>IF(E965="","'"&amp;VLOOKUP(B965,PBL_ENTITAT!O:P,2,FALSE)&amp;"'","null")</f>
        <v>null</v>
      </c>
      <c r="J965" t="s">
        <v>6557</v>
      </c>
      <c r="K965">
        <f t="shared" si="105"/>
        <v>70963</v>
      </c>
      <c r="L965" t="str">
        <f t="shared" si="106"/>
        <v>'Consell Insular D''eivissa - Menors'</v>
      </c>
      <c r="M965" t="str">
        <f t="shared" si="107"/>
        <v>'LA0005738'</v>
      </c>
      <c r="N965" t="str">
        <f t="shared" si="108"/>
        <v>'LA0015927'</v>
      </c>
      <c r="O965" t="str">
        <f t="shared" si="109"/>
        <v>null</v>
      </c>
      <c r="P965" t="s">
        <v>6557</v>
      </c>
      <c r="Q965" t="str">
        <f t="shared" si="111"/>
        <v xml:space="preserve">INSERT INTO pad_organ (organid, nom, dir3, dir3pare, cif) VALUES (70963, 'Consell Insular D''eivissa - Menors', 'LA0005738', 'LA0015927', null); </v>
      </c>
    </row>
    <row r="966" spans="1:17">
      <c r="A966" s="1">
        <v>1442084</v>
      </c>
      <c r="B966" t="s">
        <v>3209</v>
      </c>
      <c r="C966" t="s">
        <v>3210</v>
      </c>
      <c r="D966" s="1">
        <v>3563</v>
      </c>
      <c r="E966" s="1">
        <v>1442019</v>
      </c>
      <c r="F966" s="1">
        <v>1</v>
      </c>
      <c r="G966" t="s">
        <v>769</v>
      </c>
      <c r="H966" t="str">
        <f t="shared" si="110"/>
        <v>'L01070407'</v>
      </c>
      <c r="I966" t="str">
        <f>IF(E966="","'"&amp;VLOOKUP(B966,PBL_ENTITAT!O:P,2,FALSE)&amp;"'","null")</f>
        <v>null</v>
      </c>
      <c r="J966" t="s">
        <v>6557</v>
      </c>
      <c r="K966">
        <f t="shared" si="105"/>
        <v>70964</v>
      </c>
      <c r="L966" t="str">
        <f t="shared" si="106"/>
        <v>'Grupos Políticos'</v>
      </c>
      <c r="M966" t="str">
        <f t="shared" si="107"/>
        <v>'LA0005969'</v>
      </c>
      <c r="N966" t="str">
        <f t="shared" si="108"/>
        <v>'L01070407'</v>
      </c>
      <c r="O966" t="str">
        <f t="shared" si="109"/>
        <v>null</v>
      </c>
      <c r="P966" t="s">
        <v>6557</v>
      </c>
      <c r="Q966" t="str">
        <f t="shared" si="111"/>
        <v xml:space="preserve">INSERT INTO pad_organ (organid, nom, dir3, dir3pare, cif) VALUES (70964, 'Grupos Políticos', 'LA0005969', 'L01070407', null); </v>
      </c>
    </row>
    <row r="967" spans="1:17">
      <c r="A967" s="1">
        <v>1442085</v>
      </c>
      <c r="B967" t="s">
        <v>3211</v>
      </c>
      <c r="C967" t="s">
        <v>3212</v>
      </c>
      <c r="D967" s="1">
        <v>3563</v>
      </c>
      <c r="E967" s="1">
        <v>1442084</v>
      </c>
      <c r="F967" s="1">
        <v>1</v>
      </c>
      <c r="G967" t="s">
        <v>769</v>
      </c>
      <c r="H967" t="str">
        <f t="shared" si="110"/>
        <v>'LA0005969'</v>
      </c>
      <c r="I967" t="str">
        <f>IF(E967="","'"&amp;VLOOKUP(B967,PBL_ENTITAT!O:P,2,FALSE)&amp;"'","null")</f>
        <v>null</v>
      </c>
      <c r="J967" t="s">
        <v>6557</v>
      </c>
      <c r="K967">
        <f t="shared" si="105"/>
        <v>70965</v>
      </c>
      <c r="L967" t="str">
        <f t="shared" si="106"/>
        <v>'Grupo Partido Popular'</v>
      </c>
      <c r="M967" t="str">
        <f t="shared" si="107"/>
        <v>'LA0005970'</v>
      </c>
      <c r="N967" t="str">
        <f t="shared" si="108"/>
        <v>'LA0005969'</v>
      </c>
      <c r="O967" t="str">
        <f t="shared" si="109"/>
        <v>null</v>
      </c>
      <c r="P967" t="s">
        <v>6557</v>
      </c>
      <c r="Q967" t="str">
        <f t="shared" si="111"/>
        <v xml:space="preserve">INSERT INTO pad_organ (organid, nom, dir3, dir3pare, cif) VALUES (70965, 'Grupo Partido Popular', 'LA0005970', 'LA0005969', null); </v>
      </c>
    </row>
    <row r="968" spans="1:17">
      <c r="A968" s="1">
        <v>1442086</v>
      </c>
      <c r="B968" t="s">
        <v>3213</v>
      </c>
      <c r="C968" t="s">
        <v>3214</v>
      </c>
      <c r="D968" s="1">
        <v>3563</v>
      </c>
      <c r="E968" s="1">
        <v>1442084</v>
      </c>
      <c r="F968" s="1">
        <v>1</v>
      </c>
      <c r="G968" t="s">
        <v>769</v>
      </c>
      <c r="H968" t="str">
        <f t="shared" si="110"/>
        <v>'LA0005969'</v>
      </c>
      <c r="I968" t="str">
        <f>IF(E968="","'"&amp;VLOOKUP(B968,PBL_ENTITAT!O:P,2,FALSE)&amp;"'","null")</f>
        <v>null</v>
      </c>
      <c r="J968" t="s">
        <v>6557</v>
      </c>
      <c r="K968">
        <f t="shared" si="105"/>
        <v>70966</v>
      </c>
      <c r="L968" t="str">
        <f t="shared" si="106"/>
        <v>'Grupo Partido Socialista Obrero Español'</v>
      </c>
      <c r="M968" t="str">
        <f t="shared" si="107"/>
        <v>'LA0005971'</v>
      </c>
      <c r="N968" t="str">
        <f t="shared" si="108"/>
        <v>'LA0005969'</v>
      </c>
      <c r="O968" t="str">
        <f t="shared" si="109"/>
        <v>null</v>
      </c>
      <c r="P968" t="s">
        <v>6557</v>
      </c>
      <c r="Q968" t="str">
        <f t="shared" si="111"/>
        <v xml:space="preserve">INSERT INTO pad_organ (organid, nom, dir3, dir3pare, cif) VALUES (70966, 'Grupo Partido Socialista Obrero Español', 'LA0005971', 'LA0005969', null); </v>
      </c>
    </row>
    <row r="969" spans="1:17">
      <c r="A969" s="1">
        <v>1442087</v>
      </c>
      <c r="B969" t="s">
        <v>3215</v>
      </c>
      <c r="C969" t="s">
        <v>3216</v>
      </c>
      <c r="D969" s="1">
        <v>3563</v>
      </c>
      <c r="E969" s="1">
        <v>1442084</v>
      </c>
      <c r="F969" s="1">
        <v>1</v>
      </c>
      <c r="G969" t="s">
        <v>769</v>
      </c>
      <c r="H969" t="str">
        <f t="shared" si="110"/>
        <v>'LA0005969'</v>
      </c>
      <c r="I969" t="str">
        <f>IF(E969="","'"&amp;VLOOKUP(B969,PBL_ENTITAT!O:P,2,FALSE)&amp;"'","null")</f>
        <v>null</v>
      </c>
      <c r="J969" t="s">
        <v>6557</v>
      </c>
      <c r="K969">
        <f t="shared" si="105"/>
        <v>70967</v>
      </c>
      <c r="L969" t="str">
        <f t="shared" si="106"/>
        <v>'Grupo Més Per Mallorca'</v>
      </c>
      <c r="M969" t="str">
        <f t="shared" si="107"/>
        <v>'LA0005972'</v>
      </c>
      <c r="N969" t="str">
        <f t="shared" si="108"/>
        <v>'LA0005969'</v>
      </c>
      <c r="O969" t="str">
        <f t="shared" si="109"/>
        <v>null</v>
      </c>
      <c r="P969" t="s">
        <v>6557</v>
      </c>
      <c r="Q969" t="str">
        <f t="shared" si="111"/>
        <v xml:space="preserve">INSERT INTO pad_organ (organid, nom, dir3, dir3pare, cif) VALUES (70967, 'Grupo Més Per Mallorca', 'LA0005972', 'LA0005969', null); </v>
      </c>
    </row>
    <row r="970" spans="1:17">
      <c r="A970" s="1">
        <v>3307405</v>
      </c>
      <c r="B970" t="s">
        <v>3442</v>
      </c>
      <c r="C970" t="s">
        <v>2551</v>
      </c>
      <c r="D970" s="1">
        <v>451</v>
      </c>
      <c r="E970" s="1">
        <v>3307404</v>
      </c>
      <c r="F970" s="1">
        <v>1</v>
      </c>
      <c r="G970" t="s">
        <v>769</v>
      </c>
      <c r="H970" t="str">
        <f t="shared" si="110"/>
        <v>'L01070051'</v>
      </c>
      <c r="I970" t="str">
        <f>IF(E970="","'"&amp;VLOOKUP(B970,PBL_ENTITAT!O:P,2,FALSE)&amp;"'","null")</f>
        <v>null</v>
      </c>
      <c r="J970" t="s">
        <v>6557</v>
      </c>
      <c r="K970">
        <f t="shared" ref="K970:K1033" si="112">K969+1</f>
        <v>70968</v>
      </c>
      <c r="L970" t="str">
        <f t="shared" ref="L970:L1033" si="113">"'"&amp;C970&amp;"'"</f>
        <v>'Secretaría'</v>
      </c>
      <c r="M970" t="str">
        <f t="shared" ref="M970:M1033" si="114">"'"&amp;B970&amp;"'"</f>
        <v>'LA0006846'</v>
      </c>
      <c r="N970" t="str">
        <f t="shared" ref="N970:N1033" si="115">H970</f>
        <v>'L01070051'</v>
      </c>
      <c r="O970" t="str">
        <f t="shared" ref="O970:O1033" si="116">I970</f>
        <v>null</v>
      </c>
      <c r="P970" t="s">
        <v>6557</v>
      </c>
      <c r="Q970" t="str">
        <f t="shared" si="111"/>
        <v xml:space="preserve">INSERT INTO pad_organ (organid, nom, dir3, dir3pare, cif) VALUES (70968, 'Secretaría', 'LA0006846', 'L01070051', null); </v>
      </c>
    </row>
    <row r="971" spans="1:17">
      <c r="A971" s="1">
        <v>3307406</v>
      </c>
      <c r="B971" t="s">
        <v>3443</v>
      </c>
      <c r="C971" t="s">
        <v>3444</v>
      </c>
      <c r="D971" s="1">
        <v>451</v>
      </c>
      <c r="E971" s="1">
        <v>3307404</v>
      </c>
      <c r="F971" s="1">
        <v>1</v>
      </c>
      <c r="G971" t="s">
        <v>769</v>
      </c>
      <c r="H971" t="str">
        <f t="shared" si="110"/>
        <v>'L01070051'</v>
      </c>
      <c r="I971" t="str">
        <f>IF(E971="","'"&amp;VLOOKUP(B971,PBL_ENTITAT!O:P,2,FALSE)&amp;"'","null")</f>
        <v>null</v>
      </c>
      <c r="J971" t="s">
        <v>6557</v>
      </c>
      <c r="K971">
        <f t="shared" si="112"/>
        <v>70969</v>
      </c>
      <c r="L971" t="str">
        <f t="shared" si="113"/>
        <v>'Policía Local'</v>
      </c>
      <c r="M971" t="str">
        <f t="shared" si="114"/>
        <v>'LA0006847'</v>
      </c>
      <c r="N971" t="str">
        <f t="shared" si="115"/>
        <v>'L01070051'</v>
      </c>
      <c r="O971" t="str">
        <f t="shared" si="116"/>
        <v>null</v>
      </c>
      <c r="P971" t="s">
        <v>6557</v>
      </c>
      <c r="Q971" t="str">
        <f t="shared" si="111"/>
        <v xml:space="preserve">INSERT INTO pad_organ (organid, nom, dir3, dir3pare, cif) VALUES (70969, 'Policía Local', 'LA0006847', 'L01070051', null); </v>
      </c>
    </row>
    <row r="972" spans="1:17">
      <c r="A972" s="1">
        <v>3307407</v>
      </c>
      <c r="B972" t="s">
        <v>3445</v>
      </c>
      <c r="C972" t="s">
        <v>2599</v>
      </c>
      <c r="D972" s="1">
        <v>451</v>
      </c>
      <c r="E972" s="1">
        <v>3307404</v>
      </c>
      <c r="F972" s="1">
        <v>1</v>
      </c>
      <c r="G972" t="s">
        <v>769</v>
      </c>
      <c r="H972" t="str">
        <f t="shared" si="110"/>
        <v>'L01070051'</v>
      </c>
      <c r="I972" t="str">
        <f>IF(E972="","'"&amp;VLOOKUP(B972,PBL_ENTITAT!O:P,2,FALSE)&amp;"'","null")</f>
        <v>null</v>
      </c>
      <c r="J972" t="s">
        <v>6557</v>
      </c>
      <c r="K972">
        <f t="shared" si="112"/>
        <v>70970</v>
      </c>
      <c r="L972" t="str">
        <f t="shared" si="113"/>
        <v>'Cultura'</v>
      </c>
      <c r="M972" t="str">
        <f t="shared" si="114"/>
        <v>'LA0006848'</v>
      </c>
      <c r="N972" t="str">
        <f t="shared" si="115"/>
        <v>'L01070051'</v>
      </c>
      <c r="O972" t="str">
        <f t="shared" si="116"/>
        <v>null</v>
      </c>
      <c r="P972" t="s">
        <v>6557</v>
      </c>
      <c r="Q972" t="str">
        <f t="shared" si="111"/>
        <v xml:space="preserve">INSERT INTO pad_organ (organid, nom, dir3, dir3pare, cif) VALUES (70970, 'Cultura', 'LA0006848', 'L01070051', null); </v>
      </c>
    </row>
    <row r="973" spans="1:17">
      <c r="A973" s="1">
        <v>3307408</v>
      </c>
      <c r="B973" t="s">
        <v>3446</v>
      </c>
      <c r="C973" t="s">
        <v>2553</v>
      </c>
      <c r="D973" s="1">
        <v>451</v>
      </c>
      <c r="E973" s="1">
        <v>3307404</v>
      </c>
      <c r="F973" s="1">
        <v>1</v>
      </c>
      <c r="G973" t="s">
        <v>769</v>
      </c>
      <c r="H973" t="str">
        <f t="shared" si="110"/>
        <v>'L01070051'</v>
      </c>
      <c r="I973" t="str">
        <f>IF(E973="","'"&amp;VLOOKUP(B973,PBL_ENTITAT!O:P,2,FALSE)&amp;"'","null")</f>
        <v>null</v>
      </c>
      <c r="J973" t="s">
        <v>6557</v>
      </c>
      <c r="K973">
        <f t="shared" si="112"/>
        <v>70971</v>
      </c>
      <c r="L973" t="str">
        <f t="shared" si="113"/>
        <v>'Intervención'</v>
      </c>
      <c r="M973" t="str">
        <f t="shared" si="114"/>
        <v>'LA0006849'</v>
      </c>
      <c r="N973" t="str">
        <f t="shared" si="115"/>
        <v>'L01070051'</v>
      </c>
      <c r="O973" t="str">
        <f t="shared" si="116"/>
        <v>null</v>
      </c>
      <c r="P973" t="s">
        <v>6557</v>
      </c>
      <c r="Q973" t="str">
        <f t="shared" si="111"/>
        <v xml:space="preserve">INSERT INTO pad_organ (organid, nom, dir3, dir3pare, cif) VALUES (70971, 'Intervención', 'LA0006849', 'L01070051', null); </v>
      </c>
    </row>
    <row r="974" spans="1:17">
      <c r="A974" s="1">
        <v>3307409</v>
      </c>
      <c r="B974" t="s">
        <v>3447</v>
      </c>
      <c r="C974" t="s">
        <v>3448</v>
      </c>
      <c r="D974" s="1">
        <v>451</v>
      </c>
      <c r="E974" s="1">
        <v>3307404</v>
      </c>
      <c r="F974" s="1">
        <v>1</v>
      </c>
      <c r="G974" t="s">
        <v>769</v>
      </c>
      <c r="H974" t="str">
        <f t="shared" si="110"/>
        <v>'L01070051'</v>
      </c>
      <c r="I974" t="str">
        <f>IF(E974="","'"&amp;VLOOKUP(B974,PBL_ENTITAT!O:P,2,FALSE)&amp;"'","null")</f>
        <v>null</v>
      </c>
      <c r="J974" t="s">
        <v>6557</v>
      </c>
      <c r="K974">
        <f t="shared" si="112"/>
        <v>70972</v>
      </c>
      <c r="L974" t="str">
        <f t="shared" si="113"/>
        <v>'Recaudación'</v>
      </c>
      <c r="M974" t="str">
        <f t="shared" si="114"/>
        <v>'LA0006850'</v>
      </c>
      <c r="N974" t="str">
        <f t="shared" si="115"/>
        <v>'L01070051'</v>
      </c>
      <c r="O974" t="str">
        <f t="shared" si="116"/>
        <v>null</v>
      </c>
      <c r="P974" t="s">
        <v>6557</v>
      </c>
      <c r="Q974" t="str">
        <f t="shared" si="111"/>
        <v xml:space="preserve">INSERT INTO pad_organ (organid, nom, dir3, dir3pare, cif) VALUES (70972, 'Recaudación', 'LA0006850', 'L01070051', null); </v>
      </c>
    </row>
    <row r="975" spans="1:17">
      <c r="A975" s="1">
        <v>3307410</v>
      </c>
      <c r="B975" t="s">
        <v>3449</v>
      </c>
      <c r="C975" t="s">
        <v>3450</v>
      </c>
      <c r="D975" s="1">
        <v>451</v>
      </c>
      <c r="E975" s="1">
        <v>3307404</v>
      </c>
      <c r="F975" s="1">
        <v>1</v>
      </c>
      <c r="G975" t="s">
        <v>769</v>
      </c>
      <c r="H975" t="str">
        <f t="shared" si="110"/>
        <v>'L01070051'</v>
      </c>
      <c r="I975" t="str">
        <f>IF(E975="","'"&amp;VLOOKUP(B975,PBL_ENTITAT!O:P,2,FALSE)&amp;"'","null")</f>
        <v>null</v>
      </c>
      <c r="J975" t="s">
        <v>6557</v>
      </c>
      <c r="K975">
        <f t="shared" si="112"/>
        <v>70973</v>
      </c>
      <c r="L975" t="str">
        <f t="shared" si="113"/>
        <v>'Medio Ambiente'</v>
      </c>
      <c r="M975" t="str">
        <f t="shared" si="114"/>
        <v>'LA0006851'</v>
      </c>
      <c r="N975" t="str">
        <f t="shared" si="115"/>
        <v>'L01070051'</v>
      </c>
      <c r="O975" t="str">
        <f t="shared" si="116"/>
        <v>null</v>
      </c>
      <c r="P975" t="s">
        <v>6557</v>
      </c>
      <c r="Q975" t="str">
        <f t="shared" si="111"/>
        <v xml:space="preserve">INSERT INTO pad_organ (organid, nom, dir3, dir3pare, cif) VALUES (70973, 'Medio Ambiente', 'LA0006851', 'L01070051', null); </v>
      </c>
    </row>
    <row r="976" spans="1:17">
      <c r="A976" s="1">
        <v>3307411</v>
      </c>
      <c r="B976" t="s">
        <v>3451</v>
      </c>
      <c r="C976" t="s">
        <v>3452</v>
      </c>
      <c r="D976" s="1">
        <v>451</v>
      </c>
      <c r="E976" s="1">
        <v>3307404</v>
      </c>
      <c r="F976" s="1">
        <v>1</v>
      </c>
      <c r="G976" t="s">
        <v>769</v>
      </c>
      <c r="H976" t="str">
        <f t="shared" si="110"/>
        <v>'L01070051'</v>
      </c>
      <c r="I976" t="str">
        <f>IF(E976="","'"&amp;VLOOKUP(B976,PBL_ENTITAT!O:P,2,FALSE)&amp;"'","null")</f>
        <v>null</v>
      </c>
      <c r="J976" t="s">
        <v>6557</v>
      </c>
      <c r="K976">
        <f t="shared" si="112"/>
        <v>70974</v>
      </c>
      <c r="L976" t="str">
        <f t="shared" si="113"/>
        <v>'Disciplina'</v>
      </c>
      <c r="M976" t="str">
        <f t="shared" si="114"/>
        <v>'LA0006852'</v>
      </c>
      <c r="N976" t="str">
        <f t="shared" si="115"/>
        <v>'L01070051'</v>
      </c>
      <c r="O976" t="str">
        <f t="shared" si="116"/>
        <v>null</v>
      </c>
      <c r="P976" t="s">
        <v>6557</v>
      </c>
      <c r="Q976" t="str">
        <f t="shared" si="111"/>
        <v xml:space="preserve">INSERT INTO pad_organ (organid, nom, dir3, dir3pare, cif) VALUES (70974, 'Disciplina', 'LA0006852', 'L01070051', null); </v>
      </c>
    </row>
    <row r="977" spans="1:17">
      <c r="A977" s="1">
        <v>3307412</v>
      </c>
      <c r="B977" t="s">
        <v>3453</v>
      </c>
      <c r="C977" t="s">
        <v>3454</v>
      </c>
      <c r="D977" s="1">
        <v>451</v>
      </c>
      <c r="E977" s="1">
        <v>3307404</v>
      </c>
      <c r="F977" s="1">
        <v>1</v>
      </c>
      <c r="G977" t="s">
        <v>769</v>
      </c>
      <c r="H977" t="str">
        <f t="shared" si="110"/>
        <v>'L01070051'</v>
      </c>
      <c r="I977" t="str">
        <f>IF(E977="","'"&amp;VLOOKUP(B977,PBL_ENTITAT!O:P,2,FALSE)&amp;"'","null")</f>
        <v>null</v>
      </c>
      <c r="J977" t="s">
        <v>6557</v>
      </c>
      <c r="K977">
        <f t="shared" si="112"/>
        <v>70975</v>
      </c>
      <c r="L977" t="str">
        <f t="shared" si="113"/>
        <v>'Planeamiento'</v>
      </c>
      <c r="M977" t="str">
        <f t="shared" si="114"/>
        <v>'LA0006853'</v>
      </c>
      <c r="N977" t="str">
        <f t="shared" si="115"/>
        <v>'L01070051'</v>
      </c>
      <c r="O977" t="str">
        <f t="shared" si="116"/>
        <v>null</v>
      </c>
      <c r="P977" t="s">
        <v>6557</v>
      </c>
      <c r="Q977" t="str">
        <f t="shared" si="111"/>
        <v xml:space="preserve">INSERT INTO pad_organ (organid, nom, dir3, dir3pare, cif) VALUES (70975, 'Planeamiento', 'LA0006853', 'L01070051', null); </v>
      </c>
    </row>
    <row r="978" spans="1:17">
      <c r="A978" s="1">
        <v>3307413</v>
      </c>
      <c r="B978" t="s">
        <v>3455</v>
      </c>
      <c r="C978" t="s">
        <v>3456</v>
      </c>
      <c r="D978" s="1">
        <v>451</v>
      </c>
      <c r="E978" s="1">
        <v>3307404</v>
      </c>
      <c r="F978" s="1">
        <v>1</v>
      </c>
      <c r="G978" t="s">
        <v>769</v>
      </c>
      <c r="H978" t="str">
        <f t="shared" si="110"/>
        <v>'L01070051'</v>
      </c>
      <c r="I978" t="str">
        <f>IF(E978="","'"&amp;VLOOKUP(B978,PBL_ENTITAT!O:P,2,FALSE)&amp;"'","null")</f>
        <v>null</v>
      </c>
      <c r="J978" t="s">
        <v>6557</v>
      </c>
      <c r="K978">
        <f t="shared" si="112"/>
        <v>70976</v>
      </c>
      <c r="L978" t="str">
        <f t="shared" si="113"/>
        <v>'Estadística'</v>
      </c>
      <c r="M978" t="str">
        <f t="shared" si="114"/>
        <v>'LA0006854'</v>
      </c>
      <c r="N978" t="str">
        <f t="shared" si="115"/>
        <v>'L01070051'</v>
      </c>
      <c r="O978" t="str">
        <f t="shared" si="116"/>
        <v>null</v>
      </c>
      <c r="P978" t="s">
        <v>6557</v>
      </c>
      <c r="Q978" t="str">
        <f t="shared" si="111"/>
        <v xml:space="preserve">INSERT INTO pad_organ (organid, nom, dir3, dir3pare, cif) VALUES (70976, 'Estadística', 'LA0006854', 'L01070051', null); </v>
      </c>
    </row>
    <row r="979" spans="1:17">
      <c r="A979" s="1">
        <v>3307414</v>
      </c>
      <c r="B979" t="s">
        <v>3457</v>
      </c>
      <c r="C979" t="s">
        <v>3458</v>
      </c>
      <c r="D979" s="1">
        <v>451</v>
      </c>
      <c r="E979" s="1">
        <v>3307404</v>
      </c>
      <c r="F979" s="1">
        <v>1</v>
      </c>
      <c r="G979" t="s">
        <v>769</v>
      </c>
      <c r="H979" t="str">
        <f t="shared" si="110"/>
        <v>'L01070051'</v>
      </c>
      <c r="I979" t="str">
        <f>IF(E979="","'"&amp;VLOOKUP(B979,PBL_ENTITAT!O:P,2,FALSE)&amp;"'","null")</f>
        <v>null</v>
      </c>
      <c r="J979" t="s">
        <v>6557</v>
      </c>
      <c r="K979">
        <f t="shared" si="112"/>
        <v>70977</v>
      </c>
      <c r="L979" t="str">
        <f t="shared" si="113"/>
        <v>'Gestión de Licencias'</v>
      </c>
      <c r="M979" t="str">
        <f t="shared" si="114"/>
        <v>'LA0006855'</v>
      </c>
      <c r="N979" t="str">
        <f t="shared" si="115"/>
        <v>'L01070051'</v>
      </c>
      <c r="O979" t="str">
        <f t="shared" si="116"/>
        <v>null</v>
      </c>
      <c r="P979" t="s">
        <v>6557</v>
      </c>
      <c r="Q979" t="str">
        <f t="shared" si="111"/>
        <v xml:space="preserve">INSERT INTO pad_organ (organid, nom, dir3, dir3pare, cif) VALUES (70977, 'Gestión de Licencias', 'LA0006855', 'L01070051', null); </v>
      </c>
    </row>
    <row r="980" spans="1:17">
      <c r="A980" s="1">
        <v>3307415</v>
      </c>
      <c r="B980" t="s">
        <v>3459</v>
      </c>
      <c r="C980" t="s">
        <v>3460</v>
      </c>
      <c r="D980" s="1">
        <v>451</v>
      </c>
      <c r="E980" s="1">
        <v>3307404</v>
      </c>
      <c r="F980" s="1">
        <v>1</v>
      </c>
      <c r="G980" t="s">
        <v>769</v>
      </c>
      <c r="H980" t="str">
        <f t="shared" si="110"/>
        <v>'L01070051'</v>
      </c>
      <c r="I980" t="str">
        <f>IF(E980="","'"&amp;VLOOKUP(B980,PBL_ENTITAT!O:P,2,FALSE)&amp;"'","null")</f>
        <v>null</v>
      </c>
      <c r="J980" t="s">
        <v>6557</v>
      </c>
      <c r="K980">
        <f t="shared" si="112"/>
        <v>70978</v>
      </c>
      <c r="L980" t="str">
        <f t="shared" si="113"/>
        <v>'Contratacion'</v>
      </c>
      <c r="M980" t="str">
        <f t="shared" si="114"/>
        <v>'LA0006856'</v>
      </c>
      <c r="N980" t="str">
        <f t="shared" si="115"/>
        <v>'L01070051'</v>
      </c>
      <c r="O980" t="str">
        <f t="shared" si="116"/>
        <v>null</v>
      </c>
      <c r="P980" t="s">
        <v>6557</v>
      </c>
      <c r="Q980" t="str">
        <f t="shared" si="111"/>
        <v xml:space="preserve">INSERT INTO pad_organ (organid, nom, dir3, dir3pare, cif) VALUES (70978, 'Contratacion', 'LA0006856', 'L01070051', null); </v>
      </c>
    </row>
    <row r="981" spans="1:17">
      <c r="A981" s="1">
        <v>3307416</v>
      </c>
      <c r="B981" t="s">
        <v>3461</v>
      </c>
      <c r="C981" t="s">
        <v>3462</v>
      </c>
      <c r="D981" s="1">
        <v>451</v>
      </c>
      <c r="E981" s="1">
        <v>3307404</v>
      </c>
      <c r="F981" s="1">
        <v>1</v>
      </c>
      <c r="G981" t="s">
        <v>769</v>
      </c>
      <c r="H981" t="str">
        <f t="shared" si="110"/>
        <v>'L01070051'</v>
      </c>
      <c r="I981" t="str">
        <f>IF(E981="","'"&amp;VLOOKUP(B981,PBL_ENTITAT!O:P,2,FALSE)&amp;"'","null")</f>
        <v>null</v>
      </c>
      <c r="J981" t="s">
        <v>6557</v>
      </c>
      <c r="K981">
        <f t="shared" si="112"/>
        <v>70979</v>
      </c>
      <c r="L981" t="str">
        <f t="shared" si="113"/>
        <v>'Vías y Obras'</v>
      </c>
      <c r="M981" t="str">
        <f t="shared" si="114"/>
        <v>'LA0006857'</v>
      </c>
      <c r="N981" t="str">
        <f t="shared" si="115"/>
        <v>'L01070051'</v>
      </c>
      <c r="O981" t="str">
        <f t="shared" si="116"/>
        <v>null</v>
      </c>
      <c r="P981" t="s">
        <v>6557</v>
      </c>
      <c r="Q981" t="str">
        <f t="shared" si="111"/>
        <v xml:space="preserve">INSERT INTO pad_organ (organid, nom, dir3, dir3pare, cif) VALUES (70979, 'Vías y Obras', 'LA0006857', 'L01070051', null); </v>
      </c>
    </row>
    <row r="982" spans="1:17">
      <c r="A982" s="1">
        <v>3307417</v>
      </c>
      <c r="B982" t="s">
        <v>3463</v>
      </c>
      <c r="C982" t="s">
        <v>3464</v>
      </c>
      <c r="D982" s="1">
        <v>451</v>
      </c>
      <c r="E982" s="1">
        <v>3307404</v>
      </c>
      <c r="F982" s="1">
        <v>1</v>
      </c>
      <c r="G982" t="s">
        <v>769</v>
      </c>
      <c r="H982" t="str">
        <f t="shared" si="110"/>
        <v>'L01070051'</v>
      </c>
      <c r="I982" t="str">
        <f>IF(E982="","'"&amp;VLOOKUP(B982,PBL_ENTITAT!O:P,2,FALSE)&amp;"'","null")</f>
        <v>null</v>
      </c>
      <c r="J982" t="s">
        <v>6557</v>
      </c>
      <c r="K982">
        <f t="shared" si="112"/>
        <v>70980</v>
      </c>
      <c r="L982" t="str">
        <f t="shared" si="113"/>
        <v>'Catastro'</v>
      </c>
      <c r="M982" t="str">
        <f t="shared" si="114"/>
        <v>'LA0006860'</v>
      </c>
      <c r="N982" t="str">
        <f t="shared" si="115"/>
        <v>'L01070051'</v>
      </c>
      <c r="O982" t="str">
        <f t="shared" si="116"/>
        <v>null</v>
      </c>
      <c r="P982" t="s">
        <v>6557</v>
      </c>
      <c r="Q982" t="str">
        <f t="shared" si="111"/>
        <v xml:space="preserve">INSERT INTO pad_organ (organid, nom, dir3, dir3pare, cif) VALUES (70980, 'Catastro', 'LA0006860', 'L01070051', null); </v>
      </c>
    </row>
    <row r="983" spans="1:17">
      <c r="A983" s="1">
        <v>3307418</v>
      </c>
      <c r="B983" t="s">
        <v>3465</v>
      </c>
      <c r="C983" t="s">
        <v>3466</v>
      </c>
      <c r="D983" s="1">
        <v>451</v>
      </c>
      <c r="E983" s="1">
        <v>3307404</v>
      </c>
      <c r="F983" s="1">
        <v>1</v>
      </c>
      <c r="G983" t="s">
        <v>769</v>
      </c>
      <c r="H983" t="str">
        <f t="shared" si="110"/>
        <v>'L01070051'</v>
      </c>
      <c r="I983" t="str">
        <f>IF(E983="","'"&amp;VLOOKUP(B983,PBL_ENTITAT!O:P,2,FALSE)&amp;"'","null")</f>
        <v>null</v>
      </c>
      <c r="J983" t="s">
        <v>6557</v>
      </c>
      <c r="K983">
        <f t="shared" si="112"/>
        <v>70981</v>
      </c>
      <c r="L983" t="str">
        <f t="shared" si="113"/>
        <v>'Servicio Atención Ciudadanía'</v>
      </c>
      <c r="M983" t="str">
        <f t="shared" si="114"/>
        <v>'LA0006861'</v>
      </c>
      <c r="N983" t="str">
        <f t="shared" si="115"/>
        <v>'L01070051'</v>
      </c>
      <c r="O983" t="str">
        <f t="shared" si="116"/>
        <v>null</v>
      </c>
      <c r="P983" t="s">
        <v>6557</v>
      </c>
      <c r="Q983" t="str">
        <f t="shared" si="111"/>
        <v xml:space="preserve">INSERT INTO pad_organ (organid, nom, dir3, dir3pare, cif) VALUES (70981, 'Servicio Atención Ciudadanía', 'LA0006861', 'L01070051', null); </v>
      </c>
    </row>
    <row r="984" spans="1:17">
      <c r="A984" s="1">
        <v>3307419</v>
      </c>
      <c r="B984" t="s">
        <v>3467</v>
      </c>
      <c r="C984" t="s">
        <v>3468</v>
      </c>
      <c r="D984" s="1">
        <v>451</v>
      </c>
      <c r="E984" s="1">
        <v>3307404</v>
      </c>
      <c r="F984" s="1">
        <v>1</v>
      </c>
      <c r="G984" t="s">
        <v>769</v>
      </c>
      <c r="H984" t="str">
        <f t="shared" si="110"/>
        <v>'L01070051'</v>
      </c>
      <c r="I984" t="str">
        <f>IF(E984="","'"&amp;VLOOKUP(B984,PBL_ENTITAT!O:P,2,FALSE)&amp;"'","null")</f>
        <v>null</v>
      </c>
      <c r="J984" t="s">
        <v>6557</v>
      </c>
      <c r="K984">
        <f t="shared" si="112"/>
        <v>70982</v>
      </c>
      <c r="L984" t="str">
        <f t="shared" si="113"/>
        <v>'Servicios Comunitarios'</v>
      </c>
      <c r="M984" t="str">
        <f t="shared" si="114"/>
        <v>'LA0006862'</v>
      </c>
      <c r="N984" t="str">
        <f t="shared" si="115"/>
        <v>'L01070051'</v>
      </c>
      <c r="O984" t="str">
        <f t="shared" si="116"/>
        <v>null</v>
      </c>
      <c r="P984" t="s">
        <v>6557</v>
      </c>
      <c r="Q984" t="str">
        <f t="shared" si="111"/>
        <v xml:space="preserve">INSERT INTO pad_organ (organid, nom, dir3, dir3pare, cif) VALUES (70982, 'Servicios Comunitarios', 'LA0006862', 'L01070051', null); </v>
      </c>
    </row>
    <row r="985" spans="1:17">
      <c r="A985" s="1">
        <v>3307420</v>
      </c>
      <c r="B985" t="s">
        <v>3469</v>
      </c>
      <c r="C985" t="s">
        <v>3470</v>
      </c>
      <c r="D985" s="1">
        <v>451</v>
      </c>
      <c r="E985" s="1">
        <v>3307404</v>
      </c>
      <c r="F985" s="1">
        <v>1</v>
      </c>
      <c r="G985" t="s">
        <v>769</v>
      </c>
      <c r="H985" t="str">
        <f t="shared" si="110"/>
        <v>'L01070051'</v>
      </c>
      <c r="I985" t="str">
        <f>IF(E985="","'"&amp;VLOOKUP(B985,PBL_ENTITAT!O:P,2,FALSE)&amp;"'","null")</f>
        <v>null</v>
      </c>
      <c r="J985" t="s">
        <v>6557</v>
      </c>
      <c r="K985">
        <f t="shared" si="112"/>
        <v>70983</v>
      </c>
      <c r="L985" t="str">
        <f t="shared" si="113"/>
        <v>'Actividades'</v>
      </c>
      <c r="M985" t="str">
        <f t="shared" si="114"/>
        <v>'LA0006864'</v>
      </c>
      <c r="N985" t="str">
        <f t="shared" si="115"/>
        <v>'L01070051'</v>
      </c>
      <c r="O985" t="str">
        <f t="shared" si="116"/>
        <v>null</v>
      </c>
      <c r="P985" t="s">
        <v>6557</v>
      </c>
      <c r="Q985" t="str">
        <f t="shared" si="111"/>
        <v xml:space="preserve">INSERT INTO pad_organ (organid, nom, dir3, dir3pare, cif) VALUES (70983, 'Actividades', 'LA0006864', 'L01070051', null); </v>
      </c>
    </row>
    <row r="986" spans="1:17">
      <c r="A986" s="1">
        <v>3307421</v>
      </c>
      <c r="B986" t="s">
        <v>3471</v>
      </c>
      <c r="C986" t="s">
        <v>2905</v>
      </c>
      <c r="D986" s="1">
        <v>451</v>
      </c>
      <c r="E986" s="1">
        <v>3307404</v>
      </c>
      <c r="F986" s="1">
        <v>1</v>
      </c>
      <c r="G986" t="s">
        <v>769</v>
      </c>
      <c r="H986" t="str">
        <f t="shared" si="110"/>
        <v>'L01070051'</v>
      </c>
      <c r="I986" t="str">
        <f>IF(E986="","'"&amp;VLOOKUP(B986,PBL_ENTITAT!O:P,2,FALSE)&amp;"'","null")</f>
        <v>null</v>
      </c>
      <c r="J986" t="s">
        <v>6557</v>
      </c>
      <c r="K986">
        <f t="shared" si="112"/>
        <v>70984</v>
      </c>
      <c r="L986" t="str">
        <f t="shared" si="113"/>
        <v>'Servicios Sociales'</v>
      </c>
      <c r="M986" t="str">
        <f t="shared" si="114"/>
        <v>'LA0006875'</v>
      </c>
      <c r="N986" t="str">
        <f t="shared" si="115"/>
        <v>'L01070051'</v>
      </c>
      <c r="O986" t="str">
        <f t="shared" si="116"/>
        <v>null</v>
      </c>
      <c r="P986" t="s">
        <v>6557</v>
      </c>
      <c r="Q986" t="str">
        <f t="shared" si="111"/>
        <v xml:space="preserve">INSERT INTO pad_organ (organid, nom, dir3, dir3pare, cif) VALUES (70984, 'Servicios Sociales', 'LA0006875', 'L01070051', null); </v>
      </c>
    </row>
    <row r="987" spans="1:17">
      <c r="A987" s="1">
        <v>2126704</v>
      </c>
      <c r="B987" t="s">
        <v>3764</v>
      </c>
      <c r="C987" t="s">
        <v>3765</v>
      </c>
      <c r="D987" s="1">
        <v>472</v>
      </c>
      <c r="E987" s="1">
        <v>2126651</v>
      </c>
      <c r="F987" s="1">
        <v>1</v>
      </c>
      <c r="G987" t="s">
        <v>769</v>
      </c>
      <c r="H987" t="str">
        <f t="shared" si="110"/>
        <v>'L01070260'</v>
      </c>
      <c r="I987" t="str">
        <f>IF(E987="","'"&amp;VLOOKUP(B987,PBL_ENTITAT!O:P,2,FALSE)&amp;"'","null")</f>
        <v>null</v>
      </c>
      <c r="J987" t="s">
        <v>6557</v>
      </c>
      <c r="K987">
        <f t="shared" si="112"/>
        <v>70985</v>
      </c>
      <c r="L987" t="str">
        <f t="shared" si="113"/>
        <v>'Jardines'</v>
      </c>
      <c r="M987" t="str">
        <f t="shared" si="114"/>
        <v>'LA0007043'</v>
      </c>
      <c r="N987" t="str">
        <f t="shared" si="115"/>
        <v>'L01070260'</v>
      </c>
      <c r="O987" t="str">
        <f t="shared" si="116"/>
        <v>null</v>
      </c>
      <c r="P987" t="s">
        <v>6557</v>
      </c>
      <c r="Q987" t="str">
        <f t="shared" si="111"/>
        <v xml:space="preserve">INSERT INTO pad_organ (organid, nom, dir3, dir3pare, cif) VALUES (70985, 'Jardines', 'LA0007043', 'L01070260', null); </v>
      </c>
    </row>
    <row r="988" spans="1:17">
      <c r="A988" s="1">
        <v>2138564</v>
      </c>
      <c r="B988" t="s">
        <v>3978</v>
      </c>
      <c r="C988" t="s">
        <v>3979</v>
      </c>
      <c r="D988" s="1">
        <v>3167</v>
      </c>
      <c r="E988" s="1">
        <v>2138499</v>
      </c>
      <c r="F988" s="1">
        <v>1</v>
      </c>
      <c r="H988" t="str">
        <f t="shared" si="110"/>
        <v>'L03070008'</v>
      </c>
      <c r="I988" t="str">
        <f>IF(E988="","'"&amp;VLOOKUP(B988,PBL_ENTITAT!O:P,2,FALSE)&amp;"'","null")</f>
        <v>null</v>
      </c>
      <c r="J988" t="s">
        <v>6557</v>
      </c>
      <c r="K988">
        <f t="shared" si="112"/>
        <v>70986</v>
      </c>
      <c r="L988" t="str">
        <f t="shared" si="113"/>
        <v>'Departamento de Sostenibilidad y Medio Ambiente'</v>
      </c>
      <c r="M988" t="str">
        <f t="shared" si="114"/>
        <v>'LA0007628'</v>
      </c>
      <c r="N988" t="str">
        <f t="shared" si="115"/>
        <v>'L03070008'</v>
      </c>
      <c r="O988" t="str">
        <f t="shared" si="116"/>
        <v>null</v>
      </c>
      <c r="P988" t="s">
        <v>6557</v>
      </c>
      <c r="Q988" t="str">
        <f t="shared" si="111"/>
        <v xml:space="preserve">INSERT INTO pad_organ (organid, nom, dir3, dir3pare, cif) VALUES (70986, 'Departamento de Sostenibilidad y Medio Ambiente', 'LA0007628', 'L03070008', null); </v>
      </c>
    </row>
    <row r="989" spans="1:17">
      <c r="A989" s="1">
        <v>2138571</v>
      </c>
      <c r="B989" t="s">
        <v>3992</v>
      </c>
      <c r="C989" t="s">
        <v>3993</v>
      </c>
      <c r="D989" s="1">
        <v>3167</v>
      </c>
      <c r="E989" s="1">
        <v>2138499</v>
      </c>
      <c r="F989" s="1">
        <v>1</v>
      </c>
      <c r="H989" t="str">
        <f t="shared" si="110"/>
        <v>'L03070008'</v>
      </c>
      <c r="I989" t="str">
        <f>IF(E989="","'"&amp;VLOOKUP(B989,PBL_ENTITAT!O:P,2,FALSE)&amp;"'","null")</f>
        <v>null</v>
      </c>
      <c r="J989" t="s">
        <v>6557</v>
      </c>
      <c r="K989">
        <f t="shared" si="112"/>
        <v>70987</v>
      </c>
      <c r="L989" t="str">
        <f t="shared" si="113"/>
        <v>'Departamento de Derechos Sociales'</v>
      </c>
      <c r="M989" t="str">
        <f t="shared" si="114"/>
        <v>'LA0007642'</v>
      </c>
      <c r="N989" t="str">
        <f t="shared" si="115"/>
        <v>'L03070008'</v>
      </c>
      <c r="O989" t="str">
        <f t="shared" si="116"/>
        <v>null</v>
      </c>
      <c r="P989" t="s">
        <v>6557</v>
      </c>
      <c r="Q989" t="str">
        <f t="shared" si="111"/>
        <v xml:space="preserve">INSERT INTO pad_organ (organid, nom, dir3, dir3pare, cif) VALUES (70987, 'Departamento de Derechos Sociales', 'LA0007642', 'L03070008', null); </v>
      </c>
    </row>
    <row r="990" spans="1:17">
      <c r="A990" s="1">
        <v>2138581</v>
      </c>
      <c r="B990" t="s">
        <v>4012</v>
      </c>
      <c r="C990" t="s">
        <v>4013</v>
      </c>
      <c r="D990" s="1">
        <v>3167</v>
      </c>
      <c r="E990" s="1">
        <v>2138580</v>
      </c>
      <c r="F990" s="1">
        <v>1</v>
      </c>
      <c r="H990" t="str">
        <f t="shared" si="110"/>
        <v>'LA0015195'</v>
      </c>
      <c r="I990" t="str">
        <f>IF(E990="","'"&amp;VLOOKUP(B990,PBL_ENTITAT!O:P,2,FALSE)&amp;"'","null")</f>
        <v>null</v>
      </c>
      <c r="J990" t="s">
        <v>6557</v>
      </c>
      <c r="K990">
        <f t="shared" si="112"/>
        <v>70988</v>
      </c>
      <c r="L990" t="str">
        <f t="shared" si="113"/>
        <v>'Dirección Insular de Cultura'</v>
      </c>
      <c r="M990" t="str">
        <f t="shared" si="114"/>
        <v>'LA0007643'</v>
      </c>
      <c r="N990" t="str">
        <f t="shared" si="115"/>
        <v>'LA0015195'</v>
      </c>
      <c r="O990" t="str">
        <f t="shared" si="116"/>
        <v>null</v>
      </c>
      <c r="P990" t="s">
        <v>6557</v>
      </c>
      <c r="Q990" t="str">
        <f t="shared" si="111"/>
        <v xml:space="preserve">INSERT INTO pad_organ (organid, nom, dir3, dir3pare, cif) VALUES (70988, 'Dirección Insular de Cultura', 'LA0007643', 'LA0015195', null); </v>
      </c>
    </row>
    <row r="991" spans="1:17">
      <c r="A991" s="1">
        <v>2138583</v>
      </c>
      <c r="B991" t="s">
        <v>4016</v>
      </c>
      <c r="C991" t="s">
        <v>4017</v>
      </c>
      <c r="D991" s="1">
        <v>3167</v>
      </c>
      <c r="E991" s="1">
        <v>2138580</v>
      </c>
      <c r="F991" s="1">
        <v>1</v>
      </c>
      <c r="H991" t="str">
        <f t="shared" si="110"/>
        <v>'LA0015195'</v>
      </c>
      <c r="I991" t="str">
        <f>IF(E991="","'"&amp;VLOOKUP(B991,PBL_ENTITAT!O:P,2,FALSE)&amp;"'","null")</f>
        <v>null</v>
      </c>
      <c r="J991" t="s">
        <v>6557</v>
      </c>
      <c r="K991">
        <f t="shared" si="112"/>
        <v>70989</v>
      </c>
      <c r="L991" t="str">
        <f t="shared" si="113"/>
        <v>'Dirección Insular de Patrimonio'</v>
      </c>
      <c r="M991" t="str">
        <f t="shared" si="114"/>
        <v>'LA0007644'</v>
      </c>
      <c r="N991" t="str">
        <f t="shared" si="115"/>
        <v>'LA0015195'</v>
      </c>
      <c r="O991" t="str">
        <f t="shared" si="116"/>
        <v>null</v>
      </c>
      <c r="P991" t="s">
        <v>6557</v>
      </c>
      <c r="Q991" t="str">
        <f t="shared" si="111"/>
        <v xml:space="preserve">INSERT INTO pad_organ (organid, nom, dir3, dir3pare, cif) VALUES (70989, 'Dirección Insular de Patrimonio', 'LA0007644', 'LA0015195', null); </v>
      </c>
    </row>
    <row r="992" spans="1:17">
      <c r="A992" s="1">
        <v>2138613</v>
      </c>
      <c r="B992" t="s">
        <v>4075</v>
      </c>
      <c r="C992" t="s">
        <v>2553</v>
      </c>
      <c r="D992" s="1">
        <v>3167</v>
      </c>
      <c r="E992" s="1">
        <v>2138612</v>
      </c>
      <c r="F992" s="1">
        <v>1</v>
      </c>
      <c r="H992" t="str">
        <f t="shared" si="110"/>
        <v>'LA0015211'</v>
      </c>
      <c r="I992" t="str">
        <f>IF(E992="","'"&amp;VLOOKUP(B992,PBL_ENTITAT!O:P,2,FALSE)&amp;"'","null")</f>
        <v>null</v>
      </c>
      <c r="J992" t="s">
        <v>6557</v>
      </c>
      <c r="K992">
        <f t="shared" si="112"/>
        <v>70990</v>
      </c>
      <c r="L992" t="str">
        <f t="shared" si="113"/>
        <v>'Intervención'</v>
      </c>
      <c r="M992" t="str">
        <f t="shared" si="114"/>
        <v>'LA0007674'</v>
      </c>
      <c r="N992" t="str">
        <f t="shared" si="115"/>
        <v>'LA0015211'</v>
      </c>
      <c r="O992" t="str">
        <f t="shared" si="116"/>
        <v>null</v>
      </c>
      <c r="P992" t="s">
        <v>6557</v>
      </c>
      <c r="Q992" t="str">
        <f t="shared" si="111"/>
        <v xml:space="preserve">INSERT INTO pad_organ (organid, nom, dir3, dir3pare, cif) VALUES (70990, 'Intervención', 'LA0007674', 'LA0015211', null); </v>
      </c>
    </row>
    <row r="993" spans="1:17">
      <c r="A993" s="1">
        <v>2138614</v>
      </c>
      <c r="B993" t="s">
        <v>4076</v>
      </c>
      <c r="C993" t="s">
        <v>4077</v>
      </c>
      <c r="D993" s="1">
        <v>3167</v>
      </c>
      <c r="E993" s="1">
        <v>2138612</v>
      </c>
      <c r="F993" s="1">
        <v>1</v>
      </c>
      <c r="H993" t="str">
        <f t="shared" si="110"/>
        <v>'LA0015211'</v>
      </c>
      <c r="I993" t="str">
        <f>IF(E993="","'"&amp;VLOOKUP(B993,PBL_ENTITAT!O:P,2,FALSE)&amp;"'","null")</f>
        <v>null</v>
      </c>
      <c r="J993" t="s">
        <v>6557</v>
      </c>
      <c r="K993">
        <f t="shared" si="112"/>
        <v>70991</v>
      </c>
      <c r="L993" t="str">
        <f t="shared" si="113"/>
        <v>'Tesorería y Recaudación'</v>
      </c>
      <c r="M993" t="str">
        <f t="shared" si="114"/>
        <v>'LA0007675'</v>
      </c>
      <c r="N993" t="str">
        <f t="shared" si="115"/>
        <v>'LA0015211'</v>
      </c>
      <c r="O993" t="str">
        <f t="shared" si="116"/>
        <v>null</v>
      </c>
      <c r="P993" t="s">
        <v>6557</v>
      </c>
      <c r="Q993" t="str">
        <f t="shared" si="111"/>
        <v xml:space="preserve">INSERT INTO pad_organ (organid, nom, dir3, dir3pare, cif) VALUES (70991, 'Tesorería y Recaudación', 'LA0007675', 'LA0015211', null); </v>
      </c>
    </row>
    <row r="994" spans="1:17">
      <c r="A994" s="1">
        <v>2138573</v>
      </c>
      <c r="B994" t="s">
        <v>3996</v>
      </c>
      <c r="C994" t="s">
        <v>3997</v>
      </c>
      <c r="D994" s="1">
        <v>3167</v>
      </c>
      <c r="E994" s="1">
        <v>2138571</v>
      </c>
      <c r="F994" s="1">
        <v>1</v>
      </c>
      <c r="H994" t="str">
        <f t="shared" si="110"/>
        <v>'LA0007642'</v>
      </c>
      <c r="I994" t="str">
        <f>IF(E994="","'"&amp;VLOOKUP(B994,PBL_ENTITAT!O:P,2,FALSE)&amp;"'","null")</f>
        <v>null</v>
      </c>
      <c r="J994" t="s">
        <v>6557</v>
      </c>
      <c r="K994">
        <f t="shared" si="112"/>
        <v>70992</v>
      </c>
      <c r="L994" t="str">
        <f t="shared" si="113"/>
        <v>'Dirección Insular de Personas con Discapacidad e Innovación Social'</v>
      </c>
      <c r="M994" t="str">
        <f t="shared" si="114"/>
        <v>'LA0007721'</v>
      </c>
      <c r="N994" t="str">
        <f t="shared" si="115"/>
        <v>'LA0007642'</v>
      </c>
      <c r="O994" t="str">
        <f t="shared" si="116"/>
        <v>null</v>
      </c>
      <c r="P994" t="s">
        <v>6557</v>
      </c>
      <c r="Q994" t="str">
        <f t="shared" si="111"/>
        <v xml:space="preserve">INSERT INTO pad_organ (organid, nom, dir3, dir3pare, cif) VALUES (70992, 'Dirección Insular de Personas con Discapacidad e Innovación Social', 'LA0007721', 'LA0007642', null); </v>
      </c>
    </row>
    <row r="995" spans="1:17">
      <c r="A995" s="1">
        <v>2138574</v>
      </c>
      <c r="B995" t="s">
        <v>3998</v>
      </c>
      <c r="C995" t="s">
        <v>3999</v>
      </c>
      <c r="D995" s="1">
        <v>3167</v>
      </c>
      <c r="E995" s="1">
        <v>2138571</v>
      </c>
      <c r="F995" s="1">
        <v>1</v>
      </c>
      <c r="H995" t="str">
        <f t="shared" si="110"/>
        <v>'LA0007642'</v>
      </c>
      <c r="I995" t="str">
        <f>IF(E995="","'"&amp;VLOOKUP(B995,PBL_ENTITAT!O:P,2,FALSE)&amp;"'","null")</f>
        <v>null</v>
      </c>
      <c r="J995" t="s">
        <v>6557</v>
      </c>
      <c r="K995">
        <f t="shared" si="112"/>
        <v>70993</v>
      </c>
      <c r="L995" t="str">
        <f t="shared" si="113"/>
        <v>'Dirección Insular de Infancia y Familia'</v>
      </c>
      <c r="M995" t="str">
        <f t="shared" si="114"/>
        <v>'LA0007723'</v>
      </c>
      <c r="N995" t="str">
        <f t="shared" si="115"/>
        <v>'LA0007642'</v>
      </c>
      <c r="O995" t="str">
        <f t="shared" si="116"/>
        <v>null</v>
      </c>
      <c r="P995" t="s">
        <v>6557</v>
      </c>
      <c r="Q995" t="str">
        <f t="shared" si="111"/>
        <v xml:space="preserve">INSERT INTO pad_organ (organid, nom, dir3, dir3pare, cif) VALUES (70993, 'Dirección Insular de Infancia y Familia', 'LA0007723', 'LA0007642', null); </v>
      </c>
    </row>
    <row r="996" spans="1:17">
      <c r="A996" s="1">
        <v>2138629</v>
      </c>
      <c r="B996" t="s">
        <v>3374</v>
      </c>
      <c r="C996" t="s">
        <v>3375</v>
      </c>
      <c r="D996" s="1">
        <v>3167</v>
      </c>
      <c r="E996" s="1">
        <v>2138628</v>
      </c>
      <c r="F996" s="1">
        <v>1</v>
      </c>
      <c r="H996" t="str">
        <f t="shared" si="110"/>
        <v>'LA0015231'</v>
      </c>
      <c r="I996" t="str">
        <f>IF(E996="","'"&amp;VLOOKUP(B996,PBL_ENTITAT!O:P,2,FALSE)&amp;"'","null")</f>
        <v>null</v>
      </c>
      <c r="J996" t="s">
        <v>6557</v>
      </c>
      <c r="K996">
        <f t="shared" si="112"/>
        <v>70994</v>
      </c>
      <c r="L996" t="str">
        <f t="shared" si="113"/>
        <v>'Abogacía del Consell Insular de Mallorca'</v>
      </c>
      <c r="M996" t="str">
        <f t="shared" si="114"/>
        <v>'LA0007752'</v>
      </c>
      <c r="N996" t="str">
        <f t="shared" si="115"/>
        <v>'LA0015231'</v>
      </c>
      <c r="O996" t="str">
        <f t="shared" si="116"/>
        <v>null</v>
      </c>
      <c r="P996" t="s">
        <v>6557</v>
      </c>
      <c r="Q996" t="str">
        <f t="shared" si="111"/>
        <v xml:space="preserve">INSERT INTO pad_organ (organid, nom, dir3, dir3pare, cif) VALUES (70994, 'Abogacía del Consell Insular de Mallorca', 'LA0007752', 'LA0015231', null); </v>
      </c>
    </row>
    <row r="997" spans="1:17">
      <c r="A997" s="1">
        <v>2138565</v>
      </c>
      <c r="B997" t="s">
        <v>3980</v>
      </c>
      <c r="C997" t="s">
        <v>3981</v>
      </c>
      <c r="D997" s="1">
        <v>3167</v>
      </c>
      <c r="E997" s="1">
        <v>2138564</v>
      </c>
      <c r="F997" s="1">
        <v>1</v>
      </c>
      <c r="H997" t="str">
        <f t="shared" si="110"/>
        <v>'LA0007628'</v>
      </c>
      <c r="I997" t="str">
        <f>IF(E997="","'"&amp;VLOOKUP(B997,PBL_ENTITAT!O:P,2,FALSE)&amp;"'","null")</f>
        <v>null</v>
      </c>
      <c r="J997" t="s">
        <v>6557</v>
      </c>
      <c r="K997">
        <f t="shared" si="112"/>
        <v>70995</v>
      </c>
      <c r="L997" t="str">
        <f t="shared" si="113"/>
        <v>'Secretaría Técnica de Sostenibilidad y Medio Ambiente'</v>
      </c>
      <c r="M997" t="str">
        <f t="shared" si="114"/>
        <v>'LA0007753'</v>
      </c>
      <c r="N997" t="str">
        <f t="shared" si="115"/>
        <v>'LA0007628'</v>
      </c>
      <c r="O997" t="str">
        <f t="shared" si="116"/>
        <v>null</v>
      </c>
      <c r="P997" t="s">
        <v>6557</v>
      </c>
      <c r="Q997" t="str">
        <f t="shared" si="111"/>
        <v xml:space="preserve">INSERT INTO pad_organ (organid, nom, dir3, dir3pare, cif) VALUES (70995, 'Secretaría Técnica de Sostenibilidad y Medio Ambiente', 'LA0007753', 'LA0007628', null); </v>
      </c>
    </row>
    <row r="998" spans="1:17">
      <c r="A998" s="1">
        <v>2138566</v>
      </c>
      <c r="B998" t="s">
        <v>3982</v>
      </c>
      <c r="C998" t="s">
        <v>3983</v>
      </c>
      <c r="D998" s="1">
        <v>3167</v>
      </c>
      <c r="E998" s="1">
        <v>2138564</v>
      </c>
      <c r="F998" s="1">
        <v>1</v>
      </c>
      <c r="H998" t="str">
        <f t="shared" si="110"/>
        <v>'LA0007628'</v>
      </c>
      <c r="I998" t="str">
        <f>IF(E998="","'"&amp;VLOOKUP(B998,PBL_ENTITAT!O:P,2,FALSE)&amp;"'","null")</f>
        <v>null</v>
      </c>
      <c r="J998" t="s">
        <v>6557</v>
      </c>
      <c r="K998">
        <f t="shared" si="112"/>
        <v>70996</v>
      </c>
      <c r="L998" t="str">
        <f t="shared" si="113"/>
        <v>'Dirección Insular de Medio Ambiente'</v>
      </c>
      <c r="M998" t="str">
        <f t="shared" si="114"/>
        <v>'LA0007783'</v>
      </c>
      <c r="N998" t="str">
        <f t="shared" si="115"/>
        <v>'LA0007628'</v>
      </c>
      <c r="O998" t="str">
        <f t="shared" si="116"/>
        <v>null</v>
      </c>
      <c r="P998" t="s">
        <v>6557</v>
      </c>
      <c r="Q998" t="str">
        <f t="shared" si="111"/>
        <v xml:space="preserve">INSERT INTO pad_organ (organid, nom, dir3, dir3pare, cif) VALUES (70996, 'Dirección Insular de Medio Ambiente', 'LA0007783', 'LA0007628', null); </v>
      </c>
    </row>
    <row r="999" spans="1:17">
      <c r="A999" s="1">
        <v>2138569</v>
      </c>
      <c r="B999" t="s">
        <v>3988</v>
      </c>
      <c r="C999" t="s">
        <v>3989</v>
      </c>
      <c r="D999" s="1">
        <v>3167</v>
      </c>
      <c r="E999" s="1">
        <v>2138564</v>
      </c>
      <c r="F999" s="1">
        <v>1</v>
      </c>
      <c r="H999" t="str">
        <f t="shared" si="110"/>
        <v>'LA0007628'</v>
      </c>
      <c r="I999" t="str">
        <f>IF(E999="","'"&amp;VLOOKUP(B999,PBL_ENTITAT!O:P,2,FALSE)&amp;"'","null")</f>
        <v>null</v>
      </c>
      <c r="J999" t="s">
        <v>6557</v>
      </c>
      <c r="K999">
        <f t="shared" si="112"/>
        <v>70997</v>
      </c>
      <c r="L999" t="str">
        <f t="shared" si="113"/>
        <v>'Dirección Insular de Residuos'</v>
      </c>
      <c r="M999" t="str">
        <f t="shared" si="114"/>
        <v>'LA0007784'</v>
      </c>
      <c r="N999" t="str">
        <f t="shared" si="115"/>
        <v>'LA0007628'</v>
      </c>
      <c r="O999" t="str">
        <f t="shared" si="116"/>
        <v>null</v>
      </c>
      <c r="P999" t="s">
        <v>6557</v>
      </c>
      <c r="Q999" t="str">
        <f t="shared" si="111"/>
        <v xml:space="preserve">INSERT INTO pad_organ (organid, nom, dir3, dir3pare, cif) VALUES (70997, 'Dirección Insular de Residuos', 'LA0007784', 'LA0007628', null); </v>
      </c>
    </row>
    <row r="1000" spans="1:17">
      <c r="A1000" s="1">
        <v>2138630</v>
      </c>
      <c r="B1000" t="s">
        <v>3376</v>
      </c>
      <c r="C1000" t="s">
        <v>3377</v>
      </c>
      <c r="D1000" s="1">
        <v>3167</v>
      </c>
      <c r="E1000" s="1">
        <v>2138628</v>
      </c>
      <c r="F1000" s="1">
        <v>1</v>
      </c>
      <c r="H1000" t="str">
        <f t="shared" si="110"/>
        <v>'LA0015231'</v>
      </c>
      <c r="I1000" t="str">
        <f>IF(E1000="","'"&amp;VLOOKUP(B1000,PBL_ENTITAT!O:P,2,FALSE)&amp;"'","null")</f>
        <v>null</v>
      </c>
      <c r="J1000" t="s">
        <v>6557</v>
      </c>
      <c r="K1000">
        <f t="shared" si="112"/>
        <v>70998</v>
      </c>
      <c r="L1000" t="str">
        <f t="shared" si="113"/>
        <v>'Secretaría General'</v>
      </c>
      <c r="M1000" t="str">
        <f t="shared" si="114"/>
        <v>'LA0007785'</v>
      </c>
      <c r="N1000" t="str">
        <f t="shared" si="115"/>
        <v>'LA0015231'</v>
      </c>
      <c r="O1000" t="str">
        <f t="shared" si="116"/>
        <v>null</v>
      </c>
      <c r="P1000" t="s">
        <v>6557</v>
      </c>
      <c r="Q1000" t="str">
        <f t="shared" si="111"/>
        <v xml:space="preserve">INSERT INTO pad_organ (organid, nom, dir3, dir3pare, cif) VALUES (70998, 'Secretaría General', 'LA0007785', 'LA0015231', null); </v>
      </c>
    </row>
    <row r="1001" spans="1:17">
      <c r="A1001" s="1">
        <v>2138631</v>
      </c>
      <c r="B1001" t="s">
        <v>3378</v>
      </c>
      <c r="C1001" t="s">
        <v>3379</v>
      </c>
      <c r="D1001" s="1">
        <v>3167</v>
      </c>
      <c r="E1001" s="1">
        <v>2138628</v>
      </c>
      <c r="F1001" s="1">
        <v>1</v>
      </c>
      <c r="H1001" t="str">
        <f t="shared" si="110"/>
        <v>'LA0015231'</v>
      </c>
      <c r="I1001" t="str">
        <f>IF(E1001="","'"&amp;VLOOKUP(B1001,PBL_ENTITAT!O:P,2,FALSE)&amp;"'","null")</f>
        <v>null</v>
      </c>
      <c r="J1001" t="s">
        <v>6557</v>
      </c>
      <c r="K1001">
        <f t="shared" si="112"/>
        <v>70999</v>
      </c>
      <c r="L1001" t="str">
        <f t="shared" si="113"/>
        <v>'Servicios Generales de Presidencia y Partidos Políticos'</v>
      </c>
      <c r="M1001" t="str">
        <f t="shared" si="114"/>
        <v>'LA0007786'</v>
      </c>
      <c r="N1001" t="str">
        <f t="shared" si="115"/>
        <v>'LA0015231'</v>
      </c>
      <c r="O1001" t="str">
        <f t="shared" si="116"/>
        <v>null</v>
      </c>
      <c r="P1001" t="s">
        <v>6557</v>
      </c>
      <c r="Q1001" t="str">
        <f t="shared" si="111"/>
        <v xml:space="preserve">INSERT INTO pad_organ (organid, nom, dir3, dir3pare, cif) VALUES (70999, 'Servicios Generales de Presidencia y Partidos Políticos', 'LA0007786', 'LA0015231', null); </v>
      </c>
    </row>
    <row r="1002" spans="1:17">
      <c r="A1002" s="1">
        <v>3307422</v>
      </c>
      <c r="B1002" t="s">
        <v>3472</v>
      </c>
      <c r="C1002" t="s">
        <v>3132</v>
      </c>
      <c r="D1002" s="1">
        <v>451</v>
      </c>
      <c r="E1002" s="1">
        <v>3307404</v>
      </c>
      <c r="F1002" s="1">
        <v>1</v>
      </c>
      <c r="G1002" t="s">
        <v>769</v>
      </c>
      <c r="H1002" t="str">
        <f t="shared" si="110"/>
        <v>'L01070051'</v>
      </c>
      <c r="I1002" t="str">
        <f>IF(E1002="","'"&amp;VLOOKUP(B1002,PBL_ENTITAT!O:P,2,FALSE)&amp;"'","null")</f>
        <v>null</v>
      </c>
      <c r="J1002" t="s">
        <v>6557</v>
      </c>
      <c r="K1002">
        <f t="shared" si="112"/>
        <v>71000</v>
      </c>
      <c r="L1002" t="str">
        <f t="shared" si="113"/>
        <v>'Patrimonio'</v>
      </c>
      <c r="M1002" t="str">
        <f t="shared" si="114"/>
        <v>'LA0007850'</v>
      </c>
      <c r="N1002" t="str">
        <f t="shared" si="115"/>
        <v>'L01070051'</v>
      </c>
      <c r="O1002" t="str">
        <f t="shared" si="116"/>
        <v>null</v>
      </c>
      <c r="P1002" t="s">
        <v>6557</v>
      </c>
      <c r="Q1002" t="str">
        <f t="shared" si="111"/>
        <v xml:space="preserve">INSERT INTO pad_organ (organid, nom, dir3, dir3pare, cif) VALUES (71000, 'Patrimonio', 'LA0007850', 'L01070051', null); </v>
      </c>
    </row>
    <row r="1003" spans="1:17">
      <c r="A1003" s="1">
        <v>2601522</v>
      </c>
      <c r="B1003" t="s">
        <v>3814</v>
      </c>
      <c r="C1003" t="s">
        <v>3815</v>
      </c>
      <c r="D1003" s="1">
        <v>438</v>
      </c>
      <c r="E1003" s="1">
        <v>2601521</v>
      </c>
      <c r="F1003" s="1">
        <v>1</v>
      </c>
      <c r="G1003" t="s">
        <v>769</v>
      </c>
      <c r="H1003" t="str">
        <f t="shared" si="110"/>
        <v>'L01070550'</v>
      </c>
      <c r="I1003" t="str">
        <f>IF(E1003="","'"&amp;VLOOKUP(B1003,PBL_ENTITAT!O:P,2,FALSE)&amp;"'","null")</f>
        <v>null</v>
      </c>
      <c r="J1003" t="s">
        <v>6557</v>
      </c>
      <c r="K1003">
        <f t="shared" si="112"/>
        <v>71001</v>
      </c>
      <c r="L1003" t="str">
        <f t="shared" si="113"/>
        <v>'Àrea de Serveis Socials'</v>
      </c>
      <c r="M1003" t="str">
        <f t="shared" si="114"/>
        <v>'LA0007985'</v>
      </c>
      <c r="N1003" t="str">
        <f t="shared" si="115"/>
        <v>'L01070550'</v>
      </c>
      <c r="O1003" t="str">
        <f t="shared" si="116"/>
        <v>null</v>
      </c>
      <c r="P1003" t="s">
        <v>6557</v>
      </c>
      <c r="Q1003" t="str">
        <f t="shared" si="111"/>
        <v xml:space="preserve">INSERT INTO pad_organ (organid, nom, dir3, dir3pare, cif) VALUES (71001, 'Àrea de Serveis Socials', 'LA0007985', 'L01070550', null); </v>
      </c>
    </row>
    <row r="1004" spans="1:17">
      <c r="A1004" s="1">
        <v>1442091</v>
      </c>
      <c r="B1004" t="s">
        <v>3223</v>
      </c>
      <c r="C1004" t="s">
        <v>3224</v>
      </c>
      <c r="D1004" s="1">
        <v>3563</v>
      </c>
      <c r="E1004" s="1">
        <v>1442019</v>
      </c>
      <c r="F1004" s="1">
        <v>1</v>
      </c>
      <c r="G1004" t="s">
        <v>769</v>
      </c>
      <c r="H1004" t="str">
        <f t="shared" si="110"/>
        <v>'L01070407'</v>
      </c>
      <c r="I1004" t="str">
        <f>IF(E1004="","'"&amp;VLOOKUP(B1004,PBL_ENTITAT!O:P,2,FALSE)&amp;"'","null")</f>
        <v>null</v>
      </c>
      <c r="J1004" t="s">
        <v>6557</v>
      </c>
      <c r="K1004">
        <f t="shared" si="112"/>
        <v>71002</v>
      </c>
      <c r="L1004" t="str">
        <f t="shared" si="113"/>
        <v>'Área de Justicia Social, Feminismo y Lgtbi'</v>
      </c>
      <c r="M1004" t="str">
        <f t="shared" si="114"/>
        <v>'LA0008163'</v>
      </c>
      <c r="N1004" t="str">
        <f t="shared" si="115"/>
        <v>'L01070407'</v>
      </c>
      <c r="O1004" t="str">
        <f t="shared" si="116"/>
        <v>null</v>
      </c>
      <c r="P1004" t="s">
        <v>6557</v>
      </c>
      <c r="Q1004" t="str">
        <f t="shared" si="111"/>
        <v xml:space="preserve">INSERT INTO pad_organ (organid, nom, dir3, dir3pare, cif) VALUES (71002, 'Área de Justicia Social, Feminismo y Lgtbi', 'LA0008163', 'L01070407', null); </v>
      </c>
    </row>
    <row r="1005" spans="1:17">
      <c r="A1005" s="1">
        <v>2601523</v>
      </c>
      <c r="B1005" t="s">
        <v>3816</v>
      </c>
      <c r="C1005" t="s">
        <v>3817</v>
      </c>
      <c r="D1005" s="1">
        <v>438</v>
      </c>
      <c r="E1005" s="1">
        <v>2601521</v>
      </c>
      <c r="F1005" s="1">
        <v>1</v>
      </c>
      <c r="G1005" t="s">
        <v>769</v>
      </c>
      <c r="H1005" t="str">
        <f t="shared" si="110"/>
        <v>'L01070550'</v>
      </c>
      <c r="I1005" t="str">
        <f>IF(E1005="","'"&amp;VLOOKUP(B1005,PBL_ENTITAT!O:P,2,FALSE)&amp;"'","null")</f>
        <v>null</v>
      </c>
      <c r="J1005" t="s">
        <v>6557</v>
      </c>
      <c r="K1005">
        <f t="shared" si="112"/>
        <v>71003</v>
      </c>
      <c r="L1005" t="str">
        <f t="shared" si="113"/>
        <v>'Policia Local I Governació'</v>
      </c>
      <c r="M1005" t="str">
        <f t="shared" si="114"/>
        <v>'LA0008164'</v>
      </c>
      <c r="N1005" t="str">
        <f t="shared" si="115"/>
        <v>'L01070550'</v>
      </c>
      <c r="O1005" t="str">
        <f t="shared" si="116"/>
        <v>null</v>
      </c>
      <c r="P1005" t="s">
        <v>6557</v>
      </c>
      <c r="Q1005" t="str">
        <f t="shared" si="111"/>
        <v xml:space="preserve">INSERT INTO pad_organ (organid, nom, dir3, dir3pare, cif) VALUES (71003, 'Policia Local I Governació', 'LA0008164', 'L01070550', null); </v>
      </c>
    </row>
    <row r="1006" spans="1:17">
      <c r="A1006" s="1">
        <v>2601524</v>
      </c>
      <c r="B1006" t="s">
        <v>3818</v>
      </c>
      <c r="C1006" t="s">
        <v>3819</v>
      </c>
      <c r="D1006" s="1">
        <v>438</v>
      </c>
      <c r="E1006" s="1">
        <v>2601521</v>
      </c>
      <c r="F1006" s="1">
        <v>1</v>
      </c>
      <c r="G1006" t="s">
        <v>769</v>
      </c>
      <c r="H1006" t="str">
        <f t="shared" si="110"/>
        <v>'L01070550'</v>
      </c>
      <c r="I1006" t="str">
        <f>IF(E1006="","'"&amp;VLOOKUP(B1006,PBL_ENTITAT!O:P,2,FALSE)&amp;"'","null")</f>
        <v>null</v>
      </c>
      <c r="J1006" t="s">
        <v>6557</v>
      </c>
      <c r="K1006">
        <f t="shared" si="112"/>
        <v>71004</v>
      </c>
      <c r="L1006" t="str">
        <f t="shared" si="113"/>
        <v>'Àrea de Cultura'</v>
      </c>
      <c r="M1006" t="str">
        <f t="shared" si="114"/>
        <v>'LA0008165'</v>
      </c>
      <c r="N1006" t="str">
        <f t="shared" si="115"/>
        <v>'L01070550'</v>
      </c>
      <c r="O1006" t="str">
        <f t="shared" si="116"/>
        <v>null</v>
      </c>
      <c r="P1006" t="s">
        <v>6557</v>
      </c>
      <c r="Q1006" t="str">
        <f t="shared" si="111"/>
        <v xml:space="preserve">INSERT INTO pad_organ (organid, nom, dir3, dir3pare, cif) VALUES (71004, 'Àrea de Cultura', 'LA0008165', 'L01070550', null); </v>
      </c>
    </row>
    <row r="1007" spans="1:17">
      <c r="A1007" s="1">
        <v>2601525</v>
      </c>
      <c r="B1007" t="s">
        <v>3820</v>
      </c>
      <c r="C1007" t="s">
        <v>4332</v>
      </c>
      <c r="D1007" s="1">
        <v>438</v>
      </c>
      <c r="E1007" s="1">
        <v>2601521</v>
      </c>
      <c r="F1007" s="1">
        <v>1</v>
      </c>
      <c r="G1007" t="s">
        <v>769</v>
      </c>
      <c r="H1007" t="str">
        <f t="shared" si="110"/>
        <v>'L01070550'</v>
      </c>
      <c r="I1007" t="str">
        <f>IF(E1007="","'"&amp;VLOOKUP(B1007,PBL_ENTITAT!O:P,2,FALSE)&amp;"'","null")</f>
        <v>null</v>
      </c>
      <c r="J1007" t="s">
        <v>6557</v>
      </c>
      <c r="K1007">
        <f t="shared" si="112"/>
        <v>71005</v>
      </c>
      <c r="L1007" t="str">
        <f t="shared" si="113"/>
        <v>'Àrea D''Esports'</v>
      </c>
      <c r="M1007" t="str">
        <f t="shared" si="114"/>
        <v>'LA0008166'</v>
      </c>
      <c r="N1007" t="str">
        <f t="shared" si="115"/>
        <v>'L01070550'</v>
      </c>
      <c r="O1007" t="str">
        <f t="shared" si="116"/>
        <v>null</v>
      </c>
      <c r="P1007" t="s">
        <v>6557</v>
      </c>
      <c r="Q1007" t="str">
        <f t="shared" si="111"/>
        <v xml:space="preserve">INSERT INTO pad_organ (organid, nom, dir3, dir3pare, cif) VALUES (71005, 'Àrea D''Esports', 'LA0008166', 'L01070550', null); </v>
      </c>
    </row>
    <row r="1008" spans="1:17">
      <c r="A1008" s="1">
        <v>2601526</v>
      </c>
      <c r="B1008" t="s">
        <v>3821</v>
      </c>
      <c r="C1008" t="s">
        <v>4333</v>
      </c>
      <c r="D1008" s="1">
        <v>438</v>
      </c>
      <c r="E1008" s="1">
        <v>2601521</v>
      </c>
      <c r="F1008" s="1">
        <v>1</v>
      </c>
      <c r="G1008" t="s">
        <v>769</v>
      </c>
      <c r="H1008" t="str">
        <f t="shared" si="110"/>
        <v>'L01070550'</v>
      </c>
      <c r="I1008" t="str">
        <f>IF(E1008="","'"&amp;VLOOKUP(B1008,PBL_ENTITAT!O:P,2,FALSE)&amp;"'","null")</f>
        <v>null</v>
      </c>
      <c r="J1008" t="s">
        <v>6557</v>
      </c>
      <c r="K1008">
        <f t="shared" si="112"/>
        <v>71006</v>
      </c>
      <c r="L1008" t="str">
        <f t="shared" si="113"/>
        <v>'Àrea D''Educació'</v>
      </c>
      <c r="M1008" t="str">
        <f t="shared" si="114"/>
        <v>'LA0008167'</v>
      </c>
      <c r="N1008" t="str">
        <f t="shared" si="115"/>
        <v>'L01070550'</v>
      </c>
      <c r="O1008" t="str">
        <f t="shared" si="116"/>
        <v>null</v>
      </c>
      <c r="P1008" t="s">
        <v>6557</v>
      </c>
      <c r="Q1008" t="str">
        <f t="shared" si="111"/>
        <v xml:space="preserve">INSERT INTO pad_organ (organid, nom, dir3, dir3pare, cif) VALUES (71006, 'Àrea D''Educació', 'LA0008167', 'L01070550', null); </v>
      </c>
    </row>
    <row r="1009" spans="1:17">
      <c r="A1009" s="1">
        <v>2601527</v>
      </c>
      <c r="B1009" t="s">
        <v>3822</v>
      </c>
      <c r="C1009" t="s">
        <v>4334</v>
      </c>
      <c r="D1009" s="1">
        <v>438</v>
      </c>
      <c r="E1009" s="1">
        <v>2601521</v>
      </c>
      <c r="F1009" s="1">
        <v>1</v>
      </c>
      <c r="G1009" t="s">
        <v>769</v>
      </c>
      <c r="H1009" t="str">
        <f t="shared" si="110"/>
        <v>'L01070550'</v>
      </c>
      <c r="I1009" t="str">
        <f>IF(E1009="","'"&amp;VLOOKUP(B1009,PBL_ENTITAT!O:P,2,FALSE)&amp;"'","null")</f>
        <v>null</v>
      </c>
      <c r="J1009" t="s">
        <v>6557</v>
      </c>
      <c r="K1009">
        <f t="shared" si="112"/>
        <v>71007</v>
      </c>
      <c r="L1009" t="str">
        <f t="shared" si="113"/>
        <v>'Àrea D''Urbanisme'</v>
      </c>
      <c r="M1009" t="str">
        <f t="shared" si="114"/>
        <v>'LA0008168'</v>
      </c>
      <c r="N1009" t="str">
        <f t="shared" si="115"/>
        <v>'L01070550'</v>
      </c>
      <c r="O1009" t="str">
        <f t="shared" si="116"/>
        <v>null</v>
      </c>
      <c r="P1009" t="s">
        <v>6557</v>
      </c>
      <c r="Q1009" t="str">
        <f t="shared" si="111"/>
        <v xml:space="preserve">INSERT INTO pad_organ (organid, nom, dir3, dir3pare, cif) VALUES (71007, 'Àrea D''Urbanisme', 'LA0008168', 'L01070550', null); </v>
      </c>
    </row>
    <row r="1010" spans="1:17">
      <c r="A1010" s="1">
        <v>2601528</v>
      </c>
      <c r="B1010" t="s">
        <v>3823</v>
      </c>
      <c r="C1010" t="s">
        <v>3824</v>
      </c>
      <c r="D1010" s="1">
        <v>438</v>
      </c>
      <c r="E1010" s="1">
        <v>2601521</v>
      </c>
      <c r="F1010" s="1">
        <v>1</v>
      </c>
      <c r="G1010" t="s">
        <v>769</v>
      </c>
      <c r="H1010" t="str">
        <f t="shared" si="110"/>
        <v>'L01070550'</v>
      </c>
      <c r="I1010" t="str">
        <f>IF(E1010="","'"&amp;VLOOKUP(B1010,PBL_ENTITAT!O:P,2,FALSE)&amp;"'","null")</f>
        <v>null</v>
      </c>
      <c r="J1010" t="s">
        <v>6557</v>
      </c>
      <c r="K1010">
        <f t="shared" si="112"/>
        <v>71008</v>
      </c>
      <c r="L1010" t="str">
        <f t="shared" si="113"/>
        <v>'Àrea Presidència I Serveis Generals'</v>
      </c>
      <c r="M1010" t="str">
        <f t="shared" si="114"/>
        <v>'LA0008169'</v>
      </c>
      <c r="N1010" t="str">
        <f t="shared" si="115"/>
        <v>'L01070550'</v>
      </c>
      <c r="O1010" t="str">
        <f t="shared" si="116"/>
        <v>null</v>
      </c>
      <c r="P1010" t="s">
        <v>6557</v>
      </c>
      <c r="Q1010" t="str">
        <f t="shared" si="111"/>
        <v xml:space="preserve">INSERT INTO pad_organ (organid, nom, dir3, dir3pare, cif) VALUES (71008, 'Àrea Presidència I Serveis Generals', 'LA0008169', 'L01070550', null); </v>
      </c>
    </row>
    <row r="1011" spans="1:17">
      <c r="A1011" s="1">
        <v>2601529</v>
      </c>
      <c r="B1011" t="s">
        <v>3825</v>
      </c>
      <c r="C1011" t="s">
        <v>3826</v>
      </c>
      <c r="D1011" s="1">
        <v>438</v>
      </c>
      <c r="E1011" s="1">
        <v>2601521</v>
      </c>
      <c r="F1011" s="1">
        <v>1</v>
      </c>
      <c r="G1011" t="s">
        <v>769</v>
      </c>
      <c r="H1011" t="str">
        <f t="shared" si="110"/>
        <v>'L01070550'</v>
      </c>
      <c r="I1011" t="str">
        <f>IF(E1011="","'"&amp;VLOOKUP(B1011,PBL_ENTITAT!O:P,2,FALSE)&amp;"'","null")</f>
        <v>null</v>
      </c>
      <c r="J1011" t="s">
        <v>6557</v>
      </c>
      <c r="K1011">
        <f t="shared" si="112"/>
        <v>71009</v>
      </c>
      <c r="L1011" t="str">
        <f t="shared" si="113"/>
        <v>'Àrea de Turime Comerç I Medi Ambient'</v>
      </c>
      <c r="M1011" t="str">
        <f t="shared" si="114"/>
        <v>'LA0008170'</v>
      </c>
      <c r="N1011" t="str">
        <f t="shared" si="115"/>
        <v>'L01070550'</v>
      </c>
      <c r="O1011" t="str">
        <f t="shared" si="116"/>
        <v>null</v>
      </c>
      <c r="P1011" t="s">
        <v>6557</v>
      </c>
      <c r="Q1011" t="str">
        <f t="shared" si="111"/>
        <v xml:space="preserve">INSERT INTO pad_organ (organid, nom, dir3, dir3pare, cif) VALUES (71009, 'Àrea de Turime Comerç I Medi Ambient', 'LA0008170', 'L01070550', null); </v>
      </c>
    </row>
    <row r="1012" spans="1:17">
      <c r="A1012" s="1">
        <v>2601530</v>
      </c>
      <c r="B1012" t="s">
        <v>3827</v>
      </c>
      <c r="C1012" t="s">
        <v>4335</v>
      </c>
      <c r="D1012" s="1">
        <v>438</v>
      </c>
      <c r="E1012" s="1">
        <v>2601521</v>
      </c>
      <c r="F1012" s="1">
        <v>1</v>
      </c>
      <c r="G1012" t="s">
        <v>769</v>
      </c>
      <c r="H1012" t="str">
        <f t="shared" si="110"/>
        <v>'L01070550'</v>
      </c>
      <c r="I1012" t="str">
        <f>IF(E1012="","'"&amp;VLOOKUP(B1012,PBL_ENTITAT!O:P,2,FALSE)&amp;"'","null")</f>
        <v>null</v>
      </c>
      <c r="J1012" t="s">
        <v>6557</v>
      </c>
      <c r="K1012">
        <f t="shared" si="112"/>
        <v>71010</v>
      </c>
      <c r="L1012" t="str">
        <f t="shared" si="113"/>
        <v>'Àrea D''Infraestructures Obres I Serveis'</v>
      </c>
      <c r="M1012" t="str">
        <f t="shared" si="114"/>
        <v>'LA0008173'</v>
      </c>
      <c r="N1012" t="str">
        <f t="shared" si="115"/>
        <v>'L01070550'</v>
      </c>
      <c r="O1012" t="str">
        <f t="shared" si="116"/>
        <v>null</v>
      </c>
      <c r="P1012" t="s">
        <v>6557</v>
      </c>
      <c r="Q1012" t="str">
        <f t="shared" si="111"/>
        <v xml:space="preserve">INSERT INTO pad_organ (organid, nom, dir3, dir3pare, cif) VALUES (71010, 'Àrea D''Infraestructures Obres I Serveis', 'LA0008173', 'L01070550', null); </v>
      </c>
    </row>
    <row r="1013" spans="1:17">
      <c r="A1013" s="1">
        <v>2601531</v>
      </c>
      <c r="B1013" t="s">
        <v>3828</v>
      </c>
      <c r="C1013" t="s">
        <v>4336</v>
      </c>
      <c r="D1013" s="1">
        <v>438</v>
      </c>
      <c r="E1013" s="1">
        <v>2601521</v>
      </c>
      <c r="F1013" s="1">
        <v>1</v>
      </c>
      <c r="G1013" t="s">
        <v>769</v>
      </c>
      <c r="H1013" t="str">
        <f t="shared" si="110"/>
        <v>'L01070550'</v>
      </c>
      <c r="I1013" t="str">
        <f>IF(E1013="","'"&amp;VLOOKUP(B1013,PBL_ENTITAT!O:P,2,FALSE)&amp;"'","null")</f>
        <v>null</v>
      </c>
      <c r="J1013" t="s">
        <v>6557</v>
      </c>
      <c r="K1013">
        <f t="shared" si="112"/>
        <v>71011</v>
      </c>
      <c r="L1013" t="str">
        <f t="shared" si="113"/>
        <v>'Àrea D''Hisenda I Pressuposts'</v>
      </c>
      <c r="M1013" t="str">
        <f t="shared" si="114"/>
        <v>'LA0008191'</v>
      </c>
      <c r="N1013" t="str">
        <f t="shared" si="115"/>
        <v>'L01070550'</v>
      </c>
      <c r="O1013" t="str">
        <f t="shared" si="116"/>
        <v>null</v>
      </c>
      <c r="P1013" t="s">
        <v>6557</v>
      </c>
      <c r="Q1013" t="str">
        <f t="shared" si="111"/>
        <v xml:space="preserve">INSERT INTO pad_organ (organid, nom, dir3, dir3pare, cif) VALUES (71011, 'Àrea D''Hisenda I Pressuposts', 'LA0008191', 'L01070550', null); </v>
      </c>
    </row>
    <row r="1014" spans="1:17">
      <c r="A1014" s="1">
        <v>1442096</v>
      </c>
      <c r="B1014" t="s">
        <v>3233</v>
      </c>
      <c r="C1014" t="s">
        <v>3234</v>
      </c>
      <c r="D1014" s="1">
        <v>3563</v>
      </c>
      <c r="E1014" s="1">
        <v>1442019</v>
      </c>
      <c r="F1014" s="1">
        <v>1</v>
      </c>
      <c r="G1014" t="s">
        <v>769</v>
      </c>
      <c r="H1014" t="str">
        <f t="shared" si="110"/>
        <v>'L01070407'</v>
      </c>
      <c r="I1014" t="str">
        <f>IF(E1014="","'"&amp;VLOOKUP(B1014,PBL_ENTITAT!O:P,2,FALSE)&amp;"'","null")</f>
        <v>null</v>
      </c>
      <c r="J1014" t="s">
        <v>6557</v>
      </c>
      <c r="K1014">
        <f t="shared" si="112"/>
        <v>71012</v>
      </c>
      <c r="L1014" t="str">
        <f t="shared" si="113"/>
        <v>'Área de Medio Ambiente y Bienestar Animal'</v>
      </c>
      <c r="M1014" t="str">
        <f t="shared" si="114"/>
        <v>'LA0008193'</v>
      </c>
      <c r="N1014" t="str">
        <f t="shared" si="115"/>
        <v>'L01070407'</v>
      </c>
      <c r="O1014" t="str">
        <f t="shared" si="116"/>
        <v>null</v>
      </c>
      <c r="P1014" t="s">
        <v>6557</v>
      </c>
      <c r="Q1014" t="str">
        <f t="shared" si="111"/>
        <v xml:space="preserve">INSERT INTO pad_organ (organid, nom, dir3, dir3pare, cif) VALUES (71012, 'Área de Medio Ambiente y Bienestar Animal', 'LA0008193', 'L01070407', null); </v>
      </c>
    </row>
    <row r="1015" spans="1:17">
      <c r="A1015" s="1">
        <v>1442092</v>
      </c>
      <c r="B1015" t="s">
        <v>3225</v>
      </c>
      <c r="C1015" t="s">
        <v>3226</v>
      </c>
      <c r="D1015" s="1">
        <v>3563</v>
      </c>
      <c r="E1015" s="1">
        <v>1442091</v>
      </c>
      <c r="F1015" s="1">
        <v>1</v>
      </c>
      <c r="G1015" t="s">
        <v>769</v>
      </c>
      <c r="H1015" t="str">
        <f t="shared" si="110"/>
        <v>'LA0008163'</v>
      </c>
      <c r="I1015" t="str">
        <f>IF(E1015="","'"&amp;VLOOKUP(B1015,PBL_ENTITAT!O:P,2,FALSE)&amp;"'","null")</f>
        <v>null</v>
      </c>
      <c r="J1015" t="s">
        <v>6557</v>
      </c>
      <c r="K1015">
        <f t="shared" si="112"/>
        <v>71013</v>
      </c>
      <c r="L1015" t="str">
        <f t="shared" si="113"/>
        <v>'Dirección General de Justicia Social, Feminismo y Lgtbi'</v>
      </c>
      <c r="M1015" t="str">
        <f t="shared" si="114"/>
        <v>'LA0008195'</v>
      </c>
      <c r="N1015" t="str">
        <f t="shared" si="115"/>
        <v>'LA0008163'</v>
      </c>
      <c r="O1015" t="str">
        <f t="shared" si="116"/>
        <v>null</v>
      </c>
      <c r="P1015" t="s">
        <v>6557</v>
      </c>
      <c r="Q1015" t="str">
        <f t="shared" si="111"/>
        <v xml:space="preserve">INSERT INTO pad_organ (organid, nom, dir3, dir3pare, cif) VALUES (71013, 'Dirección General de Justicia Social, Feminismo y Lgtbi', 'LA0008195', 'LA0008163', null); </v>
      </c>
    </row>
    <row r="1016" spans="1:17">
      <c r="A1016" s="1">
        <v>1442088</v>
      </c>
      <c r="B1016" t="s">
        <v>3217</v>
      </c>
      <c r="C1016" t="s">
        <v>3218</v>
      </c>
      <c r="D1016" s="1">
        <v>3563</v>
      </c>
      <c r="E1016" s="1">
        <v>1442084</v>
      </c>
      <c r="F1016" s="1">
        <v>1</v>
      </c>
      <c r="G1016" t="s">
        <v>769</v>
      </c>
      <c r="H1016" t="str">
        <f t="shared" si="110"/>
        <v>'LA0005969'</v>
      </c>
      <c r="I1016" t="str">
        <f>IF(E1016="","'"&amp;VLOOKUP(B1016,PBL_ENTITAT!O:P,2,FALSE)&amp;"'","null")</f>
        <v>null</v>
      </c>
      <c r="J1016" t="s">
        <v>6557</v>
      </c>
      <c r="K1016">
        <f t="shared" si="112"/>
        <v>71014</v>
      </c>
      <c r="L1016" t="str">
        <f t="shared" si="113"/>
        <v>'Grupo Som Palma'</v>
      </c>
      <c r="M1016" t="str">
        <f t="shared" si="114"/>
        <v>'LA0008197'</v>
      </c>
      <c r="N1016" t="str">
        <f t="shared" si="115"/>
        <v>'LA0005969'</v>
      </c>
      <c r="O1016" t="str">
        <f t="shared" si="116"/>
        <v>null</v>
      </c>
      <c r="P1016" t="s">
        <v>6557</v>
      </c>
      <c r="Q1016" t="str">
        <f t="shared" si="111"/>
        <v xml:space="preserve">INSERT INTO pad_organ (organid, nom, dir3, dir3pare, cif) VALUES (71014, 'Grupo Som Palma', 'LA0008197', 'LA0005969', null); </v>
      </c>
    </row>
    <row r="1017" spans="1:17">
      <c r="A1017" s="1">
        <v>1442089</v>
      </c>
      <c r="B1017" t="s">
        <v>3219</v>
      </c>
      <c r="C1017" t="s">
        <v>3220</v>
      </c>
      <c r="D1017" s="1">
        <v>3563</v>
      </c>
      <c r="E1017" s="1">
        <v>1442084</v>
      </c>
      <c r="F1017" s="1">
        <v>1</v>
      </c>
      <c r="G1017" t="s">
        <v>769</v>
      </c>
      <c r="H1017" t="str">
        <f t="shared" si="110"/>
        <v>'LA0005969'</v>
      </c>
      <c r="I1017" t="str">
        <f>IF(E1017="","'"&amp;VLOOKUP(B1017,PBL_ENTITAT!O:P,2,FALSE)&amp;"'","null")</f>
        <v>null</v>
      </c>
      <c r="J1017" t="s">
        <v>6557</v>
      </c>
      <c r="K1017">
        <f t="shared" si="112"/>
        <v>71015</v>
      </c>
      <c r="L1017" t="str">
        <f t="shared" si="113"/>
        <v>'Grupo Ciudadanos'</v>
      </c>
      <c r="M1017" t="str">
        <f t="shared" si="114"/>
        <v>'LA0008199'</v>
      </c>
      <c r="N1017" t="str">
        <f t="shared" si="115"/>
        <v>'LA0005969'</v>
      </c>
      <c r="O1017" t="str">
        <f t="shared" si="116"/>
        <v>null</v>
      </c>
      <c r="P1017" t="s">
        <v>6557</v>
      </c>
      <c r="Q1017" t="str">
        <f t="shared" si="111"/>
        <v xml:space="preserve">INSERT INTO pad_organ (organid, nom, dir3, dir3pare, cif) VALUES (71015, 'Grupo Ciudadanos', 'LA0008199', 'LA0005969', null); </v>
      </c>
    </row>
    <row r="1018" spans="1:17">
      <c r="A1018" s="1">
        <v>1442082</v>
      </c>
      <c r="B1018" t="s">
        <v>3205</v>
      </c>
      <c r="C1018" t="s">
        <v>3206</v>
      </c>
      <c r="D1018" s="1">
        <v>3563</v>
      </c>
      <c r="E1018" s="1">
        <v>1442081</v>
      </c>
      <c r="F1018" s="1">
        <v>1</v>
      </c>
      <c r="G1018" t="s">
        <v>769</v>
      </c>
      <c r="H1018" t="str">
        <f t="shared" si="110"/>
        <v>'LA0001886'</v>
      </c>
      <c r="I1018" t="str">
        <f>IF(E1018="","'"&amp;VLOOKUP(B1018,PBL_ENTITAT!O:P,2,FALSE)&amp;"'","null")</f>
        <v>null</v>
      </c>
      <c r="J1018" t="s">
        <v>6557</v>
      </c>
      <c r="K1018">
        <f t="shared" si="112"/>
        <v>71016</v>
      </c>
      <c r="L1018" t="str">
        <f t="shared" si="113"/>
        <v>'Registro de Personal e Informática'</v>
      </c>
      <c r="M1018" t="str">
        <f t="shared" si="114"/>
        <v>'LA0008215'</v>
      </c>
      <c r="N1018" t="str">
        <f t="shared" si="115"/>
        <v>'LA0001886'</v>
      </c>
      <c r="O1018" t="str">
        <f t="shared" si="116"/>
        <v>null</v>
      </c>
      <c r="P1018" t="s">
        <v>6557</v>
      </c>
      <c r="Q1018" t="str">
        <f t="shared" si="111"/>
        <v xml:space="preserve">INSERT INTO pad_organ (organid, nom, dir3, dir3pare, cif) VALUES (71016, 'Registro de Personal e Informática', 'LA0008215', 'LA0001886', null); </v>
      </c>
    </row>
    <row r="1019" spans="1:17">
      <c r="A1019" s="1">
        <v>1442099</v>
      </c>
      <c r="B1019" t="s">
        <v>3239</v>
      </c>
      <c r="C1019" t="s">
        <v>3240</v>
      </c>
      <c r="D1019" s="1">
        <v>3563</v>
      </c>
      <c r="E1019" s="1">
        <v>1442019</v>
      </c>
      <c r="F1019" s="1">
        <v>1</v>
      </c>
      <c r="G1019" t="s">
        <v>769</v>
      </c>
      <c r="H1019" t="str">
        <f t="shared" si="110"/>
        <v>'L01070407'</v>
      </c>
      <c r="I1019" t="str">
        <f>IF(E1019="","'"&amp;VLOOKUP(B1019,PBL_ENTITAT!O:P,2,FALSE)&amp;"'","null")</f>
        <v>null</v>
      </c>
      <c r="J1019" t="s">
        <v>6557</v>
      </c>
      <c r="K1019">
        <f t="shared" si="112"/>
        <v>71017</v>
      </c>
      <c r="L1019" t="str">
        <f t="shared" si="113"/>
        <v>'Área de Movilidad Sostenible'</v>
      </c>
      <c r="M1019" t="str">
        <f t="shared" si="114"/>
        <v>'LA0008219'</v>
      </c>
      <c r="N1019" t="str">
        <f t="shared" si="115"/>
        <v>'L01070407'</v>
      </c>
      <c r="O1019" t="str">
        <f t="shared" si="116"/>
        <v>null</v>
      </c>
      <c r="P1019" t="s">
        <v>6557</v>
      </c>
      <c r="Q1019" t="str">
        <f t="shared" si="111"/>
        <v xml:space="preserve">INSERT INTO pad_organ (organid, nom, dir3, dir3pare, cif) VALUES (71017, 'Área de Movilidad Sostenible', 'LA0008219', 'L01070407', null); </v>
      </c>
    </row>
    <row r="1020" spans="1:17">
      <c r="A1020" s="1">
        <v>1442105</v>
      </c>
      <c r="B1020" t="s">
        <v>3250</v>
      </c>
      <c r="C1020" t="s">
        <v>3251</v>
      </c>
      <c r="D1020" s="1">
        <v>3563</v>
      </c>
      <c r="E1020" s="1">
        <v>1442019</v>
      </c>
      <c r="F1020" s="1">
        <v>1</v>
      </c>
      <c r="G1020" t="s">
        <v>769</v>
      </c>
      <c r="H1020" t="str">
        <f t="shared" si="110"/>
        <v>'L01070407'</v>
      </c>
      <c r="I1020" t="str">
        <f>IF(E1020="","'"&amp;VLOOKUP(B1020,PBL_ENTITAT!O:P,2,FALSE)&amp;"'","null")</f>
        <v>null</v>
      </c>
      <c r="J1020" t="s">
        <v>6557</v>
      </c>
      <c r="K1020">
        <f t="shared" si="112"/>
        <v>71018</v>
      </c>
      <c r="L1020" t="str">
        <f t="shared" si="113"/>
        <v>'Área de Seguridad Ciudadana'</v>
      </c>
      <c r="M1020" t="str">
        <f t="shared" si="114"/>
        <v>'LA0008231'</v>
      </c>
      <c r="N1020" t="str">
        <f t="shared" si="115"/>
        <v>'L01070407'</v>
      </c>
      <c r="O1020" t="str">
        <f t="shared" si="116"/>
        <v>null</v>
      </c>
      <c r="P1020" t="s">
        <v>6557</v>
      </c>
      <c r="Q1020" t="str">
        <f t="shared" si="111"/>
        <v xml:space="preserve">INSERT INTO pad_organ (organid, nom, dir3, dir3pare, cif) VALUES (71018, 'Área de Seguridad Ciudadana', 'LA0008231', 'L01070407', null); </v>
      </c>
    </row>
    <row r="1021" spans="1:17">
      <c r="A1021" s="1">
        <v>1442106</v>
      </c>
      <c r="B1021" t="s">
        <v>3252</v>
      </c>
      <c r="C1021" t="s">
        <v>3253</v>
      </c>
      <c r="D1021" s="1">
        <v>3563</v>
      </c>
      <c r="E1021" s="1">
        <v>1442105</v>
      </c>
      <c r="F1021" s="1">
        <v>1</v>
      </c>
      <c r="G1021" t="s">
        <v>769</v>
      </c>
      <c r="H1021" t="str">
        <f t="shared" si="110"/>
        <v>'LA0008231'</v>
      </c>
      <c r="I1021" t="str">
        <f>IF(E1021="","'"&amp;VLOOKUP(B1021,PBL_ENTITAT!O:P,2,FALSE)&amp;"'","null")</f>
        <v>null</v>
      </c>
      <c r="J1021" t="s">
        <v>6557</v>
      </c>
      <c r="K1021">
        <f t="shared" si="112"/>
        <v>71019</v>
      </c>
      <c r="L1021" t="str">
        <f t="shared" si="113"/>
        <v>'Policía Local de Palma'</v>
      </c>
      <c r="M1021" t="str">
        <f t="shared" si="114"/>
        <v>'LA0008232'</v>
      </c>
      <c r="N1021" t="str">
        <f t="shared" si="115"/>
        <v>'LA0008231'</v>
      </c>
      <c r="O1021" t="str">
        <f t="shared" si="116"/>
        <v>null</v>
      </c>
      <c r="P1021" t="s">
        <v>6557</v>
      </c>
      <c r="Q1021" t="str">
        <f t="shared" si="111"/>
        <v xml:space="preserve">INSERT INTO pad_organ (organid, nom, dir3, dir3pare, cif) VALUES (71019, 'Policía Local de Palma', 'LA0008232', 'LA0008231', null); </v>
      </c>
    </row>
    <row r="1022" spans="1:17">
      <c r="A1022" s="1">
        <v>1442119</v>
      </c>
      <c r="B1022" t="s">
        <v>3278</v>
      </c>
      <c r="C1022" t="s">
        <v>3279</v>
      </c>
      <c r="D1022" s="1">
        <v>3563</v>
      </c>
      <c r="E1022" s="1">
        <v>1442105</v>
      </c>
      <c r="F1022" s="1">
        <v>1</v>
      </c>
      <c r="G1022" t="s">
        <v>769</v>
      </c>
      <c r="H1022" t="str">
        <f t="shared" si="110"/>
        <v>'LA0008231'</v>
      </c>
      <c r="I1022" t="str">
        <f>IF(E1022="","'"&amp;VLOOKUP(B1022,PBL_ENTITAT!O:P,2,FALSE)&amp;"'","null")</f>
        <v>null</v>
      </c>
      <c r="J1022" t="s">
        <v>6557</v>
      </c>
      <c r="K1022">
        <f t="shared" si="112"/>
        <v>71020</v>
      </c>
      <c r="L1022" t="str">
        <f t="shared" si="113"/>
        <v>'Protección Civil (BOMBEROS)'</v>
      </c>
      <c r="M1022" t="str">
        <f t="shared" si="114"/>
        <v>'LA0008276'</v>
      </c>
      <c r="N1022" t="str">
        <f t="shared" si="115"/>
        <v>'LA0008231'</v>
      </c>
      <c r="O1022" t="str">
        <f t="shared" si="116"/>
        <v>null</v>
      </c>
      <c r="P1022" t="s">
        <v>6557</v>
      </c>
      <c r="Q1022" t="str">
        <f t="shared" si="111"/>
        <v xml:space="preserve">INSERT INTO pad_organ (organid, nom, dir3, dir3pare, cif) VALUES (71020, 'Protección Civil (BOMBEROS)', 'LA0008276', 'LA0008231', null); </v>
      </c>
    </row>
    <row r="1023" spans="1:17">
      <c r="A1023" s="1">
        <v>1442127</v>
      </c>
      <c r="B1023" t="s">
        <v>3294</v>
      </c>
      <c r="C1023" t="s">
        <v>2553</v>
      </c>
      <c r="D1023" s="1">
        <v>3563</v>
      </c>
      <c r="E1023" s="1">
        <v>1442019</v>
      </c>
      <c r="F1023" s="1">
        <v>1</v>
      </c>
      <c r="G1023" t="s">
        <v>769</v>
      </c>
      <c r="H1023" t="str">
        <f t="shared" si="110"/>
        <v>'L01070407'</v>
      </c>
      <c r="I1023" t="str">
        <f>IF(E1023="","'"&amp;VLOOKUP(B1023,PBL_ENTITAT!O:P,2,FALSE)&amp;"'","null")</f>
        <v>null</v>
      </c>
      <c r="J1023" t="s">
        <v>6557</v>
      </c>
      <c r="K1023">
        <f t="shared" si="112"/>
        <v>71021</v>
      </c>
      <c r="L1023" t="str">
        <f t="shared" si="113"/>
        <v>'Intervención'</v>
      </c>
      <c r="M1023" t="str">
        <f t="shared" si="114"/>
        <v>'LA0008307'</v>
      </c>
      <c r="N1023" t="str">
        <f t="shared" si="115"/>
        <v>'L01070407'</v>
      </c>
      <c r="O1023" t="str">
        <f t="shared" si="116"/>
        <v>null</v>
      </c>
      <c r="P1023" t="s">
        <v>6557</v>
      </c>
      <c r="Q1023" t="str">
        <f t="shared" si="111"/>
        <v xml:space="preserve">INSERT INTO pad_organ (organid, nom, dir3, dir3pare, cif) VALUES (71021, 'Intervención', 'LA0008307', 'L01070407', null); </v>
      </c>
    </row>
    <row r="1024" spans="1:17">
      <c r="A1024" s="1">
        <v>1442128</v>
      </c>
      <c r="B1024" t="s">
        <v>3295</v>
      </c>
      <c r="C1024" t="s">
        <v>3296</v>
      </c>
      <c r="D1024" s="1">
        <v>3563</v>
      </c>
      <c r="E1024" s="1">
        <v>1442127</v>
      </c>
      <c r="F1024" s="1">
        <v>1</v>
      </c>
      <c r="G1024" t="s">
        <v>769</v>
      </c>
      <c r="H1024" t="str">
        <f t="shared" si="110"/>
        <v>'LA0008307'</v>
      </c>
      <c r="I1024" t="str">
        <f>IF(E1024="","'"&amp;VLOOKUP(B1024,PBL_ENTITAT!O:P,2,FALSE)&amp;"'","null")</f>
        <v>null</v>
      </c>
      <c r="J1024" t="s">
        <v>6557</v>
      </c>
      <c r="K1024">
        <f t="shared" si="112"/>
        <v>71022</v>
      </c>
      <c r="L1024" t="str">
        <f t="shared" si="113"/>
        <v>'Departamento de Intervención'</v>
      </c>
      <c r="M1024" t="str">
        <f t="shared" si="114"/>
        <v>'LA0008308'</v>
      </c>
      <c r="N1024" t="str">
        <f t="shared" si="115"/>
        <v>'LA0008307'</v>
      </c>
      <c r="O1024" t="str">
        <f t="shared" si="116"/>
        <v>null</v>
      </c>
      <c r="P1024" t="s">
        <v>6557</v>
      </c>
      <c r="Q1024" t="str">
        <f t="shared" si="111"/>
        <v xml:space="preserve">INSERT INTO pad_organ (organid, nom, dir3, dir3pare, cif) VALUES (71022, 'Departamento de Intervención', 'LA0008308', 'LA0008307', null); </v>
      </c>
    </row>
    <row r="1025" spans="1:17">
      <c r="A1025" s="1">
        <v>1442129</v>
      </c>
      <c r="B1025" t="s">
        <v>3297</v>
      </c>
      <c r="C1025" t="s">
        <v>3298</v>
      </c>
      <c r="D1025" s="1">
        <v>3563</v>
      </c>
      <c r="E1025" s="1">
        <v>1442019</v>
      </c>
      <c r="F1025" s="1">
        <v>1</v>
      </c>
      <c r="G1025" t="s">
        <v>769</v>
      </c>
      <c r="H1025" t="str">
        <f t="shared" si="110"/>
        <v>'L01070407'</v>
      </c>
      <c r="I1025" t="str">
        <f>IF(E1025="","'"&amp;VLOOKUP(B1025,PBL_ENTITAT!O:P,2,FALSE)&amp;"'","null")</f>
        <v>null</v>
      </c>
      <c r="J1025" t="s">
        <v>6557</v>
      </c>
      <c r="K1025">
        <f t="shared" si="112"/>
        <v>71023</v>
      </c>
      <c r="L1025" t="str">
        <f t="shared" si="113"/>
        <v>'Distrito Centro'</v>
      </c>
      <c r="M1025" t="str">
        <f t="shared" si="114"/>
        <v>'LA0008485'</v>
      </c>
      <c r="N1025" t="str">
        <f t="shared" si="115"/>
        <v>'L01070407'</v>
      </c>
      <c r="O1025" t="str">
        <f t="shared" si="116"/>
        <v>null</v>
      </c>
      <c r="P1025" t="s">
        <v>6557</v>
      </c>
      <c r="Q1025" t="str">
        <f t="shared" si="111"/>
        <v xml:space="preserve">INSERT INTO pad_organ (organid, nom, dir3, dir3pare, cif) VALUES (71023, 'Distrito Centro', 'LA0008485', 'L01070407', null); </v>
      </c>
    </row>
    <row r="1026" spans="1:17">
      <c r="A1026" s="1">
        <v>1442130</v>
      </c>
      <c r="B1026" t="s">
        <v>3299</v>
      </c>
      <c r="C1026" t="s">
        <v>3300</v>
      </c>
      <c r="D1026" s="1">
        <v>3563</v>
      </c>
      <c r="E1026" s="1">
        <v>1442019</v>
      </c>
      <c r="F1026" s="1">
        <v>1</v>
      </c>
      <c r="G1026" t="s">
        <v>769</v>
      </c>
      <c r="H1026" t="str">
        <f t="shared" si="110"/>
        <v>'L01070407'</v>
      </c>
      <c r="I1026" t="str">
        <f>IF(E1026="","'"&amp;VLOOKUP(B1026,PBL_ENTITAT!O:P,2,FALSE)&amp;"'","null")</f>
        <v>null</v>
      </c>
      <c r="J1026" t="s">
        <v>6557</v>
      </c>
      <c r="K1026">
        <f t="shared" si="112"/>
        <v>71024</v>
      </c>
      <c r="L1026" t="str">
        <f t="shared" si="113"/>
        <v>'Distrito Levante'</v>
      </c>
      <c r="M1026" t="str">
        <f t="shared" si="114"/>
        <v>'LA0008487'</v>
      </c>
      <c r="N1026" t="str">
        <f t="shared" si="115"/>
        <v>'L01070407'</v>
      </c>
      <c r="O1026" t="str">
        <f t="shared" si="116"/>
        <v>null</v>
      </c>
      <c r="P1026" t="s">
        <v>6557</v>
      </c>
      <c r="Q1026" t="str">
        <f t="shared" si="111"/>
        <v xml:space="preserve">INSERT INTO pad_organ (organid, nom, dir3, dir3pare, cif) VALUES (71024, 'Distrito Levante', 'LA0008487', 'L01070407', null); </v>
      </c>
    </row>
    <row r="1027" spans="1:17">
      <c r="A1027" s="1">
        <v>1442131</v>
      </c>
      <c r="B1027" t="s">
        <v>3301</v>
      </c>
      <c r="C1027" t="s">
        <v>3302</v>
      </c>
      <c r="D1027" s="1">
        <v>3563</v>
      </c>
      <c r="E1027" s="1">
        <v>1442019</v>
      </c>
      <c r="F1027" s="1">
        <v>1</v>
      </c>
      <c r="G1027" t="s">
        <v>769</v>
      </c>
      <c r="H1027" t="str">
        <f t="shared" ref="H1027:H1090" si="117">IF(E1027="","null","'"&amp;VLOOKUP(E1027,A:B,2,FALSE)&amp;"'")</f>
        <v>'L01070407'</v>
      </c>
      <c r="I1027" t="str">
        <f>IF(E1027="","'"&amp;VLOOKUP(B1027,PBL_ENTITAT!O:P,2,FALSE)&amp;"'","null")</f>
        <v>null</v>
      </c>
      <c r="J1027" t="s">
        <v>6557</v>
      </c>
      <c r="K1027">
        <f t="shared" si="112"/>
        <v>71025</v>
      </c>
      <c r="L1027" t="str">
        <f t="shared" si="113"/>
        <v>'Distrito Norte'</v>
      </c>
      <c r="M1027" t="str">
        <f t="shared" si="114"/>
        <v>'LA0008488'</v>
      </c>
      <c r="N1027" t="str">
        <f t="shared" si="115"/>
        <v>'L01070407'</v>
      </c>
      <c r="O1027" t="str">
        <f t="shared" si="116"/>
        <v>null</v>
      </c>
      <c r="P1027" t="s">
        <v>6557</v>
      </c>
      <c r="Q1027" t="str">
        <f t="shared" ref="Q1027:Q1090" si="118">SUBSTITUTE(SUBSTITUTE(SUBSTITUTE(SUBSTITUTE(SUBSTITUTE(Q$1,"$ID$",K1027),"$NOM$",L1027),"$DIR3$",M1027),"$DIR3PARE$",N1027),"$CIF$",O1027)</f>
        <v xml:space="preserve">INSERT INTO pad_organ (organid, nom, dir3, dir3pare, cif) VALUES (71025, 'Distrito Norte', 'LA0008488', 'L01070407', null); </v>
      </c>
    </row>
    <row r="1028" spans="1:17">
      <c r="A1028" s="1">
        <v>1442132</v>
      </c>
      <c r="B1028" t="s">
        <v>3303</v>
      </c>
      <c r="C1028" t="s">
        <v>3304</v>
      </c>
      <c r="D1028" s="1">
        <v>3563</v>
      </c>
      <c r="E1028" s="1">
        <v>1442019</v>
      </c>
      <c r="F1028" s="1">
        <v>1</v>
      </c>
      <c r="G1028" t="s">
        <v>769</v>
      </c>
      <c r="H1028" t="str">
        <f t="shared" si="117"/>
        <v>'L01070407'</v>
      </c>
      <c r="I1028" t="str">
        <f>IF(E1028="","'"&amp;VLOOKUP(B1028,PBL_ENTITAT!O:P,2,FALSE)&amp;"'","null")</f>
        <v>null</v>
      </c>
      <c r="J1028" t="s">
        <v>6557</v>
      </c>
      <c r="K1028">
        <f t="shared" si="112"/>
        <v>71026</v>
      </c>
      <c r="L1028" t="str">
        <f t="shared" si="113"/>
        <v>'Distrito Playa de Palma'</v>
      </c>
      <c r="M1028" t="str">
        <f t="shared" si="114"/>
        <v>'LA0008489'</v>
      </c>
      <c r="N1028" t="str">
        <f t="shared" si="115"/>
        <v>'L01070407'</v>
      </c>
      <c r="O1028" t="str">
        <f t="shared" si="116"/>
        <v>null</v>
      </c>
      <c r="P1028" t="s">
        <v>6557</v>
      </c>
      <c r="Q1028" t="str">
        <f t="shared" si="118"/>
        <v xml:space="preserve">INSERT INTO pad_organ (organid, nom, dir3, dir3pare, cif) VALUES (71026, 'Distrito Playa de Palma', 'LA0008489', 'L01070407', null); </v>
      </c>
    </row>
    <row r="1029" spans="1:17">
      <c r="A1029" s="1">
        <v>1442133</v>
      </c>
      <c r="B1029" t="s">
        <v>3305</v>
      </c>
      <c r="C1029" t="s">
        <v>3306</v>
      </c>
      <c r="D1029" s="1">
        <v>3563</v>
      </c>
      <c r="E1029" s="1">
        <v>1442019</v>
      </c>
      <c r="F1029" s="1">
        <v>1</v>
      </c>
      <c r="G1029" t="s">
        <v>769</v>
      </c>
      <c r="H1029" t="str">
        <f t="shared" si="117"/>
        <v>'L01070407'</v>
      </c>
      <c r="I1029" t="str">
        <f>IF(E1029="","'"&amp;VLOOKUP(B1029,PBL_ENTITAT!O:P,2,FALSE)&amp;"'","null")</f>
        <v>null</v>
      </c>
      <c r="J1029" t="s">
        <v>6557</v>
      </c>
      <c r="K1029">
        <f t="shared" si="112"/>
        <v>71027</v>
      </c>
      <c r="L1029" t="str">
        <f t="shared" si="113"/>
        <v>'Distrito Poniente'</v>
      </c>
      <c r="M1029" t="str">
        <f t="shared" si="114"/>
        <v>'LA0008490'</v>
      </c>
      <c r="N1029" t="str">
        <f t="shared" si="115"/>
        <v>'L01070407'</v>
      </c>
      <c r="O1029" t="str">
        <f t="shared" si="116"/>
        <v>null</v>
      </c>
      <c r="P1029" t="s">
        <v>6557</v>
      </c>
      <c r="Q1029" t="str">
        <f t="shared" si="118"/>
        <v xml:space="preserve">INSERT INTO pad_organ (organid, nom, dir3, dir3pare, cif) VALUES (71027, 'Distrito Poniente', 'LA0008490', 'L01070407', null); </v>
      </c>
    </row>
    <row r="1030" spans="1:17">
      <c r="A1030" s="1">
        <v>1442134</v>
      </c>
      <c r="B1030" t="s">
        <v>3307</v>
      </c>
      <c r="C1030" t="s">
        <v>3308</v>
      </c>
      <c r="D1030" s="1">
        <v>3563</v>
      </c>
      <c r="E1030" s="1">
        <v>1442019</v>
      </c>
      <c r="F1030" s="1">
        <v>1</v>
      </c>
      <c r="G1030" t="s">
        <v>769</v>
      </c>
      <c r="H1030" t="str">
        <f t="shared" si="117"/>
        <v>'L01070407'</v>
      </c>
      <c r="I1030" t="str">
        <f>IF(E1030="","'"&amp;VLOOKUP(B1030,PBL_ENTITAT!O:P,2,FALSE)&amp;"'","null")</f>
        <v>null</v>
      </c>
      <c r="J1030" t="s">
        <v>6557</v>
      </c>
      <c r="K1030">
        <f t="shared" si="112"/>
        <v>71028</v>
      </c>
      <c r="L1030" t="str">
        <f t="shared" si="113"/>
        <v>'Empresa Funerária Municipal, S.A.'</v>
      </c>
      <c r="M1030" t="str">
        <f t="shared" si="114"/>
        <v>'LA0008659'</v>
      </c>
      <c r="N1030" t="str">
        <f t="shared" si="115"/>
        <v>'L01070407'</v>
      </c>
      <c r="O1030" t="str">
        <f t="shared" si="116"/>
        <v>null</v>
      </c>
      <c r="P1030" t="s">
        <v>6557</v>
      </c>
      <c r="Q1030" t="str">
        <f t="shared" si="118"/>
        <v xml:space="preserve">INSERT INTO pad_organ (organid, nom, dir3, dir3pare, cif) VALUES (71028, 'Empresa Funerária Municipal, S.A.', 'LA0008659', 'L01070407', null); </v>
      </c>
    </row>
    <row r="1031" spans="1:17">
      <c r="A1031" s="1">
        <v>1442135</v>
      </c>
      <c r="B1031" t="s">
        <v>3309</v>
      </c>
      <c r="C1031" t="s">
        <v>3310</v>
      </c>
      <c r="D1031" s="1">
        <v>3563</v>
      </c>
      <c r="E1031" s="1">
        <v>1442019</v>
      </c>
      <c r="F1031" s="1">
        <v>1</v>
      </c>
      <c r="G1031" t="s">
        <v>769</v>
      </c>
      <c r="H1031" t="str">
        <f t="shared" si="117"/>
        <v>'L01070407'</v>
      </c>
      <c r="I1031" t="str">
        <f>IF(E1031="","'"&amp;VLOOKUP(B1031,PBL_ENTITAT!O:P,2,FALSE)&amp;"'","null")</f>
        <v>null</v>
      </c>
      <c r="J1031" t="s">
        <v>6557</v>
      </c>
      <c r="K1031">
        <f t="shared" si="112"/>
        <v>71029</v>
      </c>
      <c r="L1031" t="str">
        <f t="shared" si="113"/>
        <v>'Empresa Municipal de Aguas y Alcantarillado, S.A.'</v>
      </c>
      <c r="M1031" t="str">
        <f t="shared" si="114"/>
        <v>'LA0008660'</v>
      </c>
      <c r="N1031" t="str">
        <f t="shared" si="115"/>
        <v>'L01070407'</v>
      </c>
      <c r="O1031" t="str">
        <f t="shared" si="116"/>
        <v>null</v>
      </c>
      <c r="P1031" t="s">
        <v>6557</v>
      </c>
      <c r="Q1031" t="str">
        <f t="shared" si="118"/>
        <v xml:space="preserve">INSERT INTO pad_organ (organid, nom, dir3, dir3pare, cif) VALUES (71029, 'Empresa Municipal de Aguas y Alcantarillado, S.A.', 'LA0008660', 'L01070407', null); </v>
      </c>
    </row>
    <row r="1032" spans="1:17">
      <c r="A1032" s="1">
        <v>1442136</v>
      </c>
      <c r="B1032" t="s">
        <v>3311</v>
      </c>
      <c r="C1032" t="s">
        <v>3312</v>
      </c>
      <c r="D1032" s="1">
        <v>3563</v>
      </c>
      <c r="E1032" s="1">
        <v>1442019</v>
      </c>
      <c r="F1032" s="1">
        <v>1</v>
      </c>
      <c r="G1032" t="s">
        <v>769</v>
      </c>
      <c r="H1032" t="str">
        <f t="shared" si="117"/>
        <v>'L01070407'</v>
      </c>
      <c r="I1032" t="str">
        <f>IF(E1032="","'"&amp;VLOOKUP(B1032,PBL_ENTITAT!O:P,2,FALSE)&amp;"'","null")</f>
        <v>null</v>
      </c>
      <c r="J1032" t="s">
        <v>6557</v>
      </c>
      <c r="K1032">
        <f t="shared" si="112"/>
        <v>71030</v>
      </c>
      <c r="L1032" t="str">
        <f t="shared" si="113"/>
        <v>'Empresa Municipal de Transportes Urbanos, S.A.'</v>
      </c>
      <c r="M1032" t="str">
        <f t="shared" si="114"/>
        <v>'LA0008661'</v>
      </c>
      <c r="N1032" t="str">
        <f t="shared" si="115"/>
        <v>'L01070407'</v>
      </c>
      <c r="O1032" t="str">
        <f t="shared" si="116"/>
        <v>null</v>
      </c>
      <c r="P1032" t="s">
        <v>6557</v>
      </c>
      <c r="Q1032" t="str">
        <f t="shared" si="118"/>
        <v xml:space="preserve">INSERT INTO pad_organ (organid, nom, dir3, dir3pare, cif) VALUES (71030, 'Empresa Municipal de Transportes Urbanos, S.A.', 'LA0008661', 'L01070407', null); </v>
      </c>
    </row>
    <row r="1033" spans="1:17">
      <c r="A1033" s="1">
        <v>1442137</v>
      </c>
      <c r="B1033" t="s">
        <v>3313</v>
      </c>
      <c r="C1033" t="s">
        <v>3314</v>
      </c>
      <c r="D1033" s="1">
        <v>3563</v>
      </c>
      <c r="E1033" s="1">
        <v>1442019</v>
      </c>
      <c r="F1033" s="1">
        <v>1</v>
      </c>
      <c r="G1033" t="s">
        <v>769</v>
      </c>
      <c r="H1033" t="str">
        <f t="shared" si="117"/>
        <v>'L01070407'</v>
      </c>
      <c r="I1033" t="str">
        <f>IF(E1033="","'"&amp;VLOOKUP(B1033,PBL_ENTITAT!O:P,2,FALSE)&amp;"'","null")</f>
        <v>null</v>
      </c>
      <c r="J1033" t="s">
        <v>6557</v>
      </c>
      <c r="K1033">
        <f t="shared" si="112"/>
        <v>71031</v>
      </c>
      <c r="L1033" t="str">
        <f t="shared" si="113"/>
        <v>'Sociedad Municipal de Aparcamientos y Proyectos de Palma'</v>
      </c>
      <c r="M1033" t="str">
        <f t="shared" si="114"/>
        <v>'LA0008662'</v>
      </c>
      <c r="N1033" t="str">
        <f t="shared" si="115"/>
        <v>'L01070407'</v>
      </c>
      <c r="O1033" t="str">
        <f t="shared" si="116"/>
        <v>null</v>
      </c>
      <c r="P1033" t="s">
        <v>6557</v>
      </c>
      <c r="Q1033" t="str">
        <f t="shared" si="118"/>
        <v xml:space="preserve">INSERT INTO pad_organ (organid, nom, dir3, dir3pare, cif) VALUES (71031, 'Sociedad Municipal de Aparcamientos y Proyectos de Palma', 'LA0008662', 'L01070407', null); </v>
      </c>
    </row>
    <row r="1034" spans="1:17">
      <c r="A1034" s="1">
        <v>2126705</v>
      </c>
      <c r="B1034" t="s">
        <v>3766</v>
      </c>
      <c r="C1034" t="s">
        <v>3767</v>
      </c>
      <c r="D1034" s="1">
        <v>472</v>
      </c>
      <c r="E1034" s="1">
        <v>2126651</v>
      </c>
      <c r="F1034" s="1">
        <v>1</v>
      </c>
      <c r="G1034" t="s">
        <v>769</v>
      </c>
      <c r="H1034" t="str">
        <f t="shared" si="117"/>
        <v>'L01070260'</v>
      </c>
      <c r="I1034" t="str">
        <f>IF(E1034="","'"&amp;VLOOKUP(B1034,PBL_ENTITAT!O:P,2,FALSE)&amp;"'","null")</f>
        <v>null</v>
      </c>
      <c r="J1034" t="s">
        <v>6557</v>
      </c>
      <c r="K1034">
        <f t="shared" ref="K1034:K1097" si="119">K1033+1</f>
        <v>71032</v>
      </c>
      <c r="L1034" t="str">
        <f t="shared" ref="L1034:L1097" si="120">"'"&amp;C1034&amp;"'"</f>
        <v>'Mantenimiento Edificios Municipales'</v>
      </c>
      <c r="M1034" t="str">
        <f t="shared" ref="M1034:M1097" si="121">"'"&amp;B1034&amp;"'"</f>
        <v>'LA0008688'</v>
      </c>
      <c r="N1034" t="str">
        <f t="shared" ref="N1034:N1097" si="122">H1034</f>
        <v>'L01070260'</v>
      </c>
      <c r="O1034" t="str">
        <f t="shared" ref="O1034:O1097" si="123">I1034</f>
        <v>null</v>
      </c>
      <c r="P1034" t="s">
        <v>6557</v>
      </c>
      <c r="Q1034" t="str">
        <f t="shared" si="118"/>
        <v xml:space="preserve">INSERT INTO pad_organ (organid, nom, dir3, dir3pare, cif) VALUES (71032, 'Mantenimiento Edificios Municipales', 'LA0008688', 'L01070260', null); </v>
      </c>
    </row>
    <row r="1035" spans="1:17">
      <c r="A1035" s="1">
        <v>2126706</v>
      </c>
      <c r="B1035" t="s">
        <v>3768</v>
      </c>
      <c r="C1035" t="s">
        <v>3769</v>
      </c>
      <c r="D1035" s="1">
        <v>472</v>
      </c>
      <c r="E1035" s="1">
        <v>2126651</v>
      </c>
      <c r="F1035" s="1">
        <v>1</v>
      </c>
      <c r="G1035" t="s">
        <v>769</v>
      </c>
      <c r="H1035" t="str">
        <f t="shared" si="117"/>
        <v>'L01070260'</v>
      </c>
      <c r="I1035" t="str">
        <f>IF(E1035="","'"&amp;VLOOKUP(B1035,PBL_ENTITAT!O:P,2,FALSE)&amp;"'","null")</f>
        <v>null</v>
      </c>
      <c r="J1035" t="s">
        <v>6557</v>
      </c>
      <c r="K1035">
        <f t="shared" si="119"/>
        <v>71033</v>
      </c>
      <c r="L1035" t="str">
        <f t="shared" si="120"/>
        <v>'Telefonia (FIJOS Y MÓVILES)'</v>
      </c>
      <c r="M1035" t="str">
        <f t="shared" si="121"/>
        <v>'LA0008689'</v>
      </c>
      <c r="N1035" t="str">
        <f t="shared" si="122"/>
        <v>'L01070260'</v>
      </c>
      <c r="O1035" t="str">
        <f t="shared" si="123"/>
        <v>null</v>
      </c>
      <c r="P1035" t="s">
        <v>6557</v>
      </c>
      <c r="Q1035" t="str">
        <f t="shared" si="118"/>
        <v xml:space="preserve">INSERT INTO pad_organ (organid, nom, dir3, dir3pare, cif) VALUES (71033, 'Telefonia (FIJOS Y MÓVILES)', 'LA0008689', 'L01070260', null); </v>
      </c>
    </row>
    <row r="1036" spans="1:17">
      <c r="A1036" s="1">
        <v>2126707</v>
      </c>
      <c r="B1036" t="s">
        <v>3770</v>
      </c>
      <c r="C1036" t="s">
        <v>3771</v>
      </c>
      <c r="D1036" s="1">
        <v>472</v>
      </c>
      <c r="E1036" s="1">
        <v>2126651</v>
      </c>
      <c r="F1036" s="1">
        <v>1</v>
      </c>
      <c r="G1036" t="s">
        <v>769</v>
      </c>
      <c r="H1036" t="str">
        <f t="shared" si="117"/>
        <v>'L01070260'</v>
      </c>
      <c r="I1036" t="str">
        <f>IF(E1036="","'"&amp;VLOOKUP(B1036,PBL_ENTITAT!O:P,2,FALSE)&amp;"'","null")</f>
        <v>null</v>
      </c>
      <c r="J1036" t="s">
        <v>6557</v>
      </c>
      <c r="K1036">
        <f t="shared" si="119"/>
        <v>71034</v>
      </c>
      <c r="L1036" t="str">
        <f t="shared" si="120"/>
        <v>'Aigüa - Sanejament - Fonts Municipals'</v>
      </c>
      <c r="M1036" t="str">
        <f t="shared" si="121"/>
        <v>'LA0008690'</v>
      </c>
      <c r="N1036" t="str">
        <f t="shared" si="122"/>
        <v>'L01070260'</v>
      </c>
      <c r="O1036" t="str">
        <f t="shared" si="123"/>
        <v>null</v>
      </c>
      <c r="P1036" t="s">
        <v>6557</v>
      </c>
      <c r="Q1036" t="str">
        <f t="shared" si="118"/>
        <v xml:space="preserve">INSERT INTO pad_organ (organid, nom, dir3, dir3pare, cif) VALUES (71034, 'Aigüa - Sanejament - Fonts Municipals', 'LA0008690', 'L01070260', null); </v>
      </c>
    </row>
    <row r="1037" spans="1:17">
      <c r="A1037" s="1">
        <v>2126708</v>
      </c>
      <c r="B1037" t="s">
        <v>3772</v>
      </c>
      <c r="C1037" t="s">
        <v>3773</v>
      </c>
      <c r="D1037" s="1">
        <v>472</v>
      </c>
      <c r="E1037" s="1">
        <v>2126651</v>
      </c>
      <c r="F1037" s="1">
        <v>1</v>
      </c>
      <c r="G1037" t="s">
        <v>769</v>
      </c>
      <c r="H1037" t="str">
        <f t="shared" si="117"/>
        <v>'L01070260'</v>
      </c>
      <c r="I1037" t="str">
        <f>IF(E1037="","'"&amp;VLOOKUP(B1037,PBL_ENTITAT!O:P,2,FALSE)&amp;"'","null")</f>
        <v>null</v>
      </c>
      <c r="J1037" t="s">
        <v>6557</v>
      </c>
      <c r="K1037">
        <f t="shared" si="119"/>
        <v>71035</v>
      </c>
      <c r="L1037" t="str">
        <f t="shared" si="120"/>
        <v>'Modernización - Transparencia'</v>
      </c>
      <c r="M1037" t="str">
        <f t="shared" si="121"/>
        <v>'LA0008691'</v>
      </c>
      <c r="N1037" t="str">
        <f t="shared" si="122"/>
        <v>'L01070260'</v>
      </c>
      <c r="O1037" t="str">
        <f t="shared" si="123"/>
        <v>null</v>
      </c>
      <c r="P1037" t="s">
        <v>6557</v>
      </c>
      <c r="Q1037" t="str">
        <f t="shared" si="118"/>
        <v xml:space="preserve">INSERT INTO pad_organ (organid, nom, dir3, dir3pare, cif) VALUES (71035, 'Modernización - Transparencia', 'LA0008691', 'L01070260', null); </v>
      </c>
    </row>
    <row r="1038" spans="1:17">
      <c r="A1038" s="1">
        <v>1425602</v>
      </c>
      <c r="B1038" t="s">
        <v>2999</v>
      </c>
      <c r="C1038" t="s">
        <v>3000</v>
      </c>
      <c r="D1038" s="1">
        <v>449</v>
      </c>
      <c r="E1038" s="1">
        <v>1425598</v>
      </c>
      <c r="F1038" s="1">
        <v>1</v>
      </c>
      <c r="H1038" t="str">
        <f t="shared" si="117"/>
        <v>'L01070033'</v>
      </c>
      <c r="I1038" t="str">
        <f>IF(E1038="","'"&amp;VLOOKUP(B1038,PBL_ENTITAT!O:P,2,FALSE)&amp;"'","null")</f>
        <v>null</v>
      </c>
      <c r="J1038" t="s">
        <v>6557</v>
      </c>
      <c r="K1038">
        <f t="shared" si="119"/>
        <v>71036</v>
      </c>
      <c r="L1038" t="str">
        <f t="shared" si="120"/>
        <v>'Consorci de Promocio Exterior Alcudia'</v>
      </c>
      <c r="M1038" t="str">
        <f t="shared" si="121"/>
        <v>'LA0008775'</v>
      </c>
      <c r="N1038" t="str">
        <f t="shared" si="122"/>
        <v>'L01070033'</v>
      </c>
      <c r="O1038" t="str">
        <f t="shared" si="123"/>
        <v>null</v>
      </c>
      <c r="P1038" t="s">
        <v>6557</v>
      </c>
      <c r="Q1038" t="str">
        <f t="shared" si="118"/>
        <v xml:space="preserve">INSERT INTO pad_organ (organid, nom, dir3, dir3pare, cif) VALUES (71036, 'Consorci de Promocio Exterior Alcudia', 'LA0008775', 'L01070033', null); </v>
      </c>
    </row>
    <row r="1039" spans="1:17">
      <c r="A1039" s="1">
        <v>1425603</v>
      </c>
      <c r="B1039" t="s">
        <v>3001</v>
      </c>
      <c r="C1039" t="s">
        <v>3002</v>
      </c>
      <c r="D1039" s="1">
        <v>449</v>
      </c>
      <c r="E1039" s="1">
        <v>1425598</v>
      </c>
      <c r="F1039" s="1">
        <v>1</v>
      </c>
      <c r="H1039" t="str">
        <f t="shared" si="117"/>
        <v>'L01070033'</v>
      </c>
      <c r="I1039" t="str">
        <f>IF(E1039="","'"&amp;VLOOKUP(B1039,PBL_ENTITAT!O:P,2,FALSE)&amp;"'","null")</f>
        <v>null</v>
      </c>
      <c r="J1039" t="s">
        <v>6557</v>
      </c>
      <c r="K1039">
        <f t="shared" si="119"/>
        <v>71037</v>
      </c>
      <c r="L1039" t="str">
        <f t="shared" si="120"/>
        <v>'Consorci la Ciutat Romana de Pollentia'</v>
      </c>
      <c r="M1039" t="str">
        <f t="shared" si="121"/>
        <v>'LA0008776'</v>
      </c>
      <c r="N1039" t="str">
        <f t="shared" si="122"/>
        <v>'L01070033'</v>
      </c>
      <c r="O1039" t="str">
        <f t="shared" si="123"/>
        <v>null</v>
      </c>
      <c r="P1039" t="s">
        <v>6557</v>
      </c>
      <c r="Q1039" t="str">
        <f t="shared" si="118"/>
        <v xml:space="preserve">INSERT INTO pad_organ (organid, nom, dir3, dir3pare, cif) VALUES (71037, 'Consorci la Ciutat Romana de Pollentia', 'LA0008776', 'L01070033', null); </v>
      </c>
    </row>
    <row r="1040" spans="1:17">
      <c r="A1040" s="1">
        <v>1405470</v>
      </c>
      <c r="B1040" t="s">
        <v>2534</v>
      </c>
      <c r="C1040" t="s">
        <v>2535</v>
      </c>
      <c r="D1040" s="1">
        <v>2581</v>
      </c>
      <c r="E1040" s="1">
        <v>1405469</v>
      </c>
      <c r="F1040" s="1">
        <v>1</v>
      </c>
      <c r="G1040" t="s">
        <v>769</v>
      </c>
      <c r="H1040" t="str">
        <f t="shared" si="117"/>
        <v>'LA0002899'</v>
      </c>
      <c r="I1040" t="str">
        <f>IF(E1040="","'"&amp;VLOOKUP(B1040,PBL_ENTITAT!O:P,2,FALSE)&amp;"'","null")</f>
        <v>null</v>
      </c>
      <c r="J1040" t="s">
        <v>6557</v>
      </c>
      <c r="K1040">
        <f t="shared" si="119"/>
        <v>71038</v>
      </c>
      <c r="L1040" t="str">
        <f t="shared" si="120"/>
        <v>'Dirección Insular de Ordenación del Territorio'</v>
      </c>
      <c r="M1040" t="str">
        <f t="shared" si="121"/>
        <v>'LA0009545'</v>
      </c>
      <c r="N1040" t="str">
        <f t="shared" si="122"/>
        <v>'LA0002899'</v>
      </c>
      <c r="O1040" t="str">
        <f t="shared" si="123"/>
        <v>null</v>
      </c>
      <c r="P1040" t="s">
        <v>6557</v>
      </c>
      <c r="Q1040" t="str">
        <f t="shared" si="118"/>
        <v xml:space="preserve">INSERT INTO pad_organ (organid, nom, dir3, dir3pare, cif) VALUES (71038, 'Dirección Insular de Ordenación del Territorio', 'LA0009545', 'LA0002899', null); </v>
      </c>
    </row>
    <row r="1041" spans="1:17">
      <c r="A1041" s="1">
        <v>1405472</v>
      </c>
      <c r="B1041" t="s">
        <v>2538</v>
      </c>
      <c r="C1041" t="s">
        <v>2539</v>
      </c>
      <c r="D1041" s="1">
        <v>2581</v>
      </c>
      <c r="E1041" s="1">
        <v>1405469</v>
      </c>
      <c r="F1041" s="1">
        <v>1</v>
      </c>
      <c r="G1041" t="s">
        <v>769</v>
      </c>
      <c r="H1041" t="str">
        <f t="shared" si="117"/>
        <v>'LA0002899'</v>
      </c>
      <c r="I1041" t="str">
        <f>IF(E1041="","'"&amp;VLOOKUP(B1041,PBL_ENTITAT!O:P,2,FALSE)&amp;"'","null")</f>
        <v>null</v>
      </c>
      <c r="J1041" t="s">
        <v>6557</v>
      </c>
      <c r="K1041">
        <f t="shared" si="119"/>
        <v>71039</v>
      </c>
      <c r="L1041" t="str">
        <f t="shared" si="120"/>
        <v>'Dirección Insular de Presidencia y Comunicación'</v>
      </c>
      <c r="M1041" t="str">
        <f t="shared" si="121"/>
        <v>'LA0009620'</v>
      </c>
      <c r="N1041" t="str">
        <f t="shared" si="122"/>
        <v>'LA0002899'</v>
      </c>
      <c r="O1041" t="str">
        <f t="shared" si="123"/>
        <v>null</v>
      </c>
      <c r="P1041" t="s">
        <v>6557</v>
      </c>
      <c r="Q1041" t="str">
        <f t="shared" si="118"/>
        <v xml:space="preserve">INSERT INTO pad_organ (organid, nom, dir3, dir3pare, cif) VALUES (71039, 'Dirección Insular de Presidencia y Comunicación', 'LA0009620', 'LA0002899', null); </v>
      </c>
    </row>
    <row r="1042" spans="1:17">
      <c r="A1042" s="1">
        <v>1405539</v>
      </c>
      <c r="B1042" t="s">
        <v>3184</v>
      </c>
      <c r="C1042" t="s">
        <v>3185</v>
      </c>
      <c r="D1042" s="1">
        <v>2581</v>
      </c>
      <c r="E1042" s="1">
        <v>1405538</v>
      </c>
      <c r="F1042" s="1">
        <v>1</v>
      </c>
      <c r="G1042" t="s">
        <v>769</v>
      </c>
      <c r="H1042" t="str">
        <f t="shared" si="117"/>
        <v>'LA0011118'</v>
      </c>
      <c r="I1042" t="str">
        <f>IF(E1042="","'"&amp;VLOOKUP(B1042,PBL_ENTITAT!O:P,2,FALSE)&amp;"'","null")</f>
        <v>null</v>
      </c>
      <c r="J1042" t="s">
        <v>6557</v>
      </c>
      <c r="K1042">
        <f t="shared" si="119"/>
        <v>71040</v>
      </c>
      <c r="L1042" t="str">
        <f t="shared" si="120"/>
        <v>'Dirección Insular de Promoción Turística'</v>
      </c>
      <c r="M1042" t="str">
        <f t="shared" si="121"/>
        <v>'LA0009621'</v>
      </c>
      <c r="N1042" t="str">
        <f t="shared" si="122"/>
        <v>'LA0011118'</v>
      </c>
      <c r="O1042" t="str">
        <f t="shared" si="123"/>
        <v>null</v>
      </c>
      <c r="P1042" t="s">
        <v>6557</v>
      </c>
      <c r="Q1042" t="str">
        <f t="shared" si="118"/>
        <v xml:space="preserve">INSERT INTO pad_organ (organid, nom, dir3, dir3pare, cif) VALUES (71040, 'Dirección Insular de Promoción Turística', 'LA0009621', 'LA0011118', null); </v>
      </c>
    </row>
    <row r="1043" spans="1:17">
      <c r="A1043" s="1">
        <v>1405474</v>
      </c>
      <c r="B1043" t="s">
        <v>2542</v>
      </c>
      <c r="C1043" t="s">
        <v>2543</v>
      </c>
      <c r="D1043" s="1">
        <v>2581</v>
      </c>
      <c r="E1043" s="1">
        <v>1405469</v>
      </c>
      <c r="F1043" s="1">
        <v>1</v>
      </c>
      <c r="G1043" t="s">
        <v>769</v>
      </c>
      <c r="H1043" t="str">
        <f t="shared" si="117"/>
        <v>'LA0002899'</v>
      </c>
      <c r="I1043" t="str">
        <f>IF(E1043="","'"&amp;VLOOKUP(B1043,PBL_ENTITAT!O:P,2,FALSE)&amp;"'","null")</f>
        <v>null</v>
      </c>
      <c r="J1043" t="s">
        <v>6557</v>
      </c>
      <c r="K1043">
        <f t="shared" si="119"/>
        <v>71041</v>
      </c>
      <c r="L1043" t="str">
        <f t="shared" si="120"/>
        <v>'Dirección Insular de Ordenación Turística'</v>
      </c>
      <c r="M1043" t="str">
        <f t="shared" si="121"/>
        <v>'LA0009622'</v>
      </c>
      <c r="N1043" t="str">
        <f t="shared" si="122"/>
        <v>'LA0002899'</v>
      </c>
      <c r="O1043" t="str">
        <f t="shared" si="123"/>
        <v>null</v>
      </c>
      <c r="P1043" t="s">
        <v>6557</v>
      </c>
      <c r="Q1043" t="str">
        <f t="shared" si="118"/>
        <v xml:space="preserve">INSERT INTO pad_organ (organid, nom, dir3, dir3pare, cif) VALUES (71041, 'Dirección Insular de Ordenación Turística', 'LA0009622', 'LA0002899', null); </v>
      </c>
    </row>
    <row r="1044" spans="1:17">
      <c r="A1044" s="1">
        <v>1405477</v>
      </c>
      <c r="B1044" t="s">
        <v>2548</v>
      </c>
      <c r="C1044" t="s">
        <v>2549</v>
      </c>
      <c r="D1044" s="1">
        <v>2581</v>
      </c>
      <c r="E1044" s="1">
        <v>1405476</v>
      </c>
      <c r="F1044" s="1">
        <v>1</v>
      </c>
      <c r="G1044" t="s">
        <v>769</v>
      </c>
      <c r="H1044" t="str">
        <f t="shared" si="117"/>
        <v>'LA0002902'</v>
      </c>
      <c r="I1044" t="str">
        <f>IF(E1044="","'"&amp;VLOOKUP(B1044,PBL_ENTITAT!O:P,2,FALSE)&amp;"'","null")</f>
        <v>null</v>
      </c>
      <c r="J1044" t="s">
        <v>6557</v>
      </c>
      <c r="K1044">
        <f t="shared" si="119"/>
        <v>71042</v>
      </c>
      <c r="L1044" t="str">
        <f t="shared" si="120"/>
        <v>'Dirección Insular de Servicios Generales y Participación'</v>
      </c>
      <c r="M1044" t="str">
        <f t="shared" si="121"/>
        <v>'LA0009623'</v>
      </c>
      <c r="N1044" t="str">
        <f t="shared" si="122"/>
        <v>'LA0002902'</v>
      </c>
      <c r="O1044" t="str">
        <f t="shared" si="123"/>
        <v>null</v>
      </c>
      <c r="P1044" t="s">
        <v>6557</v>
      </c>
      <c r="Q1044" t="str">
        <f t="shared" si="118"/>
        <v xml:space="preserve">INSERT INTO pad_organ (organid, nom, dir3, dir3pare, cif) VALUES (71042, 'Dirección Insular de Servicios Generales y Participación', 'LA0009623', 'LA0002902', null); </v>
      </c>
    </row>
    <row r="1045" spans="1:17">
      <c r="A1045" s="1">
        <v>1405500</v>
      </c>
      <c r="B1045" t="s">
        <v>2594</v>
      </c>
      <c r="C1045" t="s">
        <v>2595</v>
      </c>
      <c r="D1045" s="1">
        <v>2581</v>
      </c>
      <c r="E1045" s="1">
        <v>1405499</v>
      </c>
      <c r="F1045" s="1">
        <v>1</v>
      </c>
      <c r="G1045" t="s">
        <v>769</v>
      </c>
      <c r="H1045" t="str">
        <f t="shared" si="117"/>
        <v>'LA0002904'</v>
      </c>
      <c r="I1045" t="str">
        <f>IF(E1045="","'"&amp;VLOOKUP(B1045,PBL_ENTITAT!O:P,2,FALSE)&amp;"'","null")</f>
        <v>null</v>
      </c>
      <c r="J1045" t="s">
        <v>6557</v>
      </c>
      <c r="K1045">
        <f t="shared" si="119"/>
        <v>71043</v>
      </c>
      <c r="L1045" t="str">
        <f t="shared" si="120"/>
        <v>'Dirección Insular de Cultura y Patrimonio'</v>
      </c>
      <c r="M1045" t="str">
        <f t="shared" si="121"/>
        <v>'LA0009624'</v>
      </c>
      <c r="N1045" t="str">
        <f t="shared" si="122"/>
        <v>'LA0002904'</v>
      </c>
      <c r="O1045" t="str">
        <f t="shared" si="123"/>
        <v>null</v>
      </c>
      <c r="P1045" t="s">
        <v>6557</v>
      </c>
      <c r="Q1045" t="str">
        <f t="shared" si="118"/>
        <v xml:space="preserve">INSERT INTO pad_organ (organid, nom, dir3, dir3pare, cif) VALUES (71043, 'Dirección Insular de Cultura y Patrimonio', 'LA0009624', 'LA0002904', null); </v>
      </c>
    </row>
    <row r="1046" spans="1:17">
      <c r="A1046" s="1">
        <v>1405509</v>
      </c>
      <c r="B1046" t="s">
        <v>2612</v>
      </c>
      <c r="C1046" t="s">
        <v>2613</v>
      </c>
      <c r="D1046" s="1">
        <v>2581</v>
      </c>
      <c r="E1046" s="1">
        <v>1405508</v>
      </c>
      <c r="F1046" s="1">
        <v>1</v>
      </c>
      <c r="G1046" t="s">
        <v>769</v>
      </c>
      <c r="H1046" t="str">
        <f t="shared" si="117"/>
        <v>'LA0002906'</v>
      </c>
      <c r="I1046" t="str">
        <f>IF(E1046="","'"&amp;VLOOKUP(B1046,PBL_ENTITAT!O:P,2,FALSE)&amp;"'","null")</f>
        <v>null</v>
      </c>
      <c r="J1046" t="s">
        <v>6557</v>
      </c>
      <c r="K1046">
        <f t="shared" si="119"/>
        <v>71044</v>
      </c>
      <c r="L1046" t="str">
        <f t="shared" si="120"/>
        <v>'Dirección Insular de Juventud, Ocupación e Innovación'</v>
      </c>
      <c r="M1046" t="str">
        <f t="shared" si="121"/>
        <v>'LA0009625'</v>
      </c>
      <c r="N1046" t="str">
        <f t="shared" si="122"/>
        <v>'LA0002906'</v>
      </c>
      <c r="O1046" t="str">
        <f t="shared" si="123"/>
        <v>null</v>
      </c>
      <c r="P1046" t="s">
        <v>6557</v>
      </c>
      <c r="Q1046" t="str">
        <f t="shared" si="118"/>
        <v xml:space="preserve">INSERT INTO pad_organ (organid, nom, dir3, dir3pare, cif) VALUES (71044, 'Dirección Insular de Juventud, Ocupación e Innovación', 'LA0009625', 'LA0002906', null); </v>
      </c>
    </row>
    <row r="1047" spans="1:17">
      <c r="A1047" s="1">
        <v>1405529</v>
      </c>
      <c r="B1047" t="s">
        <v>2652</v>
      </c>
      <c r="C1047" t="s">
        <v>2653</v>
      </c>
      <c r="D1047" s="1">
        <v>2581</v>
      </c>
      <c r="E1047" s="1">
        <v>1405528</v>
      </c>
      <c r="F1047" s="1">
        <v>1</v>
      </c>
      <c r="G1047" t="s">
        <v>769</v>
      </c>
      <c r="H1047" t="str">
        <f t="shared" si="117"/>
        <v>'LA0002908'</v>
      </c>
      <c r="I1047" t="str">
        <f>IF(E1047="","'"&amp;VLOOKUP(B1047,PBL_ENTITAT!O:P,2,FALSE)&amp;"'","null")</f>
        <v>null</v>
      </c>
      <c r="J1047" t="s">
        <v>6557</v>
      </c>
      <c r="K1047">
        <f t="shared" si="119"/>
        <v>71045</v>
      </c>
      <c r="L1047" t="str">
        <f t="shared" si="120"/>
        <v>'Dirección Insular de Movilidad'</v>
      </c>
      <c r="M1047" t="str">
        <f t="shared" si="121"/>
        <v>'LA0009626'</v>
      </c>
      <c r="N1047" t="str">
        <f t="shared" si="122"/>
        <v>'LA0002908'</v>
      </c>
      <c r="O1047" t="str">
        <f t="shared" si="123"/>
        <v>null</v>
      </c>
      <c r="P1047" t="s">
        <v>6557</v>
      </c>
      <c r="Q1047" t="str">
        <f t="shared" si="118"/>
        <v xml:space="preserve">INSERT INTO pad_organ (organid, nom, dir3, dir3pare, cif) VALUES (71045, 'Dirección Insular de Movilidad', 'LA0009626', 'LA0002908', null); </v>
      </c>
    </row>
    <row r="1048" spans="1:17">
      <c r="A1048" s="1">
        <v>1405491</v>
      </c>
      <c r="B1048" t="s">
        <v>2576</v>
      </c>
      <c r="C1048" t="s">
        <v>2577</v>
      </c>
      <c r="D1048" s="1">
        <v>2581</v>
      </c>
      <c r="E1048" s="1">
        <v>1405490</v>
      </c>
      <c r="F1048" s="1">
        <v>1</v>
      </c>
      <c r="G1048" t="s">
        <v>769</v>
      </c>
      <c r="H1048" t="str">
        <f t="shared" si="117"/>
        <v>'LA0002903'</v>
      </c>
      <c r="I1048" t="str">
        <f>IF(E1048="","'"&amp;VLOOKUP(B1048,PBL_ENTITAT!O:P,2,FALSE)&amp;"'","null")</f>
        <v>null</v>
      </c>
      <c r="J1048" t="s">
        <v>6557</v>
      </c>
      <c r="K1048">
        <f t="shared" si="119"/>
        <v>71046</v>
      </c>
      <c r="L1048" t="str">
        <f t="shared" si="120"/>
        <v>'Dirección Insular de Bienestar Social'</v>
      </c>
      <c r="M1048" t="str">
        <f t="shared" si="121"/>
        <v>'LA0009627'</v>
      </c>
      <c r="N1048" t="str">
        <f t="shared" si="122"/>
        <v>'LA0002903'</v>
      </c>
      <c r="O1048" t="str">
        <f t="shared" si="123"/>
        <v>null</v>
      </c>
      <c r="P1048" t="s">
        <v>6557</v>
      </c>
      <c r="Q1048" t="str">
        <f t="shared" si="118"/>
        <v xml:space="preserve">INSERT INTO pad_organ (organid, nom, dir3, dir3pare, cif) VALUES (71046, 'Dirección Insular de Bienestar Social', 'LA0009627', 'LA0002903', null); </v>
      </c>
    </row>
    <row r="1049" spans="1:17">
      <c r="A1049" s="1">
        <v>1405517</v>
      </c>
      <c r="B1049" t="s">
        <v>2628</v>
      </c>
      <c r="C1049" t="s">
        <v>2629</v>
      </c>
      <c r="D1049" s="1">
        <v>2581</v>
      </c>
      <c r="E1049" s="1">
        <v>1405516</v>
      </c>
      <c r="F1049" s="1">
        <v>1</v>
      </c>
      <c r="G1049" t="s">
        <v>769</v>
      </c>
      <c r="H1049" t="str">
        <f t="shared" si="117"/>
        <v>'LA0002907'</v>
      </c>
      <c r="I1049" t="str">
        <f>IF(E1049="","'"&amp;VLOOKUP(B1049,PBL_ENTITAT!O:P,2,FALSE)&amp;"'","null")</f>
        <v>null</v>
      </c>
      <c r="J1049" t="s">
        <v>6557</v>
      </c>
      <c r="K1049">
        <f t="shared" si="119"/>
        <v>71047</v>
      </c>
      <c r="L1049" t="str">
        <f t="shared" si="120"/>
        <v>'Dirección Insular de Medio Rural y Marino'</v>
      </c>
      <c r="M1049" t="str">
        <f t="shared" si="121"/>
        <v>'LA0009628'</v>
      </c>
      <c r="N1049" t="str">
        <f t="shared" si="122"/>
        <v>'LA0002907'</v>
      </c>
      <c r="O1049" t="str">
        <f t="shared" si="123"/>
        <v>null</v>
      </c>
      <c r="P1049" t="s">
        <v>6557</v>
      </c>
      <c r="Q1049" t="str">
        <f t="shared" si="118"/>
        <v xml:space="preserve">INSERT INTO pad_organ (organid, nom, dir3, dir3pare, cif) VALUES (71047, 'Dirección Insular de Medio Rural y Marino', 'LA0009628', 'LA0002907', null); </v>
      </c>
    </row>
    <row r="1050" spans="1:17">
      <c r="A1050" s="1">
        <v>1405526</v>
      </c>
      <c r="B1050" t="s">
        <v>2646</v>
      </c>
      <c r="C1050" t="s">
        <v>2647</v>
      </c>
      <c r="D1050" s="1">
        <v>2581</v>
      </c>
      <c r="E1050" s="1">
        <v>1405516</v>
      </c>
      <c r="F1050" s="1">
        <v>1</v>
      </c>
      <c r="G1050" t="s">
        <v>769</v>
      </c>
      <c r="H1050" t="str">
        <f t="shared" si="117"/>
        <v>'LA0002907'</v>
      </c>
      <c r="I1050" t="str">
        <f>IF(E1050="","'"&amp;VLOOKUP(B1050,PBL_ENTITAT!O:P,2,FALSE)&amp;"'","null")</f>
        <v>null</v>
      </c>
      <c r="J1050" t="s">
        <v>6557</v>
      </c>
      <c r="K1050">
        <f t="shared" si="119"/>
        <v>71048</v>
      </c>
      <c r="L1050" t="str">
        <f t="shared" si="120"/>
        <v>'Dirección Insular de Reserva de Biosfera'</v>
      </c>
      <c r="M1050" t="str">
        <f t="shared" si="121"/>
        <v>'LA0009629'</v>
      </c>
      <c r="N1050" t="str">
        <f t="shared" si="122"/>
        <v>'LA0002907'</v>
      </c>
      <c r="O1050" t="str">
        <f t="shared" si="123"/>
        <v>null</v>
      </c>
      <c r="P1050" t="s">
        <v>6557</v>
      </c>
      <c r="Q1050" t="str">
        <f t="shared" si="118"/>
        <v xml:space="preserve">INSERT INTO pad_organ (organid, nom, dir3, dir3pare, cif) VALUES (71048, 'Dirección Insular de Reserva de Biosfera', 'LA0009629', 'LA0002907', null); </v>
      </c>
    </row>
    <row r="1051" spans="1:17">
      <c r="A1051" s="1">
        <v>1405473</v>
      </c>
      <c r="B1051" t="s">
        <v>2540</v>
      </c>
      <c r="C1051" t="s">
        <v>2541</v>
      </c>
      <c r="D1051" s="1">
        <v>2581</v>
      </c>
      <c r="E1051" s="1">
        <v>1405472</v>
      </c>
      <c r="F1051" s="1">
        <v>1</v>
      </c>
      <c r="G1051" t="s">
        <v>769</v>
      </c>
      <c r="H1051" t="str">
        <f t="shared" si="117"/>
        <v>'LA0009620'</v>
      </c>
      <c r="I1051" t="str">
        <f>IF(E1051="","'"&amp;VLOOKUP(B1051,PBL_ENTITAT!O:P,2,FALSE)&amp;"'","null")</f>
        <v>null</v>
      </c>
      <c r="J1051" t="s">
        <v>6557</v>
      </c>
      <c r="K1051">
        <f t="shared" si="119"/>
        <v>71049</v>
      </c>
      <c r="L1051" t="str">
        <f t="shared" si="120"/>
        <v>'Presidencia'</v>
      </c>
      <c r="M1051" t="str">
        <f t="shared" si="121"/>
        <v>'LA0009631'</v>
      </c>
      <c r="N1051" t="str">
        <f t="shared" si="122"/>
        <v>'LA0009620'</v>
      </c>
      <c r="O1051" t="str">
        <f t="shared" si="123"/>
        <v>null</v>
      </c>
      <c r="P1051" t="s">
        <v>6557</v>
      </c>
      <c r="Q1051" t="str">
        <f t="shared" si="118"/>
        <v xml:space="preserve">INSERT INTO pad_organ (organid, nom, dir3, dir3pare, cif) VALUES (71049, 'Presidencia', 'LA0009631', 'LA0009620', null); </v>
      </c>
    </row>
    <row r="1052" spans="1:17">
      <c r="A1052" s="1">
        <v>1405501</v>
      </c>
      <c r="B1052" t="s">
        <v>2596</v>
      </c>
      <c r="C1052" t="s">
        <v>2597</v>
      </c>
      <c r="D1052" s="1">
        <v>2581</v>
      </c>
      <c r="E1052" s="1">
        <v>1405500</v>
      </c>
      <c r="F1052" s="1">
        <v>1</v>
      </c>
      <c r="G1052" t="s">
        <v>769</v>
      </c>
      <c r="H1052" t="str">
        <f t="shared" si="117"/>
        <v>'LA0009624'</v>
      </c>
      <c r="I1052" t="str">
        <f>IF(E1052="","'"&amp;VLOOKUP(B1052,PBL_ENTITAT!O:P,2,FALSE)&amp;"'","null")</f>
        <v>null</v>
      </c>
      <c r="J1052" t="s">
        <v>6557</v>
      </c>
      <c r="K1052">
        <f t="shared" si="119"/>
        <v>71050</v>
      </c>
      <c r="L1052" t="str">
        <f t="shared" si="120"/>
        <v>'Política Lingüística'</v>
      </c>
      <c r="M1052" t="str">
        <f t="shared" si="121"/>
        <v>'LA0009632'</v>
      </c>
      <c r="N1052" t="str">
        <f t="shared" si="122"/>
        <v>'LA0009624'</v>
      </c>
      <c r="O1052" t="str">
        <f t="shared" si="123"/>
        <v>null</v>
      </c>
      <c r="P1052" t="s">
        <v>6557</v>
      </c>
      <c r="Q1052" t="str">
        <f t="shared" si="118"/>
        <v xml:space="preserve">INSERT INTO pad_organ (organid, nom, dir3, dir3pare, cif) VALUES (71050, 'Política Lingüística', 'LA0009632', 'LA0009624', null); </v>
      </c>
    </row>
    <row r="1053" spans="1:17">
      <c r="A1053" s="1">
        <v>1405542</v>
      </c>
      <c r="B1053" t="s">
        <v>3190</v>
      </c>
      <c r="C1053" t="s">
        <v>3191</v>
      </c>
      <c r="D1053" s="1">
        <v>2581</v>
      </c>
      <c r="E1053" s="1">
        <v>1405541</v>
      </c>
      <c r="F1053" s="1">
        <v>1</v>
      </c>
      <c r="G1053" t="s">
        <v>769</v>
      </c>
      <c r="H1053" t="str">
        <f t="shared" si="117"/>
        <v>'LA0011119'</v>
      </c>
      <c r="I1053" t="str">
        <f>IF(E1053="","'"&amp;VLOOKUP(B1053,PBL_ENTITAT!O:P,2,FALSE)&amp;"'","null")</f>
        <v>null</v>
      </c>
      <c r="J1053" t="s">
        <v>6557</v>
      </c>
      <c r="K1053">
        <f t="shared" si="119"/>
        <v>71051</v>
      </c>
      <c r="L1053" t="str">
        <f t="shared" si="120"/>
        <v>'Cooperación Local'</v>
      </c>
      <c r="M1053" t="str">
        <f t="shared" si="121"/>
        <v>'LA0009633'</v>
      </c>
      <c r="N1053" t="str">
        <f t="shared" si="122"/>
        <v>'LA0011119'</v>
      </c>
      <c r="O1053" t="str">
        <f t="shared" si="123"/>
        <v>null</v>
      </c>
      <c r="P1053" t="s">
        <v>6557</v>
      </c>
      <c r="Q1053" t="str">
        <f t="shared" si="118"/>
        <v xml:space="preserve">INSERT INTO pad_organ (organid, nom, dir3, dir3pare, cif) VALUES (71051, 'Cooperación Local', 'LA0009633', 'LA0011119', null); </v>
      </c>
    </row>
    <row r="1054" spans="1:17">
      <c r="A1054" s="1">
        <v>1405540</v>
      </c>
      <c r="B1054" t="s">
        <v>3186</v>
      </c>
      <c r="C1054" t="s">
        <v>3187</v>
      </c>
      <c r="D1054" s="1">
        <v>2581</v>
      </c>
      <c r="E1054" s="1">
        <v>1405539</v>
      </c>
      <c r="F1054" s="1">
        <v>1</v>
      </c>
      <c r="G1054" t="s">
        <v>769</v>
      </c>
      <c r="H1054" t="str">
        <f t="shared" si="117"/>
        <v>'LA0009621'</v>
      </c>
      <c r="I1054" t="str">
        <f>IF(E1054="","'"&amp;VLOOKUP(B1054,PBL_ENTITAT!O:P,2,FALSE)&amp;"'","null")</f>
        <v>null</v>
      </c>
      <c r="J1054" t="s">
        <v>6557</v>
      </c>
      <c r="K1054">
        <f t="shared" si="119"/>
        <v>71052</v>
      </c>
      <c r="L1054" t="str">
        <f t="shared" si="120"/>
        <v>'Promoción Turística'</v>
      </c>
      <c r="M1054" t="str">
        <f t="shared" si="121"/>
        <v>'LA0009634'</v>
      </c>
      <c r="N1054" t="str">
        <f t="shared" si="122"/>
        <v>'LA0009621'</v>
      </c>
      <c r="O1054" t="str">
        <f t="shared" si="123"/>
        <v>null</v>
      </c>
      <c r="P1054" t="s">
        <v>6557</v>
      </c>
      <c r="Q1054" t="str">
        <f t="shared" si="118"/>
        <v xml:space="preserve">INSERT INTO pad_organ (organid, nom, dir3, dir3pare, cif) VALUES (71052, 'Promoción Turística', 'LA0009634', 'LA0009621', null); </v>
      </c>
    </row>
    <row r="1055" spans="1:17">
      <c r="A1055" s="1">
        <v>1405478</v>
      </c>
      <c r="B1055" t="s">
        <v>2550</v>
      </c>
      <c r="C1055" t="s">
        <v>2551</v>
      </c>
      <c r="D1055" s="1">
        <v>2581</v>
      </c>
      <c r="E1055" s="1">
        <v>1405477</v>
      </c>
      <c r="F1055" s="1">
        <v>1</v>
      </c>
      <c r="G1055" t="s">
        <v>769</v>
      </c>
      <c r="H1055" t="str">
        <f t="shared" si="117"/>
        <v>'LA0009623'</v>
      </c>
      <c r="I1055" t="str">
        <f>IF(E1055="","'"&amp;VLOOKUP(B1055,PBL_ENTITAT!O:P,2,FALSE)&amp;"'","null")</f>
        <v>null</v>
      </c>
      <c r="J1055" t="s">
        <v>6557</v>
      </c>
      <c r="K1055">
        <f t="shared" si="119"/>
        <v>71053</v>
      </c>
      <c r="L1055" t="str">
        <f t="shared" si="120"/>
        <v>'Secretaría'</v>
      </c>
      <c r="M1055" t="str">
        <f t="shared" si="121"/>
        <v>'LA0009635'</v>
      </c>
      <c r="N1055" t="str">
        <f t="shared" si="122"/>
        <v>'LA0009623'</v>
      </c>
      <c r="O1055" t="str">
        <f t="shared" si="123"/>
        <v>null</v>
      </c>
      <c r="P1055" t="s">
        <v>6557</v>
      </c>
      <c r="Q1055" t="str">
        <f t="shared" si="118"/>
        <v xml:space="preserve">INSERT INTO pad_organ (organid, nom, dir3, dir3pare, cif) VALUES (71053, 'Secretaría', 'LA0009635', 'LA0009623', null); </v>
      </c>
    </row>
    <row r="1056" spans="1:17">
      <c r="A1056" s="1">
        <v>1405479</v>
      </c>
      <c r="B1056" t="s">
        <v>2552</v>
      </c>
      <c r="C1056" t="s">
        <v>2553</v>
      </c>
      <c r="D1056" s="1">
        <v>2581</v>
      </c>
      <c r="E1056" s="1">
        <v>1405477</v>
      </c>
      <c r="F1056" s="1">
        <v>1</v>
      </c>
      <c r="G1056" t="s">
        <v>769</v>
      </c>
      <c r="H1056" t="str">
        <f t="shared" si="117"/>
        <v>'LA0009623'</v>
      </c>
      <c r="I1056" t="str">
        <f>IF(E1056="","'"&amp;VLOOKUP(B1056,PBL_ENTITAT!O:P,2,FALSE)&amp;"'","null")</f>
        <v>null</v>
      </c>
      <c r="J1056" t="s">
        <v>6557</v>
      </c>
      <c r="K1056">
        <f t="shared" si="119"/>
        <v>71054</v>
      </c>
      <c r="L1056" t="str">
        <f t="shared" si="120"/>
        <v>'Intervención'</v>
      </c>
      <c r="M1056" t="str">
        <f t="shared" si="121"/>
        <v>'LA0009636'</v>
      </c>
      <c r="N1056" t="str">
        <f t="shared" si="122"/>
        <v>'LA0009623'</v>
      </c>
      <c r="O1056" t="str">
        <f t="shared" si="123"/>
        <v>null</v>
      </c>
      <c r="P1056" t="s">
        <v>6557</v>
      </c>
      <c r="Q1056" t="str">
        <f t="shared" si="118"/>
        <v xml:space="preserve">INSERT INTO pad_organ (organid, nom, dir3, dir3pare, cif) VALUES (71054, 'Intervención', 'LA0009636', 'LA0009623', null); </v>
      </c>
    </row>
    <row r="1057" spans="1:17">
      <c r="A1057" s="1">
        <v>1405480</v>
      </c>
      <c r="B1057" t="s">
        <v>2554</v>
      </c>
      <c r="C1057" t="s">
        <v>2555</v>
      </c>
      <c r="D1057" s="1">
        <v>2581</v>
      </c>
      <c r="E1057" s="1">
        <v>1405477</v>
      </c>
      <c r="F1057" s="1">
        <v>1</v>
      </c>
      <c r="G1057" t="s">
        <v>769</v>
      </c>
      <c r="H1057" t="str">
        <f t="shared" si="117"/>
        <v>'LA0009623'</v>
      </c>
      <c r="I1057" t="str">
        <f>IF(E1057="","'"&amp;VLOOKUP(B1057,PBL_ENTITAT!O:P,2,FALSE)&amp;"'","null")</f>
        <v>null</v>
      </c>
      <c r="J1057" t="s">
        <v>6557</v>
      </c>
      <c r="K1057">
        <f t="shared" si="119"/>
        <v>71055</v>
      </c>
      <c r="L1057" t="str">
        <f t="shared" si="120"/>
        <v>'Tesorería'</v>
      </c>
      <c r="M1057" t="str">
        <f t="shared" si="121"/>
        <v>'LA0009637'</v>
      </c>
      <c r="N1057" t="str">
        <f t="shared" si="122"/>
        <v>'LA0009623'</v>
      </c>
      <c r="O1057" t="str">
        <f t="shared" si="123"/>
        <v>null</v>
      </c>
      <c r="P1057" t="s">
        <v>6557</v>
      </c>
      <c r="Q1057" t="str">
        <f t="shared" si="118"/>
        <v xml:space="preserve">INSERT INTO pad_organ (organid, nom, dir3, dir3pare, cif) VALUES (71055, 'Tesorería', 'LA0009637', 'LA0009623', null); </v>
      </c>
    </row>
    <row r="1058" spans="1:17">
      <c r="A1058" s="1">
        <v>1405481</v>
      </c>
      <c r="B1058" t="s">
        <v>2556</v>
      </c>
      <c r="C1058" t="s">
        <v>2557</v>
      </c>
      <c r="D1058" s="1">
        <v>2581</v>
      </c>
      <c r="E1058" s="1">
        <v>1405477</v>
      </c>
      <c r="F1058" s="1">
        <v>1</v>
      </c>
      <c r="G1058" t="s">
        <v>769</v>
      </c>
      <c r="H1058" t="str">
        <f t="shared" si="117"/>
        <v>'LA0009623'</v>
      </c>
      <c r="I1058" t="str">
        <f>IF(E1058="","'"&amp;VLOOKUP(B1058,PBL_ENTITAT!O:P,2,FALSE)&amp;"'","null")</f>
        <v>null</v>
      </c>
      <c r="J1058" t="s">
        <v>6557</v>
      </c>
      <c r="K1058">
        <f t="shared" si="119"/>
        <v>71056</v>
      </c>
      <c r="L1058" t="str">
        <f t="shared" si="120"/>
        <v>'Gestión de Personas'</v>
      </c>
      <c r="M1058" t="str">
        <f t="shared" si="121"/>
        <v>'LA0009638'</v>
      </c>
      <c r="N1058" t="str">
        <f t="shared" si="122"/>
        <v>'LA0009623'</v>
      </c>
      <c r="O1058" t="str">
        <f t="shared" si="123"/>
        <v>null</v>
      </c>
      <c r="P1058" t="s">
        <v>6557</v>
      </c>
      <c r="Q1058" t="str">
        <f t="shared" si="118"/>
        <v xml:space="preserve">INSERT INTO pad_organ (organid, nom, dir3, dir3pare, cif) VALUES (71056, 'Gestión de Personas', 'LA0009638', 'LA0009623', null); </v>
      </c>
    </row>
    <row r="1059" spans="1:17">
      <c r="A1059" s="1">
        <v>1405482</v>
      </c>
      <c r="B1059" t="s">
        <v>2558</v>
      </c>
      <c r="C1059" t="s">
        <v>2559</v>
      </c>
      <c r="D1059" s="1">
        <v>2581</v>
      </c>
      <c r="E1059" s="1">
        <v>1405477</v>
      </c>
      <c r="F1059" s="1">
        <v>1</v>
      </c>
      <c r="G1059" t="s">
        <v>769</v>
      </c>
      <c r="H1059" t="str">
        <f t="shared" si="117"/>
        <v>'LA0009623'</v>
      </c>
      <c r="I1059" t="str">
        <f>IF(E1059="","'"&amp;VLOOKUP(B1059,PBL_ENTITAT!O:P,2,FALSE)&amp;"'","null")</f>
        <v>null</v>
      </c>
      <c r="J1059" t="s">
        <v>6557</v>
      </c>
      <c r="K1059">
        <f t="shared" si="119"/>
        <v>71057</v>
      </c>
      <c r="L1059" t="str">
        <f t="shared" si="120"/>
        <v>'Informática'</v>
      </c>
      <c r="M1059" t="str">
        <f t="shared" si="121"/>
        <v>'LA0009639'</v>
      </c>
      <c r="N1059" t="str">
        <f t="shared" si="122"/>
        <v>'LA0009623'</v>
      </c>
      <c r="O1059" t="str">
        <f t="shared" si="123"/>
        <v>null</v>
      </c>
      <c r="P1059" t="s">
        <v>6557</v>
      </c>
      <c r="Q1059" t="str">
        <f t="shared" si="118"/>
        <v xml:space="preserve">INSERT INTO pad_organ (organid, nom, dir3, dir3pare, cif) VALUES (71057, 'Informática', 'LA0009639', 'LA0009623', null); </v>
      </c>
    </row>
    <row r="1060" spans="1:17">
      <c r="A1060" s="1">
        <v>1405483</v>
      </c>
      <c r="B1060" t="s">
        <v>2560</v>
      </c>
      <c r="C1060" t="s">
        <v>2561</v>
      </c>
      <c r="D1060" s="1">
        <v>2581</v>
      </c>
      <c r="E1060" s="1">
        <v>1405477</v>
      </c>
      <c r="F1060" s="1">
        <v>1</v>
      </c>
      <c r="G1060" t="s">
        <v>769</v>
      </c>
      <c r="H1060" t="str">
        <f t="shared" si="117"/>
        <v>'LA0009623'</v>
      </c>
      <c r="I1060" t="str">
        <f>IF(E1060="","'"&amp;VLOOKUP(B1060,PBL_ENTITAT!O:P,2,FALSE)&amp;"'","null")</f>
        <v>null</v>
      </c>
      <c r="J1060" t="s">
        <v>6557</v>
      </c>
      <c r="K1060">
        <f t="shared" si="119"/>
        <v>71058</v>
      </c>
      <c r="L1060" t="str">
        <f t="shared" si="120"/>
        <v>'Servicio Insular de Seguridad y Salud Laboral'</v>
      </c>
      <c r="M1060" t="str">
        <f t="shared" si="121"/>
        <v>'LA0009640'</v>
      </c>
      <c r="N1060" t="str">
        <f t="shared" si="122"/>
        <v>'LA0009623'</v>
      </c>
      <c r="O1060" t="str">
        <f t="shared" si="123"/>
        <v>null</v>
      </c>
      <c r="P1060" t="s">
        <v>6557</v>
      </c>
      <c r="Q1060" t="str">
        <f t="shared" si="118"/>
        <v xml:space="preserve">INSERT INTO pad_organ (organid, nom, dir3, dir3pare, cif) VALUES (71058, 'Servicio Insular de Seguridad y Salud Laboral', 'LA0009640', 'LA0009623', null); </v>
      </c>
    </row>
    <row r="1061" spans="1:17">
      <c r="A1061" s="1">
        <v>1405484</v>
      </c>
      <c r="B1061" t="s">
        <v>2562</v>
      </c>
      <c r="C1061" t="s">
        <v>2563</v>
      </c>
      <c r="D1061" s="1">
        <v>2581</v>
      </c>
      <c r="E1061" s="1">
        <v>1405477</v>
      </c>
      <c r="F1061" s="1">
        <v>1</v>
      </c>
      <c r="G1061" t="s">
        <v>769</v>
      </c>
      <c r="H1061" t="str">
        <f t="shared" si="117"/>
        <v>'LA0009623'</v>
      </c>
      <c r="I1061" t="str">
        <f>IF(E1061="","'"&amp;VLOOKUP(B1061,PBL_ENTITAT!O:P,2,FALSE)&amp;"'","null")</f>
        <v>null</v>
      </c>
      <c r="J1061" t="s">
        <v>6557</v>
      </c>
      <c r="K1061">
        <f t="shared" si="119"/>
        <v>71059</v>
      </c>
      <c r="L1061" t="str">
        <f t="shared" si="120"/>
        <v>'Servicios Generales'</v>
      </c>
      <c r="M1061" t="str">
        <f t="shared" si="121"/>
        <v>'LA0009641'</v>
      </c>
      <c r="N1061" t="str">
        <f t="shared" si="122"/>
        <v>'LA0009623'</v>
      </c>
      <c r="O1061" t="str">
        <f t="shared" si="123"/>
        <v>null</v>
      </c>
      <c r="P1061" t="s">
        <v>6557</v>
      </c>
      <c r="Q1061" t="str">
        <f t="shared" si="118"/>
        <v xml:space="preserve">INSERT INTO pad_organ (organid, nom, dir3, dir3pare, cif) VALUES (71059, 'Servicios Generales', 'LA0009641', 'LA0009623', null); </v>
      </c>
    </row>
    <row r="1062" spans="1:17">
      <c r="A1062" s="1">
        <v>1405485</v>
      </c>
      <c r="B1062" t="s">
        <v>2564</v>
      </c>
      <c r="C1062" t="s">
        <v>2565</v>
      </c>
      <c r="D1062" s="1">
        <v>2581</v>
      </c>
      <c r="E1062" s="1">
        <v>1405477</v>
      </c>
      <c r="F1062" s="1">
        <v>1</v>
      </c>
      <c r="G1062" t="s">
        <v>769</v>
      </c>
      <c r="H1062" t="str">
        <f t="shared" si="117"/>
        <v>'LA0009623'</v>
      </c>
      <c r="I1062" t="str">
        <f>IF(E1062="","'"&amp;VLOOKUP(B1062,PBL_ENTITAT!O:P,2,FALSE)&amp;"'","null")</f>
        <v>null</v>
      </c>
      <c r="J1062" t="s">
        <v>6557</v>
      </c>
      <c r="K1062">
        <f t="shared" si="119"/>
        <v>71060</v>
      </c>
      <c r="L1062" t="str">
        <f t="shared" si="120"/>
        <v>'Servicio de Atención Ciudadana y Calidad'</v>
      </c>
      <c r="M1062" t="str">
        <f t="shared" si="121"/>
        <v>'LA0009642'</v>
      </c>
      <c r="N1062" t="str">
        <f t="shared" si="122"/>
        <v>'LA0009623'</v>
      </c>
      <c r="O1062" t="str">
        <f t="shared" si="123"/>
        <v>null</v>
      </c>
      <c r="P1062" t="s">
        <v>6557</v>
      </c>
      <c r="Q1062" t="str">
        <f t="shared" si="118"/>
        <v xml:space="preserve">INSERT INTO pad_organ (organid, nom, dir3, dir3pare, cif) VALUES (71060, 'Servicio de Atención Ciudadana y Calidad', 'LA0009642', 'LA0009623', null); </v>
      </c>
    </row>
    <row r="1063" spans="1:17">
      <c r="A1063" s="1">
        <v>1405486</v>
      </c>
      <c r="B1063" t="s">
        <v>2566</v>
      </c>
      <c r="C1063" t="s">
        <v>2567</v>
      </c>
      <c r="D1063" s="1">
        <v>2581</v>
      </c>
      <c r="E1063" s="1">
        <v>1405477</v>
      </c>
      <c r="F1063" s="1">
        <v>1</v>
      </c>
      <c r="G1063" t="s">
        <v>769</v>
      </c>
      <c r="H1063" t="str">
        <f t="shared" si="117"/>
        <v>'LA0009623'</v>
      </c>
      <c r="I1063" t="str">
        <f>IF(E1063="","'"&amp;VLOOKUP(B1063,PBL_ENTITAT!O:P,2,FALSE)&amp;"'","null")</f>
        <v>null</v>
      </c>
      <c r="J1063" t="s">
        <v>6557</v>
      </c>
      <c r="K1063">
        <f t="shared" si="119"/>
        <v>71061</v>
      </c>
      <c r="L1063" t="str">
        <f t="shared" si="120"/>
        <v>'Contratación'</v>
      </c>
      <c r="M1063" t="str">
        <f t="shared" si="121"/>
        <v>'LA0009643'</v>
      </c>
      <c r="N1063" t="str">
        <f t="shared" si="122"/>
        <v>'LA0009623'</v>
      </c>
      <c r="O1063" t="str">
        <f t="shared" si="123"/>
        <v>null</v>
      </c>
      <c r="P1063" t="s">
        <v>6557</v>
      </c>
      <c r="Q1063" t="str">
        <f t="shared" si="118"/>
        <v xml:space="preserve">INSERT INTO pad_organ (organid, nom, dir3, dir3pare, cif) VALUES (71061, 'Contratación', 'LA0009643', 'LA0009623', null); </v>
      </c>
    </row>
    <row r="1064" spans="1:17">
      <c r="A1064" s="1">
        <v>1405487</v>
      </c>
      <c r="B1064" t="s">
        <v>2568</v>
      </c>
      <c r="C1064" t="s">
        <v>2569</v>
      </c>
      <c r="D1064" s="1">
        <v>2581</v>
      </c>
      <c r="E1064" s="1">
        <v>1405477</v>
      </c>
      <c r="F1064" s="1">
        <v>1</v>
      </c>
      <c r="G1064" t="s">
        <v>769</v>
      </c>
      <c r="H1064" t="str">
        <f t="shared" si="117"/>
        <v>'LA0009623'</v>
      </c>
      <c r="I1064" t="str">
        <f>IF(E1064="","'"&amp;VLOOKUP(B1064,PBL_ENTITAT!O:P,2,FALSE)&amp;"'","null")</f>
        <v>null</v>
      </c>
      <c r="J1064" t="s">
        <v>6557</v>
      </c>
      <c r="K1064">
        <f t="shared" si="119"/>
        <v>71062</v>
      </c>
      <c r="L1064" t="str">
        <f t="shared" si="120"/>
        <v>'Servicios Técnicos, Mantenimiento y Edificación'</v>
      </c>
      <c r="M1064" t="str">
        <f t="shared" si="121"/>
        <v>'LA0009644'</v>
      </c>
      <c r="N1064" t="str">
        <f t="shared" si="122"/>
        <v>'LA0009623'</v>
      </c>
      <c r="O1064" t="str">
        <f t="shared" si="123"/>
        <v>null</v>
      </c>
      <c r="P1064" t="s">
        <v>6557</v>
      </c>
      <c r="Q1064" t="str">
        <f t="shared" si="118"/>
        <v xml:space="preserve">INSERT INTO pad_organ (organid, nom, dir3, dir3pare, cif) VALUES (71062, 'Servicios Técnicos, Mantenimiento y Edificación', 'LA0009644', 'LA0009623', null); </v>
      </c>
    </row>
    <row r="1065" spans="1:17">
      <c r="A1065" s="1">
        <v>1405488</v>
      </c>
      <c r="B1065" t="s">
        <v>2570</v>
      </c>
      <c r="C1065" t="s">
        <v>2571</v>
      </c>
      <c r="D1065" s="1">
        <v>2581</v>
      </c>
      <c r="E1065" s="1">
        <v>1405477</v>
      </c>
      <c r="F1065" s="1">
        <v>1</v>
      </c>
      <c r="G1065" t="s">
        <v>769</v>
      </c>
      <c r="H1065" t="str">
        <f t="shared" si="117"/>
        <v>'LA0009623'</v>
      </c>
      <c r="I1065" t="str">
        <f>IF(E1065="","'"&amp;VLOOKUP(B1065,PBL_ENTITAT!O:P,2,FALSE)&amp;"'","null")</f>
        <v>null</v>
      </c>
      <c r="J1065" t="s">
        <v>6557</v>
      </c>
      <c r="K1065">
        <f t="shared" si="119"/>
        <v>71063</v>
      </c>
      <c r="L1065" t="str">
        <f t="shared" si="120"/>
        <v>'Servicio de Prevención y Extinción de Incendios y Salvamento'</v>
      </c>
      <c r="M1065" t="str">
        <f t="shared" si="121"/>
        <v>'LA0009645'</v>
      </c>
      <c r="N1065" t="str">
        <f t="shared" si="122"/>
        <v>'LA0009623'</v>
      </c>
      <c r="O1065" t="str">
        <f t="shared" si="123"/>
        <v>null</v>
      </c>
      <c r="P1065" t="s">
        <v>6557</v>
      </c>
      <c r="Q1065" t="str">
        <f t="shared" si="118"/>
        <v xml:space="preserve">INSERT INTO pad_organ (organid, nom, dir3, dir3pare, cif) VALUES (71063, 'Servicio de Prevención y Extinción de Incendios y Salvamento', 'LA0009645', 'LA0009623', null); </v>
      </c>
    </row>
    <row r="1066" spans="1:17">
      <c r="A1066" s="1">
        <v>1405489</v>
      </c>
      <c r="B1066" t="s">
        <v>2572</v>
      </c>
      <c r="C1066" t="s">
        <v>2573</v>
      </c>
      <c r="D1066" s="1">
        <v>2581</v>
      </c>
      <c r="E1066" s="1">
        <v>1405477</v>
      </c>
      <c r="F1066" s="1">
        <v>1</v>
      </c>
      <c r="G1066" t="s">
        <v>769</v>
      </c>
      <c r="H1066" t="str">
        <f t="shared" si="117"/>
        <v>'LA0009623'</v>
      </c>
      <c r="I1066" t="str">
        <f>IF(E1066="","'"&amp;VLOOKUP(B1066,PBL_ENTITAT!O:P,2,FALSE)&amp;"'","null")</f>
        <v>null</v>
      </c>
      <c r="J1066" t="s">
        <v>6557</v>
      </c>
      <c r="K1066">
        <f t="shared" si="119"/>
        <v>71064</v>
      </c>
      <c r="L1066" t="str">
        <f t="shared" si="120"/>
        <v>'Vivienda'</v>
      </c>
      <c r="M1066" t="str">
        <f t="shared" si="121"/>
        <v>'LA0009646'</v>
      </c>
      <c r="N1066" t="str">
        <f t="shared" si="122"/>
        <v>'LA0009623'</v>
      </c>
      <c r="O1066" t="str">
        <f t="shared" si="123"/>
        <v>null</v>
      </c>
      <c r="P1066" t="s">
        <v>6557</v>
      </c>
      <c r="Q1066" t="str">
        <f t="shared" si="118"/>
        <v xml:space="preserve">INSERT INTO pad_organ (organid, nom, dir3, dir3pare, cif) VALUES (71064, 'Vivienda', 'LA0009646', 'LA0009623', null); </v>
      </c>
    </row>
    <row r="1067" spans="1:17">
      <c r="A1067" s="1">
        <v>1405492</v>
      </c>
      <c r="B1067" t="s">
        <v>2578</v>
      </c>
      <c r="C1067" t="s">
        <v>2579</v>
      </c>
      <c r="D1067" s="1">
        <v>2581</v>
      </c>
      <c r="E1067" s="1">
        <v>1405491</v>
      </c>
      <c r="F1067" s="1">
        <v>1</v>
      </c>
      <c r="G1067" t="s">
        <v>769</v>
      </c>
      <c r="H1067" t="str">
        <f t="shared" si="117"/>
        <v>'LA0009627'</v>
      </c>
      <c r="I1067" t="str">
        <f>IF(E1067="","'"&amp;VLOOKUP(B1067,PBL_ENTITAT!O:P,2,FALSE)&amp;"'","null")</f>
        <v>null</v>
      </c>
      <c r="J1067" t="s">
        <v>6557</v>
      </c>
      <c r="K1067">
        <f t="shared" si="119"/>
        <v>71065</v>
      </c>
      <c r="L1067" t="str">
        <f t="shared" si="120"/>
        <v>'Servicio Insular de Familia'</v>
      </c>
      <c r="M1067" t="str">
        <f t="shared" si="121"/>
        <v>'LA0009647'</v>
      </c>
      <c r="N1067" t="str">
        <f t="shared" si="122"/>
        <v>'LA0009627'</v>
      </c>
      <c r="O1067" t="str">
        <f t="shared" si="123"/>
        <v>null</v>
      </c>
      <c r="P1067" t="s">
        <v>6557</v>
      </c>
      <c r="Q1067" t="str">
        <f t="shared" si="118"/>
        <v xml:space="preserve">INSERT INTO pad_organ (organid, nom, dir3, dir3pare, cif) VALUES (71065, 'Servicio Insular de Familia', 'LA0009647', 'LA0009627', null); </v>
      </c>
    </row>
    <row r="1068" spans="1:17">
      <c r="A1068" s="1">
        <v>1405493</v>
      </c>
      <c r="B1068" t="s">
        <v>2580</v>
      </c>
      <c r="C1068" t="s">
        <v>2581</v>
      </c>
      <c r="D1068" s="1">
        <v>2581</v>
      </c>
      <c r="E1068" s="1">
        <v>1405491</v>
      </c>
      <c r="F1068" s="1">
        <v>1</v>
      </c>
      <c r="G1068" t="s">
        <v>769</v>
      </c>
      <c r="H1068" t="str">
        <f t="shared" si="117"/>
        <v>'LA0009627'</v>
      </c>
      <c r="I1068" t="str">
        <f>IF(E1068="","'"&amp;VLOOKUP(B1068,PBL_ENTITAT!O:P,2,FALSE)&amp;"'","null")</f>
        <v>null</v>
      </c>
      <c r="J1068" t="s">
        <v>6557</v>
      </c>
      <c r="K1068">
        <f t="shared" si="119"/>
        <v>71066</v>
      </c>
      <c r="L1068" t="str">
        <f t="shared" si="120"/>
        <v>'Bienestar Social'</v>
      </c>
      <c r="M1068" t="str">
        <f t="shared" si="121"/>
        <v>'LA0009648'</v>
      </c>
      <c r="N1068" t="str">
        <f t="shared" si="122"/>
        <v>'LA0009627'</v>
      </c>
      <c r="O1068" t="str">
        <f t="shared" si="123"/>
        <v>null</v>
      </c>
      <c r="P1068" t="s">
        <v>6557</v>
      </c>
      <c r="Q1068" t="str">
        <f t="shared" si="118"/>
        <v xml:space="preserve">INSERT INTO pad_organ (organid, nom, dir3, dir3pare, cif) VALUES (71066, 'Bienestar Social', 'LA0009648', 'LA0009627', null); </v>
      </c>
    </row>
    <row r="1069" spans="1:17">
      <c r="A1069" s="1">
        <v>1405494</v>
      </c>
      <c r="B1069" t="s">
        <v>2582</v>
      </c>
      <c r="C1069" t="s">
        <v>2583</v>
      </c>
      <c r="D1069" s="1">
        <v>2581</v>
      </c>
      <c r="E1069" s="1">
        <v>1405491</v>
      </c>
      <c r="F1069" s="1">
        <v>1</v>
      </c>
      <c r="G1069" t="s">
        <v>769</v>
      </c>
      <c r="H1069" t="str">
        <f t="shared" si="117"/>
        <v>'LA0009627'</v>
      </c>
      <c r="I1069" t="str">
        <f>IF(E1069="","'"&amp;VLOOKUP(B1069,PBL_ENTITAT!O:P,2,FALSE)&amp;"'","null")</f>
        <v>null</v>
      </c>
      <c r="J1069" t="s">
        <v>6557</v>
      </c>
      <c r="K1069">
        <f t="shared" si="119"/>
        <v>71067</v>
      </c>
      <c r="L1069" t="str">
        <f t="shared" si="120"/>
        <v>'Servicio Coordinador de Drogodependencias'</v>
      </c>
      <c r="M1069" t="str">
        <f t="shared" si="121"/>
        <v>'LA0009649'</v>
      </c>
      <c r="N1069" t="str">
        <f t="shared" si="122"/>
        <v>'LA0009627'</v>
      </c>
      <c r="O1069" t="str">
        <f t="shared" si="123"/>
        <v>null</v>
      </c>
      <c r="P1069" t="s">
        <v>6557</v>
      </c>
      <c r="Q1069" t="str">
        <f t="shared" si="118"/>
        <v xml:space="preserve">INSERT INTO pad_organ (organid, nom, dir3, dir3pare, cif) VALUES (71067, 'Servicio Coordinador de Drogodependencias', 'LA0009649', 'LA0009627', null); </v>
      </c>
    </row>
    <row r="1070" spans="1:17">
      <c r="A1070" s="1">
        <v>1405495</v>
      </c>
      <c r="B1070" t="s">
        <v>2584</v>
      </c>
      <c r="C1070" t="s">
        <v>2585</v>
      </c>
      <c r="D1070" s="1">
        <v>2581</v>
      </c>
      <c r="E1070" s="1">
        <v>1405491</v>
      </c>
      <c r="F1070" s="1">
        <v>1</v>
      </c>
      <c r="G1070" t="s">
        <v>769</v>
      </c>
      <c r="H1070" t="str">
        <f t="shared" si="117"/>
        <v>'LA0009627'</v>
      </c>
      <c r="I1070" t="str">
        <f>IF(E1070="","'"&amp;VLOOKUP(B1070,PBL_ENTITAT!O:P,2,FALSE)&amp;"'","null")</f>
        <v>null</v>
      </c>
      <c r="J1070" t="s">
        <v>6557</v>
      </c>
      <c r="K1070">
        <f t="shared" si="119"/>
        <v>71068</v>
      </c>
      <c r="L1070" t="str">
        <f t="shared" si="120"/>
        <v>'Servicio de Atención a las Personas con Discapacidad'</v>
      </c>
      <c r="M1070" t="str">
        <f t="shared" si="121"/>
        <v>'LA0009650'</v>
      </c>
      <c r="N1070" t="str">
        <f t="shared" si="122"/>
        <v>'LA0009627'</v>
      </c>
      <c r="O1070" t="str">
        <f t="shared" si="123"/>
        <v>null</v>
      </c>
      <c r="P1070" t="s">
        <v>6557</v>
      </c>
      <c r="Q1070" t="str">
        <f t="shared" si="118"/>
        <v xml:space="preserve">INSERT INTO pad_organ (organid, nom, dir3, dir3pare, cif) VALUES (71068, 'Servicio de Atención a las Personas con Discapacidad', 'LA0009650', 'LA0009627', null); </v>
      </c>
    </row>
    <row r="1071" spans="1:17">
      <c r="A1071" s="1">
        <v>1405496</v>
      </c>
      <c r="B1071" t="s">
        <v>2586</v>
      </c>
      <c r="C1071" t="s">
        <v>2587</v>
      </c>
      <c r="D1071" s="1">
        <v>2581</v>
      </c>
      <c r="E1071" s="1">
        <v>1405491</v>
      </c>
      <c r="F1071" s="1">
        <v>1</v>
      </c>
      <c r="G1071" t="s">
        <v>769</v>
      </c>
      <c r="H1071" t="str">
        <f t="shared" si="117"/>
        <v>'LA0009627'</v>
      </c>
      <c r="I1071" t="str">
        <f>IF(E1071="","'"&amp;VLOOKUP(B1071,PBL_ENTITAT!O:P,2,FALSE)&amp;"'","null")</f>
        <v>null</v>
      </c>
      <c r="J1071" t="s">
        <v>6557</v>
      </c>
      <c r="K1071">
        <f t="shared" si="119"/>
        <v>71069</v>
      </c>
      <c r="L1071" t="str">
        <f t="shared" si="120"/>
        <v>'Servicio de Atención a Personas Mayores'</v>
      </c>
      <c r="M1071" t="str">
        <f t="shared" si="121"/>
        <v>'LA0009651'</v>
      </c>
      <c r="N1071" t="str">
        <f t="shared" si="122"/>
        <v>'LA0009627'</v>
      </c>
      <c r="O1071" t="str">
        <f t="shared" si="123"/>
        <v>null</v>
      </c>
      <c r="P1071" t="s">
        <v>6557</v>
      </c>
      <c r="Q1071" t="str">
        <f t="shared" si="118"/>
        <v xml:space="preserve">INSERT INTO pad_organ (organid, nom, dir3, dir3pare, cif) VALUES (71069, 'Servicio de Atención a Personas Mayores', 'LA0009651', 'LA0009627', null); </v>
      </c>
    </row>
    <row r="1072" spans="1:17">
      <c r="A1072" s="1">
        <v>1405497</v>
      </c>
      <c r="B1072" t="s">
        <v>2588</v>
      </c>
      <c r="C1072" t="s">
        <v>2589</v>
      </c>
      <c r="D1072" s="1">
        <v>2581</v>
      </c>
      <c r="E1072" s="1">
        <v>1405491</v>
      </c>
      <c r="F1072" s="1">
        <v>1</v>
      </c>
      <c r="G1072" t="s">
        <v>769</v>
      </c>
      <c r="H1072" t="str">
        <f t="shared" si="117"/>
        <v>'LA0009627'</v>
      </c>
      <c r="I1072" t="str">
        <f>IF(E1072="","'"&amp;VLOOKUP(B1072,PBL_ENTITAT!O:P,2,FALSE)&amp;"'","null")</f>
        <v>null</v>
      </c>
      <c r="J1072" t="s">
        <v>6557</v>
      </c>
      <c r="K1072">
        <f t="shared" si="119"/>
        <v>71070</v>
      </c>
      <c r="L1072" t="str">
        <f t="shared" si="120"/>
        <v>'Red de Atención al Inmigrante'</v>
      </c>
      <c r="M1072" t="str">
        <f t="shared" si="121"/>
        <v>'LA0009652'</v>
      </c>
      <c r="N1072" t="str">
        <f t="shared" si="122"/>
        <v>'LA0009627'</v>
      </c>
      <c r="O1072" t="str">
        <f t="shared" si="123"/>
        <v>null</v>
      </c>
      <c r="P1072" t="s">
        <v>6557</v>
      </c>
      <c r="Q1072" t="str">
        <f t="shared" si="118"/>
        <v xml:space="preserve">INSERT INTO pad_organ (organid, nom, dir3, dir3pare, cif) VALUES (71070, 'Red de Atención al Inmigrante', 'LA0009652', 'LA0009627', null); </v>
      </c>
    </row>
    <row r="1073" spans="1:17">
      <c r="A1073" s="1">
        <v>1405498</v>
      </c>
      <c r="B1073" t="s">
        <v>2590</v>
      </c>
      <c r="C1073" t="s">
        <v>2591</v>
      </c>
      <c r="D1073" s="1">
        <v>2581</v>
      </c>
      <c r="E1073" s="1">
        <v>1405491</v>
      </c>
      <c r="F1073" s="1">
        <v>1</v>
      </c>
      <c r="G1073" t="s">
        <v>769</v>
      </c>
      <c r="H1073" t="str">
        <f t="shared" si="117"/>
        <v>'LA0009627'</v>
      </c>
      <c r="I1073" t="str">
        <f>IF(E1073="","'"&amp;VLOOKUP(B1073,PBL_ENTITAT!O:P,2,FALSE)&amp;"'","null")</f>
        <v>null</v>
      </c>
      <c r="J1073" t="s">
        <v>6557</v>
      </c>
      <c r="K1073">
        <f t="shared" si="119"/>
        <v>71071</v>
      </c>
      <c r="L1073" t="str">
        <f t="shared" si="120"/>
        <v>'Centro Asesor de la Mujer'</v>
      </c>
      <c r="M1073" t="str">
        <f t="shared" si="121"/>
        <v>'LA0009653'</v>
      </c>
      <c r="N1073" t="str">
        <f t="shared" si="122"/>
        <v>'LA0009627'</v>
      </c>
      <c r="O1073" t="str">
        <f t="shared" si="123"/>
        <v>null</v>
      </c>
      <c r="P1073" t="s">
        <v>6557</v>
      </c>
      <c r="Q1073" t="str">
        <f t="shared" si="118"/>
        <v xml:space="preserve">INSERT INTO pad_organ (organid, nom, dir3, dir3pare, cif) VALUES (71071, 'Centro Asesor de la Mujer', 'LA0009653', 'LA0009627', null); </v>
      </c>
    </row>
    <row r="1074" spans="1:17">
      <c r="A1074" s="1">
        <v>1405502</v>
      </c>
      <c r="B1074" t="s">
        <v>2598</v>
      </c>
      <c r="C1074" t="s">
        <v>2599</v>
      </c>
      <c r="D1074" s="1">
        <v>2581</v>
      </c>
      <c r="E1074" s="1">
        <v>1405500</v>
      </c>
      <c r="F1074" s="1">
        <v>1</v>
      </c>
      <c r="G1074" t="s">
        <v>769</v>
      </c>
      <c r="H1074" t="str">
        <f t="shared" si="117"/>
        <v>'LA0009624'</v>
      </c>
      <c r="I1074" t="str">
        <f>IF(E1074="","'"&amp;VLOOKUP(B1074,PBL_ENTITAT!O:P,2,FALSE)&amp;"'","null")</f>
        <v>null</v>
      </c>
      <c r="J1074" t="s">
        <v>6557</v>
      </c>
      <c r="K1074">
        <f t="shared" si="119"/>
        <v>71072</v>
      </c>
      <c r="L1074" t="str">
        <f t="shared" si="120"/>
        <v>'Cultura'</v>
      </c>
      <c r="M1074" t="str">
        <f t="shared" si="121"/>
        <v>'LA0009654'</v>
      </c>
      <c r="N1074" t="str">
        <f t="shared" si="122"/>
        <v>'LA0009624'</v>
      </c>
      <c r="O1074" t="str">
        <f t="shared" si="123"/>
        <v>null</v>
      </c>
      <c r="P1074" t="s">
        <v>6557</v>
      </c>
      <c r="Q1074" t="str">
        <f t="shared" si="118"/>
        <v xml:space="preserve">INSERT INTO pad_organ (organid, nom, dir3, dir3pare, cif) VALUES (71072, 'Cultura', 'LA0009654', 'LA0009624', null); </v>
      </c>
    </row>
    <row r="1075" spans="1:17">
      <c r="A1075" s="1">
        <v>1405503</v>
      </c>
      <c r="B1075" t="s">
        <v>2600</v>
      </c>
      <c r="C1075" t="s">
        <v>2601</v>
      </c>
      <c r="D1075" s="1">
        <v>2581</v>
      </c>
      <c r="E1075" s="1">
        <v>1405500</v>
      </c>
      <c r="F1075" s="1">
        <v>1</v>
      </c>
      <c r="G1075" t="s">
        <v>769</v>
      </c>
      <c r="H1075" t="str">
        <f t="shared" si="117"/>
        <v>'LA0009624'</v>
      </c>
      <c r="I1075" t="str">
        <f>IF(E1075="","'"&amp;VLOOKUP(B1075,PBL_ENTITAT!O:P,2,FALSE)&amp;"'","null")</f>
        <v>null</v>
      </c>
      <c r="J1075" t="s">
        <v>6557</v>
      </c>
      <c r="K1075">
        <f t="shared" si="119"/>
        <v>71073</v>
      </c>
      <c r="L1075" t="str">
        <f t="shared" si="120"/>
        <v>'Patrimonio Histórico'</v>
      </c>
      <c r="M1075" t="str">
        <f t="shared" si="121"/>
        <v>'LA0009655'</v>
      </c>
      <c r="N1075" t="str">
        <f t="shared" si="122"/>
        <v>'LA0009624'</v>
      </c>
      <c r="O1075" t="str">
        <f t="shared" si="123"/>
        <v>null</v>
      </c>
      <c r="P1075" t="s">
        <v>6557</v>
      </c>
      <c r="Q1075" t="str">
        <f t="shared" si="118"/>
        <v xml:space="preserve">INSERT INTO pad_organ (organid, nom, dir3, dir3pare, cif) VALUES (71073, 'Patrimonio Histórico', 'LA0009655', 'LA0009624', null); </v>
      </c>
    </row>
    <row r="1076" spans="1:17">
      <c r="A1076" s="1">
        <v>1405504</v>
      </c>
      <c r="B1076" t="s">
        <v>2602</v>
      </c>
      <c r="C1076" t="s">
        <v>2603</v>
      </c>
      <c r="D1076" s="1">
        <v>2581</v>
      </c>
      <c r="E1076" s="1">
        <v>1405500</v>
      </c>
      <c r="F1076" s="1">
        <v>1</v>
      </c>
      <c r="G1076" t="s">
        <v>769</v>
      </c>
      <c r="H1076" t="str">
        <f t="shared" si="117"/>
        <v>'LA0009624'</v>
      </c>
      <c r="I1076" t="str">
        <f>IF(E1076="","'"&amp;VLOOKUP(B1076,PBL_ENTITAT!O:P,2,FALSE)&amp;"'","null")</f>
        <v>null</v>
      </c>
      <c r="J1076" t="s">
        <v>6557</v>
      </c>
      <c r="K1076">
        <f t="shared" si="119"/>
        <v>71074</v>
      </c>
      <c r="L1076" t="str">
        <f t="shared" si="120"/>
        <v>'Biblioteca Pública de Maó'</v>
      </c>
      <c r="M1076" t="str">
        <f t="shared" si="121"/>
        <v>'LA0009656'</v>
      </c>
      <c r="N1076" t="str">
        <f t="shared" si="122"/>
        <v>'LA0009624'</v>
      </c>
      <c r="O1076" t="str">
        <f t="shared" si="123"/>
        <v>null</v>
      </c>
      <c r="P1076" t="s">
        <v>6557</v>
      </c>
      <c r="Q1076" t="str">
        <f t="shared" si="118"/>
        <v xml:space="preserve">INSERT INTO pad_organ (organid, nom, dir3, dir3pare, cif) VALUES (71074, 'Biblioteca Pública de Maó', 'LA0009656', 'LA0009624', null); </v>
      </c>
    </row>
    <row r="1077" spans="1:17">
      <c r="A1077" s="1">
        <v>1405505</v>
      </c>
      <c r="B1077" t="s">
        <v>2604</v>
      </c>
      <c r="C1077" t="s">
        <v>2605</v>
      </c>
      <c r="D1077" s="1">
        <v>2581</v>
      </c>
      <c r="E1077" s="1">
        <v>1405500</v>
      </c>
      <c r="F1077" s="1">
        <v>1</v>
      </c>
      <c r="G1077" t="s">
        <v>769</v>
      </c>
      <c r="H1077" t="str">
        <f t="shared" si="117"/>
        <v>'LA0009624'</v>
      </c>
      <c r="I1077" t="str">
        <f>IF(E1077="","'"&amp;VLOOKUP(B1077,PBL_ENTITAT!O:P,2,FALSE)&amp;"'","null")</f>
        <v>null</v>
      </c>
      <c r="J1077" t="s">
        <v>6557</v>
      </c>
      <c r="K1077">
        <f t="shared" si="119"/>
        <v>71075</v>
      </c>
      <c r="L1077" t="str">
        <f t="shared" si="120"/>
        <v>'Museo de Menorca'</v>
      </c>
      <c r="M1077" t="str">
        <f t="shared" si="121"/>
        <v>'LA0009657'</v>
      </c>
      <c r="N1077" t="str">
        <f t="shared" si="122"/>
        <v>'LA0009624'</v>
      </c>
      <c r="O1077" t="str">
        <f t="shared" si="123"/>
        <v>null</v>
      </c>
      <c r="P1077" t="s">
        <v>6557</v>
      </c>
      <c r="Q1077" t="str">
        <f t="shared" si="118"/>
        <v xml:space="preserve">INSERT INTO pad_organ (organid, nom, dir3, dir3pare, cif) VALUES (71075, 'Museo de Menorca', 'LA0009657', 'LA0009624', null); </v>
      </c>
    </row>
    <row r="1078" spans="1:17">
      <c r="A1078" s="1">
        <v>1405506</v>
      </c>
      <c r="B1078" t="s">
        <v>2606</v>
      </c>
      <c r="C1078" t="s">
        <v>2607</v>
      </c>
      <c r="D1078" s="1">
        <v>2581</v>
      </c>
      <c r="E1078" s="1">
        <v>1405500</v>
      </c>
      <c r="F1078" s="1">
        <v>1</v>
      </c>
      <c r="G1078" t="s">
        <v>769</v>
      </c>
      <c r="H1078" t="str">
        <f t="shared" si="117"/>
        <v>'LA0009624'</v>
      </c>
      <c r="I1078" t="str">
        <f>IF(E1078="","'"&amp;VLOOKUP(B1078,PBL_ENTITAT!O:P,2,FALSE)&amp;"'","null")</f>
        <v>null</v>
      </c>
      <c r="J1078" t="s">
        <v>6557</v>
      </c>
      <c r="K1078">
        <f t="shared" si="119"/>
        <v>71076</v>
      </c>
      <c r="L1078" t="str">
        <f t="shared" si="120"/>
        <v>'Patrimonio Documental y Bibliotecas'</v>
      </c>
      <c r="M1078" t="str">
        <f t="shared" si="121"/>
        <v>'LA0009658'</v>
      </c>
      <c r="N1078" t="str">
        <f t="shared" si="122"/>
        <v>'LA0009624'</v>
      </c>
      <c r="O1078" t="str">
        <f t="shared" si="123"/>
        <v>null</v>
      </c>
      <c r="P1078" t="s">
        <v>6557</v>
      </c>
      <c r="Q1078" t="str">
        <f t="shared" si="118"/>
        <v xml:space="preserve">INSERT INTO pad_organ (organid, nom, dir3, dir3pare, cif) VALUES (71076, 'Patrimonio Documental y Bibliotecas', 'LA0009658', 'LA0009624', null); </v>
      </c>
    </row>
    <row r="1079" spans="1:17">
      <c r="A1079" s="1">
        <v>1405507</v>
      </c>
      <c r="B1079" t="s">
        <v>2608</v>
      </c>
      <c r="C1079" t="s">
        <v>2609</v>
      </c>
      <c r="D1079" s="1">
        <v>2581</v>
      </c>
      <c r="E1079" s="1">
        <v>1405500</v>
      </c>
      <c r="F1079" s="1">
        <v>1</v>
      </c>
      <c r="G1079" t="s">
        <v>769</v>
      </c>
      <c r="H1079" t="str">
        <f t="shared" si="117"/>
        <v>'LA0009624'</v>
      </c>
      <c r="I1079" t="str">
        <f>IF(E1079="","'"&amp;VLOOKUP(B1079,PBL_ENTITAT!O:P,2,FALSE)&amp;"'","null")</f>
        <v>null</v>
      </c>
      <c r="J1079" t="s">
        <v>6557</v>
      </c>
      <c r="K1079">
        <f t="shared" si="119"/>
        <v>71077</v>
      </c>
      <c r="L1079" t="str">
        <f t="shared" si="120"/>
        <v>'Cooperación Internacional'</v>
      </c>
      <c r="M1079" t="str">
        <f t="shared" si="121"/>
        <v>'LA0009659'</v>
      </c>
      <c r="N1079" t="str">
        <f t="shared" si="122"/>
        <v>'LA0009624'</v>
      </c>
      <c r="O1079" t="str">
        <f t="shared" si="123"/>
        <v>null</v>
      </c>
      <c r="P1079" t="s">
        <v>6557</v>
      </c>
      <c r="Q1079" t="str">
        <f t="shared" si="118"/>
        <v xml:space="preserve">INSERT INTO pad_organ (organid, nom, dir3, dir3pare, cif) VALUES (71077, 'Cooperación Internacional', 'LA0009659', 'LA0009624', null); </v>
      </c>
    </row>
    <row r="1080" spans="1:17">
      <c r="A1080" s="1">
        <v>1405510</v>
      </c>
      <c r="B1080" t="s">
        <v>2614</v>
      </c>
      <c r="C1080" t="s">
        <v>2615</v>
      </c>
      <c r="D1080" s="1">
        <v>2581</v>
      </c>
      <c r="E1080" s="1">
        <v>1405509</v>
      </c>
      <c r="F1080" s="1">
        <v>1</v>
      </c>
      <c r="G1080" t="s">
        <v>769</v>
      </c>
      <c r="H1080" t="str">
        <f t="shared" si="117"/>
        <v>'LA0009625'</v>
      </c>
      <c r="I1080" t="str">
        <f>IF(E1080="","'"&amp;VLOOKUP(B1080,PBL_ENTITAT!O:P,2,FALSE)&amp;"'","null")</f>
        <v>null</v>
      </c>
      <c r="J1080" t="s">
        <v>6557</v>
      </c>
      <c r="K1080">
        <f t="shared" si="119"/>
        <v>71078</v>
      </c>
      <c r="L1080" t="str">
        <f t="shared" si="120"/>
        <v>'Formación para la Ocupación'</v>
      </c>
      <c r="M1080" t="str">
        <f t="shared" si="121"/>
        <v>'LA0009660'</v>
      </c>
      <c r="N1080" t="str">
        <f t="shared" si="122"/>
        <v>'LA0009625'</v>
      </c>
      <c r="O1080" t="str">
        <f t="shared" si="123"/>
        <v>null</v>
      </c>
      <c r="P1080" t="s">
        <v>6557</v>
      </c>
      <c r="Q1080" t="str">
        <f t="shared" si="118"/>
        <v xml:space="preserve">INSERT INTO pad_organ (organid, nom, dir3, dir3pare, cif) VALUES (71078, 'Formación para la Ocupación', 'LA0009660', 'LA0009625', null); </v>
      </c>
    </row>
    <row r="1081" spans="1:17">
      <c r="A1081" s="1">
        <v>1405511</v>
      </c>
      <c r="B1081" t="s">
        <v>2616</v>
      </c>
      <c r="C1081" t="s">
        <v>2617</v>
      </c>
      <c r="D1081" s="1">
        <v>2581</v>
      </c>
      <c r="E1081" s="1">
        <v>1405509</v>
      </c>
      <c r="F1081" s="1">
        <v>1</v>
      </c>
      <c r="G1081" t="s">
        <v>769</v>
      </c>
      <c r="H1081" t="str">
        <f t="shared" si="117"/>
        <v>'LA0009625'</v>
      </c>
      <c r="I1081" t="str">
        <f>IF(E1081="","'"&amp;VLOOKUP(B1081,PBL_ENTITAT!O:P,2,FALSE)&amp;"'","null")</f>
        <v>null</v>
      </c>
      <c r="J1081" t="s">
        <v>6557</v>
      </c>
      <c r="K1081">
        <f t="shared" si="119"/>
        <v>71079</v>
      </c>
      <c r="L1081" t="str">
        <f t="shared" si="120"/>
        <v>'Deportes'</v>
      </c>
      <c r="M1081" t="str">
        <f t="shared" si="121"/>
        <v>'LA0009661'</v>
      </c>
      <c r="N1081" t="str">
        <f t="shared" si="122"/>
        <v>'LA0009625'</v>
      </c>
      <c r="O1081" t="str">
        <f t="shared" si="123"/>
        <v>null</v>
      </c>
      <c r="P1081" t="s">
        <v>6557</v>
      </c>
      <c r="Q1081" t="str">
        <f t="shared" si="118"/>
        <v xml:space="preserve">INSERT INTO pad_organ (organid, nom, dir3, dir3pare, cif) VALUES (71079, 'Deportes', 'LA0009661', 'LA0009625', null); </v>
      </c>
    </row>
    <row r="1082" spans="1:17">
      <c r="A1082" s="1">
        <v>1405512</v>
      </c>
      <c r="B1082" t="s">
        <v>2618</v>
      </c>
      <c r="C1082" t="s">
        <v>2619</v>
      </c>
      <c r="D1082" s="1">
        <v>2581</v>
      </c>
      <c r="E1082" s="1">
        <v>1405509</v>
      </c>
      <c r="F1082" s="1">
        <v>1</v>
      </c>
      <c r="G1082" t="s">
        <v>769</v>
      </c>
      <c r="H1082" t="str">
        <f t="shared" si="117"/>
        <v>'LA0009625'</v>
      </c>
      <c r="I1082" t="str">
        <f>IF(E1082="","'"&amp;VLOOKUP(B1082,PBL_ENTITAT!O:P,2,FALSE)&amp;"'","null")</f>
        <v>null</v>
      </c>
      <c r="J1082" t="s">
        <v>6557</v>
      </c>
      <c r="K1082">
        <f t="shared" si="119"/>
        <v>71080</v>
      </c>
      <c r="L1082" t="str">
        <f t="shared" si="120"/>
        <v>'Promoción Económica'</v>
      </c>
      <c r="M1082" t="str">
        <f t="shared" si="121"/>
        <v>'LA0009662'</v>
      </c>
      <c r="N1082" t="str">
        <f t="shared" si="122"/>
        <v>'LA0009625'</v>
      </c>
      <c r="O1082" t="str">
        <f t="shared" si="123"/>
        <v>null</v>
      </c>
      <c r="P1082" t="s">
        <v>6557</v>
      </c>
      <c r="Q1082" t="str">
        <f t="shared" si="118"/>
        <v xml:space="preserve">INSERT INTO pad_organ (organid, nom, dir3, dir3pare, cif) VALUES (71080, 'Promoción Económica', 'LA0009662', 'LA0009625', null); </v>
      </c>
    </row>
    <row r="1083" spans="1:17">
      <c r="A1083" s="1">
        <v>1405513</v>
      </c>
      <c r="B1083" t="s">
        <v>2620</v>
      </c>
      <c r="C1083" t="s">
        <v>2621</v>
      </c>
      <c r="D1083" s="1">
        <v>2581</v>
      </c>
      <c r="E1083" s="1">
        <v>1405509</v>
      </c>
      <c r="F1083" s="1">
        <v>1</v>
      </c>
      <c r="G1083" t="s">
        <v>769</v>
      </c>
      <c r="H1083" t="str">
        <f t="shared" si="117"/>
        <v>'LA0009625'</v>
      </c>
      <c r="I1083" t="str">
        <f>IF(E1083="","'"&amp;VLOOKUP(B1083,PBL_ENTITAT!O:P,2,FALSE)&amp;"'","null")</f>
        <v>null</v>
      </c>
      <c r="J1083" t="s">
        <v>6557</v>
      </c>
      <c r="K1083">
        <f t="shared" si="119"/>
        <v>71081</v>
      </c>
      <c r="L1083" t="str">
        <f t="shared" si="120"/>
        <v>'Artesanía'</v>
      </c>
      <c r="M1083" t="str">
        <f t="shared" si="121"/>
        <v>'LA0009663'</v>
      </c>
      <c r="N1083" t="str">
        <f t="shared" si="122"/>
        <v>'LA0009625'</v>
      </c>
      <c r="O1083" t="str">
        <f t="shared" si="123"/>
        <v>null</v>
      </c>
      <c r="P1083" t="s">
        <v>6557</v>
      </c>
      <c r="Q1083" t="str">
        <f t="shared" si="118"/>
        <v xml:space="preserve">INSERT INTO pad_organ (organid, nom, dir3, dir3pare, cif) VALUES (71081, 'Artesanía', 'LA0009663', 'LA0009625', null); </v>
      </c>
    </row>
    <row r="1084" spans="1:17">
      <c r="A1084" s="1">
        <v>1405514</v>
      </c>
      <c r="B1084" t="s">
        <v>2622</v>
      </c>
      <c r="C1084" t="s">
        <v>2623</v>
      </c>
      <c r="D1084" s="1">
        <v>2581</v>
      </c>
      <c r="E1084" s="1">
        <v>1405509</v>
      </c>
      <c r="F1084" s="1">
        <v>1</v>
      </c>
      <c r="G1084" t="s">
        <v>769</v>
      </c>
      <c r="H1084" t="str">
        <f t="shared" si="117"/>
        <v>'LA0009625'</v>
      </c>
      <c r="I1084" t="str">
        <f>IF(E1084="","'"&amp;VLOOKUP(B1084,PBL_ENTITAT!O:P,2,FALSE)&amp;"'","null")</f>
        <v>null</v>
      </c>
      <c r="J1084" t="s">
        <v>6557</v>
      </c>
      <c r="K1084">
        <f t="shared" si="119"/>
        <v>71082</v>
      </c>
      <c r="L1084" t="str">
        <f t="shared" si="120"/>
        <v>'Innovación'</v>
      </c>
      <c r="M1084" t="str">
        <f t="shared" si="121"/>
        <v>'LA0009664'</v>
      </c>
      <c r="N1084" t="str">
        <f t="shared" si="122"/>
        <v>'LA0009625'</v>
      </c>
      <c r="O1084" t="str">
        <f t="shared" si="123"/>
        <v>null</v>
      </c>
      <c r="P1084" t="s">
        <v>6557</v>
      </c>
      <c r="Q1084" t="str">
        <f t="shared" si="118"/>
        <v xml:space="preserve">INSERT INTO pad_organ (organid, nom, dir3, dir3pare, cif) VALUES (71082, 'Innovación', 'LA0009664', 'LA0009625', null); </v>
      </c>
    </row>
    <row r="1085" spans="1:17">
      <c r="A1085" s="1">
        <v>1405515</v>
      </c>
      <c r="B1085" t="s">
        <v>2624</v>
      </c>
      <c r="C1085" t="s">
        <v>2625</v>
      </c>
      <c r="D1085" s="1">
        <v>2581</v>
      </c>
      <c r="E1085" s="1">
        <v>1405509</v>
      </c>
      <c r="F1085" s="1">
        <v>1</v>
      </c>
      <c r="G1085" t="s">
        <v>769</v>
      </c>
      <c r="H1085" t="str">
        <f t="shared" si="117"/>
        <v>'LA0009625'</v>
      </c>
      <c r="I1085" t="str">
        <f>IF(E1085="","'"&amp;VLOOKUP(B1085,PBL_ENTITAT!O:P,2,FALSE)&amp;"'","null")</f>
        <v>null</v>
      </c>
      <c r="J1085" t="s">
        <v>6557</v>
      </c>
      <c r="K1085">
        <f t="shared" si="119"/>
        <v>71083</v>
      </c>
      <c r="L1085" t="str">
        <f t="shared" si="120"/>
        <v>'Juventud'</v>
      </c>
      <c r="M1085" t="str">
        <f t="shared" si="121"/>
        <v>'LA0009665'</v>
      </c>
      <c r="N1085" t="str">
        <f t="shared" si="122"/>
        <v>'LA0009625'</v>
      </c>
      <c r="O1085" t="str">
        <f t="shared" si="123"/>
        <v>null</v>
      </c>
      <c r="P1085" t="s">
        <v>6557</v>
      </c>
      <c r="Q1085" t="str">
        <f t="shared" si="118"/>
        <v xml:space="preserve">INSERT INTO pad_organ (organid, nom, dir3, dir3pare, cif) VALUES (71083, 'Juventud', 'LA0009665', 'LA0009625', null); </v>
      </c>
    </row>
    <row r="1086" spans="1:17">
      <c r="A1086" s="1">
        <v>1405527</v>
      </c>
      <c r="B1086" t="s">
        <v>2648</v>
      </c>
      <c r="C1086" t="s">
        <v>2649</v>
      </c>
      <c r="D1086" s="1">
        <v>2581</v>
      </c>
      <c r="E1086" s="1">
        <v>1405526</v>
      </c>
      <c r="F1086" s="1">
        <v>1</v>
      </c>
      <c r="G1086" t="s">
        <v>769</v>
      </c>
      <c r="H1086" t="str">
        <f t="shared" si="117"/>
        <v>'LA0009629'</v>
      </c>
      <c r="I1086" t="str">
        <f>IF(E1086="","'"&amp;VLOOKUP(B1086,PBL_ENTITAT!O:P,2,FALSE)&amp;"'","null")</f>
        <v>null</v>
      </c>
      <c r="J1086" t="s">
        <v>6557</v>
      </c>
      <c r="K1086">
        <f t="shared" si="119"/>
        <v>71084</v>
      </c>
      <c r="L1086" t="str">
        <f t="shared" si="120"/>
        <v>'Agencia Reserva de Biosfera'</v>
      </c>
      <c r="M1086" t="str">
        <f t="shared" si="121"/>
        <v>'LA0009666'</v>
      </c>
      <c r="N1086" t="str">
        <f t="shared" si="122"/>
        <v>'LA0009629'</v>
      </c>
      <c r="O1086" t="str">
        <f t="shared" si="123"/>
        <v>null</v>
      </c>
      <c r="P1086" t="s">
        <v>6557</v>
      </c>
      <c r="Q1086" t="str">
        <f t="shared" si="118"/>
        <v xml:space="preserve">INSERT INTO pad_organ (organid, nom, dir3, dir3pare, cif) VALUES (71084, 'Agencia Reserva de Biosfera', 'LA0009666', 'LA0009629', null); </v>
      </c>
    </row>
    <row r="1087" spans="1:17">
      <c r="A1087" s="1">
        <v>1405518</v>
      </c>
      <c r="B1087" t="s">
        <v>2630</v>
      </c>
      <c r="C1087" t="s">
        <v>2631</v>
      </c>
      <c r="D1087" s="1">
        <v>2581</v>
      </c>
      <c r="E1087" s="1">
        <v>1405517</v>
      </c>
      <c r="F1087" s="1">
        <v>1</v>
      </c>
      <c r="G1087" t="s">
        <v>769</v>
      </c>
      <c r="H1087" t="str">
        <f t="shared" si="117"/>
        <v>'LA0009628'</v>
      </c>
      <c r="I1087" t="str">
        <f>IF(E1087="","'"&amp;VLOOKUP(B1087,PBL_ENTITAT!O:P,2,FALSE)&amp;"'","null")</f>
        <v>null</v>
      </c>
      <c r="J1087" t="s">
        <v>6557</v>
      </c>
      <c r="K1087">
        <f t="shared" si="119"/>
        <v>71085</v>
      </c>
      <c r="L1087" t="str">
        <f t="shared" si="120"/>
        <v>'Protección Animal'</v>
      </c>
      <c r="M1087" t="str">
        <f t="shared" si="121"/>
        <v>'LA0009667'</v>
      </c>
      <c r="N1087" t="str">
        <f t="shared" si="122"/>
        <v>'LA0009628'</v>
      </c>
      <c r="O1087" t="str">
        <f t="shared" si="123"/>
        <v>null</v>
      </c>
      <c r="P1087" t="s">
        <v>6557</v>
      </c>
      <c r="Q1087" t="str">
        <f t="shared" si="118"/>
        <v xml:space="preserve">INSERT INTO pad_organ (organid, nom, dir3, dir3pare, cif) VALUES (71085, 'Protección Animal', 'LA0009667', 'LA0009628', null); </v>
      </c>
    </row>
    <row r="1088" spans="1:17">
      <c r="A1088" s="1">
        <v>1405519</v>
      </c>
      <c r="B1088" t="s">
        <v>2632</v>
      </c>
      <c r="C1088" t="s">
        <v>2633</v>
      </c>
      <c r="D1088" s="1">
        <v>2581</v>
      </c>
      <c r="E1088" s="1">
        <v>1405517</v>
      </c>
      <c r="F1088" s="1">
        <v>1</v>
      </c>
      <c r="G1088" t="s">
        <v>769</v>
      </c>
      <c r="H1088" t="str">
        <f t="shared" si="117"/>
        <v>'LA0009628'</v>
      </c>
      <c r="I1088" t="str">
        <f>IF(E1088="","'"&amp;VLOOKUP(B1088,PBL_ENTITAT!O:P,2,FALSE)&amp;"'","null")</f>
        <v>null</v>
      </c>
      <c r="J1088" t="s">
        <v>6557</v>
      </c>
      <c r="K1088">
        <f t="shared" si="119"/>
        <v>71086</v>
      </c>
      <c r="L1088" t="str">
        <f t="shared" si="120"/>
        <v>'Pesca'</v>
      </c>
      <c r="M1088" t="str">
        <f t="shared" si="121"/>
        <v>'LA0009668'</v>
      </c>
      <c r="N1088" t="str">
        <f t="shared" si="122"/>
        <v>'LA0009628'</v>
      </c>
      <c r="O1088" t="str">
        <f t="shared" si="123"/>
        <v>null</v>
      </c>
      <c r="P1088" t="s">
        <v>6557</v>
      </c>
      <c r="Q1088" t="str">
        <f t="shared" si="118"/>
        <v xml:space="preserve">INSERT INTO pad_organ (organid, nom, dir3, dir3pare, cif) VALUES (71086, 'Pesca', 'LA0009668', 'LA0009628', null); </v>
      </c>
    </row>
    <row r="1089" spans="1:17">
      <c r="A1089" s="1">
        <v>1405520</v>
      </c>
      <c r="B1089" t="s">
        <v>2634</v>
      </c>
      <c r="C1089" t="s">
        <v>2635</v>
      </c>
      <c r="D1089" s="1">
        <v>2581</v>
      </c>
      <c r="E1089" s="1">
        <v>1405517</v>
      </c>
      <c r="F1089" s="1">
        <v>1</v>
      </c>
      <c r="G1089" t="s">
        <v>769</v>
      </c>
      <c r="H1089" t="str">
        <f t="shared" si="117"/>
        <v>'LA0009628'</v>
      </c>
      <c r="I1089" t="str">
        <f>IF(E1089="","'"&amp;VLOOKUP(B1089,PBL_ENTITAT!O:P,2,FALSE)&amp;"'","null")</f>
        <v>null</v>
      </c>
      <c r="J1089" t="s">
        <v>6557</v>
      </c>
      <c r="K1089">
        <f t="shared" si="119"/>
        <v>71087</v>
      </c>
      <c r="L1089" t="str">
        <f t="shared" si="120"/>
        <v>'Agricultura'</v>
      </c>
      <c r="M1089" t="str">
        <f t="shared" si="121"/>
        <v>'LA0009669'</v>
      </c>
      <c r="N1089" t="str">
        <f t="shared" si="122"/>
        <v>'LA0009628'</v>
      </c>
      <c r="O1089" t="str">
        <f t="shared" si="123"/>
        <v>null</v>
      </c>
      <c r="P1089" t="s">
        <v>6557</v>
      </c>
      <c r="Q1089" t="str">
        <f t="shared" si="118"/>
        <v xml:space="preserve">INSERT INTO pad_organ (organid, nom, dir3, dir3pare, cif) VALUES (71087, 'Agricultura', 'LA0009669', 'LA0009628', null); </v>
      </c>
    </row>
    <row r="1090" spans="1:17">
      <c r="A1090" s="1">
        <v>1405521</v>
      </c>
      <c r="B1090" t="s">
        <v>2636</v>
      </c>
      <c r="C1090" t="s">
        <v>2637</v>
      </c>
      <c r="D1090" s="1">
        <v>2581</v>
      </c>
      <c r="E1090" s="1">
        <v>1405517</v>
      </c>
      <c r="F1090" s="1">
        <v>1</v>
      </c>
      <c r="G1090" t="s">
        <v>769</v>
      </c>
      <c r="H1090" t="str">
        <f t="shared" si="117"/>
        <v>'LA0009628'</v>
      </c>
      <c r="I1090" t="str">
        <f>IF(E1090="","'"&amp;VLOOKUP(B1090,PBL_ENTITAT!O:P,2,FALSE)&amp;"'","null")</f>
        <v>null</v>
      </c>
      <c r="J1090" t="s">
        <v>6557</v>
      </c>
      <c r="K1090">
        <f t="shared" si="119"/>
        <v>71088</v>
      </c>
      <c r="L1090" t="str">
        <f t="shared" si="120"/>
        <v>'Ganadería'</v>
      </c>
      <c r="M1090" t="str">
        <f t="shared" si="121"/>
        <v>'LA0009670'</v>
      </c>
      <c r="N1090" t="str">
        <f t="shared" si="122"/>
        <v>'LA0009628'</v>
      </c>
      <c r="O1090" t="str">
        <f t="shared" si="123"/>
        <v>null</v>
      </c>
      <c r="P1090" t="s">
        <v>6557</v>
      </c>
      <c r="Q1090" t="str">
        <f t="shared" si="118"/>
        <v xml:space="preserve">INSERT INTO pad_organ (organid, nom, dir3, dir3pare, cif) VALUES (71088, 'Ganadería', 'LA0009670', 'LA0009628', null); </v>
      </c>
    </row>
    <row r="1091" spans="1:17">
      <c r="A1091" s="1">
        <v>1405522</v>
      </c>
      <c r="B1091" t="s">
        <v>2638</v>
      </c>
      <c r="C1091" t="s">
        <v>2639</v>
      </c>
      <c r="D1091" s="1">
        <v>2581</v>
      </c>
      <c r="E1091" s="1">
        <v>1405517</v>
      </c>
      <c r="F1091" s="1">
        <v>1</v>
      </c>
      <c r="G1091" t="s">
        <v>769</v>
      </c>
      <c r="H1091" t="str">
        <f t="shared" ref="H1091:H1154" si="124">IF(E1091="","null","'"&amp;VLOOKUP(E1091,A:B,2,FALSE)&amp;"'")</f>
        <v>'LA0009628'</v>
      </c>
      <c r="I1091" t="str">
        <f>IF(E1091="","'"&amp;VLOOKUP(B1091,PBL_ENTITAT!O:P,2,FALSE)&amp;"'","null")</f>
        <v>null</v>
      </c>
      <c r="J1091" t="s">
        <v>6557</v>
      </c>
      <c r="K1091">
        <f t="shared" si="119"/>
        <v>71089</v>
      </c>
      <c r="L1091" t="str">
        <f t="shared" si="120"/>
        <v>'Caza'</v>
      </c>
      <c r="M1091" t="str">
        <f t="shared" si="121"/>
        <v>'LA0009671'</v>
      </c>
      <c r="N1091" t="str">
        <f t="shared" si="122"/>
        <v>'LA0009628'</v>
      </c>
      <c r="O1091" t="str">
        <f t="shared" si="123"/>
        <v>null</v>
      </c>
      <c r="P1091" t="s">
        <v>6557</v>
      </c>
      <c r="Q1091" t="str">
        <f t="shared" ref="Q1091:Q1154" si="125">SUBSTITUTE(SUBSTITUTE(SUBSTITUTE(SUBSTITUTE(SUBSTITUTE(Q$1,"$ID$",K1091),"$NOM$",L1091),"$DIR3$",M1091),"$DIR3PARE$",N1091),"$CIF$",O1091)</f>
        <v xml:space="preserve">INSERT INTO pad_organ (organid, nom, dir3, dir3pare, cif) VALUES (71089, 'Caza', 'LA0009671', 'LA0009628', null); </v>
      </c>
    </row>
    <row r="1092" spans="1:17">
      <c r="A1092" s="1">
        <v>1405523</v>
      </c>
      <c r="B1092" t="s">
        <v>2640</v>
      </c>
      <c r="C1092" t="s">
        <v>2641</v>
      </c>
      <c r="D1092" s="1">
        <v>2581</v>
      </c>
      <c r="E1092" s="1">
        <v>1405517</v>
      </c>
      <c r="F1092" s="1">
        <v>1</v>
      </c>
      <c r="G1092" t="s">
        <v>769</v>
      </c>
      <c r="H1092" t="str">
        <f t="shared" si="124"/>
        <v>'LA0009628'</v>
      </c>
      <c r="I1092" t="str">
        <f>IF(E1092="","'"&amp;VLOOKUP(B1092,PBL_ENTITAT!O:P,2,FALSE)&amp;"'","null")</f>
        <v>null</v>
      </c>
      <c r="J1092" t="s">
        <v>6557</v>
      </c>
      <c r="K1092">
        <f t="shared" si="119"/>
        <v>71090</v>
      </c>
      <c r="L1092" t="str">
        <f t="shared" si="120"/>
        <v>'Limpieza de Playas'</v>
      </c>
      <c r="M1092" t="str">
        <f t="shared" si="121"/>
        <v>'LA0009672'</v>
      </c>
      <c r="N1092" t="str">
        <f t="shared" si="122"/>
        <v>'LA0009628'</v>
      </c>
      <c r="O1092" t="str">
        <f t="shared" si="123"/>
        <v>null</v>
      </c>
      <c r="P1092" t="s">
        <v>6557</v>
      </c>
      <c r="Q1092" t="str">
        <f t="shared" si="125"/>
        <v xml:space="preserve">INSERT INTO pad_organ (organid, nom, dir3, dir3pare, cif) VALUES (71090, 'Limpieza de Playas', 'LA0009672', 'LA0009628', null); </v>
      </c>
    </row>
    <row r="1093" spans="1:17">
      <c r="A1093" s="1">
        <v>1405524</v>
      </c>
      <c r="B1093" t="s">
        <v>2642</v>
      </c>
      <c r="C1093" t="s">
        <v>2643</v>
      </c>
      <c r="D1093" s="1">
        <v>2581</v>
      </c>
      <c r="E1093" s="1">
        <v>1405517</v>
      </c>
      <c r="F1093" s="1">
        <v>1</v>
      </c>
      <c r="G1093" t="s">
        <v>769</v>
      </c>
      <c r="H1093" t="str">
        <f t="shared" si="124"/>
        <v>'LA0009628'</v>
      </c>
      <c r="I1093" t="str">
        <f>IF(E1093="","'"&amp;VLOOKUP(B1093,PBL_ENTITAT!O:P,2,FALSE)&amp;"'","null")</f>
        <v>null</v>
      </c>
      <c r="J1093" t="s">
        <v>6557</v>
      </c>
      <c r="K1093">
        <f t="shared" si="119"/>
        <v>71091</v>
      </c>
      <c r="L1093" t="str">
        <f t="shared" si="120"/>
        <v>'Medio Rural y Marino'</v>
      </c>
      <c r="M1093" t="str">
        <f t="shared" si="121"/>
        <v>'LA0009673'</v>
      </c>
      <c r="N1093" t="str">
        <f t="shared" si="122"/>
        <v>'LA0009628'</v>
      </c>
      <c r="O1093" t="str">
        <f t="shared" si="123"/>
        <v>null</v>
      </c>
      <c r="P1093" t="s">
        <v>6557</v>
      </c>
      <c r="Q1093" t="str">
        <f t="shared" si="125"/>
        <v xml:space="preserve">INSERT INTO pad_organ (organid, nom, dir3, dir3pare, cif) VALUES (71091, 'Medio Rural y Marino', 'LA0009673', 'LA0009628', null); </v>
      </c>
    </row>
    <row r="1094" spans="1:17">
      <c r="A1094" s="1">
        <v>1405530</v>
      </c>
      <c r="B1094" t="s">
        <v>2654</v>
      </c>
      <c r="C1094" t="s">
        <v>2655</v>
      </c>
      <c r="D1094" s="1">
        <v>2581</v>
      </c>
      <c r="E1094" s="1">
        <v>1405529</v>
      </c>
      <c r="F1094" s="1">
        <v>1</v>
      </c>
      <c r="G1094" t="s">
        <v>769</v>
      </c>
      <c r="H1094" t="str">
        <f t="shared" si="124"/>
        <v>'LA0009626'</v>
      </c>
      <c r="I1094" t="str">
        <f>IF(E1094="","'"&amp;VLOOKUP(B1094,PBL_ENTITAT!O:P,2,FALSE)&amp;"'","null")</f>
        <v>null</v>
      </c>
      <c r="J1094" t="s">
        <v>6557</v>
      </c>
      <c r="K1094">
        <f t="shared" si="119"/>
        <v>71092</v>
      </c>
      <c r="L1094" t="str">
        <f t="shared" si="120"/>
        <v>'Inspección Técnica de Vehículos'</v>
      </c>
      <c r="M1094" t="str">
        <f t="shared" si="121"/>
        <v>'LA0009674'</v>
      </c>
      <c r="N1094" t="str">
        <f t="shared" si="122"/>
        <v>'LA0009626'</v>
      </c>
      <c r="O1094" t="str">
        <f t="shared" si="123"/>
        <v>null</v>
      </c>
      <c r="P1094" t="s">
        <v>6557</v>
      </c>
      <c r="Q1094" t="str">
        <f t="shared" si="125"/>
        <v xml:space="preserve">INSERT INTO pad_organ (organid, nom, dir3, dir3pare, cif) VALUES (71092, 'Inspección Técnica de Vehículos', 'LA0009674', 'LA0009626', null); </v>
      </c>
    </row>
    <row r="1095" spans="1:17">
      <c r="A1095" s="1">
        <v>1405531</v>
      </c>
      <c r="B1095" t="s">
        <v>2656</v>
      </c>
      <c r="C1095" t="s">
        <v>2657</v>
      </c>
      <c r="D1095" s="1">
        <v>2581</v>
      </c>
      <c r="E1095" s="1">
        <v>1405529</v>
      </c>
      <c r="F1095" s="1">
        <v>1</v>
      </c>
      <c r="G1095" t="s">
        <v>769</v>
      </c>
      <c r="H1095" t="str">
        <f t="shared" si="124"/>
        <v>'LA0009626'</v>
      </c>
      <c r="I1095" t="str">
        <f>IF(E1095="","'"&amp;VLOOKUP(B1095,PBL_ENTITAT!O:P,2,FALSE)&amp;"'","null")</f>
        <v>null</v>
      </c>
      <c r="J1095" t="s">
        <v>6557</v>
      </c>
      <c r="K1095">
        <f t="shared" si="119"/>
        <v>71093</v>
      </c>
      <c r="L1095" t="str">
        <f t="shared" si="120"/>
        <v>'Carreteras'</v>
      </c>
      <c r="M1095" t="str">
        <f t="shared" si="121"/>
        <v>'LA0009675'</v>
      </c>
      <c r="N1095" t="str">
        <f t="shared" si="122"/>
        <v>'LA0009626'</v>
      </c>
      <c r="O1095" t="str">
        <f t="shared" si="123"/>
        <v>null</v>
      </c>
      <c r="P1095" t="s">
        <v>6557</v>
      </c>
      <c r="Q1095" t="str">
        <f t="shared" si="125"/>
        <v xml:space="preserve">INSERT INTO pad_organ (organid, nom, dir3, dir3pare, cif) VALUES (71093, 'Carreteras', 'LA0009675', 'LA0009626', null); </v>
      </c>
    </row>
    <row r="1096" spans="1:17">
      <c r="A1096" s="1">
        <v>1405532</v>
      </c>
      <c r="B1096" t="s">
        <v>2658</v>
      </c>
      <c r="C1096" t="s">
        <v>2659</v>
      </c>
      <c r="D1096" s="1">
        <v>2581</v>
      </c>
      <c r="E1096" s="1">
        <v>1405529</v>
      </c>
      <c r="F1096" s="1">
        <v>1</v>
      </c>
      <c r="G1096" t="s">
        <v>769</v>
      </c>
      <c r="H1096" t="str">
        <f t="shared" si="124"/>
        <v>'LA0009626'</v>
      </c>
      <c r="I1096" t="str">
        <f>IF(E1096="","'"&amp;VLOOKUP(B1096,PBL_ENTITAT!O:P,2,FALSE)&amp;"'","null")</f>
        <v>null</v>
      </c>
      <c r="J1096" t="s">
        <v>6557</v>
      </c>
      <c r="K1096">
        <f t="shared" si="119"/>
        <v>71094</v>
      </c>
      <c r="L1096" t="str">
        <f t="shared" si="120"/>
        <v>'Transportes'</v>
      </c>
      <c r="M1096" t="str">
        <f t="shared" si="121"/>
        <v>'LA0009676'</v>
      </c>
      <c r="N1096" t="str">
        <f t="shared" si="122"/>
        <v>'LA0009626'</v>
      </c>
      <c r="O1096" t="str">
        <f t="shared" si="123"/>
        <v>null</v>
      </c>
      <c r="P1096" t="s">
        <v>6557</v>
      </c>
      <c r="Q1096" t="str">
        <f t="shared" si="125"/>
        <v xml:space="preserve">INSERT INTO pad_organ (organid, nom, dir3, dir3pare, cif) VALUES (71094, 'Transportes', 'LA0009676', 'LA0009626', null); </v>
      </c>
    </row>
    <row r="1097" spans="1:17">
      <c r="A1097" s="1">
        <v>1405475</v>
      </c>
      <c r="B1097" t="s">
        <v>2544</v>
      </c>
      <c r="C1097" t="s">
        <v>2545</v>
      </c>
      <c r="D1097" s="1">
        <v>2581</v>
      </c>
      <c r="E1097" s="1">
        <v>1405474</v>
      </c>
      <c r="F1097" s="1">
        <v>1</v>
      </c>
      <c r="G1097" t="s">
        <v>769</v>
      </c>
      <c r="H1097" t="str">
        <f t="shared" si="124"/>
        <v>'LA0009622'</v>
      </c>
      <c r="I1097" t="str">
        <f>IF(E1097="","'"&amp;VLOOKUP(B1097,PBL_ENTITAT!O:P,2,FALSE)&amp;"'","null")</f>
        <v>null</v>
      </c>
      <c r="J1097" t="s">
        <v>6557</v>
      </c>
      <c r="K1097">
        <f t="shared" si="119"/>
        <v>71095</v>
      </c>
      <c r="L1097" t="str">
        <f t="shared" si="120"/>
        <v>'Ordenación Turística'</v>
      </c>
      <c r="M1097" t="str">
        <f t="shared" si="121"/>
        <v>'LA0009677'</v>
      </c>
      <c r="N1097" t="str">
        <f t="shared" si="122"/>
        <v>'LA0009622'</v>
      </c>
      <c r="O1097" t="str">
        <f t="shared" si="123"/>
        <v>null</v>
      </c>
      <c r="P1097" t="s">
        <v>6557</v>
      </c>
      <c r="Q1097" t="str">
        <f t="shared" si="125"/>
        <v xml:space="preserve">INSERT INTO pad_organ (organid, nom, dir3, dir3pare, cif) VALUES (71095, 'Ordenación Turística', 'LA0009677', 'LA0009622', null); </v>
      </c>
    </row>
    <row r="1098" spans="1:17">
      <c r="A1098" s="1">
        <v>1405471</v>
      </c>
      <c r="B1098" t="s">
        <v>2536</v>
      </c>
      <c r="C1098" t="s">
        <v>2537</v>
      </c>
      <c r="D1098" s="1">
        <v>2581</v>
      </c>
      <c r="E1098" s="1">
        <v>1405470</v>
      </c>
      <c r="F1098" s="1">
        <v>1</v>
      </c>
      <c r="G1098" t="s">
        <v>769</v>
      </c>
      <c r="H1098" t="str">
        <f t="shared" si="124"/>
        <v>'LA0009545'</v>
      </c>
      <c r="I1098" t="str">
        <f>IF(E1098="","'"&amp;VLOOKUP(B1098,PBL_ENTITAT!O:P,2,FALSE)&amp;"'","null")</f>
        <v>null</v>
      </c>
      <c r="J1098" t="s">
        <v>6557</v>
      </c>
      <c r="K1098">
        <f t="shared" ref="K1098:K1161" si="126">K1097+1</f>
        <v>71096</v>
      </c>
      <c r="L1098" t="str">
        <f t="shared" ref="L1098:L1161" si="127">"'"&amp;C1098&amp;"'"</f>
        <v>'Ordenación del Territorio y Urbanismo'</v>
      </c>
      <c r="M1098" t="str">
        <f t="shared" ref="M1098:M1161" si="128">"'"&amp;B1098&amp;"'"</f>
        <v>'LA0009678'</v>
      </c>
      <c r="N1098" t="str">
        <f t="shared" ref="N1098:N1161" si="129">H1098</f>
        <v>'LA0009545'</v>
      </c>
      <c r="O1098" t="str">
        <f t="shared" ref="O1098:O1161" si="130">I1098</f>
        <v>null</v>
      </c>
      <c r="P1098" t="s">
        <v>6557</v>
      </c>
      <c r="Q1098" t="str">
        <f t="shared" si="125"/>
        <v xml:space="preserve">INSERT INTO pad_organ (organid, nom, dir3, dir3pare, cif) VALUES (71096, 'Ordenación del Territorio y Urbanismo', 'LA0009678', 'LA0009545', null); </v>
      </c>
    </row>
    <row r="1099" spans="1:17">
      <c r="A1099" s="1">
        <v>1442138</v>
      </c>
      <c r="B1099" t="s">
        <v>3315</v>
      </c>
      <c r="C1099" t="s">
        <v>3316</v>
      </c>
      <c r="D1099" s="1">
        <v>3563</v>
      </c>
      <c r="E1099" s="1">
        <v>1442019</v>
      </c>
      <c r="F1099" s="1">
        <v>1</v>
      </c>
      <c r="G1099" t="s">
        <v>769</v>
      </c>
      <c r="H1099" t="str">
        <f t="shared" si="124"/>
        <v>'L01070407'</v>
      </c>
      <c r="I1099" t="str">
        <f>IF(E1099="","'"&amp;VLOOKUP(B1099,PBL_ENTITAT!O:P,2,FALSE)&amp;"'","null")</f>
        <v>null</v>
      </c>
      <c r="J1099" t="s">
        <v>6557</v>
      </c>
      <c r="K1099">
        <f t="shared" si="126"/>
        <v>71097</v>
      </c>
      <c r="L1099" t="str">
        <f t="shared" si="127"/>
        <v>'Fundación Turismo Palma de Mallorca 365'</v>
      </c>
      <c r="M1099" t="str">
        <f t="shared" si="128"/>
        <v>'LA0009748'</v>
      </c>
      <c r="N1099" t="str">
        <f t="shared" si="129"/>
        <v>'L01070407'</v>
      </c>
      <c r="O1099" t="str">
        <f t="shared" si="130"/>
        <v>null</v>
      </c>
      <c r="P1099" t="s">
        <v>6557</v>
      </c>
      <c r="Q1099" t="str">
        <f t="shared" si="125"/>
        <v xml:space="preserve">INSERT INTO pad_organ (organid, nom, dir3, dir3pare, cif) VALUES (71097, 'Fundación Turismo Palma de Mallorca 365', 'LA0009748', 'L01070407', null); </v>
      </c>
    </row>
    <row r="1100" spans="1:17">
      <c r="A1100" s="1">
        <v>1442139</v>
      </c>
      <c r="B1100" t="s">
        <v>3317</v>
      </c>
      <c r="C1100" t="s">
        <v>3318</v>
      </c>
      <c r="D1100" s="1">
        <v>3563</v>
      </c>
      <c r="E1100" s="1">
        <v>1442019</v>
      </c>
      <c r="F1100" s="1">
        <v>1</v>
      </c>
      <c r="G1100" t="s">
        <v>769</v>
      </c>
      <c r="H1100" t="str">
        <f t="shared" si="124"/>
        <v>'L01070407'</v>
      </c>
      <c r="I1100" t="str">
        <f>IF(E1100="","'"&amp;VLOOKUP(B1100,PBL_ENTITAT!O:P,2,FALSE)&amp;"'","null")</f>
        <v>null</v>
      </c>
      <c r="J1100" t="s">
        <v>6557</v>
      </c>
      <c r="K1100">
        <f t="shared" si="126"/>
        <v>71098</v>
      </c>
      <c r="L1100" t="str">
        <f t="shared" si="127"/>
        <v>'Fundación Pilar y Joan Miró en Mallorca'</v>
      </c>
      <c r="M1100" t="str">
        <f t="shared" si="128"/>
        <v>'LA0009770'</v>
      </c>
      <c r="N1100" t="str">
        <f t="shared" si="129"/>
        <v>'L01070407'</v>
      </c>
      <c r="O1100" t="str">
        <f t="shared" si="130"/>
        <v>null</v>
      </c>
      <c r="P1100" t="s">
        <v>6557</v>
      </c>
      <c r="Q1100" t="str">
        <f t="shared" si="125"/>
        <v xml:space="preserve">INSERT INTO pad_organ (organid, nom, dir3, dir3pare, cif) VALUES (71098, 'Fundación Pilar y Joan Miró en Mallorca', 'LA0009770', 'L01070407', null); </v>
      </c>
    </row>
    <row r="1101" spans="1:17">
      <c r="A1101" s="1">
        <v>2138632</v>
      </c>
      <c r="B1101" t="s">
        <v>3380</v>
      </c>
      <c r="C1101" t="s">
        <v>3381</v>
      </c>
      <c r="D1101" s="1">
        <v>3167</v>
      </c>
      <c r="E1101" s="1">
        <v>2138628</v>
      </c>
      <c r="F1101" s="1">
        <v>1</v>
      </c>
      <c r="H1101" t="str">
        <f t="shared" si="124"/>
        <v>'LA0015231'</v>
      </c>
      <c r="I1101" t="str">
        <f>IF(E1101="","'"&amp;VLOOKUP(B1101,PBL_ENTITAT!O:P,2,FALSE)&amp;"'","null")</f>
        <v>null</v>
      </c>
      <c r="J1101" t="s">
        <v>6557</v>
      </c>
      <c r="K1101">
        <f t="shared" si="126"/>
        <v>71099</v>
      </c>
      <c r="L1101" t="str">
        <f t="shared" si="127"/>
        <v>'Dirección Insular de Comunicación'</v>
      </c>
      <c r="M1101" t="str">
        <f t="shared" si="128"/>
        <v>'LA0009861'</v>
      </c>
      <c r="N1101" t="str">
        <f t="shared" si="129"/>
        <v>'LA0015231'</v>
      </c>
      <c r="O1101" t="str">
        <f t="shared" si="130"/>
        <v>null</v>
      </c>
      <c r="P1101" t="s">
        <v>6557</v>
      </c>
      <c r="Q1101" t="str">
        <f t="shared" si="125"/>
        <v xml:space="preserve">INSERT INTO pad_organ (organid, nom, dir3, dir3pare, cif) VALUES (71099, 'Dirección Insular de Comunicación', 'LA0009861', 'LA0015231', null); </v>
      </c>
    </row>
    <row r="1102" spans="1:17">
      <c r="A1102" s="1">
        <v>2138633</v>
      </c>
      <c r="B1102" t="s">
        <v>3382</v>
      </c>
      <c r="C1102" t="s">
        <v>3383</v>
      </c>
      <c r="D1102" s="1">
        <v>3167</v>
      </c>
      <c r="E1102" s="1">
        <v>2138628</v>
      </c>
      <c r="F1102" s="1">
        <v>1</v>
      </c>
      <c r="H1102" t="str">
        <f t="shared" si="124"/>
        <v>'LA0015231'</v>
      </c>
      <c r="I1102" t="str">
        <f>IF(E1102="","'"&amp;VLOOKUP(B1102,PBL_ENTITAT!O:P,2,FALSE)&amp;"'","null")</f>
        <v>null</v>
      </c>
      <c r="J1102" t="s">
        <v>6557</v>
      </c>
      <c r="K1102">
        <f t="shared" si="126"/>
        <v>71100</v>
      </c>
      <c r="L1102" t="str">
        <f t="shared" si="127"/>
        <v>'Dirección Insular de Promoción Sociocultural'</v>
      </c>
      <c r="M1102" t="str">
        <f t="shared" si="128"/>
        <v>'LA0009869'</v>
      </c>
      <c r="N1102" t="str">
        <f t="shared" si="129"/>
        <v>'LA0015231'</v>
      </c>
      <c r="O1102" t="str">
        <f t="shared" si="130"/>
        <v>null</v>
      </c>
      <c r="P1102" t="s">
        <v>6557</v>
      </c>
      <c r="Q1102" t="str">
        <f t="shared" si="125"/>
        <v xml:space="preserve">INSERT INTO pad_organ (organid, nom, dir3, dir3pare, cif) VALUES (71100, 'Dirección Insular de Promoción Sociocultural', 'LA0009869', 'LA0015231', null); </v>
      </c>
    </row>
    <row r="1103" spans="1:17">
      <c r="A1103" s="1">
        <v>2138634</v>
      </c>
      <c r="B1103" t="s">
        <v>3384</v>
      </c>
      <c r="C1103" t="s">
        <v>3385</v>
      </c>
      <c r="D1103" s="1">
        <v>3167</v>
      </c>
      <c r="E1103" s="1">
        <v>2138633</v>
      </c>
      <c r="F1103" s="1">
        <v>1</v>
      </c>
      <c r="H1103" t="str">
        <f t="shared" si="124"/>
        <v>'LA0009869'</v>
      </c>
      <c r="I1103" t="str">
        <f>IF(E1103="","'"&amp;VLOOKUP(B1103,PBL_ENTITAT!O:P,2,FALSE)&amp;"'","null")</f>
        <v>null</v>
      </c>
      <c r="J1103" t="s">
        <v>6557</v>
      </c>
      <c r="K1103">
        <f t="shared" si="126"/>
        <v>71101</v>
      </c>
      <c r="L1103" t="str">
        <f t="shared" si="127"/>
        <v>'Promoción Sociocultural y Asociacionismo'</v>
      </c>
      <c r="M1103" t="str">
        <f t="shared" si="128"/>
        <v>'LA0009870'</v>
      </c>
      <c r="N1103" t="str">
        <f t="shared" si="129"/>
        <v>'LA0009869'</v>
      </c>
      <c r="O1103" t="str">
        <f t="shared" si="130"/>
        <v>null</v>
      </c>
      <c r="P1103" t="s">
        <v>6557</v>
      </c>
      <c r="Q1103" t="str">
        <f t="shared" si="125"/>
        <v xml:space="preserve">INSERT INTO pad_organ (organid, nom, dir3, dir3pare, cif) VALUES (71101, 'Promoción Sociocultural y Asociacionismo', 'LA0009870', 'LA0009869', null); </v>
      </c>
    </row>
    <row r="1104" spans="1:17">
      <c r="A1104" s="1">
        <v>2138503</v>
      </c>
      <c r="B1104" t="s">
        <v>2820</v>
      </c>
      <c r="C1104" t="s">
        <v>2821</v>
      </c>
      <c r="D1104" s="1">
        <v>3167</v>
      </c>
      <c r="E1104" s="1">
        <v>2138501</v>
      </c>
      <c r="F1104" s="1">
        <v>1</v>
      </c>
      <c r="H1104" t="str">
        <f t="shared" si="124"/>
        <v>'LA0003964'</v>
      </c>
      <c r="I1104" t="str">
        <f>IF(E1104="","'"&amp;VLOOKUP(B1104,PBL_ENTITAT!O:P,2,FALSE)&amp;"'","null")</f>
        <v>null</v>
      </c>
      <c r="J1104" t="s">
        <v>6557</v>
      </c>
      <c r="K1104">
        <f t="shared" si="126"/>
        <v>71102</v>
      </c>
      <c r="L1104" t="str">
        <f t="shared" si="127"/>
        <v>'Asesoría Jurídica del Instituto Mallorquín de Asuntos Sociales'</v>
      </c>
      <c r="M1104" t="str">
        <f t="shared" si="128"/>
        <v>'LA0009900'</v>
      </c>
      <c r="N1104" t="str">
        <f t="shared" si="129"/>
        <v>'LA0003964'</v>
      </c>
      <c r="O1104" t="str">
        <f t="shared" si="130"/>
        <v>null</v>
      </c>
      <c r="P1104" t="s">
        <v>6557</v>
      </c>
      <c r="Q1104" t="str">
        <f t="shared" si="125"/>
        <v xml:space="preserve">INSERT INTO pad_organ (organid, nom, dir3, dir3pare, cif) VALUES (71102, 'Asesoría Jurídica del Instituto Mallorquín de Asuntos Sociales', 'LA0009900', 'LA0003964', null); </v>
      </c>
    </row>
    <row r="1105" spans="1:17">
      <c r="A1105" s="1">
        <v>2138504</v>
      </c>
      <c r="B1105" t="s">
        <v>2822</v>
      </c>
      <c r="C1105" t="s">
        <v>2823</v>
      </c>
      <c r="D1105" s="1">
        <v>3167</v>
      </c>
      <c r="E1105" s="1">
        <v>2138501</v>
      </c>
      <c r="F1105" s="1">
        <v>1</v>
      </c>
      <c r="H1105" t="str">
        <f t="shared" si="124"/>
        <v>'LA0003964'</v>
      </c>
      <c r="I1105" t="str">
        <f>IF(E1105="","'"&amp;VLOOKUP(B1105,PBL_ENTITAT!O:P,2,FALSE)&amp;"'","null")</f>
        <v>null</v>
      </c>
      <c r="J1105" t="s">
        <v>6557</v>
      </c>
      <c r="K1105">
        <f t="shared" si="126"/>
        <v>71103</v>
      </c>
      <c r="L1105" t="str">
        <f t="shared" si="127"/>
        <v>'Departamento de Recursos Humanos'</v>
      </c>
      <c r="M1105" t="str">
        <f t="shared" si="128"/>
        <v>'LA0009901'</v>
      </c>
      <c r="N1105" t="str">
        <f t="shared" si="129"/>
        <v>'LA0003964'</v>
      </c>
      <c r="O1105" t="str">
        <f t="shared" si="130"/>
        <v>null</v>
      </c>
      <c r="P1105" t="s">
        <v>6557</v>
      </c>
      <c r="Q1105" t="str">
        <f t="shared" si="125"/>
        <v xml:space="preserve">INSERT INTO pad_organ (organid, nom, dir3, dir3pare, cif) VALUES (71103, 'Departamento de Recursos Humanos', 'LA0009901', 'LA0003964', null); </v>
      </c>
    </row>
    <row r="1106" spans="1:17">
      <c r="A1106" s="1">
        <v>2138505</v>
      </c>
      <c r="B1106" t="s">
        <v>2824</v>
      </c>
      <c r="C1106" t="s">
        <v>2825</v>
      </c>
      <c r="D1106" s="1">
        <v>3167</v>
      </c>
      <c r="E1106" s="1">
        <v>2138504</v>
      </c>
      <c r="F1106" s="1">
        <v>1</v>
      </c>
      <c r="H1106" t="str">
        <f t="shared" si="124"/>
        <v>'LA0009901'</v>
      </c>
      <c r="I1106" t="str">
        <f>IF(E1106="","'"&amp;VLOOKUP(B1106,PBL_ENTITAT!O:P,2,FALSE)&amp;"'","null")</f>
        <v>null</v>
      </c>
      <c r="J1106" t="s">
        <v>6557</v>
      </c>
      <c r="K1106">
        <f t="shared" si="126"/>
        <v>71104</v>
      </c>
      <c r="L1106" t="str">
        <f t="shared" si="127"/>
        <v>'Servicio de Selección y Provisión'</v>
      </c>
      <c r="M1106" t="str">
        <f t="shared" si="128"/>
        <v>'LA0009902'</v>
      </c>
      <c r="N1106" t="str">
        <f t="shared" si="129"/>
        <v>'LA0009901'</v>
      </c>
      <c r="O1106" t="str">
        <f t="shared" si="130"/>
        <v>null</v>
      </c>
      <c r="P1106" t="s">
        <v>6557</v>
      </c>
      <c r="Q1106" t="str">
        <f t="shared" si="125"/>
        <v xml:space="preserve">INSERT INTO pad_organ (organid, nom, dir3, dir3pare, cif) VALUES (71104, 'Servicio de Selección y Provisión', 'LA0009902', 'LA0009901', null); </v>
      </c>
    </row>
    <row r="1107" spans="1:17">
      <c r="A1107" s="1">
        <v>2138506</v>
      </c>
      <c r="B1107" t="s">
        <v>2826</v>
      </c>
      <c r="C1107" t="s">
        <v>2827</v>
      </c>
      <c r="D1107" s="1">
        <v>3167</v>
      </c>
      <c r="E1107" s="1">
        <v>2138504</v>
      </c>
      <c r="F1107" s="1">
        <v>1</v>
      </c>
      <c r="H1107" t="str">
        <f t="shared" si="124"/>
        <v>'LA0009901'</v>
      </c>
      <c r="I1107" t="str">
        <f>IF(E1107="","'"&amp;VLOOKUP(B1107,PBL_ENTITAT!O:P,2,FALSE)&amp;"'","null")</f>
        <v>null</v>
      </c>
      <c r="J1107" t="s">
        <v>6557</v>
      </c>
      <c r="K1107">
        <f t="shared" si="126"/>
        <v>71105</v>
      </c>
      <c r="L1107" t="str">
        <f t="shared" si="127"/>
        <v>'Sección de Gestión'</v>
      </c>
      <c r="M1107" t="str">
        <f t="shared" si="128"/>
        <v>'LA0009903'</v>
      </c>
      <c r="N1107" t="str">
        <f t="shared" si="129"/>
        <v>'LA0009901'</v>
      </c>
      <c r="O1107" t="str">
        <f t="shared" si="130"/>
        <v>null</v>
      </c>
      <c r="P1107" t="s">
        <v>6557</v>
      </c>
      <c r="Q1107" t="str">
        <f t="shared" si="125"/>
        <v xml:space="preserve">INSERT INTO pad_organ (organid, nom, dir3, dir3pare, cif) VALUES (71105, 'Sección de Gestión', 'LA0009903', 'LA0009901', null); </v>
      </c>
    </row>
    <row r="1108" spans="1:17">
      <c r="A1108" s="1">
        <v>2138507</v>
      </c>
      <c r="B1108" t="s">
        <v>2828</v>
      </c>
      <c r="C1108" t="s">
        <v>2829</v>
      </c>
      <c r="D1108" s="1">
        <v>3167</v>
      </c>
      <c r="E1108" s="1">
        <v>2138501</v>
      </c>
      <c r="F1108" s="1">
        <v>1</v>
      </c>
      <c r="H1108" t="str">
        <f t="shared" si="124"/>
        <v>'LA0003964'</v>
      </c>
      <c r="I1108" t="str">
        <f>IF(E1108="","'"&amp;VLOOKUP(B1108,PBL_ENTITAT!O:P,2,FALSE)&amp;"'","null")</f>
        <v>null</v>
      </c>
      <c r="J1108" t="s">
        <v>6557</v>
      </c>
      <c r="K1108">
        <f t="shared" si="126"/>
        <v>71106</v>
      </c>
      <c r="L1108" t="str">
        <f t="shared" si="127"/>
        <v>'Servicio de Arquitectura'</v>
      </c>
      <c r="M1108" t="str">
        <f t="shared" si="128"/>
        <v>'LA0009904'</v>
      </c>
      <c r="N1108" t="str">
        <f t="shared" si="129"/>
        <v>'LA0003964'</v>
      </c>
      <c r="O1108" t="str">
        <f t="shared" si="130"/>
        <v>null</v>
      </c>
      <c r="P1108" t="s">
        <v>6557</v>
      </c>
      <c r="Q1108" t="str">
        <f t="shared" si="125"/>
        <v xml:space="preserve">INSERT INTO pad_organ (organid, nom, dir3, dir3pare, cif) VALUES (71106, 'Servicio de Arquitectura', 'LA0009904', 'LA0003964', null); </v>
      </c>
    </row>
    <row r="1109" spans="1:17">
      <c r="A1109" s="1">
        <v>2138508</v>
      </c>
      <c r="B1109" t="s">
        <v>2830</v>
      </c>
      <c r="C1109" t="s">
        <v>2831</v>
      </c>
      <c r="D1109" s="1">
        <v>3167</v>
      </c>
      <c r="E1109" s="1">
        <v>2138501</v>
      </c>
      <c r="F1109" s="1">
        <v>1</v>
      </c>
      <c r="H1109" t="str">
        <f t="shared" si="124"/>
        <v>'LA0003964'</v>
      </c>
      <c r="I1109" t="str">
        <f>IF(E1109="","'"&amp;VLOOKUP(B1109,PBL_ENTITAT!O:P,2,FALSE)&amp;"'","null")</f>
        <v>null</v>
      </c>
      <c r="J1109" t="s">
        <v>6557</v>
      </c>
      <c r="K1109">
        <f t="shared" si="126"/>
        <v>71107</v>
      </c>
      <c r="L1109" t="str">
        <f t="shared" si="127"/>
        <v>'Sección de Atención a la Ciudadanía'</v>
      </c>
      <c r="M1109" t="str">
        <f t="shared" si="128"/>
        <v>'LA0009905'</v>
      </c>
      <c r="N1109" t="str">
        <f t="shared" si="129"/>
        <v>'LA0003964'</v>
      </c>
      <c r="O1109" t="str">
        <f t="shared" si="130"/>
        <v>null</v>
      </c>
      <c r="P1109" t="s">
        <v>6557</v>
      </c>
      <c r="Q1109" t="str">
        <f t="shared" si="125"/>
        <v xml:space="preserve">INSERT INTO pad_organ (organid, nom, dir3, dir3pare, cif) VALUES (71107, 'Sección de Atención a la Ciudadanía', 'LA0009905', 'LA0003964', null); </v>
      </c>
    </row>
    <row r="1110" spans="1:17">
      <c r="A1110" s="1">
        <v>2138509</v>
      </c>
      <c r="B1110" t="s">
        <v>2832</v>
      </c>
      <c r="C1110" t="s">
        <v>2833</v>
      </c>
      <c r="D1110" s="1">
        <v>3167</v>
      </c>
      <c r="E1110" s="1">
        <v>2138501</v>
      </c>
      <c r="F1110" s="1">
        <v>1</v>
      </c>
      <c r="H1110" t="str">
        <f t="shared" si="124"/>
        <v>'LA0003964'</v>
      </c>
      <c r="I1110" t="str">
        <f>IF(E1110="","'"&amp;VLOOKUP(B1110,PBL_ENTITAT!O:P,2,FALSE)&amp;"'","null")</f>
        <v>null</v>
      </c>
      <c r="J1110" t="s">
        <v>6557</v>
      </c>
      <c r="K1110">
        <f t="shared" si="126"/>
        <v>71108</v>
      </c>
      <c r="L1110" t="str">
        <f t="shared" si="127"/>
        <v>'Servicio de Autorizaciones, Acreditación, Registro e Inspección de Servicios Sociales'</v>
      </c>
      <c r="M1110" t="str">
        <f t="shared" si="128"/>
        <v>'LA0009906'</v>
      </c>
      <c r="N1110" t="str">
        <f t="shared" si="129"/>
        <v>'LA0003964'</v>
      </c>
      <c r="O1110" t="str">
        <f t="shared" si="130"/>
        <v>null</v>
      </c>
      <c r="P1110" t="s">
        <v>6557</v>
      </c>
      <c r="Q1110" t="str">
        <f t="shared" si="125"/>
        <v xml:space="preserve">INSERT INTO pad_organ (organid, nom, dir3, dir3pare, cif) VALUES (71108, 'Servicio de Autorizaciones, Acreditación, Registro e Inspección de Servicios Sociales', 'LA0009906', 'LA0003964', null); </v>
      </c>
    </row>
    <row r="1111" spans="1:17">
      <c r="A1111" s="1">
        <v>2138510</v>
      </c>
      <c r="B1111" t="s">
        <v>2834</v>
      </c>
      <c r="C1111" t="s">
        <v>2835</v>
      </c>
      <c r="D1111" s="1">
        <v>3167</v>
      </c>
      <c r="E1111" s="1">
        <v>2138501</v>
      </c>
      <c r="F1111" s="1">
        <v>1</v>
      </c>
      <c r="H1111" t="str">
        <f t="shared" si="124"/>
        <v>'LA0003964'</v>
      </c>
      <c r="I1111" t="str">
        <f>IF(E1111="","'"&amp;VLOOKUP(B1111,PBL_ENTITAT!O:P,2,FALSE)&amp;"'","null")</f>
        <v>null</v>
      </c>
      <c r="J1111" t="s">
        <v>6557</v>
      </c>
      <c r="K1111">
        <f t="shared" si="126"/>
        <v>71109</v>
      </c>
      <c r="L1111" t="str">
        <f t="shared" si="127"/>
        <v>'Servicio de Planificación y Documentación'</v>
      </c>
      <c r="M1111" t="str">
        <f t="shared" si="128"/>
        <v>'LA0009907'</v>
      </c>
      <c r="N1111" t="str">
        <f t="shared" si="129"/>
        <v>'LA0003964'</v>
      </c>
      <c r="O1111" t="str">
        <f t="shared" si="130"/>
        <v>null</v>
      </c>
      <c r="P1111" t="s">
        <v>6557</v>
      </c>
      <c r="Q1111" t="str">
        <f t="shared" si="125"/>
        <v xml:space="preserve">INSERT INTO pad_organ (organid, nom, dir3, dir3pare, cif) VALUES (71109, 'Servicio de Planificación y Documentación', 'LA0009907', 'LA0003964', null); </v>
      </c>
    </row>
    <row r="1112" spans="1:17">
      <c r="A1112" s="1">
        <v>2138511</v>
      </c>
      <c r="B1112" t="s">
        <v>2836</v>
      </c>
      <c r="C1112" t="s">
        <v>2837</v>
      </c>
      <c r="D1112" s="1">
        <v>3167</v>
      </c>
      <c r="E1112" s="1">
        <v>2138501</v>
      </c>
      <c r="F1112" s="1">
        <v>1</v>
      </c>
      <c r="H1112" t="str">
        <f t="shared" si="124"/>
        <v>'LA0003964'</v>
      </c>
      <c r="I1112" t="str">
        <f>IF(E1112="","'"&amp;VLOOKUP(B1112,PBL_ENTITAT!O:P,2,FALSE)&amp;"'","null")</f>
        <v>null</v>
      </c>
      <c r="J1112" t="s">
        <v>6557</v>
      </c>
      <c r="K1112">
        <f t="shared" si="126"/>
        <v>71110</v>
      </c>
      <c r="L1112" t="str">
        <f t="shared" si="127"/>
        <v>'Servicio de Sistemas de Información y Soporte Tecnológico'</v>
      </c>
      <c r="M1112" t="str">
        <f t="shared" si="128"/>
        <v>'LA0009908'</v>
      </c>
      <c r="N1112" t="str">
        <f t="shared" si="129"/>
        <v>'LA0003964'</v>
      </c>
      <c r="O1112" t="str">
        <f t="shared" si="130"/>
        <v>null</v>
      </c>
      <c r="P1112" t="s">
        <v>6557</v>
      </c>
      <c r="Q1112" t="str">
        <f t="shared" si="125"/>
        <v xml:space="preserve">INSERT INTO pad_organ (organid, nom, dir3, dir3pare, cif) VALUES (71110, 'Servicio de Sistemas de Información y Soporte Tecnológico', 'LA0009908', 'LA0003964', null); </v>
      </c>
    </row>
    <row r="1113" spans="1:17">
      <c r="A1113" s="1">
        <v>2138512</v>
      </c>
      <c r="B1113" t="s">
        <v>2838</v>
      </c>
      <c r="C1113" t="s">
        <v>2839</v>
      </c>
      <c r="D1113" s="1">
        <v>3167</v>
      </c>
      <c r="E1113" s="1">
        <v>2138501</v>
      </c>
      <c r="F1113" s="1">
        <v>1</v>
      </c>
      <c r="H1113" t="str">
        <f t="shared" si="124"/>
        <v>'LA0003964'</v>
      </c>
      <c r="I1113" t="str">
        <f>IF(E1113="","'"&amp;VLOOKUP(B1113,PBL_ENTITAT!O:P,2,FALSE)&amp;"'","null")</f>
        <v>null</v>
      </c>
      <c r="J1113" t="s">
        <v>6557</v>
      </c>
      <c r="K1113">
        <f t="shared" si="126"/>
        <v>71111</v>
      </c>
      <c r="L1113" t="str">
        <f t="shared" si="127"/>
        <v>'Servicio Jurídico Administrativo'</v>
      </c>
      <c r="M1113" t="str">
        <f t="shared" si="128"/>
        <v>'LA0009909'</v>
      </c>
      <c r="N1113" t="str">
        <f t="shared" si="129"/>
        <v>'LA0003964'</v>
      </c>
      <c r="O1113" t="str">
        <f t="shared" si="130"/>
        <v>null</v>
      </c>
      <c r="P1113" t="s">
        <v>6557</v>
      </c>
      <c r="Q1113" t="str">
        <f t="shared" si="125"/>
        <v xml:space="preserve">INSERT INTO pad_organ (organid, nom, dir3, dir3pare, cif) VALUES (71111, 'Servicio Jurídico Administrativo', 'LA0009909', 'LA0003964', null); </v>
      </c>
    </row>
    <row r="1114" spans="1:17">
      <c r="A1114" s="1">
        <v>2138513</v>
      </c>
      <c r="B1114" t="s">
        <v>2840</v>
      </c>
      <c r="C1114" t="s">
        <v>2841</v>
      </c>
      <c r="D1114" s="1">
        <v>3167</v>
      </c>
      <c r="E1114" s="1">
        <v>2138501</v>
      </c>
      <c r="F1114" s="1">
        <v>1</v>
      </c>
      <c r="H1114" t="str">
        <f t="shared" si="124"/>
        <v>'LA0003964'</v>
      </c>
      <c r="I1114" t="str">
        <f>IF(E1114="","'"&amp;VLOOKUP(B1114,PBL_ENTITAT!O:P,2,FALSE)&amp;"'","null")</f>
        <v>null</v>
      </c>
      <c r="J1114" t="s">
        <v>6557</v>
      </c>
      <c r="K1114">
        <f t="shared" si="126"/>
        <v>71112</v>
      </c>
      <c r="L1114" t="str">
        <f t="shared" si="127"/>
        <v>'Negociado de Servicios Generales'</v>
      </c>
      <c r="M1114" t="str">
        <f t="shared" si="128"/>
        <v>'LA0009910'</v>
      </c>
      <c r="N1114" t="str">
        <f t="shared" si="129"/>
        <v>'LA0003964'</v>
      </c>
      <c r="O1114" t="str">
        <f t="shared" si="130"/>
        <v>null</v>
      </c>
      <c r="P1114" t="s">
        <v>6557</v>
      </c>
      <c r="Q1114" t="str">
        <f t="shared" si="125"/>
        <v xml:space="preserve">INSERT INTO pad_organ (organid, nom, dir3, dir3pare, cif) VALUES (71112, 'Negociado de Servicios Generales', 'LA0009910', 'LA0003964', null); </v>
      </c>
    </row>
    <row r="1115" spans="1:17">
      <c r="A1115" s="1">
        <v>3307423</v>
      </c>
      <c r="B1115" t="s">
        <v>3473</v>
      </c>
      <c r="C1115" t="s">
        <v>3474</v>
      </c>
      <c r="D1115" s="1">
        <v>451</v>
      </c>
      <c r="E1115" s="1">
        <v>3307404</v>
      </c>
      <c r="F1115" s="1">
        <v>1</v>
      </c>
      <c r="G1115" t="s">
        <v>769</v>
      </c>
      <c r="H1115" t="str">
        <f t="shared" si="124"/>
        <v>'L01070051'</v>
      </c>
      <c r="I1115" t="str">
        <f>IF(E1115="","'"&amp;VLOOKUP(B1115,PBL_ENTITAT!O:P,2,FALSE)&amp;"'","null")</f>
        <v>null</v>
      </c>
      <c r="J1115" t="s">
        <v>6557</v>
      </c>
      <c r="K1115">
        <f t="shared" si="126"/>
        <v>71113</v>
      </c>
      <c r="L1115" t="str">
        <f t="shared" si="127"/>
        <v>'Personal'</v>
      </c>
      <c r="M1115" t="str">
        <f t="shared" si="128"/>
        <v>'LA0010073'</v>
      </c>
      <c r="N1115" t="str">
        <f t="shared" si="129"/>
        <v>'L01070051'</v>
      </c>
      <c r="O1115" t="str">
        <f t="shared" si="130"/>
        <v>null</v>
      </c>
      <c r="P1115" t="s">
        <v>6557</v>
      </c>
      <c r="Q1115" t="str">
        <f t="shared" si="125"/>
        <v xml:space="preserve">INSERT INTO pad_organ (organid, nom, dir3, dir3pare, cif) VALUES (71113, 'Personal', 'LA0010073', 'L01070051', null); </v>
      </c>
    </row>
    <row r="1116" spans="1:17">
      <c r="A1116" s="1">
        <v>2138577</v>
      </c>
      <c r="B1116" t="s">
        <v>4004</v>
      </c>
      <c r="C1116" t="s">
        <v>4005</v>
      </c>
      <c r="D1116" s="1">
        <v>3167</v>
      </c>
      <c r="E1116" s="1">
        <v>2138499</v>
      </c>
      <c r="F1116" s="1">
        <v>1</v>
      </c>
      <c r="H1116" t="str">
        <f t="shared" si="124"/>
        <v>'L03070008'</v>
      </c>
      <c r="I1116" t="str">
        <f>IF(E1116="","'"&amp;VLOOKUP(B1116,PBL_ENTITAT!O:P,2,FALSE)&amp;"'","null")</f>
        <v>null</v>
      </c>
      <c r="J1116" t="s">
        <v>6557</v>
      </c>
      <c r="K1116">
        <f t="shared" si="126"/>
        <v>71114</v>
      </c>
      <c r="L1116" t="str">
        <f t="shared" si="127"/>
        <v>'Fundación Mallorca Turismo'</v>
      </c>
      <c r="M1116" t="str">
        <f t="shared" si="128"/>
        <v>'LA0010832'</v>
      </c>
      <c r="N1116" t="str">
        <f t="shared" si="129"/>
        <v>'L03070008'</v>
      </c>
      <c r="O1116" t="str">
        <f t="shared" si="130"/>
        <v>null</v>
      </c>
      <c r="P1116" t="s">
        <v>6557</v>
      </c>
      <c r="Q1116" t="str">
        <f t="shared" si="125"/>
        <v xml:space="preserve">INSERT INTO pad_organ (organid, nom, dir3, dir3pare, cif) VALUES (71114, 'Fundación Mallorca Turismo', 'LA0010832', 'L03070008', null); </v>
      </c>
    </row>
    <row r="1117" spans="1:17">
      <c r="A1117" s="1">
        <v>2138578</v>
      </c>
      <c r="B1117" t="s">
        <v>4006</v>
      </c>
      <c r="C1117" t="s">
        <v>4007</v>
      </c>
      <c r="D1117" s="1">
        <v>3167</v>
      </c>
      <c r="E1117" s="1">
        <v>2138499</v>
      </c>
      <c r="F1117" s="1">
        <v>1</v>
      </c>
      <c r="H1117" t="str">
        <f t="shared" si="124"/>
        <v>'L03070008'</v>
      </c>
      <c r="I1117" t="str">
        <f>IF(E1117="","'"&amp;VLOOKUP(B1117,PBL_ENTITAT!O:P,2,FALSE)&amp;"'","null")</f>
        <v>null</v>
      </c>
      <c r="J1117" t="s">
        <v>6557</v>
      </c>
      <c r="K1117">
        <f t="shared" si="126"/>
        <v>71115</v>
      </c>
      <c r="L1117" t="str">
        <f t="shared" si="127"/>
        <v>'Fundación Teatro Principal de Palma'</v>
      </c>
      <c r="M1117" t="str">
        <f t="shared" si="128"/>
        <v>'LA0010883'</v>
      </c>
      <c r="N1117" t="str">
        <f t="shared" si="129"/>
        <v>'L03070008'</v>
      </c>
      <c r="O1117" t="str">
        <f t="shared" si="130"/>
        <v>null</v>
      </c>
      <c r="P1117" t="s">
        <v>6557</v>
      </c>
      <c r="Q1117" t="str">
        <f t="shared" si="125"/>
        <v xml:space="preserve">INSERT INTO pad_organ (organid, nom, dir3, dir3pare, cif) VALUES (71115, 'Fundación Teatro Principal de Palma', 'LA0010883', 'L03070008', null); </v>
      </c>
    </row>
    <row r="1118" spans="1:17">
      <c r="A1118" s="1">
        <v>4244973</v>
      </c>
      <c r="B1118" t="s">
        <v>3883</v>
      </c>
      <c r="C1118" t="s">
        <v>3884</v>
      </c>
      <c r="D1118" s="1">
        <v>444</v>
      </c>
      <c r="E1118" s="1">
        <v>4244972</v>
      </c>
      <c r="F1118" s="1">
        <v>1</v>
      </c>
      <c r="G1118" t="s">
        <v>769</v>
      </c>
      <c r="H1118" t="str">
        <f t="shared" si="124"/>
        <v>'L01070619'</v>
      </c>
      <c r="I1118" t="str">
        <f>IF(E1118="","'"&amp;VLOOKUP(B1118,PBL_ENTITAT!O:P,2,FALSE)&amp;"'","null")</f>
        <v>null</v>
      </c>
      <c r="J1118" t="s">
        <v>6557</v>
      </c>
      <c r="K1118">
        <f t="shared" si="126"/>
        <v>71116</v>
      </c>
      <c r="L1118" t="str">
        <f t="shared" si="127"/>
        <v>'Entidad Pública Empresarial Sóller 2010'</v>
      </c>
      <c r="M1118" t="str">
        <f t="shared" si="128"/>
        <v>'LA0010912'</v>
      </c>
      <c r="N1118" t="str">
        <f t="shared" si="129"/>
        <v>'L01070619'</v>
      </c>
      <c r="O1118" t="str">
        <f t="shared" si="130"/>
        <v>null</v>
      </c>
      <c r="P1118" t="s">
        <v>6557</v>
      </c>
      <c r="Q1118" t="str">
        <f t="shared" si="125"/>
        <v xml:space="preserve">INSERT INTO pad_organ (organid, nom, dir3, dir3pare, cif) VALUES (71116, 'Entidad Pública Empresarial Sóller 2010', 'LA0010912', 'L01070619', null); </v>
      </c>
    </row>
    <row r="1119" spans="1:17">
      <c r="A1119" s="1">
        <v>1405538</v>
      </c>
      <c r="B1119" t="s">
        <v>3182</v>
      </c>
      <c r="C1119" t="s">
        <v>3183</v>
      </c>
      <c r="D1119" s="1">
        <v>2581</v>
      </c>
      <c r="E1119" s="1">
        <v>1405467</v>
      </c>
      <c r="F1119" s="1">
        <v>1</v>
      </c>
      <c r="G1119" t="s">
        <v>769</v>
      </c>
      <c r="H1119" t="str">
        <f t="shared" si="124"/>
        <v>'L03070009'</v>
      </c>
      <c r="I1119" t="str">
        <f>IF(E1119="","'"&amp;VLOOKUP(B1119,PBL_ENTITAT!O:P,2,FALSE)&amp;"'","null")</f>
        <v>null</v>
      </c>
      <c r="J1119" t="s">
        <v>6557</v>
      </c>
      <c r="K1119">
        <f t="shared" si="126"/>
        <v>71117</v>
      </c>
      <c r="L1119" t="str">
        <f t="shared" si="127"/>
        <v>'Departamento de Cooperación Local y Promoción Turística'</v>
      </c>
      <c r="M1119" t="str">
        <f t="shared" si="128"/>
        <v>'LA0011118'</v>
      </c>
      <c r="N1119" t="str">
        <f t="shared" si="129"/>
        <v>'L03070009'</v>
      </c>
      <c r="O1119" t="str">
        <f t="shared" si="130"/>
        <v>null</v>
      </c>
      <c r="P1119" t="s">
        <v>6557</v>
      </c>
      <c r="Q1119" t="str">
        <f t="shared" si="125"/>
        <v xml:space="preserve">INSERT INTO pad_organ (organid, nom, dir3, dir3pare, cif) VALUES (71117, 'Departamento de Cooperación Local y Promoción Turística', 'LA0011118', 'L03070009', null); </v>
      </c>
    </row>
    <row r="1120" spans="1:17">
      <c r="A1120" s="1">
        <v>1405541</v>
      </c>
      <c r="B1120" t="s">
        <v>3188</v>
      </c>
      <c r="C1120" t="s">
        <v>3189</v>
      </c>
      <c r="D1120" s="1">
        <v>2581</v>
      </c>
      <c r="E1120" s="1">
        <v>1405538</v>
      </c>
      <c r="F1120" s="1">
        <v>1</v>
      </c>
      <c r="G1120" t="s">
        <v>769</v>
      </c>
      <c r="H1120" t="str">
        <f t="shared" si="124"/>
        <v>'LA0011118'</v>
      </c>
      <c r="I1120" t="str">
        <f>IF(E1120="","'"&amp;VLOOKUP(B1120,PBL_ENTITAT!O:P,2,FALSE)&amp;"'","null")</f>
        <v>null</v>
      </c>
      <c r="J1120" t="s">
        <v>6557</v>
      </c>
      <c r="K1120">
        <f t="shared" si="126"/>
        <v>71118</v>
      </c>
      <c r="L1120" t="str">
        <f t="shared" si="127"/>
        <v>'Dirección Insular de Cooperación Local'</v>
      </c>
      <c r="M1120" t="str">
        <f t="shared" si="128"/>
        <v>'LA0011119'</v>
      </c>
      <c r="N1120" t="str">
        <f t="shared" si="129"/>
        <v>'LA0011118'</v>
      </c>
      <c r="O1120" t="str">
        <f t="shared" si="130"/>
        <v>null</v>
      </c>
      <c r="P1120" t="s">
        <v>6557</v>
      </c>
      <c r="Q1120" t="str">
        <f t="shared" si="125"/>
        <v xml:space="preserve">INSERT INTO pad_organ (organid, nom, dir3, dir3pare, cif) VALUES (71118, 'Dirección Insular de Cooperación Local', 'LA0011119', 'LA0011118', null); </v>
      </c>
    </row>
    <row r="1121" spans="1:17">
      <c r="A1121" s="1">
        <v>2138579</v>
      </c>
      <c r="B1121" t="s">
        <v>4008</v>
      </c>
      <c r="C1121" t="s">
        <v>4009</v>
      </c>
      <c r="D1121" s="1">
        <v>3167</v>
      </c>
      <c r="E1121" s="1">
        <v>2138499</v>
      </c>
      <c r="F1121" s="1">
        <v>1</v>
      </c>
      <c r="H1121" t="str">
        <f t="shared" si="124"/>
        <v>'L03070008'</v>
      </c>
      <c r="I1121" t="str">
        <f>IF(E1121="","'"&amp;VLOOKUP(B1121,PBL_ENTITAT!O:P,2,FALSE)&amp;"'","null")</f>
        <v>null</v>
      </c>
      <c r="J1121" t="s">
        <v>6557</v>
      </c>
      <c r="K1121">
        <f t="shared" si="126"/>
        <v>71119</v>
      </c>
      <c r="L1121" t="str">
        <f t="shared" si="127"/>
        <v>'Consorcio Museo Marítimo de Mallorca'</v>
      </c>
      <c r="M1121" t="str">
        <f t="shared" si="128"/>
        <v>'LA0011800'</v>
      </c>
      <c r="N1121" t="str">
        <f t="shared" si="129"/>
        <v>'L03070008'</v>
      </c>
      <c r="O1121" t="str">
        <f t="shared" si="130"/>
        <v>null</v>
      </c>
      <c r="P1121" t="s">
        <v>6557</v>
      </c>
      <c r="Q1121" t="str">
        <f t="shared" si="125"/>
        <v xml:space="preserve">INSERT INTO pad_organ (organid, nom, dir3, dir3pare, cif) VALUES (71119, 'Consorcio Museo Marítimo de Mallorca', 'LA0011800', 'L03070008', null); </v>
      </c>
    </row>
    <row r="1122" spans="1:17">
      <c r="A1122" s="1">
        <v>3307424</v>
      </c>
      <c r="B1122" t="s">
        <v>3476</v>
      </c>
      <c r="C1122" t="s">
        <v>2888</v>
      </c>
      <c r="D1122" s="1">
        <v>451</v>
      </c>
      <c r="E1122" s="1">
        <v>3307404</v>
      </c>
      <c r="F1122" s="1">
        <v>1</v>
      </c>
      <c r="G1122" t="s">
        <v>769</v>
      </c>
      <c r="H1122" t="str">
        <f t="shared" si="124"/>
        <v>'L01070051'</v>
      </c>
      <c r="I1122" t="str">
        <f>IF(E1122="","'"&amp;VLOOKUP(B1122,PBL_ENTITAT!O:P,2,FALSE)&amp;"'","null")</f>
        <v>null</v>
      </c>
      <c r="J1122" t="s">
        <v>6557</v>
      </c>
      <c r="K1122">
        <f t="shared" si="126"/>
        <v>71120</v>
      </c>
      <c r="L1122" t="str">
        <f t="shared" si="127"/>
        <v>'Educación'</v>
      </c>
      <c r="M1122" t="str">
        <f t="shared" si="128"/>
        <v>'LA0012998'</v>
      </c>
      <c r="N1122" t="str">
        <f t="shared" si="129"/>
        <v>'L01070051'</v>
      </c>
      <c r="O1122" t="str">
        <f t="shared" si="130"/>
        <v>null</v>
      </c>
      <c r="P1122" t="s">
        <v>6557</v>
      </c>
      <c r="Q1122" t="str">
        <f t="shared" si="125"/>
        <v xml:space="preserve">INSERT INTO pad_organ (organid, nom, dir3, dir3pare, cif) VALUES (71120, 'Educación', 'LA0012998', 'L01070051', null); </v>
      </c>
    </row>
    <row r="1123" spans="1:17">
      <c r="A1123" s="1">
        <v>3307425</v>
      </c>
      <c r="B1123" t="s">
        <v>3829</v>
      </c>
      <c r="C1123" t="s">
        <v>2871</v>
      </c>
      <c r="D1123" s="1">
        <v>451</v>
      </c>
      <c r="E1123" s="1">
        <v>3307404</v>
      </c>
      <c r="F1123" s="1">
        <v>1</v>
      </c>
      <c r="G1123" t="s">
        <v>769</v>
      </c>
      <c r="H1123" t="str">
        <f t="shared" si="124"/>
        <v>'L01070051'</v>
      </c>
      <c r="I1123" t="str">
        <f>IF(E1123="","'"&amp;VLOOKUP(B1123,PBL_ENTITAT!O:P,2,FALSE)&amp;"'","null")</f>
        <v>null</v>
      </c>
      <c r="J1123" t="s">
        <v>6557</v>
      </c>
      <c r="K1123">
        <f t="shared" si="126"/>
        <v>71121</v>
      </c>
      <c r="L1123" t="str">
        <f t="shared" si="127"/>
        <v>'Alcaldía'</v>
      </c>
      <c r="M1123" t="str">
        <f t="shared" si="128"/>
        <v>'LA0013004'</v>
      </c>
      <c r="N1123" t="str">
        <f t="shared" si="129"/>
        <v>'L01070051'</v>
      </c>
      <c r="O1123" t="str">
        <f t="shared" si="130"/>
        <v>null</v>
      </c>
      <c r="P1123" t="s">
        <v>6557</v>
      </c>
      <c r="Q1123" t="str">
        <f t="shared" si="125"/>
        <v xml:space="preserve">INSERT INTO pad_organ (organid, nom, dir3, dir3pare, cif) VALUES (71121, 'Alcaldía', 'LA0013004', 'L01070051', null); </v>
      </c>
    </row>
    <row r="1124" spans="1:17">
      <c r="A1124" s="1">
        <v>3307426</v>
      </c>
      <c r="B1124" t="s">
        <v>3830</v>
      </c>
      <c r="C1124" t="s">
        <v>2885</v>
      </c>
      <c r="D1124" s="1">
        <v>451</v>
      </c>
      <c r="E1124" s="1">
        <v>3307404</v>
      </c>
      <c r="F1124" s="1">
        <v>1</v>
      </c>
      <c r="G1124" t="s">
        <v>769</v>
      </c>
      <c r="H1124" t="str">
        <f t="shared" si="124"/>
        <v>'L01070051'</v>
      </c>
      <c r="I1124" t="str">
        <f>IF(E1124="","'"&amp;VLOOKUP(B1124,PBL_ENTITAT!O:P,2,FALSE)&amp;"'","null")</f>
        <v>null</v>
      </c>
      <c r="J1124" t="s">
        <v>6557</v>
      </c>
      <c r="K1124">
        <f t="shared" si="126"/>
        <v>71122</v>
      </c>
      <c r="L1124" t="str">
        <f t="shared" si="127"/>
        <v>'Gestión Tributaria'</v>
      </c>
      <c r="M1124" t="str">
        <f t="shared" si="128"/>
        <v>'LA0013005'</v>
      </c>
      <c r="N1124" t="str">
        <f t="shared" si="129"/>
        <v>'L01070051'</v>
      </c>
      <c r="O1124" t="str">
        <f t="shared" si="130"/>
        <v>null</v>
      </c>
      <c r="P1124" t="s">
        <v>6557</v>
      </c>
      <c r="Q1124" t="str">
        <f t="shared" si="125"/>
        <v xml:space="preserve">INSERT INTO pad_organ (organid, nom, dir3, dir3pare, cif) VALUES (71122, 'Gestión Tributaria', 'LA0013005', 'L01070051', null); </v>
      </c>
    </row>
    <row r="1125" spans="1:17">
      <c r="A1125" s="1">
        <v>3307427</v>
      </c>
      <c r="B1125" t="s">
        <v>3831</v>
      </c>
      <c r="C1125" t="s">
        <v>2619</v>
      </c>
      <c r="D1125" s="1">
        <v>451</v>
      </c>
      <c r="E1125" s="1">
        <v>3307404</v>
      </c>
      <c r="F1125" s="1">
        <v>1</v>
      </c>
      <c r="G1125" t="s">
        <v>769</v>
      </c>
      <c r="H1125" t="str">
        <f t="shared" si="124"/>
        <v>'L01070051'</v>
      </c>
      <c r="I1125" t="str">
        <f>IF(E1125="","'"&amp;VLOOKUP(B1125,PBL_ENTITAT!O:P,2,FALSE)&amp;"'","null")</f>
        <v>null</v>
      </c>
      <c r="J1125" t="s">
        <v>6557</v>
      </c>
      <c r="K1125">
        <f t="shared" si="126"/>
        <v>71123</v>
      </c>
      <c r="L1125" t="str">
        <f t="shared" si="127"/>
        <v>'Promoción Económica'</v>
      </c>
      <c r="M1125" t="str">
        <f t="shared" si="128"/>
        <v>'LA0013006'</v>
      </c>
      <c r="N1125" t="str">
        <f t="shared" si="129"/>
        <v>'L01070051'</v>
      </c>
      <c r="O1125" t="str">
        <f t="shared" si="130"/>
        <v>null</v>
      </c>
      <c r="P1125" t="s">
        <v>6557</v>
      </c>
      <c r="Q1125" t="str">
        <f t="shared" si="125"/>
        <v xml:space="preserve">INSERT INTO pad_organ (organid, nom, dir3, dir3pare, cif) VALUES (71123, 'Promoción Económica', 'LA0013006', 'L01070051', null); </v>
      </c>
    </row>
    <row r="1126" spans="1:17">
      <c r="A1126" s="1">
        <v>3307428</v>
      </c>
      <c r="B1126" t="s">
        <v>3832</v>
      </c>
      <c r="C1126" t="s">
        <v>3833</v>
      </c>
      <c r="D1126" s="1">
        <v>451</v>
      </c>
      <c r="E1126" s="1">
        <v>3307404</v>
      </c>
      <c r="F1126" s="1">
        <v>1</v>
      </c>
      <c r="G1126" t="s">
        <v>769</v>
      </c>
      <c r="H1126" t="str">
        <f t="shared" si="124"/>
        <v>'L01070051'</v>
      </c>
      <c r="I1126" t="str">
        <f>IF(E1126="","'"&amp;VLOOKUP(B1126,PBL_ENTITAT!O:P,2,FALSE)&amp;"'","null")</f>
        <v>null</v>
      </c>
      <c r="J1126" t="s">
        <v>6557</v>
      </c>
      <c r="K1126">
        <f t="shared" si="126"/>
        <v>71124</v>
      </c>
      <c r="L1126" t="str">
        <f t="shared" si="127"/>
        <v>'Cartografía'</v>
      </c>
      <c r="M1126" t="str">
        <f t="shared" si="128"/>
        <v>'LA0013007'</v>
      </c>
      <c r="N1126" t="str">
        <f t="shared" si="129"/>
        <v>'L01070051'</v>
      </c>
      <c r="O1126" t="str">
        <f t="shared" si="130"/>
        <v>null</v>
      </c>
      <c r="P1126" t="s">
        <v>6557</v>
      </c>
      <c r="Q1126" t="str">
        <f t="shared" si="125"/>
        <v xml:space="preserve">INSERT INTO pad_organ (organid, nom, dir3, dir3pare, cif) VALUES (71124, 'Cartografía', 'LA0013007', 'L01070051', null); </v>
      </c>
    </row>
    <row r="1127" spans="1:17">
      <c r="A1127" s="1">
        <v>3307429</v>
      </c>
      <c r="B1127" t="s">
        <v>3834</v>
      </c>
      <c r="C1127" t="s">
        <v>2617</v>
      </c>
      <c r="D1127" s="1">
        <v>451</v>
      </c>
      <c r="E1127" s="1">
        <v>3307404</v>
      </c>
      <c r="F1127" s="1">
        <v>1</v>
      </c>
      <c r="G1127" t="s">
        <v>769</v>
      </c>
      <c r="H1127" t="str">
        <f t="shared" si="124"/>
        <v>'L01070051'</v>
      </c>
      <c r="I1127" t="str">
        <f>IF(E1127="","'"&amp;VLOOKUP(B1127,PBL_ENTITAT!O:P,2,FALSE)&amp;"'","null")</f>
        <v>null</v>
      </c>
      <c r="J1127" t="s">
        <v>6557</v>
      </c>
      <c r="K1127">
        <f t="shared" si="126"/>
        <v>71125</v>
      </c>
      <c r="L1127" t="str">
        <f t="shared" si="127"/>
        <v>'Deportes'</v>
      </c>
      <c r="M1127" t="str">
        <f t="shared" si="128"/>
        <v>'LA0013008'</v>
      </c>
      <c r="N1127" t="str">
        <f t="shared" si="129"/>
        <v>'L01070051'</v>
      </c>
      <c r="O1127" t="str">
        <f t="shared" si="130"/>
        <v>null</v>
      </c>
      <c r="P1127" t="s">
        <v>6557</v>
      </c>
      <c r="Q1127" t="str">
        <f t="shared" si="125"/>
        <v xml:space="preserve">INSERT INTO pad_organ (organid, nom, dir3, dir3pare, cif) VALUES (71125, 'Deportes', 'LA0013008', 'L01070051', null); </v>
      </c>
    </row>
    <row r="1128" spans="1:17">
      <c r="A1128" s="1">
        <v>3307430</v>
      </c>
      <c r="B1128" t="s">
        <v>3835</v>
      </c>
      <c r="C1128" t="s">
        <v>3836</v>
      </c>
      <c r="D1128" s="1">
        <v>451</v>
      </c>
      <c r="E1128" s="1">
        <v>3307404</v>
      </c>
      <c r="F1128" s="1">
        <v>1</v>
      </c>
      <c r="G1128" t="s">
        <v>769</v>
      </c>
      <c r="H1128" t="str">
        <f t="shared" si="124"/>
        <v>'L01070051'</v>
      </c>
      <c r="I1128" t="str">
        <f>IF(E1128="","'"&amp;VLOOKUP(B1128,PBL_ENTITAT!O:P,2,FALSE)&amp;"'","null")</f>
        <v>null</v>
      </c>
      <c r="J1128" t="s">
        <v>6557</v>
      </c>
      <c r="K1128">
        <f t="shared" si="126"/>
        <v>71126</v>
      </c>
      <c r="L1128" t="str">
        <f t="shared" si="127"/>
        <v>'Fiestas'</v>
      </c>
      <c r="M1128" t="str">
        <f t="shared" si="128"/>
        <v>'LA0013009'</v>
      </c>
      <c r="N1128" t="str">
        <f t="shared" si="129"/>
        <v>'L01070051'</v>
      </c>
      <c r="O1128" t="str">
        <f t="shared" si="130"/>
        <v>null</v>
      </c>
      <c r="P1128" t="s">
        <v>6557</v>
      </c>
      <c r="Q1128" t="str">
        <f t="shared" si="125"/>
        <v xml:space="preserve">INSERT INTO pad_organ (organid, nom, dir3, dir3pare, cif) VALUES (71126, 'Fiestas', 'LA0013009', 'L01070051', null); </v>
      </c>
    </row>
    <row r="1129" spans="1:17">
      <c r="A1129" s="1">
        <v>3307431</v>
      </c>
      <c r="B1129" t="s">
        <v>3837</v>
      </c>
      <c r="C1129" t="s">
        <v>2661</v>
      </c>
      <c r="D1129" s="1">
        <v>451</v>
      </c>
      <c r="E1129" s="1">
        <v>3307404</v>
      </c>
      <c r="F1129" s="1">
        <v>1</v>
      </c>
      <c r="G1129" t="s">
        <v>769</v>
      </c>
      <c r="H1129" t="str">
        <f t="shared" si="124"/>
        <v>'L01070051'</v>
      </c>
      <c r="I1129" t="str">
        <f>IF(E1129="","'"&amp;VLOOKUP(B1129,PBL_ENTITAT!O:P,2,FALSE)&amp;"'","null")</f>
        <v>null</v>
      </c>
      <c r="J1129" t="s">
        <v>6557</v>
      </c>
      <c r="K1129">
        <f t="shared" si="126"/>
        <v>71127</v>
      </c>
      <c r="L1129" t="str">
        <f t="shared" si="127"/>
        <v>'Turismo'</v>
      </c>
      <c r="M1129" t="str">
        <f t="shared" si="128"/>
        <v>'LA0013010'</v>
      </c>
      <c r="N1129" t="str">
        <f t="shared" si="129"/>
        <v>'L01070051'</v>
      </c>
      <c r="O1129" t="str">
        <f t="shared" si="130"/>
        <v>null</v>
      </c>
      <c r="P1129" t="s">
        <v>6557</v>
      </c>
      <c r="Q1129" t="str">
        <f t="shared" si="125"/>
        <v xml:space="preserve">INSERT INTO pad_organ (organid, nom, dir3, dir3pare, cif) VALUES (71127, 'Turismo', 'LA0013010', 'L01070051', null); </v>
      </c>
    </row>
    <row r="1130" spans="1:17">
      <c r="A1130" s="1">
        <v>3307432</v>
      </c>
      <c r="B1130" t="s">
        <v>3838</v>
      </c>
      <c r="C1130" t="s">
        <v>2563</v>
      </c>
      <c r="D1130" s="1">
        <v>451</v>
      </c>
      <c r="E1130" s="1">
        <v>3307404</v>
      </c>
      <c r="F1130" s="1">
        <v>1</v>
      </c>
      <c r="G1130" t="s">
        <v>769</v>
      </c>
      <c r="H1130" t="str">
        <f t="shared" si="124"/>
        <v>'L01070051'</v>
      </c>
      <c r="I1130" t="str">
        <f>IF(E1130="","'"&amp;VLOOKUP(B1130,PBL_ENTITAT!O:P,2,FALSE)&amp;"'","null")</f>
        <v>null</v>
      </c>
      <c r="J1130" t="s">
        <v>6557</v>
      </c>
      <c r="K1130">
        <f t="shared" si="126"/>
        <v>71128</v>
      </c>
      <c r="L1130" t="str">
        <f t="shared" si="127"/>
        <v>'Servicios Generales'</v>
      </c>
      <c r="M1130" t="str">
        <f t="shared" si="128"/>
        <v>'LA0013011'</v>
      </c>
      <c r="N1130" t="str">
        <f t="shared" si="129"/>
        <v>'L01070051'</v>
      </c>
      <c r="O1130" t="str">
        <f t="shared" si="130"/>
        <v>null</v>
      </c>
      <c r="P1130" t="s">
        <v>6557</v>
      </c>
      <c r="Q1130" t="str">
        <f t="shared" si="125"/>
        <v xml:space="preserve">INSERT INTO pad_organ (organid, nom, dir3, dir3pare, cif) VALUES (71128, 'Servicios Generales', 'LA0013011', 'L01070051', null); </v>
      </c>
    </row>
    <row r="1131" spans="1:17">
      <c r="A1131" s="1">
        <v>3307433</v>
      </c>
      <c r="B1131" t="s">
        <v>3839</v>
      </c>
      <c r="C1131" t="s">
        <v>3840</v>
      </c>
      <c r="D1131" s="1">
        <v>451</v>
      </c>
      <c r="E1131" s="1">
        <v>3307404</v>
      </c>
      <c r="F1131" s="1">
        <v>1</v>
      </c>
      <c r="G1131" t="s">
        <v>769</v>
      </c>
      <c r="H1131" t="str">
        <f t="shared" si="124"/>
        <v>'L01070051'</v>
      </c>
      <c r="I1131" t="str">
        <f>IF(E1131="","'"&amp;VLOOKUP(B1131,PBL_ENTITAT!O:P,2,FALSE)&amp;"'","null")</f>
        <v>null</v>
      </c>
      <c r="J1131" t="s">
        <v>6557</v>
      </c>
      <c r="K1131">
        <f t="shared" si="126"/>
        <v>71129</v>
      </c>
      <c r="L1131" t="str">
        <f t="shared" si="127"/>
        <v>'Archivo'</v>
      </c>
      <c r="M1131" t="str">
        <f t="shared" si="128"/>
        <v>'LA0013012'</v>
      </c>
      <c r="N1131" t="str">
        <f t="shared" si="129"/>
        <v>'L01070051'</v>
      </c>
      <c r="O1131" t="str">
        <f t="shared" si="130"/>
        <v>null</v>
      </c>
      <c r="P1131" t="s">
        <v>6557</v>
      </c>
      <c r="Q1131" t="str">
        <f t="shared" si="125"/>
        <v xml:space="preserve">INSERT INTO pad_organ (organid, nom, dir3, dir3pare, cif) VALUES (71129, 'Archivo', 'LA0013012', 'L01070051', null); </v>
      </c>
    </row>
    <row r="1132" spans="1:17">
      <c r="A1132" s="1">
        <v>3307434</v>
      </c>
      <c r="B1132" t="s">
        <v>3841</v>
      </c>
      <c r="C1132" t="s">
        <v>2559</v>
      </c>
      <c r="D1132" s="1">
        <v>451</v>
      </c>
      <c r="E1132" s="1">
        <v>3307404</v>
      </c>
      <c r="F1132" s="1">
        <v>1</v>
      </c>
      <c r="G1132" t="s">
        <v>769</v>
      </c>
      <c r="H1132" t="str">
        <f t="shared" si="124"/>
        <v>'L01070051'</v>
      </c>
      <c r="I1132" t="str">
        <f>IF(E1132="","'"&amp;VLOOKUP(B1132,PBL_ENTITAT!O:P,2,FALSE)&amp;"'","null")</f>
        <v>null</v>
      </c>
      <c r="J1132" t="s">
        <v>6557</v>
      </c>
      <c r="K1132">
        <f t="shared" si="126"/>
        <v>71130</v>
      </c>
      <c r="L1132" t="str">
        <f t="shared" si="127"/>
        <v>'Informática'</v>
      </c>
      <c r="M1132" t="str">
        <f t="shared" si="128"/>
        <v>'LA0013013'</v>
      </c>
      <c r="N1132" t="str">
        <f t="shared" si="129"/>
        <v>'L01070051'</v>
      </c>
      <c r="O1132" t="str">
        <f t="shared" si="130"/>
        <v>null</v>
      </c>
      <c r="P1132" t="s">
        <v>6557</v>
      </c>
      <c r="Q1132" t="str">
        <f t="shared" si="125"/>
        <v xml:space="preserve">INSERT INTO pad_organ (organid, nom, dir3, dir3pare, cif) VALUES (71130, 'Informática', 'LA0013013', 'L01070051', null); </v>
      </c>
    </row>
    <row r="1133" spans="1:17">
      <c r="A1133" s="1">
        <v>3307435</v>
      </c>
      <c r="B1133" t="s">
        <v>3842</v>
      </c>
      <c r="C1133" t="s">
        <v>3036</v>
      </c>
      <c r="D1133" s="1">
        <v>451</v>
      </c>
      <c r="E1133" s="1">
        <v>3307404</v>
      </c>
      <c r="F1133" s="1">
        <v>1</v>
      </c>
      <c r="G1133" t="s">
        <v>769</v>
      </c>
      <c r="H1133" t="str">
        <f t="shared" si="124"/>
        <v>'L01070051'</v>
      </c>
      <c r="I1133" t="str">
        <f>IF(E1133="","'"&amp;VLOOKUP(B1133,PBL_ENTITAT!O:P,2,FALSE)&amp;"'","null")</f>
        <v>null</v>
      </c>
      <c r="J1133" t="s">
        <v>6557</v>
      </c>
      <c r="K1133">
        <f t="shared" si="126"/>
        <v>71131</v>
      </c>
      <c r="L1133" t="str">
        <f t="shared" si="127"/>
        <v>'Servicios Jurídicos'</v>
      </c>
      <c r="M1133" t="str">
        <f t="shared" si="128"/>
        <v>'LA0013014'</v>
      </c>
      <c r="N1133" t="str">
        <f t="shared" si="129"/>
        <v>'L01070051'</v>
      </c>
      <c r="O1133" t="str">
        <f t="shared" si="130"/>
        <v>null</v>
      </c>
      <c r="P1133" t="s">
        <v>6557</v>
      </c>
      <c r="Q1133" t="str">
        <f t="shared" si="125"/>
        <v xml:space="preserve">INSERT INTO pad_organ (organid, nom, dir3, dir3pare, cif) VALUES (71131, 'Servicios Jurídicos', 'LA0013014', 'L01070051', null); </v>
      </c>
    </row>
    <row r="1134" spans="1:17">
      <c r="A1134" s="1">
        <v>2138582</v>
      </c>
      <c r="B1134" t="s">
        <v>4014</v>
      </c>
      <c r="C1134" t="s">
        <v>4015</v>
      </c>
      <c r="D1134" s="1">
        <v>3167</v>
      </c>
      <c r="E1134" s="1">
        <v>2138581</v>
      </c>
      <c r="F1134" s="1">
        <v>1</v>
      </c>
      <c r="H1134" t="str">
        <f t="shared" si="124"/>
        <v>'LA0007643'</v>
      </c>
      <c r="I1134" t="str">
        <f>IF(E1134="","'"&amp;VLOOKUP(B1134,PBL_ENTITAT!O:P,2,FALSE)&amp;"'","null")</f>
        <v>null</v>
      </c>
      <c r="J1134" t="s">
        <v>6557</v>
      </c>
      <c r="K1134">
        <f t="shared" si="126"/>
        <v>71132</v>
      </c>
      <c r="L1134" t="str">
        <f t="shared" si="127"/>
        <v>'Servicios Generales de Cultura'</v>
      </c>
      <c r="M1134" t="str">
        <f t="shared" si="128"/>
        <v>'LA0013880'</v>
      </c>
      <c r="N1134" t="str">
        <f t="shared" si="129"/>
        <v>'LA0007643'</v>
      </c>
      <c r="O1134" t="str">
        <f t="shared" si="130"/>
        <v>null</v>
      </c>
      <c r="P1134" t="s">
        <v>6557</v>
      </c>
      <c r="Q1134" t="str">
        <f t="shared" si="125"/>
        <v xml:space="preserve">INSERT INTO pad_organ (organid, nom, dir3, dir3pare, cif) VALUES (71132, 'Servicios Generales de Cultura', 'LA0013880', 'LA0007643', null); </v>
      </c>
    </row>
    <row r="1135" spans="1:17">
      <c r="A1135" s="1">
        <v>2138637</v>
      </c>
      <c r="B1135" t="s">
        <v>3390</v>
      </c>
      <c r="C1135" t="s">
        <v>3391</v>
      </c>
      <c r="D1135" s="1">
        <v>3167</v>
      </c>
      <c r="E1135" s="1">
        <v>5140113</v>
      </c>
      <c r="F1135" s="1">
        <v>1</v>
      </c>
      <c r="H1135" t="str">
        <f t="shared" si="124"/>
        <v>'LA0021156'</v>
      </c>
      <c r="I1135" t="str">
        <f>IF(E1135="","'"&amp;VLOOKUP(B1135,PBL_ENTITAT!O:P,2,FALSE)&amp;"'","null")</f>
        <v>null</v>
      </c>
      <c r="J1135" t="s">
        <v>6557</v>
      </c>
      <c r="K1135">
        <f t="shared" si="126"/>
        <v>71133</v>
      </c>
      <c r="L1135" t="str">
        <f t="shared" si="127"/>
        <v>'Servicio de Protocolo y Parque Móvil'</v>
      </c>
      <c r="M1135" t="str">
        <f t="shared" si="128"/>
        <v>'LA0013890'</v>
      </c>
      <c r="N1135" t="str">
        <f t="shared" si="129"/>
        <v>'LA0021156'</v>
      </c>
      <c r="O1135" t="str">
        <f t="shared" si="130"/>
        <v>null</v>
      </c>
      <c r="P1135" t="s">
        <v>6557</v>
      </c>
      <c r="Q1135" t="str">
        <f t="shared" si="125"/>
        <v xml:space="preserve">INSERT INTO pad_organ (organid, nom, dir3, dir3pare, cif) VALUES (71133, 'Servicio de Protocolo y Parque Móvil', 'LA0013890', 'LA0021156', null); </v>
      </c>
    </row>
    <row r="1136" spans="1:17">
      <c r="A1136" s="1">
        <v>2138567</v>
      </c>
      <c r="B1136" t="s">
        <v>3984</v>
      </c>
      <c r="C1136" t="s">
        <v>3985</v>
      </c>
      <c r="D1136" s="1">
        <v>3167</v>
      </c>
      <c r="E1136" s="1">
        <v>2138566</v>
      </c>
      <c r="F1136" s="1">
        <v>1</v>
      </c>
      <c r="H1136" t="str">
        <f t="shared" si="124"/>
        <v>'LA0007783'</v>
      </c>
      <c r="I1136" t="str">
        <f>IF(E1136="","'"&amp;VLOOKUP(B1136,PBL_ENTITAT!O:P,2,FALSE)&amp;"'","null")</f>
        <v>null</v>
      </c>
      <c r="J1136" t="s">
        <v>6557</v>
      </c>
      <c r="K1136">
        <f t="shared" si="126"/>
        <v>71134</v>
      </c>
      <c r="L1136" t="str">
        <f t="shared" si="127"/>
        <v>'Servicio de Estudios, Planificación y Gestión Ambiental'</v>
      </c>
      <c r="M1136" t="str">
        <f t="shared" si="128"/>
        <v>'LA0013902'</v>
      </c>
      <c r="N1136" t="str">
        <f t="shared" si="129"/>
        <v>'LA0007783'</v>
      </c>
      <c r="O1136" t="str">
        <f t="shared" si="130"/>
        <v>null</v>
      </c>
      <c r="P1136" t="s">
        <v>6557</v>
      </c>
      <c r="Q1136" t="str">
        <f t="shared" si="125"/>
        <v xml:space="preserve">INSERT INTO pad_organ (organid, nom, dir3, dir3pare, cif) VALUES (71134, 'Servicio de Estudios, Planificación y Gestión Ambiental', 'LA0013902', 'LA0007783', null); </v>
      </c>
    </row>
    <row r="1137" spans="1:17">
      <c r="A1137" s="1">
        <v>2138568</v>
      </c>
      <c r="B1137" t="s">
        <v>3986</v>
      </c>
      <c r="C1137" t="s">
        <v>3987</v>
      </c>
      <c r="D1137" s="1">
        <v>3167</v>
      </c>
      <c r="E1137" s="1">
        <v>2138566</v>
      </c>
      <c r="F1137" s="1">
        <v>1</v>
      </c>
      <c r="H1137" t="str">
        <f t="shared" si="124"/>
        <v>'LA0007783'</v>
      </c>
      <c r="I1137" t="str">
        <f>IF(E1137="","'"&amp;VLOOKUP(B1137,PBL_ENTITAT!O:P,2,FALSE)&amp;"'","null")</f>
        <v>null</v>
      </c>
      <c r="J1137" t="s">
        <v>6557</v>
      </c>
      <c r="K1137">
        <f t="shared" si="126"/>
        <v>71135</v>
      </c>
      <c r="L1137" t="str">
        <f t="shared" si="127"/>
        <v>'Servicio de Infraestructuras Ambientales'</v>
      </c>
      <c r="M1137" t="str">
        <f t="shared" si="128"/>
        <v>'LA0013903'</v>
      </c>
      <c r="N1137" t="str">
        <f t="shared" si="129"/>
        <v>'LA0007783'</v>
      </c>
      <c r="O1137" t="str">
        <f t="shared" si="130"/>
        <v>null</v>
      </c>
      <c r="P1137" t="s">
        <v>6557</v>
      </c>
      <c r="Q1137" t="str">
        <f t="shared" si="125"/>
        <v xml:space="preserve">INSERT INTO pad_organ (organid, nom, dir3, dir3pare, cif) VALUES (71135, 'Servicio de Infraestructuras Ambientales', 'LA0013903', 'LA0007783', null); </v>
      </c>
    </row>
    <row r="1138" spans="1:17">
      <c r="A1138" s="1">
        <v>2138598</v>
      </c>
      <c r="B1138" t="s">
        <v>4045</v>
      </c>
      <c r="C1138" t="s">
        <v>4046</v>
      </c>
      <c r="D1138" s="1">
        <v>3167</v>
      </c>
      <c r="E1138" s="1">
        <v>5140098</v>
      </c>
      <c r="F1138" s="1">
        <v>1</v>
      </c>
      <c r="H1138" t="str">
        <f t="shared" si="124"/>
        <v>'LA0021162'</v>
      </c>
      <c r="I1138" t="str">
        <f>IF(E1138="","'"&amp;VLOOKUP(B1138,PBL_ENTITAT!O:P,2,FALSE)&amp;"'","null")</f>
        <v>null</v>
      </c>
      <c r="J1138" t="s">
        <v>6557</v>
      </c>
      <c r="K1138">
        <f t="shared" si="126"/>
        <v>71136</v>
      </c>
      <c r="L1138" t="str">
        <f t="shared" si="127"/>
        <v>'Servicio de Asistencia Jurídica a los Municipios'</v>
      </c>
      <c r="M1138" t="str">
        <f t="shared" si="128"/>
        <v>'LA0013905'</v>
      </c>
      <c r="N1138" t="str">
        <f t="shared" si="129"/>
        <v>'LA0021162'</v>
      </c>
      <c r="O1138" t="str">
        <f t="shared" si="130"/>
        <v>null</v>
      </c>
      <c r="P1138" t="s">
        <v>6557</v>
      </c>
      <c r="Q1138" t="str">
        <f t="shared" si="125"/>
        <v xml:space="preserve">INSERT INTO pad_organ (organid, nom, dir3, dir3pare, cif) VALUES (71136, 'Servicio de Asistencia Jurídica a los Municipios', 'LA0013905', 'LA0021162', null); </v>
      </c>
    </row>
    <row r="1139" spans="1:17">
      <c r="A1139" s="1">
        <v>2138599</v>
      </c>
      <c r="B1139" t="s">
        <v>4047</v>
      </c>
      <c r="C1139" t="s">
        <v>4048</v>
      </c>
      <c r="D1139" s="1">
        <v>3167</v>
      </c>
      <c r="E1139" s="1">
        <v>5140098</v>
      </c>
      <c r="F1139" s="1">
        <v>1</v>
      </c>
      <c r="H1139" t="str">
        <f t="shared" si="124"/>
        <v>'LA0021162'</v>
      </c>
      <c r="I1139" t="str">
        <f>IF(E1139="","'"&amp;VLOOKUP(B1139,PBL_ENTITAT!O:P,2,FALSE)&amp;"'","null")</f>
        <v>null</v>
      </c>
      <c r="J1139" t="s">
        <v>6557</v>
      </c>
      <c r="K1139">
        <f t="shared" si="126"/>
        <v>71137</v>
      </c>
      <c r="L1139" t="str">
        <f t="shared" si="127"/>
        <v>'Servicio de Asistencia Económica y Financiera'</v>
      </c>
      <c r="M1139" t="str">
        <f t="shared" si="128"/>
        <v>'LA0013906'</v>
      </c>
      <c r="N1139" t="str">
        <f t="shared" si="129"/>
        <v>'LA0021162'</v>
      </c>
      <c r="O1139" t="str">
        <f t="shared" si="130"/>
        <v>null</v>
      </c>
      <c r="P1139" t="s">
        <v>6557</v>
      </c>
      <c r="Q1139" t="str">
        <f t="shared" si="125"/>
        <v xml:space="preserve">INSERT INTO pad_organ (organid, nom, dir3, dir3pare, cif) VALUES (71137, 'Servicio de Asistencia Económica y Financiera', 'LA0013906', 'LA0021162', null); </v>
      </c>
    </row>
    <row r="1140" spans="1:17">
      <c r="A1140" s="1">
        <v>2138600</v>
      </c>
      <c r="B1140" t="s">
        <v>4049</v>
      </c>
      <c r="C1140" t="s">
        <v>4050</v>
      </c>
      <c r="D1140" s="1">
        <v>3167</v>
      </c>
      <c r="E1140" s="1">
        <v>5140098</v>
      </c>
      <c r="F1140" s="1">
        <v>1</v>
      </c>
      <c r="H1140" t="str">
        <f t="shared" si="124"/>
        <v>'LA0021162'</v>
      </c>
      <c r="I1140" t="str">
        <f>IF(E1140="","'"&amp;VLOOKUP(B1140,PBL_ENTITAT!O:P,2,FALSE)&amp;"'","null")</f>
        <v>null</v>
      </c>
      <c r="J1140" t="s">
        <v>6557</v>
      </c>
      <c r="K1140">
        <f t="shared" si="126"/>
        <v>71138</v>
      </c>
      <c r="L1140" t="str">
        <f t="shared" si="127"/>
        <v>'Servicio de Asistencia Técnica a los Municipios'</v>
      </c>
      <c r="M1140" t="str">
        <f t="shared" si="128"/>
        <v>'LA0013907'</v>
      </c>
      <c r="N1140" t="str">
        <f t="shared" si="129"/>
        <v>'LA0021162'</v>
      </c>
      <c r="O1140" t="str">
        <f t="shared" si="130"/>
        <v>null</v>
      </c>
      <c r="P1140" t="s">
        <v>6557</v>
      </c>
      <c r="Q1140" t="str">
        <f t="shared" si="125"/>
        <v xml:space="preserve">INSERT INTO pad_organ (organid, nom, dir3, dir3pare, cif) VALUES (71138, 'Servicio de Asistencia Técnica a los Municipios', 'LA0013907', 'LA0021162', null); </v>
      </c>
    </row>
    <row r="1141" spans="1:17">
      <c r="A1141" s="1">
        <v>2138601</v>
      </c>
      <c r="B1141" t="s">
        <v>4051</v>
      </c>
      <c r="C1141" t="s">
        <v>4052</v>
      </c>
      <c r="D1141" s="1">
        <v>3167</v>
      </c>
      <c r="E1141" s="1">
        <v>5140096</v>
      </c>
      <c r="F1141" s="1">
        <v>1</v>
      </c>
      <c r="H1141" t="str">
        <f t="shared" si="124"/>
        <v>'LA0021159'</v>
      </c>
      <c r="I1141" t="str">
        <f>IF(E1141="","'"&amp;VLOOKUP(B1141,PBL_ENTITAT!O:P,2,FALSE)&amp;"'","null")</f>
        <v>null</v>
      </c>
      <c r="J1141" t="s">
        <v>6557</v>
      </c>
      <c r="K1141">
        <f t="shared" si="126"/>
        <v>71139</v>
      </c>
      <c r="L1141" t="str">
        <f t="shared" si="127"/>
        <v>'Servicio de Caza'</v>
      </c>
      <c r="M1141" t="str">
        <f t="shared" si="128"/>
        <v>'LA0013908'</v>
      </c>
      <c r="N1141" t="str">
        <f t="shared" si="129"/>
        <v>'LA0021159'</v>
      </c>
      <c r="O1141" t="str">
        <f t="shared" si="130"/>
        <v>null</v>
      </c>
      <c r="P1141" t="s">
        <v>6557</v>
      </c>
      <c r="Q1141" t="str">
        <f t="shared" si="125"/>
        <v xml:space="preserve">INSERT INTO pad_organ (organid, nom, dir3, dir3pare, cif) VALUES (71139, 'Servicio de Caza', 'LA0013908', 'LA0021159', null); </v>
      </c>
    </row>
    <row r="1142" spans="1:17">
      <c r="A1142" s="1">
        <v>1607994</v>
      </c>
      <c r="B1142" t="s">
        <v>2870</v>
      </c>
      <c r="C1142" t="s">
        <v>2871</v>
      </c>
      <c r="D1142" s="1">
        <v>473</v>
      </c>
      <c r="E1142" s="1">
        <v>1607993</v>
      </c>
      <c r="F1142" s="1">
        <v>1</v>
      </c>
      <c r="H1142" t="str">
        <f t="shared" si="124"/>
        <v>'L01070276'</v>
      </c>
      <c r="I1142" t="str">
        <f>IF(E1142="","'"&amp;VLOOKUP(B1142,PBL_ENTITAT!O:P,2,FALSE)&amp;"'","null")</f>
        <v>null</v>
      </c>
      <c r="J1142" t="s">
        <v>6557</v>
      </c>
      <c r="K1142">
        <f t="shared" si="126"/>
        <v>71140</v>
      </c>
      <c r="L1142" t="str">
        <f t="shared" si="127"/>
        <v>'Alcaldía'</v>
      </c>
      <c r="M1142" t="str">
        <f t="shared" si="128"/>
        <v>'LA0013993'</v>
      </c>
      <c r="N1142" t="str">
        <f t="shared" si="129"/>
        <v>'L01070276'</v>
      </c>
      <c r="O1142" t="str">
        <f t="shared" si="130"/>
        <v>null</v>
      </c>
      <c r="P1142" t="s">
        <v>6557</v>
      </c>
      <c r="Q1142" t="str">
        <f t="shared" si="125"/>
        <v xml:space="preserve">INSERT INTO pad_organ (organid, nom, dir3, dir3pare, cif) VALUES (71140, 'Alcaldía', 'LA0013993', 'L01070276', null); </v>
      </c>
    </row>
    <row r="1143" spans="1:17">
      <c r="A1143" s="1">
        <v>1607995</v>
      </c>
      <c r="B1143" t="s">
        <v>2872</v>
      </c>
      <c r="C1143" t="s">
        <v>2551</v>
      </c>
      <c r="D1143" s="1">
        <v>473</v>
      </c>
      <c r="E1143" s="1">
        <v>1607993</v>
      </c>
      <c r="F1143" s="1">
        <v>1</v>
      </c>
      <c r="H1143" t="str">
        <f t="shared" si="124"/>
        <v>'L01070276'</v>
      </c>
      <c r="I1143" t="str">
        <f>IF(E1143="","'"&amp;VLOOKUP(B1143,PBL_ENTITAT!O:P,2,FALSE)&amp;"'","null")</f>
        <v>null</v>
      </c>
      <c r="J1143" t="s">
        <v>6557</v>
      </c>
      <c r="K1143">
        <f t="shared" si="126"/>
        <v>71141</v>
      </c>
      <c r="L1143" t="str">
        <f t="shared" si="127"/>
        <v>'Secretaría'</v>
      </c>
      <c r="M1143" t="str">
        <f t="shared" si="128"/>
        <v>'LA0013994'</v>
      </c>
      <c r="N1143" t="str">
        <f t="shared" si="129"/>
        <v>'L01070276'</v>
      </c>
      <c r="O1143" t="str">
        <f t="shared" si="130"/>
        <v>null</v>
      </c>
      <c r="P1143" t="s">
        <v>6557</v>
      </c>
      <c r="Q1143" t="str">
        <f t="shared" si="125"/>
        <v xml:space="preserve">INSERT INTO pad_organ (organid, nom, dir3, dir3pare, cif) VALUES (71141, 'Secretaría', 'LA0013994', 'L01070276', null); </v>
      </c>
    </row>
    <row r="1144" spans="1:17">
      <c r="A1144" s="1">
        <v>1607996</v>
      </c>
      <c r="B1144" t="s">
        <v>2873</v>
      </c>
      <c r="C1144" t="s">
        <v>2874</v>
      </c>
      <c r="D1144" s="1">
        <v>473</v>
      </c>
      <c r="E1144" s="1">
        <v>1607993</v>
      </c>
      <c r="F1144" s="1">
        <v>1</v>
      </c>
      <c r="H1144" t="str">
        <f t="shared" si="124"/>
        <v>'L01070276'</v>
      </c>
      <c r="I1144" t="str">
        <f>IF(E1144="","'"&amp;VLOOKUP(B1144,PBL_ENTITAT!O:P,2,FALSE)&amp;"'","null")</f>
        <v>null</v>
      </c>
      <c r="J1144" t="s">
        <v>6557</v>
      </c>
      <c r="K1144">
        <f t="shared" si="126"/>
        <v>71142</v>
      </c>
      <c r="L1144" t="str">
        <f t="shared" si="127"/>
        <v>'Información y Atención Ciudadana'</v>
      </c>
      <c r="M1144" t="str">
        <f t="shared" si="128"/>
        <v>'LA0013995'</v>
      </c>
      <c r="N1144" t="str">
        <f t="shared" si="129"/>
        <v>'L01070276'</v>
      </c>
      <c r="O1144" t="str">
        <f t="shared" si="130"/>
        <v>null</v>
      </c>
      <c r="P1144" t="s">
        <v>6557</v>
      </c>
      <c r="Q1144" t="str">
        <f t="shared" si="125"/>
        <v xml:space="preserve">INSERT INTO pad_organ (organid, nom, dir3, dir3pare, cif) VALUES (71142, 'Información y Atención Ciudadana', 'LA0013995', 'L01070276', null); </v>
      </c>
    </row>
    <row r="1145" spans="1:17">
      <c r="A1145" s="1">
        <v>1607997</v>
      </c>
      <c r="B1145" t="s">
        <v>2875</v>
      </c>
      <c r="C1145" t="s">
        <v>2876</v>
      </c>
      <c r="D1145" s="1">
        <v>473</v>
      </c>
      <c r="E1145" s="1">
        <v>1607993</v>
      </c>
      <c r="F1145" s="1">
        <v>1</v>
      </c>
      <c r="H1145" t="str">
        <f t="shared" si="124"/>
        <v>'L01070276'</v>
      </c>
      <c r="I1145" t="str">
        <f>IF(E1145="","'"&amp;VLOOKUP(B1145,PBL_ENTITAT!O:P,2,FALSE)&amp;"'","null")</f>
        <v>null</v>
      </c>
      <c r="J1145" t="s">
        <v>6557</v>
      </c>
      <c r="K1145">
        <f t="shared" si="126"/>
        <v>71143</v>
      </c>
      <c r="L1145" t="str">
        <f t="shared" si="127"/>
        <v>'Urbanismo, Actividades y Vivienda'</v>
      </c>
      <c r="M1145" t="str">
        <f t="shared" si="128"/>
        <v>'LA0013996'</v>
      </c>
      <c r="N1145" t="str">
        <f t="shared" si="129"/>
        <v>'L01070276'</v>
      </c>
      <c r="O1145" t="str">
        <f t="shared" si="130"/>
        <v>null</v>
      </c>
      <c r="P1145" t="s">
        <v>6557</v>
      </c>
      <c r="Q1145" t="str">
        <f t="shared" si="125"/>
        <v xml:space="preserve">INSERT INTO pad_organ (organid, nom, dir3, dir3pare, cif) VALUES (71143, 'Urbanismo, Actividades y Vivienda', 'LA0013996', 'L01070276', null); </v>
      </c>
    </row>
    <row r="1146" spans="1:17">
      <c r="A1146" s="1">
        <v>1607998</v>
      </c>
      <c r="B1146" t="s">
        <v>2877</v>
      </c>
      <c r="C1146" t="s">
        <v>2553</v>
      </c>
      <c r="D1146" s="1">
        <v>473</v>
      </c>
      <c r="E1146" s="1">
        <v>1607993</v>
      </c>
      <c r="F1146" s="1">
        <v>1</v>
      </c>
      <c r="H1146" t="str">
        <f t="shared" si="124"/>
        <v>'L01070276'</v>
      </c>
      <c r="I1146" t="str">
        <f>IF(E1146="","'"&amp;VLOOKUP(B1146,PBL_ENTITAT!O:P,2,FALSE)&amp;"'","null")</f>
        <v>null</v>
      </c>
      <c r="J1146" t="s">
        <v>6557</v>
      </c>
      <c r="K1146">
        <f t="shared" si="126"/>
        <v>71144</v>
      </c>
      <c r="L1146" t="str">
        <f t="shared" si="127"/>
        <v>'Intervención'</v>
      </c>
      <c r="M1146" t="str">
        <f t="shared" si="128"/>
        <v>'LA0013997'</v>
      </c>
      <c r="N1146" t="str">
        <f t="shared" si="129"/>
        <v>'L01070276'</v>
      </c>
      <c r="O1146" t="str">
        <f t="shared" si="130"/>
        <v>null</v>
      </c>
      <c r="P1146" t="s">
        <v>6557</v>
      </c>
      <c r="Q1146" t="str">
        <f t="shared" si="125"/>
        <v xml:space="preserve">INSERT INTO pad_organ (organid, nom, dir3, dir3pare, cif) VALUES (71144, 'Intervención', 'LA0013997', 'L01070276', null); </v>
      </c>
    </row>
    <row r="1147" spans="1:17">
      <c r="A1147" s="1">
        <v>1607999</v>
      </c>
      <c r="B1147" t="s">
        <v>2878</v>
      </c>
      <c r="C1147" t="s">
        <v>2555</v>
      </c>
      <c r="D1147" s="1">
        <v>473</v>
      </c>
      <c r="E1147" s="1">
        <v>1607993</v>
      </c>
      <c r="F1147" s="1">
        <v>1</v>
      </c>
      <c r="H1147" t="str">
        <f t="shared" si="124"/>
        <v>'L01070276'</v>
      </c>
      <c r="I1147" t="str">
        <f>IF(E1147="","'"&amp;VLOOKUP(B1147,PBL_ENTITAT!O:P,2,FALSE)&amp;"'","null")</f>
        <v>null</v>
      </c>
      <c r="J1147" t="s">
        <v>6557</v>
      </c>
      <c r="K1147">
        <f t="shared" si="126"/>
        <v>71145</v>
      </c>
      <c r="L1147" t="str">
        <f t="shared" si="127"/>
        <v>'Tesorería'</v>
      </c>
      <c r="M1147" t="str">
        <f t="shared" si="128"/>
        <v>'LA0013998'</v>
      </c>
      <c r="N1147" t="str">
        <f t="shared" si="129"/>
        <v>'L01070276'</v>
      </c>
      <c r="O1147" t="str">
        <f t="shared" si="130"/>
        <v>null</v>
      </c>
      <c r="P1147" t="s">
        <v>6557</v>
      </c>
      <c r="Q1147" t="str">
        <f t="shared" si="125"/>
        <v xml:space="preserve">INSERT INTO pad_organ (organid, nom, dir3, dir3pare, cif) VALUES (71145, 'Tesorería', 'LA0013998', 'L01070276', null); </v>
      </c>
    </row>
    <row r="1148" spans="1:17">
      <c r="A1148" s="1">
        <v>1608000</v>
      </c>
      <c r="B1148" t="s">
        <v>2879</v>
      </c>
      <c r="C1148" t="s">
        <v>2559</v>
      </c>
      <c r="D1148" s="1">
        <v>473</v>
      </c>
      <c r="E1148" s="1">
        <v>1607993</v>
      </c>
      <c r="F1148" s="1">
        <v>1</v>
      </c>
      <c r="H1148" t="str">
        <f t="shared" si="124"/>
        <v>'L01070276'</v>
      </c>
      <c r="I1148" t="str">
        <f>IF(E1148="","'"&amp;VLOOKUP(B1148,PBL_ENTITAT!O:P,2,FALSE)&amp;"'","null")</f>
        <v>null</v>
      </c>
      <c r="J1148" t="s">
        <v>6557</v>
      </c>
      <c r="K1148">
        <f t="shared" si="126"/>
        <v>71146</v>
      </c>
      <c r="L1148" t="str">
        <f t="shared" si="127"/>
        <v>'Informática'</v>
      </c>
      <c r="M1148" t="str">
        <f t="shared" si="128"/>
        <v>'LA0013999'</v>
      </c>
      <c r="N1148" t="str">
        <f t="shared" si="129"/>
        <v>'L01070276'</v>
      </c>
      <c r="O1148" t="str">
        <f t="shared" si="130"/>
        <v>null</v>
      </c>
      <c r="P1148" t="s">
        <v>6557</v>
      </c>
      <c r="Q1148" t="str">
        <f t="shared" si="125"/>
        <v xml:space="preserve">INSERT INTO pad_organ (organid, nom, dir3, dir3pare, cif) VALUES (71146, 'Informática', 'LA0013999', 'L01070276', null); </v>
      </c>
    </row>
    <row r="1149" spans="1:17">
      <c r="A1149" s="1">
        <v>1608001</v>
      </c>
      <c r="B1149" t="s">
        <v>2880</v>
      </c>
      <c r="C1149" t="s">
        <v>2881</v>
      </c>
      <c r="D1149" s="1">
        <v>473</v>
      </c>
      <c r="E1149" s="1">
        <v>1607993</v>
      </c>
      <c r="F1149" s="1">
        <v>1</v>
      </c>
      <c r="H1149" t="str">
        <f t="shared" si="124"/>
        <v>'L01070276'</v>
      </c>
      <c r="I1149" t="str">
        <f>IF(E1149="","'"&amp;VLOOKUP(B1149,PBL_ENTITAT!O:P,2,FALSE)&amp;"'","null")</f>
        <v>null</v>
      </c>
      <c r="J1149" t="s">
        <v>6557</v>
      </c>
      <c r="K1149">
        <f t="shared" si="126"/>
        <v>71147</v>
      </c>
      <c r="L1149" t="str">
        <f t="shared" si="127"/>
        <v>'Servicios y Medio Ambiente'</v>
      </c>
      <c r="M1149" t="str">
        <f t="shared" si="128"/>
        <v>'LA0014000'</v>
      </c>
      <c r="N1149" t="str">
        <f t="shared" si="129"/>
        <v>'L01070276'</v>
      </c>
      <c r="O1149" t="str">
        <f t="shared" si="130"/>
        <v>null</v>
      </c>
      <c r="P1149" t="s">
        <v>6557</v>
      </c>
      <c r="Q1149" t="str">
        <f t="shared" si="125"/>
        <v xml:space="preserve">INSERT INTO pad_organ (organid, nom, dir3, dir3pare, cif) VALUES (71147, 'Servicios y Medio Ambiente', 'LA0014000', 'L01070276', null); </v>
      </c>
    </row>
    <row r="1150" spans="1:17">
      <c r="A1150" s="1">
        <v>1608002</v>
      </c>
      <c r="B1150" t="s">
        <v>2882</v>
      </c>
      <c r="C1150" t="s">
        <v>2883</v>
      </c>
      <c r="D1150" s="1">
        <v>473</v>
      </c>
      <c r="E1150" s="1">
        <v>1607993</v>
      </c>
      <c r="F1150" s="1">
        <v>1</v>
      </c>
      <c r="H1150" t="str">
        <f t="shared" si="124"/>
        <v>'L01070276'</v>
      </c>
      <c r="I1150" t="str">
        <f>IF(E1150="","'"&amp;VLOOKUP(B1150,PBL_ENTITAT!O:P,2,FALSE)&amp;"'","null")</f>
        <v>null</v>
      </c>
      <c r="J1150" t="s">
        <v>6557</v>
      </c>
      <c r="K1150">
        <f t="shared" si="126"/>
        <v>71148</v>
      </c>
      <c r="L1150" t="str">
        <f t="shared" si="127"/>
        <v>'Prensa'</v>
      </c>
      <c r="M1150" t="str">
        <f t="shared" si="128"/>
        <v>'LA0014001'</v>
      </c>
      <c r="N1150" t="str">
        <f t="shared" si="129"/>
        <v>'L01070276'</v>
      </c>
      <c r="O1150" t="str">
        <f t="shared" si="130"/>
        <v>null</v>
      </c>
      <c r="P1150" t="s">
        <v>6557</v>
      </c>
      <c r="Q1150" t="str">
        <f t="shared" si="125"/>
        <v xml:space="preserve">INSERT INTO pad_organ (organid, nom, dir3, dir3pare, cif) VALUES (71148, 'Prensa', 'LA0014001', 'L01070276', null); </v>
      </c>
    </row>
    <row r="1151" spans="1:17">
      <c r="A1151" s="1">
        <v>1608003</v>
      </c>
      <c r="B1151" t="s">
        <v>2884</v>
      </c>
      <c r="C1151" t="s">
        <v>2885</v>
      </c>
      <c r="D1151" s="1">
        <v>473</v>
      </c>
      <c r="E1151" s="1">
        <v>1607993</v>
      </c>
      <c r="F1151" s="1">
        <v>1</v>
      </c>
      <c r="H1151" t="str">
        <f t="shared" si="124"/>
        <v>'L01070276'</v>
      </c>
      <c r="I1151" t="str">
        <f>IF(E1151="","'"&amp;VLOOKUP(B1151,PBL_ENTITAT!O:P,2,FALSE)&amp;"'","null")</f>
        <v>null</v>
      </c>
      <c r="J1151" t="s">
        <v>6557</v>
      </c>
      <c r="K1151">
        <f t="shared" si="126"/>
        <v>71149</v>
      </c>
      <c r="L1151" t="str">
        <f t="shared" si="127"/>
        <v>'Gestión Tributaria'</v>
      </c>
      <c r="M1151" t="str">
        <f t="shared" si="128"/>
        <v>'LA0014002'</v>
      </c>
      <c r="N1151" t="str">
        <f t="shared" si="129"/>
        <v>'L01070276'</v>
      </c>
      <c r="O1151" t="str">
        <f t="shared" si="130"/>
        <v>null</v>
      </c>
      <c r="P1151" t="s">
        <v>6557</v>
      </c>
      <c r="Q1151" t="str">
        <f t="shared" si="125"/>
        <v xml:space="preserve">INSERT INTO pad_organ (organid, nom, dir3, dir3pare, cif) VALUES (71149, 'Gestión Tributaria', 'LA0014002', 'L01070276', null); </v>
      </c>
    </row>
    <row r="1152" spans="1:17">
      <c r="A1152" s="1">
        <v>1608004</v>
      </c>
      <c r="B1152" t="s">
        <v>2886</v>
      </c>
      <c r="C1152" t="s">
        <v>2599</v>
      </c>
      <c r="D1152" s="1">
        <v>473</v>
      </c>
      <c r="E1152" s="1">
        <v>1607993</v>
      </c>
      <c r="F1152" s="1">
        <v>1</v>
      </c>
      <c r="H1152" t="str">
        <f t="shared" si="124"/>
        <v>'L01070276'</v>
      </c>
      <c r="I1152" t="str">
        <f>IF(E1152="","'"&amp;VLOOKUP(B1152,PBL_ENTITAT!O:P,2,FALSE)&amp;"'","null")</f>
        <v>null</v>
      </c>
      <c r="J1152" t="s">
        <v>6557</v>
      </c>
      <c r="K1152">
        <f t="shared" si="126"/>
        <v>71150</v>
      </c>
      <c r="L1152" t="str">
        <f t="shared" si="127"/>
        <v>'Cultura'</v>
      </c>
      <c r="M1152" t="str">
        <f t="shared" si="128"/>
        <v>'LA0014003'</v>
      </c>
      <c r="N1152" t="str">
        <f t="shared" si="129"/>
        <v>'L01070276'</v>
      </c>
      <c r="O1152" t="str">
        <f t="shared" si="130"/>
        <v>null</v>
      </c>
      <c r="P1152" t="s">
        <v>6557</v>
      </c>
      <c r="Q1152" t="str">
        <f t="shared" si="125"/>
        <v xml:space="preserve">INSERT INTO pad_organ (organid, nom, dir3, dir3pare, cif) VALUES (71150, 'Cultura', 'LA0014003', 'L01070276', null); </v>
      </c>
    </row>
    <row r="1153" spans="1:17">
      <c r="A1153" s="1">
        <v>1608005</v>
      </c>
      <c r="B1153" t="s">
        <v>2887</v>
      </c>
      <c r="C1153" t="s">
        <v>2888</v>
      </c>
      <c r="D1153" s="1">
        <v>473</v>
      </c>
      <c r="E1153" s="1">
        <v>1607993</v>
      </c>
      <c r="F1153" s="1">
        <v>1</v>
      </c>
      <c r="H1153" t="str">
        <f t="shared" si="124"/>
        <v>'L01070276'</v>
      </c>
      <c r="I1153" t="str">
        <f>IF(E1153="","'"&amp;VLOOKUP(B1153,PBL_ENTITAT!O:P,2,FALSE)&amp;"'","null")</f>
        <v>null</v>
      </c>
      <c r="J1153" t="s">
        <v>6557</v>
      </c>
      <c r="K1153">
        <f t="shared" si="126"/>
        <v>71151</v>
      </c>
      <c r="L1153" t="str">
        <f t="shared" si="127"/>
        <v>'Educación'</v>
      </c>
      <c r="M1153" t="str">
        <f t="shared" si="128"/>
        <v>'LA0014004'</v>
      </c>
      <c r="N1153" t="str">
        <f t="shared" si="129"/>
        <v>'L01070276'</v>
      </c>
      <c r="O1153" t="str">
        <f t="shared" si="130"/>
        <v>null</v>
      </c>
      <c r="P1153" t="s">
        <v>6557</v>
      </c>
      <c r="Q1153" t="str">
        <f t="shared" si="125"/>
        <v xml:space="preserve">INSERT INTO pad_organ (organid, nom, dir3, dir3pare, cif) VALUES (71151, 'Educación', 'LA0014004', 'L01070276', null); </v>
      </c>
    </row>
    <row r="1154" spans="1:17">
      <c r="A1154" s="1">
        <v>1608006</v>
      </c>
      <c r="B1154" t="s">
        <v>2889</v>
      </c>
      <c r="C1154" t="s">
        <v>2890</v>
      </c>
      <c r="D1154" s="1">
        <v>473</v>
      </c>
      <c r="E1154" s="1">
        <v>1607993</v>
      </c>
      <c r="F1154" s="1">
        <v>1</v>
      </c>
      <c r="H1154" t="str">
        <f t="shared" si="124"/>
        <v>'L01070276'</v>
      </c>
      <c r="I1154" t="str">
        <f>IF(E1154="","'"&amp;VLOOKUP(B1154,PBL_ENTITAT!O:P,2,FALSE)&amp;"'","null")</f>
        <v>null</v>
      </c>
      <c r="J1154" t="s">
        <v>6557</v>
      </c>
      <c r="K1154">
        <f t="shared" si="126"/>
        <v>71152</v>
      </c>
      <c r="L1154" t="str">
        <f t="shared" si="127"/>
        <v>'Biblioteca'</v>
      </c>
      <c r="M1154" t="str">
        <f t="shared" si="128"/>
        <v>'LA0014005'</v>
      </c>
      <c r="N1154" t="str">
        <f t="shared" si="129"/>
        <v>'L01070276'</v>
      </c>
      <c r="O1154" t="str">
        <f t="shared" si="130"/>
        <v>null</v>
      </c>
      <c r="P1154" t="s">
        <v>6557</v>
      </c>
      <c r="Q1154" t="str">
        <f t="shared" si="125"/>
        <v xml:space="preserve">INSERT INTO pad_organ (organid, nom, dir3, dir3pare, cif) VALUES (71152, 'Biblioteca', 'LA0014005', 'L01070276', null); </v>
      </c>
    </row>
    <row r="1155" spans="1:17">
      <c r="A1155" s="1">
        <v>1608007</v>
      </c>
      <c r="B1155" t="s">
        <v>2891</v>
      </c>
      <c r="C1155" t="s">
        <v>2892</v>
      </c>
      <c r="D1155" s="1">
        <v>473</v>
      </c>
      <c r="E1155" s="1">
        <v>1607993</v>
      </c>
      <c r="F1155" s="1">
        <v>1</v>
      </c>
      <c r="H1155" t="str">
        <f t="shared" ref="H1155:H1218" si="131">IF(E1155="","null","'"&amp;VLOOKUP(E1155,A:B,2,FALSE)&amp;"'")</f>
        <v>'L01070276'</v>
      </c>
      <c r="I1155" t="str">
        <f>IF(E1155="","'"&amp;VLOOKUP(B1155,PBL_ENTITAT!O:P,2,FALSE)&amp;"'","null")</f>
        <v>null</v>
      </c>
      <c r="J1155" t="s">
        <v>6557</v>
      </c>
      <c r="K1155">
        <f t="shared" si="126"/>
        <v>71153</v>
      </c>
      <c r="L1155" t="str">
        <f t="shared" si="127"/>
        <v>'Escuela de Música Antonio Torrandell'</v>
      </c>
      <c r="M1155" t="str">
        <f t="shared" si="128"/>
        <v>'LA0014006'</v>
      </c>
      <c r="N1155" t="str">
        <f t="shared" si="129"/>
        <v>'L01070276'</v>
      </c>
      <c r="O1155" t="str">
        <f t="shared" si="130"/>
        <v>null</v>
      </c>
      <c r="P1155" t="s">
        <v>6557</v>
      </c>
      <c r="Q1155" t="str">
        <f t="shared" ref="Q1155:Q1218" si="132">SUBSTITUTE(SUBSTITUTE(SUBSTITUTE(SUBSTITUTE(SUBSTITUTE(Q$1,"$ID$",K1155),"$NOM$",L1155),"$DIR3$",M1155),"$DIR3PARE$",N1155),"$CIF$",O1155)</f>
        <v xml:space="preserve">INSERT INTO pad_organ (organid, nom, dir3, dir3pare, cif) VALUES (71153, 'Escuela de Música Antonio Torrandell', 'LA0014006', 'L01070276', null); </v>
      </c>
    </row>
    <row r="1156" spans="1:17">
      <c r="A1156" s="1">
        <v>1608008</v>
      </c>
      <c r="B1156" t="s">
        <v>2893</v>
      </c>
      <c r="C1156" t="s">
        <v>2894</v>
      </c>
      <c r="D1156" s="1">
        <v>473</v>
      </c>
      <c r="E1156" s="1">
        <v>1607993</v>
      </c>
      <c r="F1156" s="1">
        <v>1</v>
      </c>
      <c r="H1156" t="str">
        <f t="shared" si="131"/>
        <v>'L01070276'</v>
      </c>
      <c r="I1156" t="str">
        <f>IF(E1156="","'"&amp;VLOOKUP(B1156,PBL_ENTITAT!O:P,2,FALSE)&amp;"'","null")</f>
        <v>null</v>
      </c>
      <c r="J1156" t="s">
        <v>6557</v>
      </c>
      <c r="K1156">
        <f t="shared" si="126"/>
        <v>71154</v>
      </c>
      <c r="L1156" t="str">
        <f t="shared" si="127"/>
        <v>'Toninaina'</v>
      </c>
      <c r="M1156" t="str">
        <f t="shared" si="128"/>
        <v>'LA0014008'</v>
      </c>
      <c r="N1156" t="str">
        <f t="shared" si="129"/>
        <v>'L01070276'</v>
      </c>
      <c r="O1156" t="str">
        <f t="shared" si="130"/>
        <v>null</v>
      </c>
      <c r="P1156" t="s">
        <v>6557</v>
      </c>
      <c r="Q1156" t="str">
        <f t="shared" si="132"/>
        <v xml:space="preserve">INSERT INTO pad_organ (organid, nom, dir3, dir3pare, cif) VALUES (71154, 'Toninaina', 'LA0014008', 'L01070276', null); </v>
      </c>
    </row>
    <row r="1157" spans="1:17">
      <c r="A1157" s="1">
        <v>1608009</v>
      </c>
      <c r="B1157" t="s">
        <v>2895</v>
      </c>
      <c r="C1157" t="s">
        <v>2896</v>
      </c>
      <c r="D1157" s="1">
        <v>473</v>
      </c>
      <c r="E1157" s="1">
        <v>1607993</v>
      </c>
      <c r="F1157" s="1">
        <v>1</v>
      </c>
      <c r="H1157" t="str">
        <f t="shared" si="131"/>
        <v>'L01070276'</v>
      </c>
      <c r="I1157" t="str">
        <f>IF(E1157="","'"&amp;VLOOKUP(B1157,PBL_ENTITAT!O:P,2,FALSE)&amp;"'","null")</f>
        <v>null</v>
      </c>
      <c r="J1157" t="s">
        <v>6557</v>
      </c>
      <c r="K1157">
        <f t="shared" si="126"/>
        <v>71155</v>
      </c>
      <c r="L1157" t="str">
        <f t="shared" si="127"/>
        <v>'Policía Local y Seguridad Ciudadana'</v>
      </c>
      <c r="M1157" t="str">
        <f t="shared" si="128"/>
        <v>'LA0014009'</v>
      </c>
      <c r="N1157" t="str">
        <f t="shared" si="129"/>
        <v>'L01070276'</v>
      </c>
      <c r="O1157" t="str">
        <f t="shared" si="130"/>
        <v>null</v>
      </c>
      <c r="P1157" t="s">
        <v>6557</v>
      </c>
      <c r="Q1157" t="str">
        <f t="shared" si="132"/>
        <v xml:space="preserve">INSERT INTO pad_organ (organid, nom, dir3, dir3pare, cif) VALUES (71155, 'Policía Local y Seguridad Ciudadana', 'LA0014009', 'L01070276', null); </v>
      </c>
    </row>
    <row r="1158" spans="1:17">
      <c r="A1158" s="1">
        <v>1608010</v>
      </c>
      <c r="B1158" t="s">
        <v>2897</v>
      </c>
      <c r="C1158" t="s">
        <v>2625</v>
      </c>
      <c r="D1158" s="1">
        <v>473</v>
      </c>
      <c r="E1158" s="1">
        <v>1607993</v>
      </c>
      <c r="F1158" s="1">
        <v>1</v>
      </c>
      <c r="H1158" t="str">
        <f t="shared" si="131"/>
        <v>'L01070276'</v>
      </c>
      <c r="I1158" t="str">
        <f>IF(E1158="","'"&amp;VLOOKUP(B1158,PBL_ENTITAT!O:P,2,FALSE)&amp;"'","null")</f>
        <v>null</v>
      </c>
      <c r="J1158" t="s">
        <v>6557</v>
      </c>
      <c r="K1158">
        <f t="shared" si="126"/>
        <v>71156</v>
      </c>
      <c r="L1158" t="str">
        <f t="shared" si="127"/>
        <v>'Juventud'</v>
      </c>
      <c r="M1158" t="str">
        <f t="shared" si="128"/>
        <v>'LA0014010'</v>
      </c>
      <c r="N1158" t="str">
        <f t="shared" si="129"/>
        <v>'L01070276'</v>
      </c>
      <c r="O1158" t="str">
        <f t="shared" si="130"/>
        <v>null</v>
      </c>
      <c r="P1158" t="s">
        <v>6557</v>
      </c>
      <c r="Q1158" t="str">
        <f t="shared" si="132"/>
        <v xml:space="preserve">INSERT INTO pad_organ (organid, nom, dir3, dir3pare, cif) VALUES (71156, 'Juventud', 'LA0014010', 'L01070276', null); </v>
      </c>
    </row>
    <row r="1159" spans="1:17">
      <c r="A1159" s="1">
        <v>1608011</v>
      </c>
      <c r="B1159" t="s">
        <v>2898</v>
      </c>
      <c r="C1159" t="s">
        <v>2617</v>
      </c>
      <c r="D1159" s="1">
        <v>473</v>
      </c>
      <c r="E1159" s="1">
        <v>1607993</v>
      </c>
      <c r="F1159" s="1">
        <v>1</v>
      </c>
      <c r="H1159" t="str">
        <f t="shared" si="131"/>
        <v>'L01070276'</v>
      </c>
      <c r="I1159" t="str">
        <f>IF(E1159="","'"&amp;VLOOKUP(B1159,PBL_ENTITAT!O:P,2,FALSE)&amp;"'","null")</f>
        <v>null</v>
      </c>
      <c r="J1159" t="s">
        <v>6557</v>
      </c>
      <c r="K1159">
        <f t="shared" si="126"/>
        <v>71157</v>
      </c>
      <c r="L1159" t="str">
        <f t="shared" si="127"/>
        <v>'Deportes'</v>
      </c>
      <c r="M1159" t="str">
        <f t="shared" si="128"/>
        <v>'LA0014011'</v>
      </c>
      <c r="N1159" t="str">
        <f t="shared" si="129"/>
        <v>'L01070276'</v>
      </c>
      <c r="O1159" t="str">
        <f t="shared" si="130"/>
        <v>null</v>
      </c>
      <c r="P1159" t="s">
        <v>6557</v>
      </c>
      <c r="Q1159" t="str">
        <f t="shared" si="132"/>
        <v xml:space="preserve">INSERT INTO pad_organ (organid, nom, dir3, dir3pare, cif) VALUES (71157, 'Deportes', 'LA0014011', 'L01070276', null); </v>
      </c>
    </row>
    <row r="1160" spans="1:17">
      <c r="A1160" s="1">
        <v>1608012</v>
      </c>
      <c r="B1160" t="s">
        <v>2899</v>
      </c>
      <c r="C1160" t="s">
        <v>2900</v>
      </c>
      <c r="D1160" s="1">
        <v>473</v>
      </c>
      <c r="E1160" s="1">
        <v>1607993</v>
      </c>
      <c r="F1160" s="1">
        <v>1</v>
      </c>
      <c r="H1160" t="str">
        <f t="shared" si="131"/>
        <v>'L01070276'</v>
      </c>
      <c r="I1160" t="str">
        <f>IF(E1160="","'"&amp;VLOOKUP(B1160,PBL_ENTITAT!O:P,2,FALSE)&amp;"'","null")</f>
        <v>null</v>
      </c>
      <c r="J1160" t="s">
        <v>6557</v>
      </c>
      <c r="K1160">
        <f t="shared" si="126"/>
        <v>71158</v>
      </c>
      <c r="L1160" t="str">
        <f t="shared" si="127"/>
        <v>'Participación Ciudadana'</v>
      </c>
      <c r="M1160" t="str">
        <f t="shared" si="128"/>
        <v>'LA0014012'</v>
      </c>
      <c r="N1160" t="str">
        <f t="shared" si="129"/>
        <v>'L01070276'</v>
      </c>
      <c r="O1160" t="str">
        <f t="shared" si="130"/>
        <v>null</v>
      </c>
      <c r="P1160" t="s">
        <v>6557</v>
      </c>
      <c r="Q1160" t="str">
        <f t="shared" si="132"/>
        <v xml:space="preserve">INSERT INTO pad_organ (organid, nom, dir3, dir3pare, cif) VALUES (71158, 'Participación Ciudadana', 'LA0014012', 'L01070276', null); </v>
      </c>
    </row>
    <row r="1161" spans="1:17">
      <c r="A1161" s="1">
        <v>1608013</v>
      </c>
      <c r="B1161" t="s">
        <v>2901</v>
      </c>
      <c r="C1161" t="s">
        <v>2902</v>
      </c>
      <c r="D1161" s="1">
        <v>473</v>
      </c>
      <c r="E1161" s="1">
        <v>1607993</v>
      </c>
      <c r="F1161" s="1">
        <v>1</v>
      </c>
      <c r="H1161" t="str">
        <f t="shared" si="131"/>
        <v>'L01070276'</v>
      </c>
      <c r="I1161" t="str">
        <f>IF(E1161="","'"&amp;VLOOKUP(B1161,PBL_ENTITAT!O:P,2,FALSE)&amp;"'","null")</f>
        <v>null</v>
      </c>
      <c r="J1161" t="s">
        <v>6557</v>
      </c>
      <c r="K1161">
        <f t="shared" si="126"/>
        <v>71159</v>
      </c>
      <c r="L1161" t="str">
        <f t="shared" si="127"/>
        <v>'Museo del Calzado y de la Industria'</v>
      </c>
      <c r="M1161" t="str">
        <f t="shared" si="128"/>
        <v>'LA0014013'</v>
      </c>
      <c r="N1161" t="str">
        <f t="shared" si="129"/>
        <v>'L01070276'</v>
      </c>
      <c r="O1161" t="str">
        <f t="shared" si="130"/>
        <v>null</v>
      </c>
      <c r="P1161" t="s">
        <v>6557</v>
      </c>
      <c r="Q1161" t="str">
        <f t="shared" si="132"/>
        <v xml:space="preserve">INSERT INTO pad_organ (organid, nom, dir3, dir3pare, cif) VALUES (71159, 'Museo del Calzado y de la Industria', 'LA0014013', 'L01070276', null); </v>
      </c>
    </row>
    <row r="1162" spans="1:17">
      <c r="A1162" s="1">
        <v>1608014</v>
      </c>
      <c r="B1162" t="s">
        <v>2903</v>
      </c>
      <c r="C1162" t="s">
        <v>2619</v>
      </c>
      <c r="D1162" s="1">
        <v>473</v>
      </c>
      <c r="E1162" s="1">
        <v>1607993</v>
      </c>
      <c r="F1162" s="1">
        <v>1</v>
      </c>
      <c r="H1162" t="str">
        <f t="shared" si="131"/>
        <v>'L01070276'</v>
      </c>
      <c r="I1162" t="str">
        <f>IF(E1162="","'"&amp;VLOOKUP(B1162,PBL_ENTITAT!O:P,2,FALSE)&amp;"'","null")</f>
        <v>null</v>
      </c>
      <c r="J1162" t="s">
        <v>6557</v>
      </c>
      <c r="K1162">
        <f t="shared" ref="K1162:K1225" si="133">K1161+1</f>
        <v>71160</v>
      </c>
      <c r="L1162" t="str">
        <f t="shared" ref="L1162:L1225" si="134">"'"&amp;C1162&amp;"'"</f>
        <v>'Promoción Económica'</v>
      </c>
      <c r="M1162" t="str">
        <f t="shared" ref="M1162:M1225" si="135">"'"&amp;B1162&amp;"'"</f>
        <v>'LA0014014'</v>
      </c>
      <c r="N1162" t="str">
        <f t="shared" ref="N1162:N1225" si="136">H1162</f>
        <v>'L01070276'</v>
      </c>
      <c r="O1162" t="str">
        <f t="shared" ref="O1162:O1225" si="137">I1162</f>
        <v>null</v>
      </c>
      <c r="P1162" t="s">
        <v>6557</v>
      </c>
      <c r="Q1162" t="str">
        <f t="shared" si="132"/>
        <v xml:space="preserve">INSERT INTO pad_organ (organid, nom, dir3, dir3pare, cif) VALUES (71160, 'Promoción Económica', 'LA0014014', 'L01070276', null); </v>
      </c>
    </row>
    <row r="1163" spans="1:17">
      <c r="A1163" s="1">
        <v>1608015</v>
      </c>
      <c r="B1163" t="s">
        <v>2904</v>
      </c>
      <c r="C1163" t="s">
        <v>2905</v>
      </c>
      <c r="D1163" s="1">
        <v>473</v>
      </c>
      <c r="E1163" s="1">
        <v>1607993</v>
      </c>
      <c r="F1163" s="1">
        <v>1</v>
      </c>
      <c r="H1163" t="str">
        <f t="shared" si="131"/>
        <v>'L01070276'</v>
      </c>
      <c r="I1163" t="str">
        <f>IF(E1163="","'"&amp;VLOOKUP(B1163,PBL_ENTITAT!O:P,2,FALSE)&amp;"'","null")</f>
        <v>null</v>
      </c>
      <c r="J1163" t="s">
        <v>6557</v>
      </c>
      <c r="K1163">
        <f t="shared" si="133"/>
        <v>71161</v>
      </c>
      <c r="L1163" t="str">
        <f t="shared" si="134"/>
        <v>'Servicios Sociales'</v>
      </c>
      <c r="M1163" t="str">
        <f t="shared" si="135"/>
        <v>'LA0014015'</v>
      </c>
      <c r="N1163" t="str">
        <f t="shared" si="136"/>
        <v>'L01070276'</v>
      </c>
      <c r="O1163" t="str">
        <f t="shared" si="137"/>
        <v>null</v>
      </c>
      <c r="P1163" t="s">
        <v>6557</v>
      </c>
      <c r="Q1163" t="str">
        <f t="shared" si="132"/>
        <v xml:space="preserve">INSERT INTO pad_organ (organid, nom, dir3, dir3pare, cif) VALUES (71161, 'Servicios Sociales', 'LA0014015', 'L01070276', null); </v>
      </c>
    </row>
    <row r="1164" spans="1:17">
      <c r="A1164" s="1">
        <v>1608016</v>
      </c>
      <c r="B1164" t="s">
        <v>2906</v>
      </c>
      <c r="C1164" t="s">
        <v>2907</v>
      </c>
      <c r="D1164" s="1">
        <v>473</v>
      </c>
      <c r="E1164" s="1">
        <v>1607993</v>
      </c>
      <c r="F1164" s="1">
        <v>1</v>
      </c>
      <c r="H1164" t="str">
        <f t="shared" si="131"/>
        <v>'L01070276'</v>
      </c>
      <c r="I1164" t="str">
        <f>IF(E1164="","'"&amp;VLOOKUP(B1164,PBL_ENTITAT!O:P,2,FALSE)&amp;"'","null")</f>
        <v>null</v>
      </c>
      <c r="J1164" t="s">
        <v>6557</v>
      </c>
      <c r="K1164">
        <f t="shared" si="133"/>
        <v>71162</v>
      </c>
      <c r="L1164" t="str">
        <f t="shared" si="134"/>
        <v>'Formación - Escuela Taller'</v>
      </c>
      <c r="M1164" t="str">
        <f t="shared" si="135"/>
        <v>'LA0014016'</v>
      </c>
      <c r="N1164" t="str">
        <f t="shared" si="136"/>
        <v>'L01070276'</v>
      </c>
      <c r="O1164" t="str">
        <f t="shared" si="137"/>
        <v>null</v>
      </c>
      <c r="P1164" t="s">
        <v>6557</v>
      </c>
      <c r="Q1164" t="str">
        <f t="shared" si="132"/>
        <v xml:space="preserve">INSERT INTO pad_organ (organid, nom, dir3, dir3pare, cif) VALUES (71162, 'Formación - Escuela Taller', 'LA0014016', 'L01070276', null); </v>
      </c>
    </row>
    <row r="1165" spans="1:17">
      <c r="A1165" s="1">
        <v>1608017</v>
      </c>
      <c r="B1165" t="s">
        <v>2908</v>
      </c>
      <c r="C1165" t="s">
        <v>2909</v>
      </c>
      <c r="D1165" s="1">
        <v>473</v>
      </c>
      <c r="E1165" s="1">
        <v>1607993</v>
      </c>
      <c r="F1165" s="1">
        <v>1</v>
      </c>
      <c r="H1165" t="str">
        <f t="shared" si="131"/>
        <v>'L01070276'</v>
      </c>
      <c r="I1165" t="str">
        <f>IF(E1165="","'"&amp;VLOOKUP(B1165,PBL_ENTITAT!O:P,2,FALSE)&amp;"'","null")</f>
        <v>null</v>
      </c>
      <c r="J1165" t="s">
        <v>6557</v>
      </c>
      <c r="K1165">
        <f t="shared" si="133"/>
        <v>71163</v>
      </c>
      <c r="L1165" t="str">
        <f t="shared" si="134"/>
        <v>'Igualdad'</v>
      </c>
      <c r="M1165" t="str">
        <f t="shared" si="135"/>
        <v>'LA0014017'</v>
      </c>
      <c r="N1165" t="str">
        <f t="shared" si="136"/>
        <v>'L01070276'</v>
      </c>
      <c r="O1165" t="str">
        <f t="shared" si="137"/>
        <v>null</v>
      </c>
      <c r="P1165" t="s">
        <v>6557</v>
      </c>
      <c r="Q1165" t="str">
        <f t="shared" si="132"/>
        <v xml:space="preserve">INSERT INTO pad_organ (organid, nom, dir3, dir3pare, cif) VALUES (71163, 'Igualdad', 'LA0014017', 'L01070276', null); </v>
      </c>
    </row>
    <row r="1166" spans="1:17">
      <c r="A1166" s="1">
        <v>1608018</v>
      </c>
      <c r="B1166" t="s">
        <v>2910</v>
      </c>
      <c r="C1166" t="s">
        <v>2911</v>
      </c>
      <c r="D1166" s="1">
        <v>473</v>
      </c>
      <c r="E1166" s="1">
        <v>1607993</v>
      </c>
      <c r="F1166" s="1">
        <v>1</v>
      </c>
      <c r="H1166" t="str">
        <f t="shared" si="131"/>
        <v>'L01070276'</v>
      </c>
      <c r="I1166" t="str">
        <f>IF(E1166="","'"&amp;VLOOKUP(B1166,PBL_ENTITAT!O:P,2,FALSE)&amp;"'","null")</f>
        <v>null</v>
      </c>
      <c r="J1166" t="s">
        <v>6557</v>
      </c>
      <c r="K1166">
        <f t="shared" si="133"/>
        <v>71164</v>
      </c>
      <c r="L1166" t="str">
        <f t="shared" si="134"/>
        <v>'Padrón'</v>
      </c>
      <c r="M1166" t="str">
        <f t="shared" si="135"/>
        <v>'LA0014055'</v>
      </c>
      <c r="N1166" t="str">
        <f t="shared" si="136"/>
        <v>'L01070276'</v>
      </c>
      <c r="O1166" t="str">
        <f t="shared" si="137"/>
        <v>null</v>
      </c>
      <c r="P1166" t="s">
        <v>6557</v>
      </c>
      <c r="Q1166" t="str">
        <f t="shared" si="132"/>
        <v xml:space="preserve">INSERT INTO pad_organ (organid, nom, dir3, dir3pare, cif) VALUES (71164, 'Padrón', 'LA0014055', 'L01070276', null); </v>
      </c>
    </row>
    <row r="1167" spans="1:17">
      <c r="A1167" s="1">
        <v>1442090</v>
      </c>
      <c r="B1167" t="s">
        <v>3221</v>
      </c>
      <c r="C1167" t="s">
        <v>3222</v>
      </c>
      <c r="D1167" s="1">
        <v>3563</v>
      </c>
      <c r="E1167" s="1">
        <v>1442084</v>
      </c>
      <c r="F1167" s="1">
        <v>1</v>
      </c>
      <c r="G1167" t="s">
        <v>769</v>
      </c>
      <c r="H1167" t="str">
        <f t="shared" si="131"/>
        <v>'LA0005969'</v>
      </c>
      <c r="I1167" t="str">
        <f>IF(E1167="","'"&amp;VLOOKUP(B1167,PBL_ENTITAT!O:P,2,FALSE)&amp;"'","null")</f>
        <v>null</v>
      </c>
      <c r="J1167" t="s">
        <v>6557</v>
      </c>
      <c r="K1167">
        <f t="shared" si="133"/>
        <v>71165</v>
      </c>
      <c r="L1167" t="str">
        <f t="shared" si="134"/>
        <v>'Grupo Vox-Actúa Palma'</v>
      </c>
      <c r="M1167" t="str">
        <f t="shared" si="135"/>
        <v>'LA0014289'</v>
      </c>
      <c r="N1167" t="str">
        <f t="shared" si="136"/>
        <v>'LA0005969'</v>
      </c>
      <c r="O1167" t="str">
        <f t="shared" si="137"/>
        <v>null</v>
      </c>
      <c r="P1167" t="s">
        <v>6557</v>
      </c>
      <c r="Q1167" t="str">
        <f t="shared" si="132"/>
        <v xml:space="preserve">INSERT INTO pad_organ (organid, nom, dir3, dir3pare, cif) VALUES (71165, 'Grupo Vox-Actúa Palma', 'LA0014289', 'LA0005969', null); </v>
      </c>
    </row>
    <row r="1168" spans="1:17">
      <c r="A1168" s="1">
        <v>3307436</v>
      </c>
      <c r="B1168" t="s">
        <v>3843</v>
      </c>
      <c r="C1168" t="s">
        <v>2625</v>
      </c>
      <c r="D1168" s="1">
        <v>451</v>
      </c>
      <c r="E1168" s="1">
        <v>3307404</v>
      </c>
      <c r="F1168" s="1">
        <v>1</v>
      </c>
      <c r="G1168" t="s">
        <v>769</v>
      </c>
      <c r="H1168" t="str">
        <f t="shared" si="131"/>
        <v>'L01070051'</v>
      </c>
      <c r="I1168" t="str">
        <f>IF(E1168="","'"&amp;VLOOKUP(B1168,PBL_ENTITAT!O:P,2,FALSE)&amp;"'","null")</f>
        <v>null</v>
      </c>
      <c r="J1168" t="s">
        <v>6557</v>
      </c>
      <c r="K1168">
        <f t="shared" si="133"/>
        <v>71166</v>
      </c>
      <c r="L1168" t="str">
        <f t="shared" si="134"/>
        <v>'Juventud'</v>
      </c>
      <c r="M1168" t="str">
        <f t="shared" si="135"/>
        <v>'LA0014584'</v>
      </c>
      <c r="N1168" t="str">
        <f t="shared" si="136"/>
        <v>'L01070051'</v>
      </c>
      <c r="O1168" t="str">
        <f t="shared" si="137"/>
        <v>null</v>
      </c>
      <c r="P1168" t="s">
        <v>6557</v>
      </c>
      <c r="Q1168" t="str">
        <f t="shared" si="132"/>
        <v xml:space="preserve">INSERT INTO pad_organ (organid, nom, dir3, dir3pare, cif) VALUES (71166, 'Juventud', 'LA0014584', 'L01070051', null); </v>
      </c>
    </row>
    <row r="1169" spans="1:17">
      <c r="A1169" s="1">
        <v>1608019</v>
      </c>
      <c r="B1169" t="s">
        <v>2912</v>
      </c>
      <c r="C1169" t="s">
        <v>2913</v>
      </c>
      <c r="D1169" s="1">
        <v>473</v>
      </c>
      <c r="E1169" s="1">
        <v>1607993</v>
      </c>
      <c r="F1169" s="1">
        <v>1</v>
      </c>
      <c r="H1169" t="str">
        <f t="shared" si="131"/>
        <v>'L01070276'</v>
      </c>
      <c r="I1169" t="str">
        <f>IF(E1169="","'"&amp;VLOOKUP(B1169,PBL_ENTITAT!O:P,2,FALSE)&amp;"'","null")</f>
        <v>null</v>
      </c>
      <c r="J1169" t="s">
        <v>6557</v>
      </c>
      <c r="K1169">
        <f t="shared" si="133"/>
        <v>71167</v>
      </c>
      <c r="L1169" t="str">
        <f t="shared" si="134"/>
        <v>'Fiestas y Ferias'</v>
      </c>
      <c r="M1169" t="str">
        <f t="shared" si="135"/>
        <v>'LA0014677'</v>
      </c>
      <c r="N1169" t="str">
        <f t="shared" si="136"/>
        <v>'L01070276'</v>
      </c>
      <c r="O1169" t="str">
        <f t="shared" si="137"/>
        <v>null</v>
      </c>
      <c r="P1169" t="s">
        <v>6557</v>
      </c>
      <c r="Q1169" t="str">
        <f t="shared" si="132"/>
        <v xml:space="preserve">INSERT INTO pad_organ (organid, nom, dir3, dir3pare, cif) VALUES (71167, 'Fiestas y Ferias', 'LA0014677', 'L01070276', null); </v>
      </c>
    </row>
    <row r="1170" spans="1:17">
      <c r="A1170" s="1">
        <v>1442021</v>
      </c>
      <c r="B1170" t="s">
        <v>3005</v>
      </c>
      <c r="C1170" t="s">
        <v>3006</v>
      </c>
      <c r="D1170" s="1">
        <v>3563</v>
      </c>
      <c r="E1170" s="1">
        <v>1442020</v>
      </c>
      <c r="F1170" s="1">
        <v>1</v>
      </c>
      <c r="G1170" t="s">
        <v>769</v>
      </c>
      <c r="H1170" t="str">
        <f t="shared" si="131"/>
        <v>'LA0001140'</v>
      </c>
      <c r="I1170" t="str">
        <f>IF(E1170="","'"&amp;VLOOKUP(B1170,PBL_ENTITAT!O:P,2,FALSE)&amp;"'","null")</f>
        <v>null</v>
      </c>
      <c r="J1170" t="s">
        <v>6557</v>
      </c>
      <c r="K1170">
        <f t="shared" si="133"/>
        <v>71168</v>
      </c>
      <c r="L1170" t="str">
        <f t="shared" si="134"/>
        <v>'Gabinete de Alcaldía'</v>
      </c>
      <c r="M1170" t="str">
        <f t="shared" si="135"/>
        <v>'LA0014780'</v>
      </c>
      <c r="N1170" t="str">
        <f t="shared" si="136"/>
        <v>'LA0001140'</v>
      </c>
      <c r="O1170" t="str">
        <f t="shared" si="137"/>
        <v>null</v>
      </c>
      <c r="P1170" t="s">
        <v>6557</v>
      </c>
      <c r="Q1170" t="str">
        <f t="shared" si="132"/>
        <v xml:space="preserve">INSERT INTO pad_organ (organid, nom, dir3, dir3pare, cif) VALUES (71168, 'Gabinete de Alcaldía', 'LA0014780', 'LA0001140', null); </v>
      </c>
    </row>
    <row r="1171" spans="1:17">
      <c r="A1171" s="1">
        <v>1442022</v>
      </c>
      <c r="B1171" t="s">
        <v>3007</v>
      </c>
      <c r="C1171" t="s">
        <v>3008</v>
      </c>
      <c r="D1171" s="1">
        <v>3563</v>
      </c>
      <c r="E1171" s="1">
        <v>1442020</v>
      </c>
      <c r="F1171" s="1">
        <v>1</v>
      </c>
      <c r="G1171" t="s">
        <v>769</v>
      </c>
      <c r="H1171" t="str">
        <f t="shared" si="131"/>
        <v>'LA0001140'</v>
      </c>
      <c r="I1171" t="str">
        <f>IF(E1171="","'"&amp;VLOOKUP(B1171,PBL_ENTITAT!O:P,2,FALSE)&amp;"'","null")</f>
        <v>null</v>
      </c>
      <c r="J1171" t="s">
        <v>6557</v>
      </c>
      <c r="K1171">
        <f t="shared" si="133"/>
        <v>71169</v>
      </c>
      <c r="L1171" t="str">
        <f t="shared" si="134"/>
        <v>'Servicio de Protocolo'</v>
      </c>
      <c r="M1171" t="str">
        <f t="shared" si="135"/>
        <v>'LA0014781'</v>
      </c>
      <c r="N1171" t="str">
        <f t="shared" si="136"/>
        <v>'LA0001140'</v>
      </c>
      <c r="O1171" t="str">
        <f t="shared" si="137"/>
        <v>null</v>
      </c>
      <c r="P1171" t="s">
        <v>6557</v>
      </c>
      <c r="Q1171" t="str">
        <f t="shared" si="132"/>
        <v xml:space="preserve">INSERT INTO pad_organ (organid, nom, dir3, dir3pare, cif) VALUES (71169, 'Servicio de Protocolo', 'LA0014781', 'LA0001140', null); </v>
      </c>
    </row>
    <row r="1172" spans="1:17">
      <c r="A1172" s="1">
        <v>1442023</v>
      </c>
      <c r="B1172" t="s">
        <v>3009</v>
      </c>
      <c r="C1172" t="s">
        <v>3010</v>
      </c>
      <c r="D1172" s="1">
        <v>3563</v>
      </c>
      <c r="E1172" s="1">
        <v>1442020</v>
      </c>
      <c r="F1172" s="1">
        <v>1</v>
      </c>
      <c r="G1172" t="s">
        <v>769</v>
      </c>
      <c r="H1172" t="str">
        <f t="shared" si="131"/>
        <v>'LA0001140'</v>
      </c>
      <c r="I1172" t="str">
        <f>IF(E1172="","'"&amp;VLOOKUP(B1172,PBL_ENTITAT!O:P,2,FALSE)&amp;"'","null")</f>
        <v>null</v>
      </c>
      <c r="J1172" t="s">
        <v>6557</v>
      </c>
      <c r="K1172">
        <f t="shared" si="133"/>
        <v>71170</v>
      </c>
      <c r="L1172" t="str">
        <f t="shared" si="134"/>
        <v>'Gabinete de Prensa'</v>
      </c>
      <c r="M1172" t="str">
        <f t="shared" si="135"/>
        <v>'LA0014782'</v>
      </c>
      <c r="N1172" t="str">
        <f t="shared" si="136"/>
        <v>'LA0001140'</v>
      </c>
      <c r="O1172" t="str">
        <f t="shared" si="137"/>
        <v>null</v>
      </c>
      <c r="P1172" t="s">
        <v>6557</v>
      </c>
      <c r="Q1172" t="str">
        <f t="shared" si="132"/>
        <v xml:space="preserve">INSERT INTO pad_organ (organid, nom, dir3, dir3pare, cif) VALUES (71170, 'Gabinete de Prensa', 'LA0014782', 'LA0001140', null); </v>
      </c>
    </row>
    <row r="1173" spans="1:17">
      <c r="A1173" s="1">
        <v>1442024</v>
      </c>
      <c r="B1173" t="s">
        <v>3011</v>
      </c>
      <c r="C1173" t="s">
        <v>3012</v>
      </c>
      <c r="D1173" s="1">
        <v>3563</v>
      </c>
      <c r="E1173" s="1">
        <v>1442020</v>
      </c>
      <c r="F1173" s="1">
        <v>1</v>
      </c>
      <c r="G1173" t="s">
        <v>769</v>
      </c>
      <c r="H1173" t="str">
        <f t="shared" si="131"/>
        <v>'LA0001140'</v>
      </c>
      <c r="I1173" t="str">
        <f>IF(E1173="","'"&amp;VLOOKUP(B1173,PBL_ENTITAT!O:P,2,FALSE)&amp;"'","null")</f>
        <v>null</v>
      </c>
      <c r="J1173" t="s">
        <v>6557</v>
      </c>
      <c r="K1173">
        <f t="shared" si="133"/>
        <v>71171</v>
      </c>
      <c r="L1173" t="str">
        <f t="shared" si="134"/>
        <v>'Oficina Defensor / a Ciudadanía'</v>
      </c>
      <c r="M1173" t="str">
        <f t="shared" si="135"/>
        <v>'LA0014783'</v>
      </c>
      <c r="N1173" t="str">
        <f t="shared" si="136"/>
        <v>'LA0001140'</v>
      </c>
      <c r="O1173" t="str">
        <f t="shared" si="137"/>
        <v>null</v>
      </c>
      <c r="P1173" t="s">
        <v>6557</v>
      </c>
      <c r="Q1173" t="str">
        <f t="shared" si="132"/>
        <v xml:space="preserve">INSERT INTO pad_organ (organid, nom, dir3, dir3pare, cif) VALUES (71171, 'Oficina Defensor / a Ciudadanía', 'LA0014783', 'LA0001140', null); </v>
      </c>
    </row>
    <row r="1174" spans="1:17">
      <c r="A1174" s="1">
        <v>1442025</v>
      </c>
      <c r="B1174" t="s">
        <v>3013</v>
      </c>
      <c r="C1174" t="s">
        <v>3014</v>
      </c>
      <c r="D1174" s="1">
        <v>3563</v>
      </c>
      <c r="E1174" s="1">
        <v>1442020</v>
      </c>
      <c r="F1174" s="1">
        <v>1</v>
      </c>
      <c r="G1174" t="s">
        <v>769</v>
      </c>
      <c r="H1174" t="str">
        <f t="shared" si="131"/>
        <v>'LA0001140'</v>
      </c>
      <c r="I1174" t="str">
        <f>IF(E1174="","'"&amp;VLOOKUP(B1174,PBL_ENTITAT!O:P,2,FALSE)&amp;"'","null")</f>
        <v>null</v>
      </c>
      <c r="J1174" t="s">
        <v>6557</v>
      </c>
      <c r="K1174">
        <f t="shared" si="133"/>
        <v>71172</v>
      </c>
      <c r="L1174" t="str">
        <f t="shared" si="134"/>
        <v>'Oficina de Fondos Europeos y Subvenciones'</v>
      </c>
      <c r="M1174" t="str">
        <f t="shared" si="135"/>
        <v>'LA0014784'</v>
      </c>
      <c r="N1174" t="str">
        <f t="shared" si="136"/>
        <v>'LA0001140'</v>
      </c>
      <c r="O1174" t="str">
        <f t="shared" si="137"/>
        <v>null</v>
      </c>
      <c r="P1174" t="s">
        <v>6557</v>
      </c>
      <c r="Q1174" t="str">
        <f t="shared" si="132"/>
        <v xml:space="preserve">INSERT INTO pad_organ (organid, nom, dir3, dir3pare, cif) VALUES (71172, 'Oficina de Fondos Europeos y Subvenciones', 'LA0014784', 'LA0001140', null); </v>
      </c>
    </row>
    <row r="1175" spans="1:17">
      <c r="A1175" s="1">
        <v>1442083</v>
      </c>
      <c r="B1175" t="s">
        <v>3207</v>
      </c>
      <c r="C1175" t="s">
        <v>3208</v>
      </c>
      <c r="D1175" s="1">
        <v>3563</v>
      </c>
      <c r="E1175" s="1">
        <v>1442081</v>
      </c>
      <c r="F1175" s="1">
        <v>1</v>
      </c>
      <c r="G1175" t="s">
        <v>769</v>
      </c>
      <c r="H1175" t="str">
        <f t="shared" si="131"/>
        <v>'LA0001886'</v>
      </c>
      <c r="I1175" t="str">
        <f>IF(E1175="","'"&amp;VLOOKUP(B1175,PBL_ENTITAT!O:P,2,FALSE)&amp;"'","null")</f>
        <v>null</v>
      </c>
      <c r="J1175" t="s">
        <v>6557</v>
      </c>
      <c r="K1175">
        <f t="shared" si="133"/>
        <v>71173</v>
      </c>
      <c r="L1175" t="str">
        <f t="shared" si="134"/>
        <v>'Oficina Técnica de Administración Electrónica (OTAE) y Smart City'</v>
      </c>
      <c r="M1175" t="str">
        <f t="shared" si="135"/>
        <v>'LA0014785'</v>
      </c>
      <c r="N1175" t="str">
        <f t="shared" si="136"/>
        <v>'LA0001886'</v>
      </c>
      <c r="O1175" t="str">
        <f t="shared" si="137"/>
        <v>null</v>
      </c>
      <c r="P1175" t="s">
        <v>6557</v>
      </c>
      <c r="Q1175" t="str">
        <f t="shared" si="132"/>
        <v xml:space="preserve">INSERT INTO pad_organ (organid, nom, dir3, dir3pare, cif) VALUES (71173, 'Oficina Técnica de Administración Electrónica (OTAE) y Smart City', 'LA0014785', 'LA0001886', null); </v>
      </c>
    </row>
    <row r="1176" spans="1:17">
      <c r="A1176" s="1">
        <v>1442126</v>
      </c>
      <c r="B1176" t="s">
        <v>3292</v>
      </c>
      <c r="C1176" t="s">
        <v>3293</v>
      </c>
      <c r="D1176" s="1">
        <v>3563</v>
      </c>
      <c r="E1176" s="1">
        <v>1442105</v>
      </c>
      <c r="F1176" s="1">
        <v>1</v>
      </c>
      <c r="G1176" t="s">
        <v>769</v>
      </c>
      <c r="H1176" t="str">
        <f t="shared" si="131"/>
        <v>'LA0008231'</v>
      </c>
      <c r="I1176" t="str">
        <f>IF(E1176="","'"&amp;VLOOKUP(B1176,PBL_ENTITAT!O:P,2,FALSE)&amp;"'","null")</f>
        <v>null</v>
      </c>
      <c r="J1176" t="s">
        <v>6557</v>
      </c>
      <c r="K1176">
        <f t="shared" si="133"/>
        <v>71174</v>
      </c>
      <c r="L1176" t="str">
        <f t="shared" si="134"/>
        <v>'Departamento de Seguridad y Transparencia'</v>
      </c>
      <c r="M1176" t="str">
        <f t="shared" si="135"/>
        <v>'LA0014793'</v>
      </c>
      <c r="N1176" t="str">
        <f t="shared" si="136"/>
        <v>'LA0008231'</v>
      </c>
      <c r="O1176" t="str">
        <f t="shared" si="137"/>
        <v>null</v>
      </c>
      <c r="P1176" t="s">
        <v>6557</v>
      </c>
      <c r="Q1176" t="str">
        <f t="shared" si="132"/>
        <v xml:space="preserve">INSERT INTO pad_organ (organid, nom, dir3, dir3pare, cif) VALUES (71174, 'Departamento de Seguridad y Transparencia', 'LA0014793', 'LA0008231', null); </v>
      </c>
    </row>
    <row r="1177" spans="1:17">
      <c r="A1177" s="1">
        <v>1442107</v>
      </c>
      <c r="B1177" t="s">
        <v>3254</v>
      </c>
      <c r="C1177" t="s">
        <v>3255</v>
      </c>
      <c r="D1177" s="1">
        <v>3563</v>
      </c>
      <c r="E1177" s="1">
        <v>1442106</v>
      </c>
      <c r="F1177" s="1">
        <v>1</v>
      </c>
      <c r="G1177" t="s">
        <v>769</v>
      </c>
      <c r="H1177" t="str">
        <f t="shared" si="131"/>
        <v>'LA0008232'</v>
      </c>
      <c r="I1177" t="str">
        <f>IF(E1177="","'"&amp;VLOOKUP(B1177,PBL_ENTITAT!O:P,2,FALSE)&amp;"'","null")</f>
        <v>null</v>
      </c>
      <c r="J1177" t="s">
        <v>6557</v>
      </c>
      <c r="K1177">
        <f t="shared" si="133"/>
        <v>71175</v>
      </c>
      <c r="L1177" t="str">
        <f t="shared" si="134"/>
        <v>'Comisaría de Personal y Apoyo Logístico'</v>
      </c>
      <c r="M1177" t="str">
        <f t="shared" si="135"/>
        <v>'LA0014794'</v>
      </c>
      <c r="N1177" t="str">
        <f t="shared" si="136"/>
        <v>'LA0008232'</v>
      </c>
      <c r="O1177" t="str">
        <f t="shared" si="137"/>
        <v>null</v>
      </c>
      <c r="P1177" t="s">
        <v>6557</v>
      </c>
      <c r="Q1177" t="str">
        <f t="shared" si="132"/>
        <v xml:space="preserve">INSERT INTO pad_organ (organid, nom, dir3, dir3pare, cif) VALUES (71175, 'Comisaría de Personal y Apoyo Logístico', 'LA0014794', 'LA0008232', null); </v>
      </c>
    </row>
    <row r="1178" spans="1:17">
      <c r="A1178" s="1">
        <v>1442100</v>
      </c>
      <c r="B1178" t="s">
        <v>3241</v>
      </c>
      <c r="C1178" t="s">
        <v>2651</v>
      </c>
      <c r="D1178" s="1">
        <v>3563</v>
      </c>
      <c r="E1178" s="1">
        <v>1442099</v>
      </c>
      <c r="F1178" s="1">
        <v>1</v>
      </c>
      <c r="G1178" t="s">
        <v>769</v>
      </c>
      <c r="H1178" t="str">
        <f t="shared" si="131"/>
        <v>'LA0008219'</v>
      </c>
      <c r="I1178" t="str">
        <f>IF(E1178="","'"&amp;VLOOKUP(B1178,PBL_ENTITAT!O:P,2,FALSE)&amp;"'","null")</f>
        <v>null</v>
      </c>
      <c r="J1178" t="s">
        <v>6557</v>
      </c>
      <c r="K1178">
        <f t="shared" si="133"/>
        <v>71176</v>
      </c>
      <c r="L1178" t="str">
        <f t="shared" si="134"/>
        <v>'Departamento de Movilidad'</v>
      </c>
      <c r="M1178" t="str">
        <f t="shared" si="135"/>
        <v>'LA0014802'</v>
      </c>
      <c r="N1178" t="str">
        <f t="shared" si="136"/>
        <v>'LA0008219'</v>
      </c>
      <c r="O1178" t="str">
        <f t="shared" si="137"/>
        <v>null</v>
      </c>
      <c r="P1178" t="s">
        <v>6557</v>
      </c>
      <c r="Q1178" t="str">
        <f t="shared" si="132"/>
        <v xml:space="preserve">INSERT INTO pad_organ (organid, nom, dir3, dir3pare, cif) VALUES (71176, 'Departamento de Movilidad', 'LA0014802', 'LA0008219', null); </v>
      </c>
    </row>
    <row r="1179" spans="1:17">
      <c r="A1179" s="1">
        <v>1442101</v>
      </c>
      <c r="B1179" t="s">
        <v>3242</v>
      </c>
      <c r="C1179" t="s">
        <v>3243</v>
      </c>
      <c r="D1179" s="1">
        <v>3563</v>
      </c>
      <c r="E1179" s="1">
        <v>1442100</v>
      </c>
      <c r="F1179" s="1">
        <v>1</v>
      </c>
      <c r="G1179" t="s">
        <v>769</v>
      </c>
      <c r="H1179" t="str">
        <f t="shared" si="131"/>
        <v>'LA0014802'</v>
      </c>
      <c r="I1179" t="str">
        <f>IF(E1179="","'"&amp;VLOOKUP(B1179,PBL_ENTITAT!O:P,2,FALSE)&amp;"'","null")</f>
        <v>null</v>
      </c>
      <c r="J1179" t="s">
        <v>6557</v>
      </c>
      <c r="K1179">
        <f t="shared" si="133"/>
        <v>71177</v>
      </c>
      <c r="L1179" t="str">
        <f t="shared" si="134"/>
        <v>'Servicio de Multas'</v>
      </c>
      <c r="M1179" t="str">
        <f t="shared" si="135"/>
        <v>'LA0014803'</v>
      </c>
      <c r="N1179" t="str">
        <f t="shared" si="136"/>
        <v>'LA0014802'</v>
      </c>
      <c r="O1179" t="str">
        <f t="shared" si="137"/>
        <v>null</v>
      </c>
      <c r="P1179" t="s">
        <v>6557</v>
      </c>
      <c r="Q1179" t="str">
        <f t="shared" si="132"/>
        <v xml:space="preserve">INSERT INTO pad_organ (organid, nom, dir3, dir3pare, cif) VALUES (71177, 'Servicio de Multas', 'LA0014803', 'LA0014802', null); </v>
      </c>
    </row>
    <row r="1180" spans="1:17">
      <c r="A1180" s="1">
        <v>1442102</v>
      </c>
      <c r="B1180" t="s">
        <v>3244</v>
      </c>
      <c r="C1180" t="s">
        <v>3245</v>
      </c>
      <c r="D1180" s="1">
        <v>3563</v>
      </c>
      <c r="E1180" s="1">
        <v>1442100</v>
      </c>
      <c r="F1180" s="1">
        <v>1</v>
      </c>
      <c r="G1180" t="s">
        <v>769</v>
      </c>
      <c r="H1180" t="str">
        <f t="shared" si="131"/>
        <v>'LA0014802'</v>
      </c>
      <c r="I1180" t="str">
        <f>IF(E1180="","'"&amp;VLOOKUP(B1180,PBL_ENTITAT!O:P,2,FALSE)&amp;"'","null")</f>
        <v>null</v>
      </c>
      <c r="J1180" t="s">
        <v>6557</v>
      </c>
      <c r="K1180">
        <f t="shared" si="133"/>
        <v>71178</v>
      </c>
      <c r="L1180" t="str">
        <f t="shared" si="134"/>
        <v>'Servicio de Ordenación del Tráfico'</v>
      </c>
      <c r="M1180" t="str">
        <f t="shared" si="135"/>
        <v>'LA0014804'</v>
      </c>
      <c r="N1180" t="str">
        <f t="shared" si="136"/>
        <v>'LA0014802'</v>
      </c>
      <c r="O1180" t="str">
        <f t="shared" si="137"/>
        <v>null</v>
      </c>
      <c r="P1180" t="s">
        <v>6557</v>
      </c>
      <c r="Q1180" t="str">
        <f t="shared" si="132"/>
        <v xml:space="preserve">INSERT INTO pad_organ (organid, nom, dir3, dir3pare, cif) VALUES (71178, 'Servicio de Ordenación del Tráfico', 'LA0014804', 'LA0014802', null); </v>
      </c>
    </row>
    <row r="1181" spans="1:17">
      <c r="A1181" s="1">
        <v>1442103</v>
      </c>
      <c r="B1181" t="s">
        <v>3246</v>
      </c>
      <c r="C1181" t="s">
        <v>3247</v>
      </c>
      <c r="D1181" s="1">
        <v>3563</v>
      </c>
      <c r="E1181" s="1">
        <v>1442100</v>
      </c>
      <c r="F1181" s="1">
        <v>1</v>
      </c>
      <c r="G1181" t="s">
        <v>769</v>
      </c>
      <c r="H1181" t="str">
        <f t="shared" si="131"/>
        <v>'LA0014802'</v>
      </c>
      <c r="I1181" t="str">
        <f>IF(E1181="","'"&amp;VLOOKUP(B1181,PBL_ENTITAT!O:P,2,FALSE)&amp;"'","null")</f>
        <v>null</v>
      </c>
      <c r="J1181" t="s">
        <v>6557</v>
      </c>
      <c r="K1181">
        <f t="shared" si="133"/>
        <v>71179</v>
      </c>
      <c r="L1181" t="str">
        <f t="shared" si="134"/>
        <v>'Servicio de Regulación y Control del Tráfico'</v>
      </c>
      <c r="M1181" t="str">
        <f t="shared" si="135"/>
        <v>'LA0014805'</v>
      </c>
      <c r="N1181" t="str">
        <f t="shared" si="136"/>
        <v>'LA0014802'</v>
      </c>
      <c r="O1181" t="str">
        <f t="shared" si="137"/>
        <v>null</v>
      </c>
      <c r="P1181" t="s">
        <v>6557</v>
      </c>
      <c r="Q1181" t="str">
        <f t="shared" si="132"/>
        <v xml:space="preserve">INSERT INTO pad_organ (organid, nom, dir3, dir3pare, cif) VALUES (71179, 'Servicio de Regulación y Control del Tráfico', 'LA0014805', 'LA0014802', null); </v>
      </c>
    </row>
    <row r="1182" spans="1:17">
      <c r="A1182" s="1">
        <v>1442104</v>
      </c>
      <c r="B1182" t="s">
        <v>3248</v>
      </c>
      <c r="C1182" t="s">
        <v>3249</v>
      </c>
      <c r="D1182" s="1">
        <v>3563</v>
      </c>
      <c r="E1182" s="1">
        <v>1442100</v>
      </c>
      <c r="F1182" s="1">
        <v>1</v>
      </c>
      <c r="G1182" t="s">
        <v>769</v>
      </c>
      <c r="H1182" t="str">
        <f t="shared" si="131"/>
        <v>'LA0014802'</v>
      </c>
      <c r="I1182" t="str">
        <f>IF(E1182="","'"&amp;VLOOKUP(B1182,PBL_ENTITAT!O:P,2,FALSE)&amp;"'","null")</f>
        <v>null</v>
      </c>
      <c r="J1182" t="s">
        <v>6557</v>
      </c>
      <c r="K1182">
        <f t="shared" si="133"/>
        <v>71180</v>
      </c>
      <c r="L1182" t="str">
        <f t="shared" si="134"/>
        <v>'Unidad Técnica'</v>
      </c>
      <c r="M1182" t="str">
        <f t="shared" si="135"/>
        <v>'LA0014806'</v>
      </c>
      <c r="N1182" t="str">
        <f t="shared" si="136"/>
        <v>'LA0014802'</v>
      </c>
      <c r="O1182" t="str">
        <f t="shared" si="137"/>
        <v>null</v>
      </c>
      <c r="P1182" t="s">
        <v>6557</v>
      </c>
      <c r="Q1182" t="str">
        <f t="shared" si="132"/>
        <v xml:space="preserve">INSERT INTO pad_organ (organid, nom, dir3, dir3pare, cif) VALUES (71180, 'Unidad Técnica', 'LA0014806', 'LA0014802', null); </v>
      </c>
    </row>
    <row r="1183" spans="1:17">
      <c r="A1183" s="1">
        <v>1442108</v>
      </c>
      <c r="B1183" t="s">
        <v>3256</v>
      </c>
      <c r="C1183" t="s">
        <v>3257</v>
      </c>
      <c r="D1183" s="1">
        <v>3563</v>
      </c>
      <c r="E1183" s="1">
        <v>1442106</v>
      </c>
      <c r="F1183" s="1">
        <v>1</v>
      </c>
      <c r="G1183" t="s">
        <v>769</v>
      </c>
      <c r="H1183" t="str">
        <f t="shared" si="131"/>
        <v>'LA0008232'</v>
      </c>
      <c r="I1183" t="str">
        <f>IF(E1183="","'"&amp;VLOOKUP(B1183,PBL_ENTITAT!O:P,2,FALSE)&amp;"'","null")</f>
        <v>null</v>
      </c>
      <c r="J1183" t="s">
        <v>6557</v>
      </c>
      <c r="K1183">
        <f t="shared" si="133"/>
        <v>71181</v>
      </c>
      <c r="L1183" t="str">
        <f t="shared" si="134"/>
        <v>'Comisaría de Policía Comunitaria'</v>
      </c>
      <c r="M1183" t="str">
        <f t="shared" si="135"/>
        <v>'LA0014807'</v>
      </c>
      <c r="N1183" t="str">
        <f t="shared" si="136"/>
        <v>'LA0008232'</v>
      </c>
      <c r="O1183" t="str">
        <f t="shared" si="137"/>
        <v>null</v>
      </c>
      <c r="P1183" t="s">
        <v>6557</v>
      </c>
      <c r="Q1183" t="str">
        <f t="shared" si="132"/>
        <v xml:space="preserve">INSERT INTO pad_organ (organid, nom, dir3, dir3pare, cif) VALUES (71181, 'Comisaría de Policía Comunitaria', 'LA0014807', 'LA0008232', null); </v>
      </c>
    </row>
    <row r="1184" spans="1:17">
      <c r="A1184" s="1">
        <v>1442097</v>
      </c>
      <c r="B1184" t="s">
        <v>3235</v>
      </c>
      <c r="C1184" t="s">
        <v>3236</v>
      </c>
      <c r="D1184" s="1">
        <v>3563</v>
      </c>
      <c r="E1184" s="1">
        <v>1442096</v>
      </c>
      <c r="F1184" s="1">
        <v>1</v>
      </c>
      <c r="G1184" t="s">
        <v>769</v>
      </c>
      <c r="H1184" t="str">
        <f t="shared" si="131"/>
        <v>'LA0008193'</v>
      </c>
      <c r="I1184" t="str">
        <f>IF(E1184="","'"&amp;VLOOKUP(B1184,PBL_ENTITAT!O:P,2,FALSE)&amp;"'","null")</f>
        <v>null</v>
      </c>
      <c r="J1184" t="s">
        <v>6557</v>
      </c>
      <c r="K1184">
        <f t="shared" si="133"/>
        <v>71182</v>
      </c>
      <c r="L1184" t="str">
        <f t="shared" si="134"/>
        <v>'Departamento de Ecología, Agricultura y Bienestar Animal'</v>
      </c>
      <c r="M1184" t="str">
        <f t="shared" si="135"/>
        <v>'LA0014813'</v>
      </c>
      <c r="N1184" t="str">
        <f t="shared" si="136"/>
        <v>'LA0008193'</v>
      </c>
      <c r="O1184" t="str">
        <f t="shared" si="137"/>
        <v>null</v>
      </c>
      <c r="P1184" t="s">
        <v>6557</v>
      </c>
      <c r="Q1184" t="str">
        <f t="shared" si="132"/>
        <v xml:space="preserve">INSERT INTO pad_organ (organid, nom, dir3, dir3pare, cif) VALUES (71182, 'Departamento de Ecología, Agricultura y Bienestar Animal', 'LA0014813', 'LA0008193', null); </v>
      </c>
    </row>
    <row r="1185" spans="1:17">
      <c r="A1185" s="1">
        <v>1442109</v>
      </c>
      <c r="B1185" t="s">
        <v>3258</v>
      </c>
      <c r="C1185" t="s">
        <v>3259</v>
      </c>
      <c r="D1185" s="1">
        <v>3563</v>
      </c>
      <c r="E1185" s="1">
        <v>1442106</v>
      </c>
      <c r="F1185" s="1">
        <v>1</v>
      </c>
      <c r="G1185" t="s">
        <v>769</v>
      </c>
      <c r="H1185" t="str">
        <f t="shared" si="131"/>
        <v>'LA0008232'</v>
      </c>
      <c r="I1185" t="str">
        <f>IF(E1185="","'"&amp;VLOOKUP(B1185,PBL_ENTITAT!O:P,2,FALSE)&amp;"'","null")</f>
        <v>null</v>
      </c>
      <c r="J1185" t="s">
        <v>6557</v>
      </c>
      <c r="K1185">
        <f t="shared" si="133"/>
        <v>71183</v>
      </c>
      <c r="L1185" t="str">
        <f t="shared" si="134"/>
        <v>'Comisaría de Seguridad Vial y Tráfico'</v>
      </c>
      <c r="M1185" t="str">
        <f t="shared" si="135"/>
        <v>'LA0014814'</v>
      </c>
      <c r="N1185" t="str">
        <f t="shared" si="136"/>
        <v>'LA0008232'</v>
      </c>
      <c r="O1185" t="str">
        <f t="shared" si="137"/>
        <v>null</v>
      </c>
      <c r="P1185" t="s">
        <v>6557</v>
      </c>
      <c r="Q1185" t="str">
        <f t="shared" si="132"/>
        <v xml:space="preserve">INSERT INTO pad_organ (organid, nom, dir3, dir3pare, cif) VALUES (71183, 'Comisaría de Seguridad Vial y Tráfico', 'LA0014814', 'LA0008232', null); </v>
      </c>
    </row>
    <row r="1186" spans="1:17">
      <c r="A1186" s="1">
        <v>1442110</v>
      </c>
      <c r="B1186" t="s">
        <v>3260</v>
      </c>
      <c r="C1186" t="s">
        <v>3261</v>
      </c>
      <c r="D1186" s="1">
        <v>3563</v>
      </c>
      <c r="E1186" s="1">
        <v>1442106</v>
      </c>
      <c r="F1186" s="1">
        <v>1</v>
      </c>
      <c r="G1186" t="s">
        <v>769</v>
      </c>
      <c r="H1186" t="str">
        <f t="shared" si="131"/>
        <v>'LA0008232'</v>
      </c>
      <c r="I1186" t="str">
        <f>IF(E1186="","'"&amp;VLOOKUP(B1186,PBL_ENTITAT!O:P,2,FALSE)&amp;"'","null")</f>
        <v>null</v>
      </c>
      <c r="J1186" t="s">
        <v>6557</v>
      </c>
      <c r="K1186">
        <f t="shared" si="133"/>
        <v>71184</v>
      </c>
      <c r="L1186" t="str">
        <f t="shared" si="134"/>
        <v>'Comisaría Operativa y Seguridad'</v>
      </c>
      <c r="M1186" t="str">
        <f t="shared" si="135"/>
        <v>'LA0014819'</v>
      </c>
      <c r="N1186" t="str">
        <f t="shared" si="136"/>
        <v>'LA0008232'</v>
      </c>
      <c r="O1186" t="str">
        <f t="shared" si="137"/>
        <v>null</v>
      </c>
      <c r="P1186" t="s">
        <v>6557</v>
      </c>
      <c r="Q1186" t="str">
        <f t="shared" si="132"/>
        <v xml:space="preserve">INSERT INTO pad_organ (organid, nom, dir3, dir3pare, cif) VALUES (71184, 'Comisaría Operativa y Seguridad', 'LA0014819', 'LA0008232', null); </v>
      </c>
    </row>
    <row r="1187" spans="1:17">
      <c r="A1187" s="1">
        <v>1442111</v>
      </c>
      <c r="B1187" t="s">
        <v>3262</v>
      </c>
      <c r="C1187" t="s">
        <v>3263</v>
      </c>
      <c r="D1187" s="1">
        <v>3563</v>
      </c>
      <c r="E1187" s="1">
        <v>1442106</v>
      </c>
      <c r="F1187" s="1">
        <v>1</v>
      </c>
      <c r="G1187" t="s">
        <v>769</v>
      </c>
      <c r="H1187" t="str">
        <f t="shared" si="131"/>
        <v>'LA0008232'</v>
      </c>
      <c r="I1187" t="str">
        <f>IF(E1187="","'"&amp;VLOOKUP(B1187,PBL_ENTITAT!O:P,2,FALSE)&amp;"'","null")</f>
        <v>null</v>
      </c>
      <c r="J1187" t="s">
        <v>6557</v>
      </c>
      <c r="K1187">
        <f t="shared" si="133"/>
        <v>71185</v>
      </c>
      <c r="L1187" t="str">
        <f t="shared" si="134"/>
        <v>'Departamento Asistencial'</v>
      </c>
      <c r="M1187" t="str">
        <f t="shared" si="135"/>
        <v>'LA0014835'</v>
      </c>
      <c r="N1187" t="str">
        <f t="shared" si="136"/>
        <v>'LA0008232'</v>
      </c>
      <c r="O1187" t="str">
        <f t="shared" si="137"/>
        <v>null</v>
      </c>
      <c r="P1187" t="s">
        <v>6557</v>
      </c>
      <c r="Q1187" t="str">
        <f t="shared" si="132"/>
        <v xml:space="preserve">INSERT INTO pad_organ (organid, nom, dir3, dir3pare, cif) VALUES (71185, 'Departamento Asistencial', 'LA0014835', 'LA0008232', null); </v>
      </c>
    </row>
    <row r="1188" spans="1:17">
      <c r="A1188" s="1">
        <v>1442060</v>
      </c>
      <c r="B1188" t="s">
        <v>3082</v>
      </c>
      <c r="C1188" t="s">
        <v>3083</v>
      </c>
      <c r="D1188" s="1">
        <v>3563</v>
      </c>
      <c r="E1188" s="1">
        <v>1442059</v>
      </c>
      <c r="F1188" s="1">
        <v>1</v>
      </c>
      <c r="G1188" t="s">
        <v>769</v>
      </c>
      <c r="H1188" t="str">
        <f t="shared" si="131"/>
        <v>'LA0001351'</v>
      </c>
      <c r="I1188" t="str">
        <f>IF(E1188="","'"&amp;VLOOKUP(B1188,PBL_ENTITAT!O:P,2,FALSE)&amp;"'","null")</f>
        <v>null</v>
      </c>
      <c r="J1188" t="s">
        <v>6557</v>
      </c>
      <c r="K1188">
        <f t="shared" si="133"/>
        <v>71186</v>
      </c>
      <c r="L1188" t="str">
        <f t="shared" si="134"/>
        <v>'Gerencia de Urbanismo'</v>
      </c>
      <c r="M1188" t="str">
        <f t="shared" si="135"/>
        <v>'LA0014836'</v>
      </c>
      <c r="N1188" t="str">
        <f t="shared" si="136"/>
        <v>'LA0001351'</v>
      </c>
      <c r="O1188" t="str">
        <f t="shared" si="137"/>
        <v>null</v>
      </c>
      <c r="P1188" t="s">
        <v>6557</v>
      </c>
      <c r="Q1188" t="str">
        <f t="shared" si="132"/>
        <v xml:space="preserve">INSERT INTO pad_organ (organid, nom, dir3, dir3pare, cif) VALUES (71186, 'Gerencia de Urbanismo', 'LA0014836', 'LA0001351', null); </v>
      </c>
    </row>
    <row r="1189" spans="1:17">
      <c r="A1189" s="1">
        <v>1442061</v>
      </c>
      <c r="B1189" t="s">
        <v>3084</v>
      </c>
      <c r="C1189" t="s">
        <v>3085</v>
      </c>
      <c r="D1189" s="1">
        <v>3563</v>
      </c>
      <c r="E1189" s="1">
        <v>1442060</v>
      </c>
      <c r="F1189" s="1">
        <v>1</v>
      </c>
      <c r="G1189" t="s">
        <v>769</v>
      </c>
      <c r="H1189" t="str">
        <f t="shared" si="131"/>
        <v>'LA0014836'</v>
      </c>
      <c r="I1189" t="str">
        <f>IF(E1189="","'"&amp;VLOOKUP(B1189,PBL_ENTITAT!O:P,2,FALSE)&amp;"'","null")</f>
        <v>null</v>
      </c>
      <c r="J1189" t="s">
        <v>6557</v>
      </c>
      <c r="K1189">
        <f t="shared" si="133"/>
        <v>71187</v>
      </c>
      <c r="L1189" t="str">
        <f t="shared" si="134"/>
        <v>'Departamento de Actividades y Seguridad de Establecimientos'</v>
      </c>
      <c r="M1189" t="str">
        <f t="shared" si="135"/>
        <v>'LA0014837'</v>
      </c>
      <c r="N1189" t="str">
        <f t="shared" si="136"/>
        <v>'LA0014836'</v>
      </c>
      <c r="O1189" t="str">
        <f t="shared" si="137"/>
        <v>null</v>
      </c>
      <c r="P1189" t="s">
        <v>6557</v>
      </c>
      <c r="Q1189" t="str">
        <f t="shared" si="132"/>
        <v xml:space="preserve">INSERT INTO pad_organ (organid, nom, dir3, dir3pare, cif) VALUES (71187, 'Departamento de Actividades y Seguridad de Establecimientos', 'LA0014837', 'LA0014836', null); </v>
      </c>
    </row>
    <row r="1190" spans="1:17">
      <c r="A1190" s="1">
        <v>1442062</v>
      </c>
      <c r="B1190" t="s">
        <v>3086</v>
      </c>
      <c r="C1190" t="s">
        <v>3087</v>
      </c>
      <c r="D1190" s="1">
        <v>3563</v>
      </c>
      <c r="E1190" s="1">
        <v>1442060</v>
      </c>
      <c r="F1190" s="1">
        <v>1</v>
      </c>
      <c r="G1190" t="s">
        <v>769</v>
      </c>
      <c r="H1190" t="str">
        <f t="shared" si="131"/>
        <v>'LA0014836'</v>
      </c>
      <c r="I1190" t="str">
        <f>IF(E1190="","'"&amp;VLOOKUP(B1190,PBL_ENTITAT!O:P,2,FALSE)&amp;"'","null")</f>
        <v>null</v>
      </c>
      <c r="J1190" t="s">
        <v>6557</v>
      </c>
      <c r="K1190">
        <f t="shared" si="133"/>
        <v>71188</v>
      </c>
      <c r="L1190" t="str">
        <f t="shared" si="134"/>
        <v>'Departamento de Disciplina y Seguridad de Edificios'</v>
      </c>
      <c r="M1190" t="str">
        <f t="shared" si="135"/>
        <v>'LA0014840'</v>
      </c>
      <c r="N1190" t="str">
        <f t="shared" si="136"/>
        <v>'LA0014836'</v>
      </c>
      <c r="O1190" t="str">
        <f t="shared" si="137"/>
        <v>null</v>
      </c>
      <c r="P1190" t="s">
        <v>6557</v>
      </c>
      <c r="Q1190" t="str">
        <f t="shared" si="132"/>
        <v xml:space="preserve">INSERT INTO pad_organ (organid, nom, dir3, dir3pare, cif) VALUES (71188, 'Departamento de Disciplina y Seguridad de Edificios', 'LA0014840', 'LA0014836', null); </v>
      </c>
    </row>
    <row r="1191" spans="1:17">
      <c r="A1191" s="1">
        <v>1442065</v>
      </c>
      <c r="B1191" t="s">
        <v>3092</v>
      </c>
      <c r="C1191" t="s">
        <v>3093</v>
      </c>
      <c r="D1191" s="1">
        <v>3563</v>
      </c>
      <c r="E1191" s="1">
        <v>1442060</v>
      </c>
      <c r="F1191" s="1">
        <v>1</v>
      </c>
      <c r="G1191" t="s">
        <v>769</v>
      </c>
      <c r="H1191" t="str">
        <f t="shared" si="131"/>
        <v>'LA0014836'</v>
      </c>
      <c r="I1191" t="str">
        <f>IF(E1191="","'"&amp;VLOOKUP(B1191,PBL_ENTITAT!O:P,2,FALSE)&amp;"'","null")</f>
        <v>null</v>
      </c>
      <c r="J1191" t="s">
        <v>6557</v>
      </c>
      <c r="K1191">
        <f t="shared" si="133"/>
        <v>71189</v>
      </c>
      <c r="L1191" t="str">
        <f t="shared" si="134"/>
        <v>'Departamento de Obras y Calidad de la Edificación'</v>
      </c>
      <c r="M1191" t="str">
        <f t="shared" si="135"/>
        <v>'LA0014843'</v>
      </c>
      <c r="N1191" t="str">
        <f t="shared" si="136"/>
        <v>'LA0014836'</v>
      </c>
      <c r="O1191" t="str">
        <f t="shared" si="137"/>
        <v>null</v>
      </c>
      <c r="P1191" t="s">
        <v>6557</v>
      </c>
      <c r="Q1191" t="str">
        <f t="shared" si="132"/>
        <v xml:space="preserve">INSERT INTO pad_organ (organid, nom, dir3, dir3pare, cif) VALUES (71189, 'Departamento de Obras y Calidad de la Edificación', 'LA0014843', 'LA0014836', null); </v>
      </c>
    </row>
    <row r="1192" spans="1:17">
      <c r="A1192" s="1">
        <v>1442066</v>
      </c>
      <c r="B1192" t="s">
        <v>3094</v>
      </c>
      <c r="C1192" t="s">
        <v>3095</v>
      </c>
      <c r="D1192" s="1">
        <v>3563</v>
      </c>
      <c r="E1192" s="1">
        <v>1442060</v>
      </c>
      <c r="F1192" s="1">
        <v>1</v>
      </c>
      <c r="G1192" t="s">
        <v>769</v>
      </c>
      <c r="H1192" t="str">
        <f t="shared" si="131"/>
        <v>'LA0014836'</v>
      </c>
      <c r="I1192" t="str">
        <f>IF(E1192="","'"&amp;VLOOKUP(B1192,PBL_ENTITAT!O:P,2,FALSE)&amp;"'","null")</f>
        <v>null</v>
      </c>
      <c r="J1192" t="s">
        <v>6557</v>
      </c>
      <c r="K1192">
        <f t="shared" si="133"/>
        <v>71190</v>
      </c>
      <c r="L1192" t="str">
        <f t="shared" si="134"/>
        <v>'Departamento de Planeamiento y Gestión Urbanística'</v>
      </c>
      <c r="M1192" t="str">
        <f t="shared" si="135"/>
        <v>'LA0014846'</v>
      </c>
      <c r="N1192" t="str">
        <f t="shared" si="136"/>
        <v>'LA0014836'</v>
      </c>
      <c r="O1192" t="str">
        <f t="shared" si="137"/>
        <v>null</v>
      </c>
      <c r="P1192" t="s">
        <v>6557</v>
      </c>
      <c r="Q1192" t="str">
        <f t="shared" si="132"/>
        <v xml:space="preserve">INSERT INTO pad_organ (organid, nom, dir3, dir3pare, cif) VALUES (71190, 'Departamento de Planeamiento y Gestión Urbanística', 'LA0014846', 'LA0014836', null); </v>
      </c>
    </row>
    <row r="1193" spans="1:17">
      <c r="A1193" s="1">
        <v>1442068</v>
      </c>
      <c r="B1193" t="s">
        <v>3098</v>
      </c>
      <c r="C1193" t="s">
        <v>3099</v>
      </c>
      <c r="D1193" s="1">
        <v>3563</v>
      </c>
      <c r="E1193" s="1">
        <v>1442060</v>
      </c>
      <c r="F1193" s="1">
        <v>1</v>
      </c>
      <c r="G1193" t="s">
        <v>769</v>
      </c>
      <c r="H1193" t="str">
        <f t="shared" si="131"/>
        <v>'LA0014836'</v>
      </c>
      <c r="I1193" t="str">
        <f>IF(E1193="","'"&amp;VLOOKUP(B1193,PBL_ENTITAT!O:P,2,FALSE)&amp;"'","null")</f>
        <v>null</v>
      </c>
      <c r="J1193" t="s">
        <v>6557</v>
      </c>
      <c r="K1193">
        <f t="shared" si="133"/>
        <v>71191</v>
      </c>
      <c r="L1193" t="str">
        <f t="shared" si="134"/>
        <v>'Departamento de Vivienda'</v>
      </c>
      <c r="M1193" t="str">
        <f t="shared" si="135"/>
        <v>'LA0014851'</v>
      </c>
      <c r="N1193" t="str">
        <f t="shared" si="136"/>
        <v>'LA0014836'</v>
      </c>
      <c r="O1193" t="str">
        <f t="shared" si="137"/>
        <v>null</v>
      </c>
      <c r="P1193" t="s">
        <v>6557</v>
      </c>
      <c r="Q1193" t="str">
        <f t="shared" si="132"/>
        <v xml:space="preserve">INSERT INTO pad_organ (organid, nom, dir3, dir3pare, cif) VALUES (71191, 'Departamento de Vivienda', 'LA0014851', 'LA0014836', null); </v>
      </c>
    </row>
    <row r="1194" spans="1:17">
      <c r="A1194" s="1">
        <v>1442069</v>
      </c>
      <c r="B1194" t="s">
        <v>3100</v>
      </c>
      <c r="C1194" t="s">
        <v>3101</v>
      </c>
      <c r="D1194" s="1">
        <v>3563</v>
      </c>
      <c r="E1194" s="1">
        <v>1442060</v>
      </c>
      <c r="F1194" s="1">
        <v>1</v>
      </c>
      <c r="G1194" t="s">
        <v>769</v>
      </c>
      <c r="H1194" t="str">
        <f t="shared" si="131"/>
        <v>'LA0014836'</v>
      </c>
      <c r="I1194" t="str">
        <f>IF(E1194="","'"&amp;VLOOKUP(B1194,PBL_ENTITAT!O:P,2,FALSE)&amp;"'","null")</f>
        <v>null</v>
      </c>
      <c r="J1194" t="s">
        <v>6557</v>
      </c>
      <c r="K1194">
        <f t="shared" si="133"/>
        <v>71192</v>
      </c>
      <c r="L1194" t="str">
        <f t="shared" si="134"/>
        <v>'Dirección Administrativa'</v>
      </c>
      <c r="M1194" t="str">
        <f t="shared" si="135"/>
        <v>'LA0014852'</v>
      </c>
      <c r="N1194" t="str">
        <f t="shared" si="136"/>
        <v>'LA0014836'</v>
      </c>
      <c r="O1194" t="str">
        <f t="shared" si="137"/>
        <v>null</v>
      </c>
      <c r="P1194" t="s">
        <v>6557</v>
      </c>
      <c r="Q1194" t="str">
        <f t="shared" si="132"/>
        <v xml:space="preserve">INSERT INTO pad_organ (organid, nom, dir3, dir3pare, cif) VALUES (71192, 'Dirección Administrativa', 'LA0014852', 'LA0014836', null); </v>
      </c>
    </row>
    <row r="1195" spans="1:17">
      <c r="A1195" s="1">
        <v>1442070</v>
      </c>
      <c r="B1195" t="s">
        <v>3102</v>
      </c>
      <c r="C1195" t="s">
        <v>3103</v>
      </c>
      <c r="D1195" s="1">
        <v>3563</v>
      </c>
      <c r="E1195" s="1">
        <v>1442060</v>
      </c>
      <c r="F1195" s="1">
        <v>1</v>
      </c>
      <c r="G1195" t="s">
        <v>769</v>
      </c>
      <c r="H1195" t="str">
        <f t="shared" si="131"/>
        <v>'LA0014836'</v>
      </c>
      <c r="I1195" t="str">
        <f>IF(E1195="","'"&amp;VLOOKUP(B1195,PBL_ENTITAT!O:P,2,FALSE)&amp;"'","null")</f>
        <v>null</v>
      </c>
      <c r="J1195" t="s">
        <v>6557</v>
      </c>
      <c r="K1195">
        <f t="shared" si="133"/>
        <v>71193</v>
      </c>
      <c r="L1195" t="str">
        <f t="shared" si="134"/>
        <v>'Dirección Técnica'</v>
      </c>
      <c r="M1195" t="str">
        <f t="shared" si="135"/>
        <v>'LA0014854'</v>
      </c>
      <c r="N1195" t="str">
        <f t="shared" si="136"/>
        <v>'LA0014836'</v>
      </c>
      <c r="O1195" t="str">
        <f t="shared" si="137"/>
        <v>null</v>
      </c>
      <c r="P1195" t="s">
        <v>6557</v>
      </c>
      <c r="Q1195" t="str">
        <f t="shared" si="132"/>
        <v xml:space="preserve">INSERT INTO pad_organ (organid, nom, dir3, dir3pare, cif) VALUES (71193, 'Dirección Técnica', 'LA0014854', 'LA0014836', null); </v>
      </c>
    </row>
    <row r="1196" spans="1:17">
      <c r="A1196" s="1">
        <v>1442071</v>
      </c>
      <c r="B1196" t="s">
        <v>3104</v>
      </c>
      <c r="C1196" t="s">
        <v>3105</v>
      </c>
      <c r="D1196" s="1">
        <v>3563</v>
      </c>
      <c r="E1196" s="1">
        <v>1442060</v>
      </c>
      <c r="F1196" s="1">
        <v>1</v>
      </c>
      <c r="G1196" t="s">
        <v>769</v>
      </c>
      <c r="H1196" t="str">
        <f t="shared" si="131"/>
        <v>'LA0014836'</v>
      </c>
      <c r="I1196" t="str">
        <f>IF(E1196="","'"&amp;VLOOKUP(B1196,PBL_ENTITAT!O:P,2,FALSE)&amp;"'","null")</f>
        <v>null</v>
      </c>
      <c r="J1196" t="s">
        <v>6557</v>
      </c>
      <c r="K1196">
        <f t="shared" si="133"/>
        <v>71194</v>
      </c>
      <c r="L1196" t="str">
        <f t="shared" si="134"/>
        <v>'Oficina del Plan General y Modelo de Ciudad'</v>
      </c>
      <c r="M1196" t="str">
        <f t="shared" si="135"/>
        <v>'LA0014856'</v>
      </c>
      <c r="N1196" t="str">
        <f t="shared" si="136"/>
        <v>'LA0014836'</v>
      </c>
      <c r="O1196" t="str">
        <f t="shared" si="137"/>
        <v>null</v>
      </c>
      <c r="P1196" t="s">
        <v>6557</v>
      </c>
      <c r="Q1196" t="str">
        <f t="shared" si="132"/>
        <v xml:space="preserve">INSERT INTO pad_organ (organid, nom, dir3, dir3pare, cif) VALUES (71194, 'Oficina del Plan General y Modelo de Ciudad', 'LA0014856', 'LA0014836', null); </v>
      </c>
    </row>
    <row r="1197" spans="1:17">
      <c r="A1197" s="1">
        <v>1442072</v>
      </c>
      <c r="B1197" t="s">
        <v>3106</v>
      </c>
      <c r="C1197" t="s">
        <v>3107</v>
      </c>
      <c r="D1197" s="1">
        <v>3563</v>
      </c>
      <c r="E1197" s="1">
        <v>1442060</v>
      </c>
      <c r="F1197" s="1">
        <v>1</v>
      </c>
      <c r="G1197" t="s">
        <v>769</v>
      </c>
      <c r="H1197" t="str">
        <f t="shared" si="131"/>
        <v>'LA0014836'</v>
      </c>
      <c r="I1197" t="str">
        <f>IF(E1197="","'"&amp;VLOOKUP(B1197,PBL_ENTITAT!O:P,2,FALSE)&amp;"'","null")</f>
        <v>null</v>
      </c>
      <c r="J1197" t="s">
        <v>6557</v>
      </c>
      <c r="K1197">
        <f t="shared" si="133"/>
        <v>71195</v>
      </c>
      <c r="L1197" t="str">
        <f t="shared" si="134"/>
        <v>'Secretaria del Consejo de Gerencia'</v>
      </c>
      <c r="M1197" t="str">
        <f t="shared" si="135"/>
        <v>'LA0014857'</v>
      </c>
      <c r="N1197" t="str">
        <f t="shared" si="136"/>
        <v>'LA0014836'</v>
      </c>
      <c r="O1197" t="str">
        <f t="shared" si="137"/>
        <v>null</v>
      </c>
      <c r="P1197" t="s">
        <v>6557</v>
      </c>
      <c r="Q1197" t="str">
        <f t="shared" si="132"/>
        <v xml:space="preserve">INSERT INTO pad_organ (organid, nom, dir3, dir3pare, cif) VALUES (71195, 'Secretaria del Consejo de Gerencia', 'LA0014857', 'LA0014836', null); </v>
      </c>
    </row>
    <row r="1198" spans="1:17">
      <c r="A1198" s="1">
        <v>1442112</v>
      </c>
      <c r="B1198" t="s">
        <v>3264</v>
      </c>
      <c r="C1198" t="s">
        <v>3265</v>
      </c>
      <c r="D1198" s="1">
        <v>3563</v>
      </c>
      <c r="E1198" s="1">
        <v>1442106</v>
      </c>
      <c r="F1198" s="1">
        <v>1</v>
      </c>
      <c r="G1198" t="s">
        <v>769</v>
      </c>
      <c r="H1198" t="str">
        <f t="shared" si="131"/>
        <v>'LA0008232'</v>
      </c>
      <c r="I1198" t="str">
        <f>IF(E1198="","'"&amp;VLOOKUP(B1198,PBL_ENTITAT!O:P,2,FALSE)&amp;"'","null")</f>
        <v>null</v>
      </c>
      <c r="J1198" t="s">
        <v>6557</v>
      </c>
      <c r="K1198">
        <f t="shared" si="133"/>
        <v>71196</v>
      </c>
      <c r="L1198" t="str">
        <f t="shared" si="134"/>
        <v>'Departamento Asuntos Internos (DASI)'</v>
      </c>
      <c r="M1198" t="str">
        <f t="shared" si="135"/>
        <v>'LA0014858'</v>
      </c>
      <c r="N1198" t="str">
        <f t="shared" si="136"/>
        <v>'LA0008232'</v>
      </c>
      <c r="O1198" t="str">
        <f t="shared" si="137"/>
        <v>null</v>
      </c>
      <c r="P1198" t="s">
        <v>6557</v>
      </c>
      <c r="Q1198" t="str">
        <f t="shared" si="132"/>
        <v xml:space="preserve">INSERT INTO pad_organ (organid, nom, dir3, dir3pare, cif) VALUES (71196, 'Departamento Asuntos Internos (DASI)', 'LA0014858', 'LA0008232', null); </v>
      </c>
    </row>
    <row r="1199" spans="1:17">
      <c r="A1199" s="1">
        <v>1442113</v>
      </c>
      <c r="B1199" t="s">
        <v>3266</v>
      </c>
      <c r="C1199" t="s">
        <v>3267</v>
      </c>
      <c r="D1199" s="1">
        <v>3563</v>
      </c>
      <c r="E1199" s="1">
        <v>1442106</v>
      </c>
      <c r="F1199" s="1">
        <v>1</v>
      </c>
      <c r="G1199" t="s">
        <v>769</v>
      </c>
      <c r="H1199" t="str">
        <f t="shared" si="131"/>
        <v>'LA0008232'</v>
      </c>
      <c r="I1199" t="str">
        <f>IF(E1199="","'"&amp;VLOOKUP(B1199,PBL_ENTITAT!O:P,2,FALSE)&amp;"'","null")</f>
        <v>null</v>
      </c>
      <c r="J1199" t="s">
        <v>6557</v>
      </c>
      <c r="K1199">
        <f t="shared" si="133"/>
        <v>71197</v>
      </c>
      <c r="L1199" t="str">
        <f t="shared" si="134"/>
        <v>'Departamento de Análisis y Gestión Informática'</v>
      </c>
      <c r="M1199" t="str">
        <f t="shared" si="135"/>
        <v>'LA0014859'</v>
      </c>
      <c r="N1199" t="str">
        <f t="shared" si="136"/>
        <v>'LA0008232'</v>
      </c>
      <c r="O1199" t="str">
        <f t="shared" si="137"/>
        <v>null</v>
      </c>
      <c r="P1199" t="s">
        <v>6557</v>
      </c>
      <c r="Q1199" t="str">
        <f t="shared" si="132"/>
        <v xml:space="preserve">INSERT INTO pad_organ (organid, nom, dir3, dir3pare, cif) VALUES (71197, 'Departamento de Análisis y Gestión Informática', 'LA0014859', 'LA0008232', null); </v>
      </c>
    </row>
    <row r="1200" spans="1:17">
      <c r="A1200" s="1">
        <v>1442073</v>
      </c>
      <c r="B1200" t="s">
        <v>3108</v>
      </c>
      <c r="C1200" t="s">
        <v>3109</v>
      </c>
      <c r="D1200" s="1">
        <v>3563</v>
      </c>
      <c r="E1200" s="1">
        <v>1442060</v>
      </c>
      <c r="F1200" s="1">
        <v>1</v>
      </c>
      <c r="G1200" t="s">
        <v>769</v>
      </c>
      <c r="H1200" t="str">
        <f t="shared" si="131"/>
        <v>'LA0014836'</v>
      </c>
      <c r="I1200" t="str">
        <f>IF(E1200="","'"&amp;VLOOKUP(B1200,PBL_ENTITAT!O:P,2,FALSE)&amp;"'","null")</f>
        <v>null</v>
      </c>
      <c r="J1200" t="s">
        <v>6557</v>
      </c>
      <c r="K1200">
        <f t="shared" si="133"/>
        <v>71198</v>
      </c>
      <c r="L1200" t="str">
        <f t="shared" si="134"/>
        <v>'Oficina Economista'</v>
      </c>
      <c r="M1200" t="str">
        <f t="shared" si="135"/>
        <v>'LA0014860'</v>
      </c>
      <c r="N1200" t="str">
        <f t="shared" si="136"/>
        <v>'LA0014836'</v>
      </c>
      <c r="O1200" t="str">
        <f t="shared" si="137"/>
        <v>null</v>
      </c>
      <c r="P1200" t="s">
        <v>6557</v>
      </c>
      <c r="Q1200" t="str">
        <f t="shared" si="132"/>
        <v xml:space="preserve">INSERT INTO pad_organ (organid, nom, dir3, dir3pare, cif) VALUES (71198, 'Oficina Economista', 'LA0014860', 'LA0014836', null); </v>
      </c>
    </row>
    <row r="1201" spans="1:17">
      <c r="A1201" s="1">
        <v>1442074</v>
      </c>
      <c r="B1201" t="s">
        <v>3110</v>
      </c>
      <c r="C1201" t="s">
        <v>3111</v>
      </c>
      <c r="D1201" s="1">
        <v>3563</v>
      </c>
      <c r="E1201" s="1">
        <v>1442060</v>
      </c>
      <c r="F1201" s="1">
        <v>1</v>
      </c>
      <c r="G1201" t="s">
        <v>769</v>
      </c>
      <c r="H1201" t="str">
        <f t="shared" si="131"/>
        <v>'LA0014836'</v>
      </c>
      <c r="I1201" t="str">
        <f>IF(E1201="","'"&amp;VLOOKUP(B1201,PBL_ENTITAT!O:P,2,FALSE)&amp;"'","null")</f>
        <v>null</v>
      </c>
      <c r="J1201" t="s">
        <v>6557</v>
      </c>
      <c r="K1201">
        <f t="shared" si="133"/>
        <v>71199</v>
      </c>
      <c r="L1201" t="str">
        <f t="shared" si="134"/>
        <v>'Organización y Calidad'</v>
      </c>
      <c r="M1201" t="str">
        <f t="shared" si="135"/>
        <v>'LA0014861'</v>
      </c>
      <c r="N1201" t="str">
        <f t="shared" si="136"/>
        <v>'LA0014836'</v>
      </c>
      <c r="O1201" t="str">
        <f t="shared" si="137"/>
        <v>null</v>
      </c>
      <c r="P1201" t="s">
        <v>6557</v>
      </c>
      <c r="Q1201" t="str">
        <f t="shared" si="132"/>
        <v xml:space="preserve">INSERT INTO pad_organ (organid, nom, dir3, dir3pare, cif) VALUES (71199, 'Organización y Calidad', 'LA0014861', 'LA0014836', null); </v>
      </c>
    </row>
    <row r="1202" spans="1:17">
      <c r="A1202" s="1">
        <v>1442114</v>
      </c>
      <c r="B1202" t="s">
        <v>3268</v>
      </c>
      <c r="C1202" t="s">
        <v>3269</v>
      </c>
      <c r="D1202" s="1">
        <v>3563</v>
      </c>
      <c r="E1202" s="1">
        <v>1442106</v>
      </c>
      <c r="F1202" s="1">
        <v>1</v>
      </c>
      <c r="G1202" t="s">
        <v>769</v>
      </c>
      <c r="H1202" t="str">
        <f t="shared" si="131"/>
        <v>'LA0008232'</v>
      </c>
      <c r="I1202" t="str">
        <f>IF(E1202="","'"&amp;VLOOKUP(B1202,PBL_ENTITAT!O:P,2,FALSE)&amp;"'","null")</f>
        <v>null</v>
      </c>
      <c r="J1202" t="s">
        <v>6557</v>
      </c>
      <c r="K1202">
        <f t="shared" si="133"/>
        <v>71200</v>
      </c>
      <c r="L1202" t="str">
        <f t="shared" si="134"/>
        <v>'Departamento de Investigación y Reconstrucción de Accidentes (DIRA)'</v>
      </c>
      <c r="M1202" t="str">
        <f t="shared" si="135"/>
        <v>'LA0014864'</v>
      </c>
      <c r="N1202" t="str">
        <f t="shared" si="136"/>
        <v>'LA0008232'</v>
      </c>
      <c r="O1202" t="str">
        <f t="shared" si="137"/>
        <v>null</v>
      </c>
      <c r="P1202" t="s">
        <v>6557</v>
      </c>
      <c r="Q1202" t="str">
        <f t="shared" si="132"/>
        <v xml:space="preserve">INSERT INTO pad_organ (organid, nom, dir3, dir3pare, cif) VALUES (71200, 'Departamento de Investigación y Reconstrucción de Accidentes (DIRA)', 'LA0014864', 'LA0008232', null); </v>
      </c>
    </row>
    <row r="1203" spans="1:17">
      <c r="A1203" s="1">
        <v>1442141</v>
      </c>
      <c r="B1203" t="s">
        <v>3321</v>
      </c>
      <c r="C1203" t="s">
        <v>3322</v>
      </c>
      <c r="D1203" s="1">
        <v>3563</v>
      </c>
      <c r="E1203" s="1">
        <v>1442140</v>
      </c>
      <c r="F1203" s="1">
        <v>1</v>
      </c>
      <c r="G1203" t="s">
        <v>769</v>
      </c>
      <c r="H1203" t="str">
        <f t="shared" si="131"/>
        <v>'LA0014869'</v>
      </c>
      <c r="I1203" t="str">
        <f>IF(E1203="","'"&amp;VLOOKUP(B1203,PBL_ENTITAT!O:P,2,FALSE)&amp;"'","null")</f>
        <v>null</v>
      </c>
      <c r="J1203" t="s">
        <v>6557</v>
      </c>
      <c r="K1203">
        <f t="shared" si="133"/>
        <v>71201</v>
      </c>
      <c r="L1203" t="str">
        <f t="shared" si="134"/>
        <v>'Dirección General de Turismo'</v>
      </c>
      <c r="M1203" t="str">
        <f t="shared" si="135"/>
        <v>'LA0014865'</v>
      </c>
      <c r="N1203" t="str">
        <f t="shared" si="136"/>
        <v>'LA0014869'</v>
      </c>
      <c r="O1203" t="str">
        <f t="shared" si="137"/>
        <v>null</v>
      </c>
      <c r="P1203" t="s">
        <v>6557</v>
      </c>
      <c r="Q1203" t="str">
        <f t="shared" si="132"/>
        <v xml:space="preserve">INSERT INTO pad_organ (organid, nom, dir3, dir3pare, cif) VALUES (71201, 'Dirección General de Turismo', 'LA0014865', 'LA0014869', null); </v>
      </c>
    </row>
    <row r="1204" spans="1:17">
      <c r="A1204" s="1">
        <v>1442045</v>
      </c>
      <c r="B1204" t="s">
        <v>3053</v>
      </c>
      <c r="C1204" t="s">
        <v>1698</v>
      </c>
      <c r="D1204" s="1">
        <v>3563</v>
      </c>
      <c r="E1204" s="1">
        <v>1442044</v>
      </c>
      <c r="F1204" s="1">
        <v>1</v>
      </c>
      <c r="G1204" t="s">
        <v>769</v>
      </c>
      <c r="H1204" t="str">
        <f t="shared" si="131"/>
        <v>'LA0001317'</v>
      </c>
      <c r="I1204" t="str">
        <f>IF(E1204="","'"&amp;VLOOKUP(B1204,PBL_ENTITAT!O:P,2,FALSE)&amp;"'","null")</f>
        <v>null</v>
      </c>
      <c r="J1204" t="s">
        <v>6557</v>
      </c>
      <c r="K1204">
        <f t="shared" si="133"/>
        <v>71202</v>
      </c>
      <c r="L1204" t="str">
        <f t="shared" si="134"/>
        <v>'Dirección General de Comercio'</v>
      </c>
      <c r="M1204" t="str">
        <f t="shared" si="135"/>
        <v>'LA0014866'</v>
      </c>
      <c r="N1204" t="str">
        <f t="shared" si="136"/>
        <v>'LA0001317'</v>
      </c>
      <c r="O1204" t="str">
        <f t="shared" si="137"/>
        <v>null</v>
      </c>
      <c r="P1204" t="s">
        <v>6557</v>
      </c>
      <c r="Q1204" t="str">
        <f t="shared" si="132"/>
        <v xml:space="preserve">INSERT INTO pad_organ (organid, nom, dir3, dir3pare, cif) VALUES (71202, 'Dirección General de Comercio', 'LA0014866', 'LA0001317', null); </v>
      </c>
    </row>
    <row r="1205" spans="1:17">
      <c r="A1205" s="1">
        <v>1442046</v>
      </c>
      <c r="B1205" t="s">
        <v>3054</v>
      </c>
      <c r="C1205" t="s">
        <v>3055</v>
      </c>
      <c r="D1205" s="1">
        <v>3563</v>
      </c>
      <c r="E1205" s="1">
        <v>1442044</v>
      </c>
      <c r="F1205" s="1">
        <v>1</v>
      </c>
      <c r="G1205" t="s">
        <v>769</v>
      </c>
      <c r="H1205" t="str">
        <f t="shared" si="131"/>
        <v>'LA0001317'</v>
      </c>
      <c r="I1205" t="str">
        <f>IF(E1205="","'"&amp;VLOOKUP(B1205,PBL_ENTITAT!O:P,2,FALSE)&amp;"'","null")</f>
        <v>null</v>
      </c>
      <c r="J1205" t="s">
        <v>6557</v>
      </c>
      <c r="K1205">
        <f t="shared" si="133"/>
        <v>71203</v>
      </c>
      <c r="L1205" t="str">
        <f t="shared" si="134"/>
        <v>'Dirección General de Ocupación'</v>
      </c>
      <c r="M1205" t="str">
        <f t="shared" si="135"/>
        <v>'LA0014867'</v>
      </c>
      <c r="N1205" t="str">
        <f t="shared" si="136"/>
        <v>'LA0001317'</v>
      </c>
      <c r="O1205" t="str">
        <f t="shared" si="137"/>
        <v>null</v>
      </c>
      <c r="P1205" t="s">
        <v>6557</v>
      </c>
      <c r="Q1205" t="str">
        <f t="shared" si="132"/>
        <v xml:space="preserve">INSERT INTO pad_organ (organid, nom, dir3, dir3pare, cif) VALUES (71203, 'Dirección General de Ocupación', 'LA0014867', 'LA0001317', null); </v>
      </c>
    </row>
    <row r="1206" spans="1:17">
      <c r="A1206" s="1">
        <v>1442047</v>
      </c>
      <c r="B1206" t="s">
        <v>3056</v>
      </c>
      <c r="C1206" t="s">
        <v>3057</v>
      </c>
      <c r="D1206" s="1">
        <v>3563</v>
      </c>
      <c r="E1206" s="1">
        <v>1442044</v>
      </c>
      <c r="F1206" s="1">
        <v>1</v>
      </c>
      <c r="G1206" t="s">
        <v>769</v>
      </c>
      <c r="H1206" t="str">
        <f t="shared" si="131"/>
        <v>'LA0001317'</v>
      </c>
      <c r="I1206" t="str">
        <f>IF(E1206="","'"&amp;VLOOKUP(B1206,PBL_ENTITAT!O:P,2,FALSE)&amp;"'","null")</f>
        <v>null</v>
      </c>
      <c r="J1206" t="s">
        <v>6557</v>
      </c>
      <c r="K1206">
        <f t="shared" si="133"/>
        <v>71204</v>
      </c>
      <c r="L1206" t="str">
        <f t="shared" si="134"/>
        <v>'Dirección General de Ferias y Mercados'</v>
      </c>
      <c r="M1206" t="str">
        <f t="shared" si="135"/>
        <v>'LA0014868'</v>
      </c>
      <c r="N1206" t="str">
        <f t="shared" si="136"/>
        <v>'LA0001317'</v>
      </c>
      <c r="O1206" t="str">
        <f t="shared" si="137"/>
        <v>null</v>
      </c>
      <c r="P1206" t="s">
        <v>6557</v>
      </c>
      <c r="Q1206" t="str">
        <f t="shared" si="132"/>
        <v xml:space="preserve">INSERT INTO pad_organ (organid, nom, dir3, dir3pare, cif) VALUES (71204, 'Dirección General de Ferias y Mercados', 'LA0014868', 'LA0001317', null); </v>
      </c>
    </row>
    <row r="1207" spans="1:17">
      <c r="A1207" s="1">
        <v>1442140</v>
      </c>
      <c r="B1207" t="s">
        <v>3319</v>
      </c>
      <c r="C1207" t="s">
        <v>3320</v>
      </c>
      <c r="D1207" s="1">
        <v>3563</v>
      </c>
      <c r="E1207" s="1">
        <v>1442019</v>
      </c>
      <c r="F1207" s="1">
        <v>1</v>
      </c>
      <c r="G1207" t="s">
        <v>769</v>
      </c>
      <c r="H1207" t="str">
        <f t="shared" si="131"/>
        <v>'L01070407'</v>
      </c>
      <c r="I1207" t="str">
        <f>IF(E1207="","'"&amp;VLOOKUP(B1207,PBL_ENTITAT!O:P,2,FALSE)&amp;"'","null")</f>
        <v>null</v>
      </c>
      <c r="J1207" t="s">
        <v>6557</v>
      </c>
      <c r="K1207">
        <f t="shared" si="133"/>
        <v>71205</v>
      </c>
      <c r="L1207" t="str">
        <f t="shared" si="134"/>
        <v>'Área Delegada de Turismo, Sanidad y Consumo'</v>
      </c>
      <c r="M1207" t="str">
        <f t="shared" si="135"/>
        <v>'LA0014869'</v>
      </c>
      <c r="N1207" t="str">
        <f t="shared" si="136"/>
        <v>'L01070407'</v>
      </c>
      <c r="O1207" t="str">
        <f t="shared" si="137"/>
        <v>null</v>
      </c>
      <c r="P1207" t="s">
        <v>6557</v>
      </c>
      <c r="Q1207" t="str">
        <f t="shared" si="132"/>
        <v xml:space="preserve">INSERT INTO pad_organ (organid, nom, dir3, dir3pare, cif) VALUES (71205, 'Área Delegada de Turismo, Sanidad y Consumo', 'LA0014869', 'L01070407', null); </v>
      </c>
    </row>
    <row r="1208" spans="1:17">
      <c r="A1208" s="1">
        <v>1442142</v>
      </c>
      <c r="B1208" t="s">
        <v>3323</v>
      </c>
      <c r="C1208" t="s">
        <v>3324</v>
      </c>
      <c r="D1208" s="1">
        <v>3563</v>
      </c>
      <c r="E1208" s="1">
        <v>1442140</v>
      </c>
      <c r="F1208" s="1">
        <v>1</v>
      </c>
      <c r="G1208" t="s">
        <v>769</v>
      </c>
      <c r="H1208" t="str">
        <f t="shared" si="131"/>
        <v>'LA0014869'</v>
      </c>
      <c r="I1208" t="str">
        <f>IF(E1208="","'"&amp;VLOOKUP(B1208,PBL_ENTITAT!O:P,2,FALSE)&amp;"'","null")</f>
        <v>null</v>
      </c>
      <c r="J1208" t="s">
        <v>6557</v>
      </c>
      <c r="K1208">
        <f t="shared" si="133"/>
        <v>71206</v>
      </c>
      <c r="L1208" t="str">
        <f t="shared" si="134"/>
        <v>'Departamento de Sanidad y Consumo'</v>
      </c>
      <c r="M1208" t="str">
        <f t="shared" si="135"/>
        <v>'LA0014870'</v>
      </c>
      <c r="N1208" t="str">
        <f t="shared" si="136"/>
        <v>'LA0014869'</v>
      </c>
      <c r="O1208" t="str">
        <f t="shared" si="137"/>
        <v>null</v>
      </c>
      <c r="P1208" t="s">
        <v>6557</v>
      </c>
      <c r="Q1208" t="str">
        <f t="shared" si="132"/>
        <v xml:space="preserve">INSERT INTO pad_organ (organid, nom, dir3, dir3pare, cif) VALUES (71206, 'Departamento de Sanidad y Consumo', 'LA0014870', 'LA0014869', null); </v>
      </c>
    </row>
    <row r="1209" spans="1:17">
      <c r="A1209" s="1">
        <v>1442143</v>
      </c>
      <c r="B1209" t="s">
        <v>3325</v>
      </c>
      <c r="C1209" t="s">
        <v>3326</v>
      </c>
      <c r="D1209" s="1">
        <v>3563</v>
      </c>
      <c r="E1209" s="1">
        <v>1442142</v>
      </c>
      <c r="F1209" s="1">
        <v>1</v>
      </c>
      <c r="G1209" t="s">
        <v>769</v>
      </c>
      <c r="H1209" t="str">
        <f t="shared" si="131"/>
        <v>'LA0014870'</v>
      </c>
      <c r="I1209" t="str">
        <f>IF(E1209="","'"&amp;VLOOKUP(B1209,PBL_ENTITAT!O:P,2,FALSE)&amp;"'","null")</f>
        <v>null</v>
      </c>
      <c r="J1209" t="s">
        <v>6557</v>
      </c>
      <c r="K1209">
        <f t="shared" si="133"/>
        <v>71207</v>
      </c>
      <c r="L1209" t="str">
        <f t="shared" si="134"/>
        <v>'Laboratorio Municipal'</v>
      </c>
      <c r="M1209" t="str">
        <f t="shared" si="135"/>
        <v>'LA0014872'</v>
      </c>
      <c r="N1209" t="str">
        <f t="shared" si="136"/>
        <v>'LA0014870'</v>
      </c>
      <c r="O1209" t="str">
        <f t="shared" si="137"/>
        <v>null</v>
      </c>
      <c r="P1209" t="s">
        <v>6557</v>
      </c>
      <c r="Q1209" t="str">
        <f t="shared" si="132"/>
        <v xml:space="preserve">INSERT INTO pad_organ (organid, nom, dir3, dir3pare, cif) VALUES (71207, 'Laboratorio Municipal', 'LA0014872', 'LA0014870', null); </v>
      </c>
    </row>
    <row r="1210" spans="1:17">
      <c r="A1210" s="1">
        <v>1442144</v>
      </c>
      <c r="B1210" t="s">
        <v>3327</v>
      </c>
      <c r="C1210" t="s">
        <v>3328</v>
      </c>
      <c r="D1210" s="1">
        <v>3563</v>
      </c>
      <c r="E1210" s="1">
        <v>1442142</v>
      </c>
      <c r="F1210" s="1">
        <v>1</v>
      </c>
      <c r="G1210" t="s">
        <v>769</v>
      </c>
      <c r="H1210" t="str">
        <f t="shared" si="131"/>
        <v>'LA0014870'</v>
      </c>
      <c r="I1210" t="str">
        <f>IF(E1210="","'"&amp;VLOOKUP(B1210,PBL_ENTITAT!O:P,2,FALSE)&amp;"'","null")</f>
        <v>null</v>
      </c>
      <c r="J1210" t="s">
        <v>6557</v>
      </c>
      <c r="K1210">
        <f t="shared" si="133"/>
        <v>71208</v>
      </c>
      <c r="L1210" t="str">
        <f t="shared" si="134"/>
        <v>'Servicio de Consumo y Mercados'</v>
      </c>
      <c r="M1210" t="str">
        <f t="shared" si="135"/>
        <v>'LA0014873'</v>
      </c>
      <c r="N1210" t="str">
        <f t="shared" si="136"/>
        <v>'LA0014870'</v>
      </c>
      <c r="O1210" t="str">
        <f t="shared" si="137"/>
        <v>null</v>
      </c>
      <c r="P1210" t="s">
        <v>6557</v>
      </c>
      <c r="Q1210" t="str">
        <f t="shared" si="132"/>
        <v xml:space="preserve">INSERT INTO pad_organ (organid, nom, dir3, dir3pare, cif) VALUES (71208, 'Servicio de Consumo y Mercados', 'LA0014873', 'LA0014870', null); </v>
      </c>
    </row>
    <row r="1211" spans="1:17">
      <c r="A1211" s="1">
        <v>1442145</v>
      </c>
      <c r="B1211" t="s">
        <v>3329</v>
      </c>
      <c r="C1211" t="s">
        <v>3330</v>
      </c>
      <c r="D1211" s="1">
        <v>3563</v>
      </c>
      <c r="E1211" s="1">
        <v>1442142</v>
      </c>
      <c r="F1211" s="1">
        <v>1</v>
      </c>
      <c r="G1211" t="s">
        <v>769</v>
      </c>
      <c r="H1211" t="str">
        <f t="shared" si="131"/>
        <v>'LA0014870'</v>
      </c>
      <c r="I1211" t="str">
        <f>IF(E1211="","'"&amp;VLOOKUP(B1211,PBL_ENTITAT!O:P,2,FALSE)&amp;"'","null")</f>
        <v>null</v>
      </c>
      <c r="J1211" t="s">
        <v>6557</v>
      </c>
      <c r="K1211">
        <f t="shared" si="133"/>
        <v>71209</v>
      </c>
      <c r="L1211" t="str">
        <f t="shared" si="134"/>
        <v>'Servicio de Sanidad'</v>
      </c>
      <c r="M1211" t="str">
        <f t="shared" si="135"/>
        <v>'LA0014874'</v>
      </c>
      <c r="N1211" t="str">
        <f t="shared" si="136"/>
        <v>'LA0014870'</v>
      </c>
      <c r="O1211" t="str">
        <f t="shared" si="137"/>
        <v>null</v>
      </c>
      <c r="P1211" t="s">
        <v>6557</v>
      </c>
      <c r="Q1211" t="str">
        <f t="shared" si="132"/>
        <v xml:space="preserve">INSERT INTO pad_organ (organid, nom, dir3, dir3pare, cif) VALUES (71209, 'Servicio de Sanidad', 'LA0014874', 'LA0014870', null); </v>
      </c>
    </row>
    <row r="1212" spans="1:17">
      <c r="A1212" s="1">
        <v>1442115</v>
      </c>
      <c r="B1212" t="s">
        <v>3270</v>
      </c>
      <c r="C1212" t="s">
        <v>3271</v>
      </c>
      <c r="D1212" s="1">
        <v>3563</v>
      </c>
      <c r="E1212" s="1">
        <v>1442106</v>
      </c>
      <c r="F1212" s="1">
        <v>1</v>
      </c>
      <c r="G1212" t="s">
        <v>769</v>
      </c>
      <c r="H1212" t="str">
        <f t="shared" si="131"/>
        <v>'LA0008232'</v>
      </c>
      <c r="I1212" t="str">
        <f>IF(E1212="","'"&amp;VLOOKUP(B1212,PBL_ENTITAT!O:P,2,FALSE)&amp;"'","null")</f>
        <v>null</v>
      </c>
      <c r="J1212" t="s">
        <v>6557</v>
      </c>
      <c r="K1212">
        <f t="shared" si="133"/>
        <v>71210</v>
      </c>
      <c r="L1212" t="str">
        <f t="shared" si="134"/>
        <v>'Departamento de Relaciones Externas y Prensa (DERE)'</v>
      </c>
      <c r="M1212" t="str">
        <f t="shared" si="135"/>
        <v>'LA0014875'</v>
      </c>
      <c r="N1212" t="str">
        <f t="shared" si="136"/>
        <v>'LA0008232'</v>
      </c>
      <c r="O1212" t="str">
        <f t="shared" si="137"/>
        <v>null</v>
      </c>
      <c r="P1212" t="s">
        <v>6557</v>
      </c>
      <c r="Q1212" t="str">
        <f t="shared" si="132"/>
        <v xml:space="preserve">INSERT INTO pad_organ (organid, nom, dir3, dir3pare, cif) VALUES (71210, 'Departamento de Relaciones Externas y Prensa (DERE)', 'LA0014875', 'LA0008232', null); </v>
      </c>
    </row>
    <row r="1213" spans="1:17">
      <c r="A1213" s="1">
        <v>1442098</v>
      </c>
      <c r="B1213" t="s">
        <v>3237</v>
      </c>
      <c r="C1213" t="s">
        <v>3238</v>
      </c>
      <c r="D1213" s="1">
        <v>3563</v>
      </c>
      <c r="E1213" s="1">
        <v>1442097</v>
      </c>
      <c r="F1213" s="1">
        <v>1</v>
      </c>
      <c r="G1213" t="s">
        <v>769</v>
      </c>
      <c r="H1213" t="str">
        <f t="shared" si="131"/>
        <v>'LA0014813'</v>
      </c>
      <c r="I1213" t="str">
        <f>IF(E1213="","'"&amp;VLOOKUP(B1213,PBL_ENTITAT!O:P,2,FALSE)&amp;"'","null")</f>
        <v>null</v>
      </c>
      <c r="J1213" t="s">
        <v>6557</v>
      </c>
      <c r="K1213">
        <f t="shared" si="133"/>
        <v>71211</v>
      </c>
      <c r="L1213" t="str">
        <f t="shared" si="134"/>
        <v>'Centro Sanitario Municipal de Son Reus'</v>
      </c>
      <c r="M1213" t="str">
        <f t="shared" si="135"/>
        <v>'LA0014876'</v>
      </c>
      <c r="N1213" t="str">
        <f t="shared" si="136"/>
        <v>'LA0014813'</v>
      </c>
      <c r="O1213" t="str">
        <f t="shared" si="137"/>
        <v>null</v>
      </c>
      <c r="P1213" t="s">
        <v>6557</v>
      </c>
      <c r="Q1213" t="str">
        <f t="shared" si="132"/>
        <v xml:space="preserve">INSERT INTO pad_organ (organid, nom, dir3, dir3pare, cif) VALUES (71211, 'Centro Sanitario Municipal de Son Reus', 'LA0014876', 'LA0014813', null); </v>
      </c>
    </row>
    <row r="1214" spans="1:17">
      <c r="A1214" s="1">
        <v>1442116</v>
      </c>
      <c r="B1214" t="s">
        <v>3272</v>
      </c>
      <c r="C1214" t="s">
        <v>3273</v>
      </c>
      <c r="D1214" s="1">
        <v>3563</v>
      </c>
      <c r="E1214" s="1">
        <v>1442106</v>
      </c>
      <c r="F1214" s="1">
        <v>1</v>
      </c>
      <c r="G1214" t="s">
        <v>769</v>
      </c>
      <c r="H1214" t="str">
        <f t="shared" si="131"/>
        <v>'LA0008232'</v>
      </c>
      <c r="I1214" t="str">
        <f>IF(E1214="","'"&amp;VLOOKUP(B1214,PBL_ENTITAT!O:P,2,FALSE)&amp;"'","null")</f>
        <v>null</v>
      </c>
      <c r="J1214" t="s">
        <v>6557</v>
      </c>
      <c r="K1214">
        <f t="shared" si="133"/>
        <v>71212</v>
      </c>
      <c r="L1214" t="str">
        <f t="shared" si="134"/>
        <v>'Departamento de Transmisiones (DETRA)'</v>
      </c>
      <c r="M1214" t="str">
        <f t="shared" si="135"/>
        <v>'LA0014877'</v>
      </c>
      <c r="N1214" t="str">
        <f t="shared" si="136"/>
        <v>'LA0008232'</v>
      </c>
      <c r="O1214" t="str">
        <f t="shared" si="137"/>
        <v>null</v>
      </c>
      <c r="P1214" t="s">
        <v>6557</v>
      </c>
      <c r="Q1214" t="str">
        <f t="shared" si="132"/>
        <v xml:space="preserve">INSERT INTO pad_organ (organid, nom, dir3, dir3pare, cif) VALUES (71212, 'Departamento de Transmisiones (DETRA)', 'LA0014877', 'LA0008232', null); </v>
      </c>
    </row>
    <row r="1215" spans="1:17">
      <c r="A1215" s="1">
        <v>1442117</v>
      </c>
      <c r="B1215" t="s">
        <v>3274</v>
      </c>
      <c r="C1215" t="s">
        <v>3275</v>
      </c>
      <c r="D1215" s="1">
        <v>3563</v>
      </c>
      <c r="E1215" s="1">
        <v>1442106</v>
      </c>
      <c r="F1215" s="1">
        <v>1</v>
      </c>
      <c r="G1215" t="s">
        <v>769</v>
      </c>
      <c r="H1215" t="str">
        <f t="shared" si="131"/>
        <v>'LA0008232'</v>
      </c>
      <c r="I1215" t="str">
        <f>IF(E1215="","'"&amp;VLOOKUP(B1215,PBL_ENTITAT!O:P,2,FALSE)&amp;"'","null")</f>
        <v>null</v>
      </c>
      <c r="J1215" t="s">
        <v>6557</v>
      </c>
      <c r="K1215">
        <f t="shared" si="133"/>
        <v>71213</v>
      </c>
      <c r="L1215" t="str">
        <f t="shared" si="134"/>
        <v>'Destinaciones Especiales'</v>
      </c>
      <c r="M1215" t="str">
        <f t="shared" si="135"/>
        <v>'LA0014878'</v>
      </c>
      <c r="N1215" t="str">
        <f t="shared" si="136"/>
        <v>'LA0008232'</v>
      </c>
      <c r="O1215" t="str">
        <f t="shared" si="137"/>
        <v>null</v>
      </c>
      <c r="P1215" t="s">
        <v>6557</v>
      </c>
      <c r="Q1215" t="str">
        <f t="shared" si="132"/>
        <v xml:space="preserve">INSERT INTO pad_organ (organid, nom, dir3, dir3pare, cif) VALUES (71213, 'Destinaciones Especiales', 'LA0014878', 'LA0008232', null); </v>
      </c>
    </row>
    <row r="1216" spans="1:17">
      <c r="A1216" s="1">
        <v>1442093</v>
      </c>
      <c r="B1216" t="s">
        <v>3227</v>
      </c>
      <c r="C1216" t="s">
        <v>3228</v>
      </c>
      <c r="D1216" s="1">
        <v>3563</v>
      </c>
      <c r="E1216" s="1">
        <v>1442091</v>
      </c>
      <c r="F1216" s="1">
        <v>1</v>
      </c>
      <c r="G1216" t="s">
        <v>769</v>
      </c>
      <c r="H1216" t="str">
        <f t="shared" si="131"/>
        <v>'LA0008163'</v>
      </c>
      <c r="I1216" t="str">
        <f>IF(E1216="","'"&amp;VLOOKUP(B1216,PBL_ENTITAT!O:P,2,FALSE)&amp;"'","null")</f>
        <v>null</v>
      </c>
      <c r="J1216" t="s">
        <v>6557</v>
      </c>
      <c r="K1216">
        <f t="shared" si="133"/>
        <v>71214</v>
      </c>
      <c r="L1216" t="str">
        <f t="shared" si="134"/>
        <v>'Servicio de Igualdad, Juventud y Derechos Cívicos'</v>
      </c>
      <c r="M1216" t="str">
        <f t="shared" si="135"/>
        <v>'LA0014879'</v>
      </c>
      <c r="N1216" t="str">
        <f t="shared" si="136"/>
        <v>'LA0008163'</v>
      </c>
      <c r="O1216" t="str">
        <f t="shared" si="137"/>
        <v>null</v>
      </c>
      <c r="P1216" t="s">
        <v>6557</v>
      </c>
      <c r="Q1216" t="str">
        <f t="shared" si="132"/>
        <v xml:space="preserve">INSERT INTO pad_organ (organid, nom, dir3, dir3pare, cif) VALUES (71214, 'Servicio de Igualdad, Juventud y Derechos Cívicos', 'LA0014879', 'LA0008163', null); </v>
      </c>
    </row>
    <row r="1217" spans="1:17">
      <c r="A1217" s="1">
        <v>1442118</v>
      </c>
      <c r="B1217" t="s">
        <v>3276</v>
      </c>
      <c r="C1217" t="s">
        <v>3277</v>
      </c>
      <c r="D1217" s="1">
        <v>3563</v>
      </c>
      <c r="E1217" s="1">
        <v>1442106</v>
      </c>
      <c r="F1217" s="1">
        <v>1</v>
      </c>
      <c r="G1217" t="s">
        <v>769</v>
      </c>
      <c r="H1217" t="str">
        <f t="shared" si="131"/>
        <v>'LA0008232'</v>
      </c>
      <c r="I1217" t="str">
        <f>IF(E1217="","'"&amp;VLOOKUP(B1217,PBL_ENTITAT!O:P,2,FALSE)&amp;"'","null")</f>
        <v>null</v>
      </c>
      <c r="J1217" t="s">
        <v>6557</v>
      </c>
      <c r="K1217">
        <f t="shared" si="133"/>
        <v>71215</v>
      </c>
      <c r="L1217" t="str">
        <f t="shared" si="134"/>
        <v>'Servicio de Información y Análisis Policial (SIAP)'</v>
      </c>
      <c r="M1217" t="str">
        <f t="shared" si="135"/>
        <v>'LA0014880'</v>
      </c>
      <c r="N1217" t="str">
        <f t="shared" si="136"/>
        <v>'LA0008232'</v>
      </c>
      <c r="O1217" t="str">
        <f t="shared" si="137"/>
        <v>null</v>
      </c>
      <c r="P1217" t="s">
        <v>6557</v>
      </c>
      <c r="Q1217" t="str">
        <f t="shared" si="132"/>
        <v xml:space="preserve">INSERT INTO pad_organ (organid, nom, dir3, dir3pare, cif) VALUES (71215, 'Servicio de Información y Análisis Policial (SIAP)', 'LA0014880', 'LA0008232', null); </v>
      </c>
    </row>
    <row r="1218" spans="1:17">
      <c r="A1218" s="1">
        <v>1442147</v>
      </c>
      <c r="B1218" t="s">
        <v>3333</v>
      </c>
      <c r="C1218" t="s">
        <v>3334</v>
      </c>
      <c r="D1218" s="1">
        <v>3563</v>
      </c>
      <c r="E1218" s="1">
        <v>1442019</v>
      </c>
      <c r="F1218" s="1">
        <v>1</v>
      </c>
      <c r="G1218" t="s">
        <v>769</v>
      </c>
      <c r="H1218" t="str">
        <f t="shared" si="131"/>
        <v>'L01070407'</v>
      </c>
      <c r="I1218" t="str">
        <f>IF(E1218="","'"&amp;VLOOKUP(B1218,PBL_ENTITAT!O:P,2,FALSE)&amp;"'","null")</f>
        <v>null</v>
      </c>
      <c r="J1218" t="s">
        <v>6557</v>
      </c>
      <c r="K1218">
        <f t="shared" si="133"/>
        <v>71216</v>
      </c>
      <c r="L1218" t="str">
        <f t="shared" si="134"/>
        <v>'Área Delegada de Deportes'</v>
      </c>
      <c r="M1218" t="str">
        <f t="shared" si="135"/>
        <v>'LA0014881'</v>
      </c>
      <c r="N1218" t="str">
        <f t="shared" si="136"/>
        <v>'L01070407'</v>
      </c>
      <c r="O1218" t="str">
        <f t="shared" si="137"/>
        <v>null</v>
      </c>
      <c r="P1218" t="s">
        <v>6557</v>
      </c>
      <c r="Q1218" t="str">
        <f t="shared" si="132"/>
        <v xml:space="preserve">INSERT INTO pad_organ (organid, nom, dir3, dir3pare, cif) VALUES (71216, 'Área Delegada de Deportes', 'LA0014881', 'L01070407', null); </v>
      </c>
    </row>
    <row r="1219" spans="1:17">
      <c r="A1219" s="1">
        <v>1442148</v>
      </c>
      <c r="B1219" t="s">
        <v>3335</v>
      </c>
      <c r="C1219" t="s">
        <v>3336</v>
      </c>
      <c r="D1219" s="1">
        <v>3563</v>
      </c>
      <c r="E1219" s="1">
        <v>1442147</v>
      </c>
      <c r="F1219" s="1">
        <v>1</v>
      </c>
      <c r="G1219" t="s">
        <v>769</v>
      </c>
      <c r="H1219" t="str">
        <f t="shared" ref="H1219:H1282" si="138">IF(E1219="","null","'"&amp;VLOOKUP(E1219,A:B,2,FALSE)&amp;"'")</f>
        <v>'LA0014881'</v>
      </c>
      <c r="I1219" t="str">
        <f>IF(E1219="","'"&amp;VLOOKUP(B1219,PBL_ENTITAT!O:P,2,FALSE)&amp;"'","null")</f>
        <v>null</v>
      </c>
      <c r="J1219" t="s">
        <v>6557</v>
      </c>
      <c r="K1219">
        <f t="shared" si="133"/>
        <v>71217</v>
      </c>
      <c r="L1219" t="str">
        <f t="shared" si="134"/>
        <v>'Dirección General de Deportes'</v>
      </c>
      <c r="M1219" t="str">
        <f t="shared" si="135"/>
        <v>'LA0014882'</v>
      </c>
      <c r="N1219" t="str">
        <f t="shared" si="136"/>
        <v>'LA0014881'</v>
      </c>
      <c r="O1219" t="str">
        <f t="shared" si="137"/>
        <v>null</v>
      </c>
      <c r="P1219" t="s">
        <v>6557</v>
      </c>
      <c r="Q1219" t="str">
        <f t="shared" ref="Q1219:Q1282" si="139">SUBSTITUTE(SUBSTITUTE(SUBSTITUTE(SUBSTITUTE(SUBSTITUTE(Q$1,"$ID$",K1219),"$NOM$",L1219),"$DIR3$",M1219),"$DIR3PARE$",N1219),"$CIF$",O1219)</f>
        <v xml:space="preserve">INSERT INTO pad_organ (organid, nom, dir3, dir3pare, cif) VALUES (71217, 'Dirección General de Deportes', 'LA0014882', 'LA0014881', null); </v>
      </c>
    </row>
    <row r="1220" spans="1:17">
      <c r="A1220" s="1">
        <v>1442149</v>
      </c>
      <c r="B1220" t="s">
        <v>3337</v>
      </c>
      <c r="C1220" t="s">
        <v>3338</v>
      </c>
      <c r="D1220" s="1">
        <v>3563</v>
      </c>
      <c r="E1220" s="1">
        <v>1442019</v>
      </c>
      <c r="F1220" s="1">
        <v>1</v>
      </c>
      <c r="G1220" t="s">
        <v>769</v>
      </c>
      <c r="H1220" t="str">
        <f t="shared" si="138"/>
        <v>'L01070407'</v>
      </c>
      <c r="I1220" t="str">
        <f>IF(E1220="","'"&amp;VLOOKUP(B1220,PBL_ENTITAT!O:P,2,FALSE)&amp;"'","null")</f>
        <v>null</v>
      </c>
      <c r="J1220" t="s">
        <v>6557</v>
      </c>
      <c r="K1220">
        <f t="shared" si="133"/>
        <v>71218</v>
      </c>
      <c r="L1220" t="str">
        <f t="shared" si="134"/>
        <v>'Área de Educación y Política Lingüística'</v>
      </c>
      <c r="M1220" t="str">
        <f t="shared" si="135"/>
        <v>'LA0014883'</v>
      </c>
      <c r="N1220" t="str">
        <f t="shared" si="136"/>
        <v>'L01070407'</v>
      </c>
      <c r="O1220" t="str">
        <f t="shared" si="137"/>
        <v>null</v>
      </c>
      <c r="P1220" t="s">
        <v>6557</v>
      </c>
      <c r="Q1220" t="str">
        <f t="shared" si="139"/>
        <v xml:space="preserve">INSERT INTO pad_organ (organid, nom, dir3, dir3pare, cif) VALUES (71218, 'Área de Educación y Política Lingüística', 'LA0014883', 'L01070407', null); </v>
      </c>
    </row>
    <row r="1221" spans="1:17">
      <c r="A1221" s="1">
        <v>1442150</v>
      </c>
      <c r="B1221" t="s">
        <v>3339</v>
      </c>
      <c r="C1221" t="s">
        <v>3340</v>
      </c>
      <c r="D1221" s="1">
        <v>3563</v>
      </c>
      <c r="E1221" s="1">
        <v>1442149</v>
      </c>
      <c r="F1221" s="1">
        <v>1</v>
      </c>
      <c r="G1221" t="s">
        <v>769</v>
      </c>
      <c r="H1221" t="str">
        <f t="shared" si="138"/>
        <v>'LA0014883'</v>
      </c>
      <c r="I1221" t="str">
        <f>IF(E1221="","'"&amp;VLOOKUP(B1221,PBL_ENTITAT!O:P,2,FALSE)&amp;"'","null")</f>
        <v>null</v>
      </c>
      <c r="J1221" t="s">
        <v>6557</v>
      </c>
      <c r="K1221">
        <f t="shared" si="133"/>
        <v>71219</v>
      </c>
      <c r="L1221" t="str">
        <f t="shared" si="134"/>
        <v>'Servicio de Educación'</v>
      </c>
      <c r="M1221" t="str">
        <f t="shared" si="135"/>
        <v>'LA0014886'</v>
      </c>
      <c r="N1221" t="str">
        <f t="shared" si="136"/>
        <v>'LA0014883'</v>
      </c>
      <c r="O1221" t="str">
        <f t="shared" si="137"/>
        <v>null</v>
      </c>
      <c r="P1221" t="s">
        <v>6557</v>
      </c>
      <c r="Q1221" t="str">
        <f t="shared" si="139"/>
        <v xml:space="preserve">INSERT INTO pad_organ (organid, nom, dir3, dir3pare, cif) VALUES (71219, 'Servicio de Educación', 'LA0014886', 'LA0014883', null); </v>
      </c>
    </row>
    <row r="1222" spans="1:17">
      <c r="A1222" s="1">
        <v>1442049</v>
      </c>
      <c r="B1222" t="s">
        <v>3060</v>
      </c>
      <c r="C1222" t="s">
        <v>3061</v>
      </c>
      <c r="D1222" s="1">
        <v>3563</v>
      </c>
      <c r="E1222" s="1">
        <v>1442048</v>
      </c>
      <c r="F1222" s="1">
        <v>1</v>
      </c>
      <c r="G1222" t="s">
        <v>769</v>
      </c>
      <c r="H1222" t="str">
        <f t="shared" si="138"/>
        <v>'LA0001350'</v>
      </c>
      <c r="I1222" t="str">
        <f>IF(E1222="","'"&amp;VLOOKUP(B1222,PBL_ENTITAT!O:P,2,FALSE)&amp;"'","null")</f>
        <v>null</v>
      </c>
      <c r="J1222" t="s">
        <v>6557</v>
      </c>
      <c r="K1222">
        <f t="shared" si="133"/>
        <v>71220</v>
      </c>
      <c r="L1222" t="str">
        <f t="shared" si="134"/>
        <v>'Departamento de Infraestructuras'</v>
      </c>
      <c r="M1222" t="str">
        <f t="shared" si="135"/>
        <v>'LA0014888'</v>
      </c>
      <c r="N1222" t="str">
        <f t="shared" si="136"/>
        <v>'LA0001350'</v>
      </c>
      <c r="O1222" t="str">
        <f t="shared" si="137"/>
        <v>null</v>
      </c>
      <c r="P1222" t="s">
        <v>6557</v>
      </c>
      <c r="Q1222" t="str">
        <f t="shared" si="139"/>
        <v xml:space="preserve">INSERT INTO pad_organ (organid, nom, dir3, dir3pare, cif) VALUES (71220, 'Departamento de Infraestructuras', 'LA0014888', 'LA0001350', null); </v>
      </c>
    </row>
    <row r="1223" spans="1:17">
      <c r="A1223" s="1">
        <v>1442050</v>
      </c>
      <c r="B1223" t="s">
        <v>3062</v>
      </c>
      <c r="C1223" t="s">
        <v>3063</v>
      </c>
      <c r="D1223" s="1">
        <v>3563</v>
      </c>
      <c r="E1223" s="1">
        <v>1442049</v>
      </c>
      <c r="F1223" s="1">
        <v>1</v>
      </c>
      <c r="G1223" t="s">
        <v>769</v>
      </c>
      <c r="H1223" t="str">
        <f t="shared" si="138"/>
        <v>'LA0014888'</v>
      </c>
      <c r="I1223" t="str">
        <f>IF(E1223="","'"&amp;VLOOKUP(B1223,PBL_ENTITAT!O:P,2,FALSE)&amp;"'","null")</f>
        <v>null</v>
      </c>
      <c r="J1223" t="s">
        <v>6557</v>
      </c>
      <c r="K1223">
        <f t="shared" si="133"/>
        <v>71221</v>
      </c>
      <c r="L1223" t="str">
        <f t="shared" si="134"/>
        <v>'Servicio Administrativo'</v>
      </c>
      <c r="M1223" t="str">
        <f t="shared" si="135"/>
        <v>'LA0014889'</v>
      </c>
      <c r="N1223" t="str">
        <f t="shared" si="136"/>
        <v>'LA0014888'</v>
      </c>
      <c r="O1223" t="str">
        <f t="shared" si="137"/>
        <v>null</v>
      </c>
      <c r="P1223" t="s">
        <v>6557</v>
      </c>
      <c r="Q1223" t="str">
        <f t="shared" si="139"/>
        <v xml:space="preserve">INSERT INTO pad_organ (organid, nom, dir3, dir3pare, cif) VALUES (71221, 'Servicio Administrativo', 'LA0014889', 'LA0014888', null); </v>
      </c>
    </row>
    <row r="1224" spans="1:17">
      <c r="A1224" s="1">
        <v>1442051</v>
      </c>
      <c r="B1224" t="s">
        <v>3064</v>
      </c>
      <c r="C1224" t="s">
        <v>3065</v>
      </c>
      <c r="D1224" s="1">
        <v>3563</v>
      </c>
      <c r="E1224" s="1">
        <v>1442049</v>
      </c>
      <c r="F1224" s="1">
        <v>1</v>
      </c>
      <c r="G1224" t="s">
        <v>769</v>
      </c>
      <c r="H1224" t="str">
        <f t="shared" si="138"/>
        <v>'LA0014888'</v>
      </c>
      <c r="I1224" t="str">
        <f>IF(E1224="","'"&amp;VLOOKUP(B1224,PBL_ENTITAT!O:P,2,FALSE)&amp;"'","null")</f>
        <v>null</v>
      </c>
      <c r="J1224" t="s">
        <v>6557</v>
      </c>
      <c r="K1224">
        <f t="shared" si="133"/>
        <v>71222</v>
      </c>
      <c r="L1224" t="str">
        <f t="shared" si="134"/>
        <v>'Servicio de Accesibilidad, Control y Ocupación de Obras de Vía Pública'</v>
      </c>
      <c r="M1224" t="str">
        <f t="shared" si="135"/>
        <v>'LA0014890'</v>
      </c>
      <c r="N1224" t="str">
        <f t="shared" si="136"/>
        <v>'LA0014888'</v>
      </c>
      <c r="O1224" t="str">
        <f t="shared" si="137"/>
        <v>null</v>
      </c>
      <c r="P1224" t="s">
        <v>6557</v>
      </c>
      <c r="Q1224" t="str">
        <f t="shared" si="139"/>
        <v xml:space="preserve">INSERT INTO pad_organ (organid, nom, dir3, dir3pare, cif) VALUES (71222, 'Servicio de Accesibilidad, Control y Ocupación de Obras de Vía Pública', 'LA0014890', 'LA0014888', null); </v>
      </c>
    </row>
    <row r="1225" spans="1:17">
      <c r="A1225" s="1">
        <v>1442052</v>
      </c>
      <c r="B1225" t="s">
        <v>3066</v>
      </c>
      <c r="C1225" t="s">
        <v>3067</v>
      </c>
      <c r="D1225" s="1">
        <v>3563</v>
      </c>
      <c r="E1225" s="1">
        <v>1442049</v>
      </c>
      <c r="F1225" s="1">
        <v>1</v>
      </c>
      <c r="G1225" t="s">
        <v>769</v>
      </c>
      <c r="H1225" t="str">
        <f t="shared" si="138"/>
        <v>'LA0014888'</v>
      </c>
      <c r="I1225" t="str">
        <f>IF(E1225="","'"&amp;VLOOKUP(B1225,PBL_ENTITAT!O:P,2,FALSE)&amp;"'","null")</f>
        <v>null</v>
      </c>
      <c r="J1225" t="s">
        <v>6557</v>
      </c>
      <c r="K1225">
        <f t="shared" si="133"/>
        <v>71223</v>
      </c>
      <c r="L1225" t="str">
        <f t="shared" si="134"/>
        <v>'Servicio de Alumbrado Público'</v>
      </c>
      <c r="M1225" t="str">
        <f t="shared" si="135"/>
        <v>'LA0014891'</v>
      </c>
      <c r="N1225" t="str">
        <f t="shared" si="136"/>
        <v>'LA0014888'</v>
      </c>
      <c r="O1225" t="str">
        <f t="shared" si="137"/>
        <v>null</v>
      </c>
      <c r="P1225" t="s">
        <v>6557</v>
      </c>
      <c r="Q1225" t="str">
        <f t="shared" si="139"/>
        <v xml:space="preserve">INSERT INTO pad_organ (organid, nom, dir3, dir3pare, cif) VALUES (71223, 'Servicio de Alumbrado Público', 'LA0014891', 'LA0014888', null); </v>
      </c>
    </row>
    <row r="1226" spans="1:17">
      <c r="A1226" s="1">
        <v>1442053</v>
      </c>
      <c r="B1226" t="s">
        <v>3068</v>
      </c>
      <c r="C1226" t="s">
        <v>3069</v>
      </c>
      <c r="D1226" s="1">
        <v>3563</v>
      </c>
      <c r="E1226" s="1">
        <v>1442049</v>
      </c>
      <c r="F1226" s="1">
        <v>1</v>
      </c>
      <c r="G1226" t="s">
        <v>769</v>
      </c>
      <c r="H1226" t="str">
        <f t="shared" si="138"/>
        <v>'LA0014888'</v>
      </c>
      <c r="I1226" t="str">
        <f>IF(E1226="","'"&amp;VLOOKUP(B1226,PBL_ENTITAT!O:P,2,FALSE)&amp;"'","null")</f>
        <v>null</v>
      </c>
      <c r="J1226" t="s">
        <v>6557</v>
      </c>
      <c r="K1226">
        <f t="shared" ref="K1226:K1289" si="140">K1225+1</f>
        <v>71224</v>
      </c>
      <c r="L1226" t="str">
        <f t="shared" ref="L1226:L1289" si="141">"'"&amp;C1226&amp;"'"</f>
        <v>'Servicio de Edificios Municipales'</v>
      </c>
      <c r="M1226" t="str">
        <f t="shared" ref="M1226:M1289" si="142">"'"&amp;B1226&amp;"'"</f>
        <v>'LA0014892'</v>
      </c>
      <c r="N1226" t="str">
        <f t="shared" ref="N1226:N1289" si="143">H1226</f>
        <v>'LA0014888'</v>
      </c>
      <c r="O1226" t="str">
        <f t="shared" ref="O1226:O1289" si="144">I1226</f>
        <v>null</v>
      </c>
      <c r="P1226" t="s">
        <v>6557</v>
      </c>
      <c r="Q1226" t="str">
        <f t="shared" si="139"/>
        <v xml:space="preserve">INSERT INTO pad_organ (organid, nom, dir3, dir3pare, cif) VALUES (71224, 'Servicio de Edificios Municipales', 'LA0014892', 'LA0014888', null); </v>
      </c>
    </row>
    <row r="1227" spans="1:17">
      <c r="A1227" s="1">
        <v>1442054</v>
      </c>
      <c r="B1227" t="s">
        <v>3070</v>
      </c>
      <c r="C1227" t="s">
        <v>3071</v>
      </c>
      <c r="D1227" s="1">
        <v>3563</v>
      </c>
      <c r="E1227" s="1">
        <v>1442049</v>
      </c>
      <c r="F1227" s="1">
        <v>1</v>
      </c>
      <c r="G1227" t="s">
        <v>769</v>
      </c>
      <c r="H1227" t="str">
        <f t="shared" si="138"/>
        <v>'LA0014888'</v>
      </c>
      <c r="I1227" t="str">
        <f>IF(E1227="","'"&amp;VLOOKUP(B1227,PBL_ENTITAT!O:P,2,FALSE)&amp;"'","null")</f>
        <v>null</v>
      </c>
      <c r="J1227" t="s">
        <v>6557</v>
      </c>
      <c r="K1227">
        <f t="shared" si="140"/>
        <v>71225</v>
      </c>
      <c r="L1227" t="str">
        <f t="shared" si="141"/>
        <v>'Servicio de Estudios y Proyectos de Arquitectura'</v>
      </c>
      <c r="M1227" t="str">
        <f t="shared" si="142"/>
        <v>'LA0014893'</v>
      </c>
      <c r="N1227" t="str">
        <f t="shared" si="143"/>
        <v>'LA0014888'</v>
      </c>
      <c r="O1227" t="str">
        <f t="shared" si="144"/>
        <v>null</v>
      </c>
      <c r="P1227" t="s">
        <v>6557</v>
      </c>
      <c r="Q1227" t="str">
        <f t="shared" si="139"/>
        <v xml:space="preserve">INSERT INTO pad_organ (organid, nom, dir3, dir3pare, cif) VALUES (71225, 'Servicio de Estudios y Proyectos de Arquitectura', 'LA0014893', 'LA0014888', null); </v>
      </c>
    </row>
    <row r="1228" spans="1:17">
      <c r="A1228" s="1">
        <v>1442055</v>
      </c>
      <c r="B1228" t="s">
        <v>3072</v>
      </c>
      <c r="C1228" t="s">
        <v>3073</v>
      </c>
      <c r="D1228" s="1">
        <v>3563</v>
      </c>
      <c r="E1228" s="1">
        <v>1442049</v>
      </c>
      <c r="F1228" s="1">
        <v>1</v>
      </c>
      <c r="G1228" t="s">
        <v>769</v>
      </c>
      <c r="H1228" t="str">
        <f t="shared" si="138"/>
        <v>'LA0014888'</v>
      </c>
      <c r="I1228" t="str">
        <f>IF(E1228="","'"&amp;VLOOKUP(B1228,PBL_ENTITAT!O:P,2,FALSE)&amp;"'","null")</f>
        <v>null</v>
      </c>
      <c r="J1228" t="s">
        <v>6557</v>
      </c>
      <c r="K1228">
        <f t="shared" si="140"/>
        <v>71226</v>
      </c>
      <c r="L1228" t="str">
        <f t="shared" si="141"/>
        <v>'Servicio de Estudios y Proyectos de Ingeniería'</v>
      </c>
      <c r="M1228" t="str">
        <f t="shared" si="142"/>
        <v>'LA0014894'</v>
      </c>
      <c r="N1228" t="str">
        <f t="shared" si="143"/>
        <v>'LA0014888'</v>
      </c>
      <c r="O1228" t="str">
        <f t="shared" si="144"/>
        <v>null</v>
      </c>
      <c r="P1228" t="s">
        <v>6557</v>
      </c>
      <c r="Q1228" t="str">
        <f t="shared" si="139"/>
        <v xml:space="preserve">INSERT INTO pad_organ (organid, nom, dir3, dir3pare, cif) VALUES (71226, 'Servicio de Estudios y Proyectos de Ingeniería', 'LA0014894', 'LA0014888', null); </v>
      </c>
    </row>
    <row r="1229" spans="1:17">
      <c r="A1229" s="1">
        <v>1442056</v>
      </c>
      <c r="B1229" t="s">
        <v>3074</v>
      </c>
      <c r="C1229" t="s">
        <v>3075</v>
      </c>
      <c r="D1229" s="1">
        <v>3563</v>
      </c>
      <c r="E1229" s="1">
        <v>1442049</v>
      </c>
      <c r="F1229" s="1">
        <v>1</v>
      </c>
      <c r="G1229" t="s">
        <v>769</v>
      </c>
      <c r="H1229" t="str">
        <f t="shared" si="138"/>
        <v>'LA0014888'</v>
      </c>
      <c r="I1229" t="str">
        <f>IF(E1229="","'"&amp;VLOOKUP(B1229,PBL_ENTITAT!O:P,2,FALSE)&amp;"'","null")</f>
        <v>null</v>
      </c>
      <c r="J1229" t="s">
        <v>6557</v>
      </c>
      <c r="K1229">
        <f t="shared" si="140"/>
        <v>71227</v>
      </c>
      <c r="L1229" t="str">
        <f t="shared" si="141"/>
        <v>'Servicio de Logística'</v>
      </c>
      <c r="M1229" t="str">
        <f t="shared" si="142"/>
        <v>'LA0014895'</v>
      </c>
      <c r="N1229" t="str">
        <f t="shared" si="143"/>
        <v>'LA0014888'</v>
      </c>
      <c r="O1229" t="str">
        <f t="shared" si="144"/>
        <v>null</v>
      </c>
      <c r="P1229" t="s">
        <v>6557</v>
      </c>
      <c r="Q1229" t="str">
        <f t="shared" si="139"/>
        <v xml:space="preserve">INSERT INTO pad_organ (organid, nom, dir3, dir3pare, cif) VALUES (71227, 'Servicio de Logística', 'LA0014895', 'LA0014888', null); </v>
      </c>
    </row>
    <row r="1230" spans="1:17">
      <c r="A1230" s="1">
        <v>1442057</v>
      </c>
      <c r="B1230" t="s">
        <v>3076</v>
      </c>
      <c r="C1230" t="s">
        <v>3077</v>
      </c>
      <c r="D1230" s="1">
        <v>3563</v>
      </c>
      <c r="E1230" s="1">
        <v>1442049</v>
      </c>
      <c r="F1230" s="1">
        <v>1</v>
      </c>
      <c r="G1230" t="s">
        <v>769</v>
      </c>
      <c r="H1230" t="str">
        <f t="shared" si="138"/>
        <v>'LA0014888'</v>
      </c>
      <c r="I1230" t="str">
        <f>IF(E1230="","'"&amp;VLOOKUP(B1230,PBL_ENTITAT!O:P,2,FALSE)&amp;"'","null")</f>
        <v>null</v>
      </c>
      <c r="J1230" t="s">
        <v>6557</v>
      </c>
      <c r="K1230">
        <f t="shared" si="140"/>
        <v>71228</v>
      </c>
      <c r="L1230" t="str">
        <f t="shared" si="141"/>
        <v>'Servicio de Parques y Jardines'</v>
      </c>
      <c r="M1230" t="str">
        <f t="shared" si="142"/>
        <v>'LA0014896'</v>
      </c>
      <c r="N1230" t="str">
        <f t="shared" si="143"/>
        <v>'LA0014888'</v>
      </c>
      <c r="O1230" t="str">
        <f t="shared" si="144"/>
        <v>null</v>
      </c>
      <c r="P1230" t="s">
        <v>6557</v>
      </c>
      <c r="Q1230" t="str">
        <f t="shared" si="139"/>
        <v xml:space="preserve">INSERT INTO pad_organ (organid, nom, dir3, dir3pare, cif) VALUES (71228, 'Servicio de Parques y Jardines', 'LA0014896', 'LA0014888', null); </v>
      </c>
    </row>
    <row r="1231" spans="1:17">
      <c r="A1231" s="1">
        <v>1442058</v>
      </c>
      <c r="B1231" t="s">
        <v>3078</v>
      </c>
      <c r="C1231" t="s">
        <v>3079</v>
      </c>
      <c r="D1231" s="1">
        <v>3563</v>
      </c>
      <c r="E1231" s="1">
        <v>1442049</v>
      </c>
      <c r="F1231" s="1">
        <v>1</v>
      </c>
      <c r="G1231" t="s">
        <v>769</v>
      </c>
      <c r="H1231" t="str">
        <f t="shared" si="138"/>
        <v>'LA0014888'</v>
      </c>
      <c r="I1231" t="str">
        <f>IF(E1231="","'"&amp;VLOOKUP(B1231,PBL_ENTITAT!O:P,2,FALSE)&amp;"'","null")</f>
        <v>null</v>
      </c>
      <c r="J1231" t="s">
        <v>6557</v>
      </c>
      <c r="K1231">
        <f t="shared" si="140"/>
        <v>71229</v>
      </c>
      <c r="L1231" t="str">
        <f t="shared" si="141"/>
        <v>'Servicio de Vialidad'</v>
      </c>
      <c r="M1231" t="str">
        <f t="shared" si="142"/>
        <v>'LA0014897'</v>
      </c>
      <c r="N1231" t="str">
        <f t="shared" si="143"/>
        <v>'LA0014888'</v>
      </c>
      <c r="O1231" t="str">
        <f t="shared" si="144"/>
        <v>null</v>
      </c>
      <c r="P1231" t="s">
        <v>6557</v>
      </c>
      <c r="Q1231" t="str">
        <f t="shared" si="139"/>
        <v xml:space="preserve">INSERT INTO pad_organ (organid, nom, dir3, dir3pare, cif) VALUES (71229, 'Servicio de Vialidad', 'LA0014897', 'LA0014888', null); </v>
      </c>
    </row>
    <row r="1232" spans="1:17">
      <c r="A1232" s="1">
        <v>1442151</v>
      </c>
      <c r="B1232" t="s">
        <v>3341</v>
      </c>
      <c r="C1232" t="s">
        <v>3342</v>
      </c>
      <c r="D1232" s="1">
        <v>3563</v>
      </c>
      <c r="E1232" s="1">
        <v>1442019</v>
      </c>
      <c r="F1232" s="1">
        <v>1</v>
      </c>
      <c r="G1232" t="s">
        <v>769</v>
      </c>
      <c r="H1232" t="str">
        <f t="shared" si="138"/>
        <v>'L01070407'</v>
      </c>
      <c r="I1232" t="str">
        <f>IF(E1232="","'"&amp;VLOOKUP(B1232,PBL_ENTITAT!O:P,2,FALSE)&amp;"'","null")</f>
        <v>null</v>
      </c>
      <c r="J1232" t="s">
        <v>6557</v>
      </c>
      <c r="K1232">
        <f t="shared" si="140"/>
        <v>71230</v>
      </c>
      <c r="L1232" t="str">
        <f t="shared" si="141"/>
        <v>'Área de Cultura y Bienestar Social'</v>
      </c>
      <c r="M1232" t="str">
        <f t="shared" si="142"/>
        <v>'LA0014899'</v>
      </c>
      <c r="N1232" t="str">
        <f t="shared" si="143"/>
        <v>'L01070407'</v>
      </c>
      <c r="O1232" t="str">
        <f t="shared" si="144"/>
        <v>null</v>
      </c>
      <c r="P1232" t="s">
        <v>6557</v>
      </c>
      <c r="Q1232" t="str">
        <f t="shared" si="139"/>
        <v xml:space="preserve">INSERT INTO pad_organ (organid, nom, dir3, dir3pare, cif) VALUES (71230, 'Área de Cultura y Bienestar Social', 'LA0014899', 'L01070407', null); </v>
      </c>
    </row>
    <row r="1233" spans="1:17">
      <c r="A1233" s="1">
        <v>1442152</v>
      </c>
      <c r="B1233" t="s">
        <v>3343</v>
      </c>
      <c r="C1233" t="s">
        <v>3344</v>
      </c>
      <c r="D1233" s="1">
        <v>3563</v>
      </c>
      <c r="E1233" s="1">
        <v>1442151</v>
      </c>
      <c r="F1233" s="1">
        <v>1</v>
      </c>
      <c r="G1233" t="s">
        <v>769</v>
      </c>
      <c r="H1233" t="str">
        <f t="shared" si="138"/>
        <v>'LA0014899'</v>
      </c>
      <c r="I1233" t="str">
        <f>IF(E1233="","'"&amp;VLOOKUP(B1233,PBL_ENTITAT!O:P,2,FALSE)&amp;"'","null")</f>
        <v>null</v>
      </c>
      <c r="J1233" t="s">
        <v>6557</v>
      </c>
      <c r="K1233">
        <f t="shared" si="140"/>
        <v>71231</v>
      </c>
      <c r="L1233" t="str">
        <f t="shared" si="141"/>
        <v>'Servicio de Bienestar Social'</v>
      </c>
      <c r="M1233" t="str">
        <f t="shared" si="142"/>
        <v>'LA0014908'</v>
      </c>
      <c r="N1233" t="str">
        <f t="shared" si="143"/>
        <v>'LA0014899'</v>
      </c>
      <c r="O1233" t="str">
        <f t="shared" si="144"/>
        <v>null</v>
      </c>
      <c r="P1233" t="s">
        <v>6557</v>
      </c>
      <c r="Q1233" t="str">
        <f t="shared" si="139"/>
        <v xml:space="preserve">INSERT INTO pad_organ (organid, nom, dir3, dir3pare, cif) VALUES (71231, 'Servicio de Bienestar Social', 'LA0014908', 'LA0014899', null); </v>
      </c>
    </row>
    <row r="1234" spans="1:17">
      <c r="A1234" s="1">
        <v>1442153</v>
      </c>
      <c r="B1234" t="s">
        <v>3345</v>
      </c>
      <c r="C1234" t="s">
        <v>3346</v>
      </c>
      <c r="D1234" s="1">
        <v>3563</v>
      </c>
      <c r="E1234" s="1">
        <v>1442151</v>
      </c>
      <c r="F1234" s="1">
        <v>1</v>
      </c>
      <c r="G1234" t="s">
        <v>769</v>
      </c>
      <c r="H1234" t="str">
        <f t="shared" si="138"/>
        <v>'LA0014899'</v>
      </c>
      <c r="I1234" t="str">
        <f>IF(E1234="","'"&amp;VLOOKUP(B1234,PBL_ENTITAT!O:P,2,FALSE)&amp;"'","null")</f>
        <v>null</v>
      </c>
      <c r="J1234" t="s">
        <v>6557</v>
      </c>
      <c r="K1234">
        <f t="shared" si="140"/>
        <v>71232</v>
      </c>
      <c r="L1234" t="str">
        <f t="shared" si="141"/>
        <v>'Servicio de Cultura'</v>
      </c>
      <c r="M1234" t="str">
        <f t="shared" si="142"/>
        <v>'LA0014909'</v>
      </c>
      <c r="N1234" t="str">
        <f t="shared" si="143"/>
        <v>'LA0014899'</v>
      </c>
      <c r="O1234" t="str">
        <f t="shared" si="144"/>
        <v>null</v>
      </c>
      <c r="P1234" t="s">
        <v>6557</v>
      </c>
      <c r="Q1234" t="str">
        <f t="shared" si="139"/>
        <v xml:space="preserve">INSERT INTO pad_organ (organid, nom, dir3, dir3pare, cif) VALUES (71232, 'Servicio de Cultura', 'LA0014909', 'LA0014899', null); </v>
      </c>
    </row>
    <row r="1235" spans="1:17">
      <c r="A1235" s="1">
        <v>1442154</v>
      </c>
      <c r="B1235" t="s">
        <v>3347</v>
      </c>
      <c r="C1235" t="s">
        <v>3348</v>
      </c>
      <c r="D1235" s="1">
        <v>3563</v>
      </c>
      <c r="E1235" s="1">
        <v>1442153</v>
      </c>
      <c r="F1235" s="1">
        <v>1</v>
      </c>
      <c r="G1235" t="s">
        <v>769</v>
      </c>
      <c r="H1235" t="str">
        <f t="shared" si="138"/>
        <v>'LA0014909'</v>
      </c>
      <c r="I1235" t="str">
        <f>IF(E1235="","'"&amp;VLOOKUP(B1235,PBL_ENTITAT!O:P,2,FALSE)&amp;"'","null")</f>
        <v>null</v>
      </c>
      <c r="J1235" t="s">
        <v>6557</v>
      </c>
      <c r="K1235">
        <f t="shared" si="140"/>
        <v>71233</v>
      </c>
      <c r="L1235" t="str">
        <f t="shared" si="141"/>
        <v>'Sección de Música y Artes Escénicas'</v>
      </c>
      <c r="M1235" t="str">
        <f t="shared" si="142"/>
        <v>'LA0014910'</v>
      </c>
      <c r="N1235" t="str">
        <f t="shared" si="143"/>
        <v>'LA0014909'</v>
      </c>
      <c r="O1235" t="str">
        <f t="shared" si="144"/>
        <v>null</v>
      </c>
      <c r="P1235" t="s">
        <v>6557</v>
      </c>
      <c r="Q1235" t="str">
        <f t="shared" si="139"/>
        <v xml:space="preserve">INSERT INTO pad_organ (organid, nom, dir3, dir3pare, cif) VALUES (71233, 'Sección de Música y Artes Escénicas', 'LA0014910', 'LA0014909', null); </v>
      </c>
    </row>
    <row r="1236" spans="1:17">
      <c r="A1236" s="1">
        <v>1442155</v>
      </c>
      <c r="B1236" t="s">
        <v>3349</v>
      </c>
      <c r="C1236" t="s">
        <v>3350</v>
      </c>
      <c r="D1236" s="1">
        <v>3563</v>
      </c>
      <c r="E1236" s="1">
        <v>1442019</v>
      </c>
      <c r="F1236" s="1">
        <v>1</v>
      </c>
      <c r="G1236" t="s">
        <v>769</v>
      </c>
      <c r="H1236" t="str">
        <f t="shared" si="138"/>
        <v>'L01070407'</v>
      </c>
      <c r="I1236" t="str">
        <f>IF(E1236="","'"&amp;VLOOKUP(B1236,PBL_ENTITAT!O:P,2,FALSE)&amp;"'","null")</f>
        <v>null</v>
      </c>
      <c r="J1236" t="s">
        <v>6557</v>
      </c>
      <c r="K1236">
        <f t="shared" si="140"/>
        <v>71234</v>
      </c>
      <c r="L1236" t="str">
        <f t="shared" si="141"/>
        <v>'Área Delegada de Función Pública'</v>
      </c>
      <c r="M1236" t="str">
        <f t="shared" si="142"/>
        <v>'LA0014931'</v>
      </c>
      <c r="N1236" t="str">
        <f t="shared" si="143"/>
        <v>'L01070407'</v>
      </c>
      <c r="O1236" t="str">
        <f t="shared" si="144"/>
        <v>null</v>
      </c>
      <c r="P1236" t="s">
        <v>6557</v>
      </c>
      <c r="Q1236" t="str">
        <f t="shared" si="139"/>
        <v xml:space="preserve">INSERT INTO pad_organ (organid, nom, dir3, dir3pare, cif) VALUES (71234, 'Área Delegada de Función Pública', 'LA0014931', 'L01070407', null); </v>
      </c>
    </row>
    <row r="1237" spans="1:17">
      <c r="A1237" s="1">
        <v>1442156</v>
      </c>
      <c r="B1237" t="s">
        <v>3351</v>
      </c>
      <c r="C1237" t="s">
        <v>3352</v>
      </c>
      <c r="D1237" s="1">
        <v>3563</v>
      </c>
      <c r="E1237" s="1">
        <v>1442155</v>
      </c>
      <c r="F1237" s="1">
        <v>1</v>
      </c>
      <c r="G1237" t="s">
        <v>769</v>
      </c>
      <c r="H1237" t="str">
        <f t="shared" si="138"/>
        <v>'LA0014931'</v>
      </c>
      <c r="I1237" t="str">
        <f>IF(E1237="","'"&amp;VLOOKUP(B1237,PBL_ENTITAT!O:P,2,FALSE)&amp;"'","null")</f>
        <v>null</v>
      </c>
      <c r="J1237" t="s">
        <v>6557</v>
      </c>
      <c r="K1237">
        <f t="shared" si="140"/>
        <v>71235</v>
      </c>
      <c r="L1237" t="str">
        <f t="shared" si="141"/>
        <v>'Escuela Municipal de Formación'</v>
      </c>
      <c r="M1237" t="str">
        <f t="shared" si="142"/>
        <v>'LA0014932'</v>
      </c>
      <c r="N1237" t="str">
        <f t="shared" si="143"/>
        <v>'LA0014931'</v>
      </c>
      <c r="O1237" t="str">
        <f t="shared" si="144"/>
        <v>null</v>
      </c>
      <c r="P1237" t="s">
        <v>6557</v>
      </c>
      <c r="Q1237" t="str">
        <f t="shared" si="139"/>
        <v xml:space="preserve">INSERT INTO pad_organ (organid, nom, dir3, dir3pare, cif) VALUES (71235, 'Escuela Municipal de Formación', 'LA0014932', 'LA0014931', null); </v>
      </c>
    </row>
    <row r="1238" spans="1:17">
      <c r="A1238" s="1">
        <v>1442157</v>
      </c>
      <c r="B1238" t="s">
        <v>3353</v>
      </c>
      <c r="C1238" t="s">
        <v>3354</v>
      </c>
      <c r="D1238" s="1">
        <v>3563</v>
      </c>
      <c r="E1238" s="1">
        <v>1442155</v>
      </c>
      <c r="F1238" s="1">
        <v>1</v>
      </c>
      <c r="G1238" t="s">
        <v>769</v>
      </c>
      <c r="H1238" t="str">
        <f t="shared" si="138"/>
        <v>'LA0014931'</v>
      </c>
      <c r="I1238" t="str">
        <f>IF(E1238="","'"&amp;VLOOKUP(B1238,PBL_ENTITAT!O:P,2,FALSE)&amp;"'","null")</f>
        <v>null</v>
      </c>
      <c r="J1238" t="s">
        <v>6557</v>
      </c>
      <c r="K1238">
        <f t="shared" si="140"/>
        <v>71236</v>
      </c>
      <c r="L1238" t="str">
        <f t="shared" si="141"/>
        <v>'Departamento de Personal'</v>
      </c>
      <c r="M1238" t="str">
        <f t="shared" si="142"/>
        <v>'LA0014933'</v>
      </c>
      <c r="N1238" t="str">
        <f t="shared" si="143"/>
        <v>'LA0014931'</v>
      </c>
      <c r="O1238" t="str">
        <f t="shared" si="144"/>
        <v>null</v>
      </c>
      <c r="P1238" t="s">
        <v>6557</v>
      </c>
      <c r="Q1238" t="str">
        <f t="shared" si="139"/>
        <v xml:space="preserve">INSERT INTO pad_organ (organid, nom, dir3, dir3pare, cif) VALUES (71236, 'Departamento de Personal', 'LA0014933', 'LA0014931', null); </v>
      </c>
    </row>
    <row r="1239" spans="1:17">
      <c r="A1239" s="1">
        <v>1442158</v>
      </c>
      <c r="B1239" t="s">
        <v>3355</v>
      </c>
      <c r="C1239" t="s">
        <v>3356</v>
      </c>
      <c r="D1239" s="1">
        <v>3563</v>
      </c>
      <c r="E1239" s="1">
        <v>1442157</v>
      </c>
      <c r="F1239" s="1">
        <v>1</v>
      </c>
      <c r="G1239" t="s">
        <v>769</v>
      </c>
      <c r="H1239" t="str">
        <f t="shared" si="138"/>
        <v>'LA0014933'</v>
      </c>
      <c r="I1239" t="str">
        <f>IF(E1239="","'"&amp;VLOOKUP(B1239,PBL_ENTITAT!O:P,2,FALSE)&amp;"'","null")</f>
        <v>null</v>
      </c>
      <c r="J1239" t="s">
        <v>6557</v>
      </c>
      <c r="K1239">
        <f t="shared" si="140"/>
        <v>71237</v>
      </c>
      <c r="L1239" t="str">
        <f t="shared" si="141"/>
        <v>'Servicio de Gestión de Personal Laboral'</v>
      </c>
      <c r="M1239" t="str">
        <f t="shared" si="142"/>
        <v>'LA0014934'</v>
      </c>
      <c r="N1239" t="str">
        <f t="shared" si="143"/>
        <v>'LA0014933'</v>
      </c>
      <c r="O1239" t="str">
        <f t="shared" si="144"/>
        <v>null</v>
      </c>
      <c r="P1239" t="s">
        <v>6557</v>
      </c>
      <c r="Q1239" t="str">
        <f t="shared" si="139"/>
        <v xml:space="preserve">INSERT INTO pad_organ (organid, nom, dir3, dir3pare, cif) VALUES (71237, 'Servicio de Gestión de Personal Laboral', 'LA0014934', 'LA0014933', null); </v>
      </c>
    </row>
    <row r="1240" spans="1:17">
      <c r="A1240" s="1">
        <v>1442159</v>
      </c>
      <c r="B1240" t="s">
        <v>2677</v>
      </c>
      <c r="C1240" t="s">
        <v>2678</v>
      </c>
      <c r="D1240" s="1">
        <v>3563</v>
      </c>
      <c r="E1240" s="1">
        <v>1442157</v>
      </c>
      <c r="F1240" s="1">
        <v>1</v>
      </c>
      <c r="G1240" t="s">
        <v>769</v>
      </c>
      <c r="H1240" t="str">
        <f t="shared" si="138"/>
        <v>'LA0014933'</v>
      </c>
      <c r="I1240" t="str">
        <f>IF(E1240="","'"&amp;VLOOKUP(B1240,PBL_ENTITAT!O:P,2,FALSE)&amp;"'","null")</f>
        <v>null</v>
      </c>
      <c r="J1240" t="s">
        <v>6557</v>
      </c>
      <c r="K1240">
        <f t="shared" si="140"/>
        <v>71238</v>
      </c>
      <c r="L1240" t="str">
        <f t="shared" si="141"/>
        <v>'Servicio de Nóminas y Prestaciones'</v>
      </c>
      <c r="M1240" t="str">
        <f t="shared" si="142"/>
        <v>'LA0014935'</v>
      </c>
      <c r="N1240" t="str">
        <f t="shared" si="143"/>
        <v>'LA0014933'</v>
      </c>
      <c r="O1240" t="str">
        <f t="shared" si="144"/>
        <v>null</v>
      </c>
      <c r="P1240" t="s">
        <v>6557</v>
      </c>
      <c r="Q1240" t="str">
        <f t="shared" si="139"/>
        <v xml:space="preserve">INSERT INTO pad_organ (organid, nom, dir3, dir3pare, cif) VALUES (71238, 'Servicio de Nóminas y Prestaciones', 'LA0014935', 'LA0014933', null); </v>
      </c>
    </row>
    <row r="1241" spans="1:17">
      <c r="A1241" s="1">
        <v>1442160</v>
      </c>
      <c r="B1241" t="s">
        <v>2679</v>
      </c>
      <c r="C1241" t="s">
        <v>2680</v>
      </c>
      <c r="D1241" s="1">
        <v>3563</v>
      </c>
      <c r="E1241" s="1">
        <v>1442157</v>
      </c>
      <c r="F1241" s="1">
        <v>1</v>
      </c>
      <c r="G1241" t="s">
        <v>769</v>
      </c>
      <c r="H1241" t="str">
        <f t="shared" si="138"/>
        <v>'LA0014933'</v>
      </c>
      <c r="I1241" t="str">
        <f>IF(E1241="","'"&amp;VLOOKUP(B1241,PBL_ENTITAT!O:P,2,FALSE)&amp;"'","null")</f>
        <v>null</v>
      </c>
      <c r="J1241" t="s">
        <v>6557</v>
      </c>
      <c r="K1241">
        <f t="shared" si="140"/>
        <v>71239</v>
      </c>
      <c r="L1241" t="str">
        <f t="shared" si="141"/>
        <v>'Servicio de Prevención de Riesgos Laborales'</v>
      </c>
      <c r="M1241" t="str">
        <f t="shared" si="142"/>
        <v>'LA0014936'</v>
      </c>
      <c r="N1241" t="str">
        <f t="shared" si="143"/>
        <v>'LA0014933'</v>
      </c>
      <c r="O1241" t="str">
        <f t="shared" si="144"/>
        <v>null</v>
      </c>
      <c r="P1241" t="s">
        <v>6557</v>
      </c>
      <c r="Q1241" t="str">
        <f t="shared" si="139"/>
        <v xml:space="preserve">INSERT INTO pad_organ (organid, nom, dir3, dir3pare, cif) VALUES (71239, 'Servicio de Prevención de Riesgos Laborales', 'LA0014936', 'LA0014933', null); </v>
      </c>
    </row>
    <row r="1242" spans="1:17">
      <c r="A1242" s="1">
        <v>1442161</v>
      </c>
      <c r="B1242" t="s">
        <v>2681</v>
      </c>
      <c r="C1242" t="s">
        <v>2682</v>
      </c>
      <c r="D1242" s="1">
        <v>3563</v>
      </c>
      <c r="E1242" s="1">
        <v>1442157</v>
      </c>
      <c r="F1242" s="1">
        <v>1</v>
      </c>
      <c r="G1242" t="s">
        <v>769</v>
      </c>
      <c r="H1242" t="str">
        <f t="shared" si="138"/>
        <v>'LA0014933'</v>
      </c>
      <c r="I1242" t="str">
        <f>IF(E1242="","'"&amp;VLOOKUP(B1242,PBL_ENTITAT!O:P,2,FALSE)&amp;"'","null")</f>
        <v>null</v>
      </c>
      <c r="J1242" t="s">
        <v>6557</v>
      </c>
      <c r="K1242">
        <f t="shared" si="140"/>
        <v>71240</v>
      </c>
      <c r="L1242" t="str">
        <f t="shared" si="141"/>
        <v>'Servicio de Selección, Provisión y Gestión'</v>
      </c>
      <c r="M1242" t="str">
        <f t="shared" si="142"/>
        <v>'LA0014937'</v>
      </c>
      <c r="N1242" t="str">
        <f t="shared" si="143"/>
        <v>'LA0014933'</v>
      </c>
      <c r="O1242" t="str">
        <f t="shared" si="144"/>
        <v>null</v>
      </c>
      <c r="P1242" t="s">
        <v>6557</v>
      </c>
      <c r="Q1242" t="str">
        <f t="shared" si="139"/>
        <v xml:space="preserve">INSERT INTO pad_organ (organid, nom, dir3, dir3pare, cif) VALUES (71240, 'Servicio de Selección, Provisión y Gestión', 'LA0014937', 'LA0014933', null); </v>
      </c>
    </row>
    <row r="1243" spans="1:17">
      <c r="A1243" s="1">
        <v>1442162</v>
      </c>
      <c r="B1243" t="s">
        <v>2683</v>
      </c>
      <c r="C1243" t="s">
        <v>2684</v>
      </c>
      <c r="D1243" s="1">
        <v>3563</v>
      </c>
      <c r="E1243" s="1">
        <v>1442019</v>
      </c>
      <c r="F1243" s="1">
        <v>1</v>
      </c>
      <c r="G1243" t="s">
        <v>769</v>
      </c>
      <c r="H1243" t="str">
        <f t="shared" si="138"/>
        <v>'L01070407'</v>
      </c>
      <c r="I1243" t="str">
        <f>IF(E1243="","'"&amp;VLOOKUP(B1243,PBL_ENTITAT!O:P,2,FALSE)&amp;"'","null")</f>
        <v>null</v>
      </c>
      <c r="J1243" t="s">
        <v>6557</v>
      </c>
      <c r="K1243">
        <f t="shared" si="140"/>
        <v>71241</v>
      </c>
      <c r="L1243" t="str">
        <f t="shared" si="141"/>
        <v>'Área de Participación Ciudadana y Gobierno Interior'</v>
      </c>
      <c r="M1243" t="str">
        <f t="shared" si="142"/>
        <v>'LA0014938'</v>
      </c>
      <c r="N1243" t="str">
        <f t="shared" si="143"/>
        <v>'L01070407'</v>
      </c>
      <c r="O1243" t="str">
        <f t="shared" si="144"/>
        <v>null</v>
      </c>
      <c r="P1243" t="s">
        <v>6557</v>
      </c>
      <c r="Q1243" t="str">
        <f t="shared" si="139"/>
        <v xml:space="preserve">INSERT INTO pad_organ (organid, nom, dir3, dir3pare, cif) VALUES (71241, 'Área de Participación Ciudadana y Gobierno Interior', 'LA0014938', 'L01070407', null); </v>
      </c>
    </row>
    <row r="1244" spans="1:17">
      <c r="A1244" s="1">
        <v>1442163</v>
      </c>
      <c r="B1244" t="s">
        <v>2685</v>
      </c>
      <c r="C1244" t="s">
        <v>2686</v>
      </c>
      <c r="D1244" s="1">
        <v>3563</v>
      </c>
      <c r="E1244" s="1">
        <v>1442162</v>
      </c>
      <c r="F1244" s="1">
        <v>1</v>
      </c>
      <c r="G1244" t="s">
        <v>769</v>
      </c>
      <c r="H1244" t="str">
        <f t="shared" si="138"/>
        <v>'LA0014938'</v>
      </c>
      <c r="I1244" t="str">
        <f>IF(E1244="","'"&amp;VLOOKUP(B1244,PBL_ENTITAT!O:P,2,FALSE)&amp;"'","null")</f>
        <v>null</v>
      </c>
      <c r="J1244" t="s">
        <v>6557</v>
      </c>
      <c r="K1244">
        <f t="shared" si="140"/>
        <v>71242</v>
      </c>
      <c r="L1244" t="str">
        <f t="shared" si="141"/>
        <v>'Departamento de Interior'</v>
      </c>
      <c r="M1244" t="str">
        <f t="shared" si="142"/>
        <v>'LA0014939'</v>
      </c>
      <c r="N1244" t="str">
        <f t="shared" si="143"/>
        <v>'LA0014938'</v>
      </c>
      <c r="O1244" t="str">
        <f t="shared" si="144"/>
        <v>null</v>
      </c>
      <c r="P1244" t="s">
        <v>6557</v>
      </c>
      <c r="Q1244" t="str">
        <f t="shared" si="139"/>
        <v xml:space="preserve">INSERT INTO pad_organ (organid, nom, dir3, dir3pare, cif) VALUES (71242, 'Departamento de Interior', 'LA0014939', 'LA0014938', null); </v>
      </c>
    </row>
    <row r="1245" spans="1:17">
      <c r="A1245" s="1">
        <v>1442164</v>
      </c>
      <c r="B1245" t="s">
        <v>2687</v>
      </c>
      <c r="C1245" t="s">
        <v>2688</v>
      </c>
      <c r="D1245" s="1">
        <v>3563</v>
      </c>
      <c r="E1245" s="1">
        <v>1442163</v>
      </c>
      <c r="F1245" s="1">
        <v>1</v>
      </c>
      <c r="G1245" t="s">
        <v>769</v>
      </c>
      <c r="H1245" t="str">
        <f t="shared" si="138"/>
        <v>'LA0014939'</v>
      </c>
      <c r="I1245" t="str">
        <f>IF(E1245="","'"&amp;VLOOKUP(B1245,PBL_ENTITAT!O:P,2,FALSE)&amp;"'","null")</f>
        <v>null</v>
      </c>
      <c r="J1245" t="s">
        <v>6557</v>
      </c>
      <c r="K1245">
        <f t="shared" si="140"/>
        <v>71243</v>
      </c>
      <c r="L1245" t="str">
        <f t="shared" si="141"/>
        <v>'Mayordomía'</v>
      </c>
      <c r="M1245" t="str">
        <f t="shared" si="142"/>
        <v>'LA0014940'</v>
      </c>
      <c r="N1245" t="str">
        <f t="shared" si="143"/>
        <v>'LA0014939'</v>
      </c>
      <c r="O1245" t="str">
        <f t="shared" si="144"/>
        <v>null</v>
      </c>
      <c r="P1245" t="s">
        <v>6557</v>
      </c>
      <c r="Q1245" t="str">
        <f t="shared" si="139"/>
        <v xml:space="preserve">INSERT INTO pad_organ (organid, nom, dir3, dir3pare, cif) VALUES (71243, 'Mayordomía', 'LA0014940', 'LA0014939', null); </v>
      </c>
    </row>
    <row r="1246" spans="1:17">
      <c r="A1246" s="1">
        <v>1442165</v>
      </c>
      <c r="B1246" t="s">
        <v>2689</v>
      </c>
      <c r="C1246" t="s">
        <v>2690</v>
      </c>
      <c r="D1246" s="1">
        <v>3563</v>
      </c>
      <c r="E1246" s="1">
        <v>1442163</v>
      </c>
      <c r="F1246" s="1">
        <v>1</v>
      </c>
      <c r="G1246" t="s">
        <v>769</v>
      </c>
      <c r="H1246" t="str">
        <f t="shared" si="138"/>
        <v>'LA0014939'</v>
      </c>
      <c r="I1246" t="str">
        <f>IF(E1246="","'"&amp;VLOOKUP(B1246,PBL_ENTITAT!O:P,2,FALSE)&amp;"'","null")</f>
        <v>null</v>
      </c>
      <c r="J1246" t="s">
        <v>6557</v>
      </c>
      <c r="K1246">
        <f t="shared" si="140"/>
        <v>71244</v>
      </c>
      <c r="L1246" t="str">
        <f t="shared" si="141"/>
        <v>'Sección de Central de Compras'</v>
      </c>
      <c r="M1246" t="str">
        <f t="shared" si="142"/>
        <v>'LA0014941'</v>
      </c>
      <c r="N1246" t="str">
        <f t="shared" si="143"/>
        <v>'LA0014939'</v>
      </c>
      <c r="O1246" t="str">
        <f t="shared" si="144"/>
        <v>null</v>
      </c>
      <c r="P1246" t="s">
        <v>6557</v>
      </c>
      <c r="Q1246" t="str">
        <f t="shared" si="139"/>
        <v xml:space="preserve">INSERT INTO pad_organ (organid, nom, dir3, dir3pare, cif) VALUES (71244, 'Sección de Central de Compras', 'LA0014941', 'LA0014939', null); </v>
      </c>
    </row>
    <row r="1247" spans="1:17">
      <c r="A1247" s="1">
        <v>1442166</v>
      </c>
      <c r="B1247" t="s">
        <v>2691</v>
      </c>
      <c r="C1247" t="s">
        <v>2692</v>
      </c>
      <c r="D1247" s="1">
        <v>3563</v>
      </c>
      <c r="E1247" s="1">
        <v>1442163</v>
      </c>
      <c r="F1247" s="1">
        <v>1</v>
      </c>
      <c r="G1247" t="s">
        <v>769</v>
      </c>
      <c r="H1247" t="str">
        <f t="shared" si="138"/>
        <v>'LA0014939'</v>
      </c>
      <c r="I1247" t="str">
        <f>IF(E1247="","'"&amp;VLOOKUP(B1247,PBL_ENTITAT!O:P,2,FALSE)&amp;"'","null")</f>
        <v>null</v>
      </c>
      <c r="J1247" t="s">
        <v>6557</v>
      </c>
      <c r="K1247">
        <f t="shared" si="140"/>
        <v>71245</v>
      </c>
      <c r="L1247" t="str">
        <f t="shared" si="141"/>
        <v>'Servicio del Gabinete General Técnico'</v>
      </c>
      <c r="M1247" t="str">
        <f t="shared" si="142"/>
        <v>'LA0014942'</v>
      </c>
      <c r="N1247" t="str">
        <f t="shared" si="143"/>
        <v>'LA0014939'</v>
      </c>
      <c r="O1247" t="str">
        <f t="shared" si="144"/>
        <v>null</v>
      </c>
      <c r="P1247" t="s">
        <v>6557</v>
      </c>
      <c r="Q1247" t="str">
        <f t="shared" si="139"/>
        <v xml:space="preserve">INSERT INTO pad_organ (organid, nom, dir3, dir3pare, cif) VALUES (71245, 'Servicio del Gabinete General Técnico', 'LA0014942', 'LA0014939', null); </v>
      </c>
    </row>
    <row r="1248" spans="1:17">
      <c r="A1248" s="1">
        <v>1442171</v>
      </c>
      <c r="B1248" t="s">
        <v>2701</v>
      </c>
      <c r="C1248" t="s">
        <v>2702</v>
      </c>
      <c r="D1248" s="1">
        <v>3563</v>
      </c>
      <c r="E1248" s="1">
        <v>1442162</v>
      </c>
      <c r="F1248" s="1">
        <v>1</v>
      </c>
      <c r="G1248" t="s">
        <v>769</v>
      </c>
      <c r="H1248" t="str">
        <f t="shared" si="138"/>
        <v>'LA0014938'</v>
      </c>
      <c r="I1248" t="str">
        <f>IF(E1248="","'"&amp;VLOOKUP(B1248,PBL_ENTITAT!O:P,2,FALSE)&amp;"'","null")</f>
        <v>null</v>
      </c>
      <c r="J1248" t="s">
        <v>6557</v>
      </c>
      <c r="K1248">
        <f t="shared" si="140"/>
        <v>71246</v>
      </c>
      <c r="L1248" t="str">
        <f t="shared" si="141"/>
        <v>'Unidad de Datos Corporativos - Población'</v>
      </c>
      <c r="M1248" t="str">
        <f t="shared" si="142"/>
        <v>'LA0014943'</v>
      </c>
      <c r="N1248" t="str">
        <f t="shared" si="143"/>
        <v>'LA0014938'</v>
      </c>
      <c r="O1248" t="str">
        <f t="shared" si="144"/>
        <v>null</v>
      </c>
      <c r="P1248" t="s">
        <v>6557</v>
      </c>
      <c r="Q1248" t="str">
        <f t="shared" si="139"/>
        <v xml:space="preserve">INSERT INTO pad_organ (organid, nom, dir3, dir3pare, cif) VALUES (71246, 'Unidad de Datos Corporativos - Población', 'LA0014943', 'LA0014938', null); </v>
      </c>
    </row>
    <row r="1249" spans="1:17">
      <c r="A1249" s="1">
        <v>1442172</v>
      </c>
      <c r="B1249" t="s">
        <v>2703</v>
      </c>
      <c r="C1249" t="s">
        <v>2704</v>
      </c>
      <c r="D1249" s="1">
        <v>3563</v>
      </c>
      <c r="E1249" s="1">
        <v>1442162</v>
      </c>
      <c r="F1249" s="1">
        <v>1</v>
      </c>
      <c r="G1249" t="s">
        <v>769</v>
      </c>
      <c r="H1249" t="str">
        <f t="shared" si="138"/>
        <v>'LA0014938'</v>
      </c>
      <c r="I1249" t="str">
        <f>IF(E1249="","'"&amp;VLOOKUP(B1249,PBL_ENTITAT!O:P,2,FALSE)&amp;"'","null")</f>
        <v>null</v>
      </c>
      <c r="J1249" t="s">
        <v>6557</v>
      </c>
      <c r="K1249">
        <f t="shared" si="140"/>
        <v>71247</v>
      </c>
      <c r="L1249" t="str">
        <f t="shared" si="141"/>
        <v>'Departamento de Calidad y Atención al Ciudadano'</v>
      </c>
      <c r="M1249" t="str">
        <f t="shared" si="142"/>
        <v>'LA0014944'</v>
      </c>
      <c r="N1249" t="str">
        <f t="shared" si="143"/>
        <v>'LA0014938'</v>
      </c>
      <c r="O1249" t="str">
        <f t="shared" si="144"/>
        <v>null</v>
      </c>
      <c r="P1249" t="s">
        <v>6557</v>
      </c>
      <c r="Q1249" t="str">
        <f t="shared" si="139"/>
        <v xml:space="preserve">INSERT INTO pad_organ (organid, nom, dir3, dir3pare, cif) VALUES (71247, 'Departamento de Calidad y Atención al Ciudadano', 'LA0014944', 'LA0014938', null); </v>
      </c>
    </row>
    <row r="1250" spans="1:17">
      <c r="A1250" s="1">
        <v>1442173</v>
      </c>
      <c r="B1250" t="s">
        <v>2705</v>
      </c>
      <c r="C1250" t="s">
        <v>2706</v>
      </c>
      <c r="D1250" s="1">
        <v>3563</v>
      </c>
      <c r="E1250" s="1">
        <v>1442172</v>
      </c>
      <c r="F1250" s="1">
        <v>1</v>
      </c>
      <c r="G1250" t="s">
        <v>769</v>
      </c>
      <c r="H1250" t="str">
        <f t="shared" si="138"/>
        <v>'LA0014944'</v>
      </c>
      <c r="I1250" t="str">
        <f>IF(E1250="","'"&amp;VLOOKUP(B1250,PBL_ENTITAT!O:P,2,FALSE)&amp;"'","null")</f>
        <v>null</v>
      </c>
      <c r="J1250" t="s">
        <v>6557</v>
      </c>
      <c r="K1250">
        <f t="shared" si="140"/>
        <v>71248</v>
      </c>
      <c r="L1250" t="str">
        <f t="shared" si="141"/>
        <v>'Calidad'</v>
      </c>
      <c r="M1250" t="str">
        <f t="shared" si="142"/>
        <v>'LA0014945'</v>
      </c>
      <c r="N1250" t="str">
        <f t="shared" si="143"/>
        <v>'LA0014944'</v>
      </c>
      <c r="O1250" t="str">
        <f t="shared" si="144"/>
        <v>null</v>
      </c>
      <c r="P1250" t="s">
        <v>6557</v>
      </c>
      <c r="Q1250" t="str">
        <f t="shared" si="139"/>
        <v xml:space="preserve">INSERT INTO pad_organ (organid, nom, dir3, dir3pare, cif) VALUES (71248, 'Calidad', 'LA0014945', 'LA0014944', null); </v>
      </c>
    </row>
    <row r="1251" spans="1:17">
      <c r="A1251" s="1">
        <v>1442174</v>
      </c>
      <c r="B1251" t="s">
        <v>2707</v>
      </c>
      <c r="C1251" t="s">
        <v>2708</v>
      </c>
      <c r="D1251" s="1">
        <v>3563</v>
      </c>
      <c r="E1251" s="1">
        <v>1442172</v>
      </c>
      <c r="F1251" s="1">
        <v>1</v>
      </c>
      <c r="G1251" t="s">
        <v>769</v>
      </c>
      <c r="H1251" t="str">
        <f t="shared" si="138"/>
        <v>'LA0014944'</v>
      </c>
      <c r="I1251" t="str">
        <f>IF(E1251="","'"&amp;VLOOKUP(B1251,PBL_ENTITAT!O:P,2,FALSE)&amp;"'","null")</f>
        <v>null</v>
      </c>
      <c r="J1251" t="s">
        <v>6557</v>
      </c>
      <c r="K1251">
        <f t="shared" si="140"/>
        <v>71249</v>
      </c>
      <c r="L1251" t="str">
        <f t="shared" si="141"/>
        <v>'Oficina de Atención al Ciudadano'</v>
      </c>
      <c r="M1251" t="str">
        <f t="shared" si="142"/>
        <v>'LA0014946'</v>
      </c>
      <c r="N1251" t="str">
        <f t="shared" si="143"/>
        <v>'LA0014944'</v>
      </c>
      <c r="O1251" t="str">
        <f t="shared" si="144"/>
        <v>null</v>
      </c>
      <c r="P1251" t="s">
        <v>6557</v>
      </c>
      <c r="Q1251" t="str">
        <f t="shared" si="139"/>
        <v xml:space="preserve">INSERT INTO pad_organ (organid, nom, dir3, dir3pare, cif) VALUES (71249, 'Oficina de Atención al Ciudadano', 'LA0014946', 'LA0014944', null); </v>
      </c>
    </row>
    <row r="1252" spans="1:17">
      <c r="A1252" s="1">
        <v>1442175</v>
      </c>
      <c r="B1252" t="s">
        <v>2709</v>
      </c>
      <c r="C1252" t="s">
        <v>2710</v>
      </c>
      <c r="D1252" s="1">
        <v>3563</v>
      </c>
      <c r="E1252" s="1">
        <v>1442172</v>
      </c>
      <c r="F1252" s="1">
        <v>1</v>
      </c>
      <c r="G1252" t="s">
        <v>769</v>
      </c>
      <c r="H1252" t="str">
        <f t="shared" si="138"/>
        <v>'LA0014944'</v>
      </c>
      <c r="I1252" t="str">
        <f>IF(E1252="","'"&amp;VLOOKUP(B1252,PBL_ENTITAT!O:P,2,FALSE)&amp;"'","null")</f>
        <v>null</v>
      </c>
      <c r="J1252" t="s">
        <v>6557</v>
      </c>
      <c r="K1252">
        <f t="shared" si="140"/>
        <v>71250</v>
      </c>
      <c r="L1252" t="str">
        <f t="shared" si="141"/>
        <v>'Unidad Administrativa de Correspondencia'</v>
      </c>
      <c r="M1252" t="str">
        <f t="shared" si="142"/>
        <v>'LA0014947'</v>
      </c>
      <c r="N1252" t="str">
        <f t="shared" si="143"/>
        <v>'LA0014944'</v>
      </c>
      <c r="O1252" t="str">
        <f t="shared" si="144"/>
        <v>null</v>
      </c>
      <c r="P1252" t="s">
        <v>6557</v>
      </c>
      <c r="Q1252" t="str">
        <f t="shared" si="139"/>
        <v xml:space="preserve">INSERT INTO pad_organ (organid, nom, dir3, dir3pare, cif) VALUES (71250, 'Unidad Administrativa de Correspondencia', 'LA0014947', 'LA0014944', null); </v>
      </c>
    </row>
    <row r="1253" spans="1:17">
      <c r="A1253" s="1">
        <v>1442167</v>
      </c>
      <c r="B1253" t="s">
        <v>2693</v>
      </c>
      <c r="C1253" t="s">
        <v>2694</v>
      </c>
      <c r="D1253" s="1">
        <v>3563</v>
      </c>
      <c r="E1253" s="1">
        <v>1442163</v>
      </c>
      <c r="F1253" s="1">
        <v>1</v>
      </c>
      <c r="G1253" t="s">
        <v>769</v>
      </c>
      <c r="H1253" t="str">
        <f t="shared" si="138"/>
        <v>'LA0014939'</v>
      </c>
      <c r="I1253" t="str">
        <f>IF(E1253="","'"&amp;VLOOKUP(B1253,PBL_ENTITAT!O:P,2,FALSE)&amp;"'","null")</f>
        <v>null</v>
      </c>
      <c r="J1253" t="s">
        <v>6557</v>
      </c>
      <c r="K1253">
        <f t="shared" si="140"/>
        <v>71251</v>
      </c>
      <c r="L1253" t="str">
        <f t="shared" si="141"/>
        <v>'Servicio de Interior'</v>
      </c>
      <c r="M1253" t="str">
        <f t="shared" si="142"/>
        <v>'LA0014948'</v>
      </c>
      <c r="N1253" t="str">
        <f t="shared" si="143"/>
        <v>'LA0014939'</v>
      </c>
      <c r="O1253" t="str">
        <f t="shared" si="144"/>
        <v>null</v>
      </c>
      <c r="P1253" t="s">
        <v>6557</v>
      </c>
      <c r="Q1253" t="str">
        <f t="shared" si="139"/>
        <v xml:space="preserve">INSERT INTO pad_organ (organid, nom, dir3, dir3pare, cif) VALUES (71251, 'Servicio de Interior', 'LA0014948', 'LA0014939', null); </v>
      </c>
    </row>
    <row r="1254" spans="1:17">
      <c r="A1254" s="1">
        <v>1442176</v>
      </c>
      <c r="B1254" t="s">
        <v>2711</v>
      </c>
      <c r="C1254" t="s">
        <v>2712</v>
      </c>
      <c r="D1254" s="1">
        <v>3563</v>
      </c>
      <c r="E1254" s="1">
        <v>1442172</v>
      </c>
      <c r="F1254" s="1">
        <v>1</v>
      </c>
      <c r="G1254" t="s">
        <v>769</v>
      </c>
      <c r="H1254" t="str">
        <f t="shared" si="138"/>
        <v>'LA0014944'</v>
      </c>
      <c r="I1254" t="str">
        <f>IF(E1254="","'"&amp;VLOOKUP(B1254,PBL_ENTITAT!O:P,2,FALSE)&amp;"'","null")</f>
        <v>null</v>
      </c>
      <c r="J1254" t="s">
        <v>6557</v>
      </c>
      <c r="K1254">
        <f t="shared" si="140"/>
        <v>71252</v>
      </c>
      <c r="L1254" t="str">
        <f t="shared" si="141"/>
        <v>'Servicio de Atención Telefónica (SAT-010)'</v>
      </c>
      <c r="M1254" t="str">
        <f t="shared" si="142"/>
        <v>'LA0014949'</v>
      </c>
      <c r="N1254" t="str">
        <f t="shared" si="143"/>
        <v>'LA0014944'</v>
      </c>
      <c r="O1254" t="str">
        <f t="shared" si="144"/>
        <v>null</v>
      </c>
      <c r="P1254" t="s">
        <v>6557</v>
      </c>
      <c r="Q1254" t="str">
        <f t="shared" si="139"/>
        <v xml:space="preserve">INSERT INTO pad_organ (organid, nom, dir3, dir3pare, cif) VALUES (71252, 'Servicio de Atención Telefónica (SAT-010)', 'LA0014949', 'LA0014944', null); </v>
      </c>
    </row>
    <row r="1255" spans="1:17">
      <c r="A1255" s="1">
        <v>1442177</v>
      </c>
      <c r="B1255" t="s">
        <v>2713</v>
      </c>
      <c r="C1255" t="s">
        <v>2714</v>
      </c>
      <c r="D1255" s="1">
        <v>3563</v>
      </c>
      <c r="E1255" s="1">
        <v>1442162</v>
      </c>
      <c r="F1255" s="1">
        <v>1</v>
      </c>
      <c r="G1255" t="s">
        <v>769</v>
      </c>
      <c r="H1255" t="str">
        <f t="shared" si="138"/>
        <v>'LA0014938'</v>
      </c>
      <c r="I1255" t="str">
        <f>IF(E1255="","'"&amp;VLOOKUP(B1255,PBL_ENTITAT!O:P,2,FALSE)&amp;"'","null")</f>
        <v>null</v>
      </c>
      <c r="J1255" t="s">
        <v>6557</v>
      </c>
      <c r="K1255">
        <f t="shared" si="140"/>
        <v>71253</v>
      </c>
      <c r="L1255" t="str">
        <f t="shared" si="141"/>
        <v>'Departamento de Participación y Coordinación Territorial'</v>
      </c>
      <c r="M1255" t="str">
        <f t="shared" si="142"/>
        <v>'LA0014951'</v>
      </c>
      <c r="N1255" t="str">
        <f t="shared" si="143"/>
        <v>'LA0014938'</v>
      </c>
      <c r="O1255" t="str">
        <f t="shared" si="144"/>
        <v>null</v>
      </c>
      <c r="P1255" t="s">
        <v>6557</v>
      </c>
      <c r="Q1255" t="str">
        <f t="shared" si="139"/>
        <v xml:space="preserve">INSERT INTO pad_organ (organid, nom, dir3, dir3pare, cif) VALUES (71253, 'Departamento de Participación y Coordinación Territorial', 'LA0014951', 'LA0014938', null); </v>
      </c>
    </row>
    <row r="1256" spans="1:17">
      <c r="A1256" s="1">
        <v>1442120</v>
      </c>
      <c r="B1256" t="s">
        <v>3280</v>
      </c>
      <c r="C1256" t="s">
        <v>3281</v>
      </c>
      <c r="D1256" s="1">
        <v>3563</v>
      </c>
      <c r="E1256" s="1">
        <v>1442119</v>
      </c>
      <c r="F1256" s="1">
        <v>1</v>
      </c>
      <c r="G1256" t="s">
        <v>769</v>
      </c>
      <c r="H1256" t="str">
        <f t="shared" si="138"/>
        <v>'LA0008276'</v>
      </c>
      <c r="I1256" t="str">
        <f>IF(E1256="","'"&amp;VLOOKUP(B1256,PBL_ENTITAT!O:P,2,FALSE)&amp;"'","null")</f>
        <v>null</v>
      </c>
      <c r="J1256" t="s">
        <v>6557</v>
      </c>
      <c r="K1256">
        <f t="shared" si="140"/>
        <v>71254</v>
      </c>
      <c r="L1256" t="str">
        <f t="shared" si="141"/>
        <v>'Administración'</v>
      </c>
      <c r="M1256" t="str">
        <f t="shared" si="142"/>
        <v>'LA0014953'</v>
      </c>
      <c r="N1256" t="str">
        <f t="shared" si="143"/>
        <v>'LA0008276'</v>
      </c>
      <c r="O1256" t="str">
        <f t="shared" si="144"/>
        <v>null</v>
      </c>
      <c r="P1256" t="s">
        <v>6557</v>
      </c>
      <c r="Q1256" t="str">
        <f t="shared" si="139"/>
        <v xml:space="preserve">INSERT INTO pad_organ (organid, nom, dir3, dir3pare, cif) VALUES (71254, 'Administración', 'LA0014953', 'LA0008276', null); </v>
      </c>
    </row>
    <row r="1257" spans="1:17">
      <c r="A1257" s="1">
        <v>1442027</v>
      </c>
      <c r="B1257" t="s">
        <v>3017</v>
      </c>
      <c r="C1257" t="s">
        <v>3018</v>
      </c>
      <c r="D1257" s="1">
        <v>3563</v>
      </c>
      <c r="E1257" s="1">
        <v>1442026</v>
      </c>
      <c r="F1257" s="1">
        <v>1</v>
      </c>
      <c r="G1257" t="s">
        <v>769</v>
      </c>
      <c r="H1257" t="str">
        <f t="shared" si="138"/>
        <v>'LA0001141'</v>
      </c>
      <c r="I1257" t="str">
        <f>IF(E1257="","'"&amp;VLOOKUP(B1257,PBL_ENTITAT!O:P,2,FALSE)&amp;"'","null")</f>
        <v>null</v>
      </c>
      <c r="J1257" t="s">
        <v>6557</v>
      </c>
      <c r="K1257">
        <f t="shared" si="140"/>
        <v>71255</v>
      </c>
      <c r="L1257" t="str">
        <f t="shared" si="141"/>
        <v>'Dirección Económica-Financiera'</v>
      </c>
      <c r="M1257" t="str">
        <f t="shared" si="142"/>
        <v>'LA0014954'</v>
      </c>
      <c r="N1257" t="str">
        <f t="shared" si="143"/>
        <v>'LA0001141'</v>
      </c>
      <c r="O1257" t="str">
        <f t="shared" si="144"/>
        <v>null</v>
      </c>
      <c r="P1257" t="s">
        <v>6557</v>
      </c>
      <c r="Q1257" t="str">
        <f t="shared" si="139"/>
        <v xml:space="preserve">INSERT INTO pad_organ (organid, nom, dir3, dir3pare, cif) VALUES (71255, 'Dirección Económica-Financiera', 'LA0014954', 'LA0001141', null); </v>
      </c>
    </row>
    <row r="1258" spans="1:17">
      <c r="A1258" s="1">
        <v>1442028</v>
      </c>
      <c r="B1258" t="s">
        <v>3019</v>
      </c>
      <c r="C1258" t="s">
        <v>3020</v>
      </c>
      <c r="D1258" s="1">
        <v>3563</v>
      </c>
      <c r="E1258" s="1">
        <v>1442027</v>
      </c>
      <c r="F1258" s="1">
        <v>1</v>
      </c>
      <c r="G1258" t="s">
        <v>769</v>
      </c>
      <c r="H1258" t="str">
        <f t="shared" si="138"/>
        <v>'LA0014954'</v>
      </c>
      <c r="I1258" t="str">
        <f>IF(E1258="","'"&amp;VLOOKUP(B1258,PBL_ENTITAT!O:P,2,FALSE)&amp;"'","null")</f>
        <v>null</v>
      </c>
      <c r="J1258" t="s">
        <v>6557</v>
      </c>
      <c r="K1258">
        <f t="shared" si="140"/>
        <v>71256</v>
      </c>
      <c r="L1258" t="str">
        <f t="shared" si="141"/>
        <v>'Departamento Financiero'</v>
      </c>
      <c r="M1258" t="str">
        <f t="shared" si="142"/>
        <v>'LA0014955'</v>
      </c>
      <c r="N1258" t="str">
        <f t="shared" si="143"/>
        <v>'LA0014954'</v>
      </c>
      <c r="O1258" t="str">
        <f t="shared" si="144"/>
        <v>null</v>
      </c>
      <c r="P1258" t="s">
        <v>6557</v>
      </c>
      <c r="Q1258" t="str">
        <f t="shared" si="139"/>
        <v xml:space="preserve">INSERT INTO pad_organ (organid, nom, dir3, dir3pare, cif) VALUES (71256, 'Departamento Financiero', 'LA0014955', 'LA0014954', null); </v>
      </c>
    </row>
    <row r="1259" spans="1:17">
      <c r="A1259" s="1">
        <v>1442032</v>
      </c>
      <c r="B1259" t="s">
        <v>3027</v>
      </c>
      <c r="C1259" t="s">
        <v>3028</v>
      </c>
      <c r="D1259" s="1">
        <v>3563</v>
      </c>
      <c r="E1259" s="1">
        <v>1442027</v>
      </c>
      <c r="F1259" s="1">
        <v>1</v>
      </c>
      <c r="G1259" t="s">
        <v>769</v>
      </c>
      <c r="H1259" t="str">
        <f t="shared" si="138"/>
        <v>'LA0014954'</v>
      </c>
      <c r="I1259" t="str">
        <f>IF(E1259="","'"&amp;VLOOKUP(B1259,PBL_ENTITAT!O:P,2,FALSE)&amp;"'","null")</f>
        <v>null</v>
      </c>
      <c r="J1259" t="s">
        <v>6557</v>
      </c>
      <c r="K1259">
        <f t="shared" si="140"/>
        <v>71257</v>
      </c>
      <c r="L1259" t="str">
        <f t="shared" si="141"/>
        <v>'Departamento Tributario'</v>
      </c>
      <c r="M1259" t="str">
        <f t="shared" si="142"/>
        <v>'LA0014959'</v>
      </c>
      <c r="N1259" t="str">
        <f t="shared" si="143"/>
        <v>'LA0014954'</v>
      </c>
      <c r="O1259" t="str">
        <f t="shared" si="144"/>
        <v>null</v>
      </c>
      <c r="P1259" t="s">
        <v>6557</v>
      </c>
      <c r="Q1259" t="str">
        <f t="shared" si="139"/>
        <v xml:space="preserve">INSERT INTO pad_organ (organid, nom, dir3, dir3pare, cif) VALUES (71257, 'Departamento Tributario', 'LA0014959', 'LA0014954', null); </v>
      </c>
    </row>
    <row r="1260" spans="1:17">
      <c r="A1260" s="1">
        <v>1442033</v>
      </c>
      <c r="B1260" t="s">
        <v>3029</v>
      </c>
      <c r="C1260" t="s">
        <v>3030</v>
      </c>
      <c r="D1260" s="1">
        <v>3563</v>
      </c>
      <c r="E1260" s="1">
        <v>1442027</v>
      </c>
      <c r="F1260" s="1">
        <v>1</v>
      </c>
      <c r="G1260" t="s">
        <v>769</v>
      </c>
      <c r="H1260" t="str">
        <f t="shared" si="138"/>
        <v>'LA0014954'</v>
      </c>
      <c r="I1260" t="str">
        <f>IF(E1260="","'"&amp;VLOOKUP(B1260,PBL_ENTITAT!O:P,2,FALSE)&amp;"'","null")</f>
        <v>null</v>
      </c>
      <c r="J1260" t="s">
        <v>6557</v>
      </c>
      <c r="K1260">
        <f t="shared" si="140"/>
        <v>71258</v>
      </c>
      <c r="L1260" t="str">
        <f t="shared" si="141"/>
        <v>'Tribunal Económico Administrativo Municipal'</v>
      </c>
      <c r="M1260" t="str">
        <f t="shared" si="142"/>
        <v>'LA0014962'</v>
      </c>
      <c r="N1260" t="str">
        <f t="shared" si="143"/>
        <v>'LA0014954'</v>
      </c>
      <c r="O1260" t="str">
        <f t="shared" si="144"/>
        <v>null</v>
      </c>
      <c r="P1260" t="s">
        <v>6557</v>
      </c>
      <c r="Q1260" t="str">
        <f t="shared" si="139"/>
        <v xml:space="preserve">INSERT INTO pad_organ (organid, nom, dir3, dir3pare, cif) VALUES (71258, 'Tribunal Económico Administrativo Municipal', 'LA0014962', 'LA0014954', null); </v>
      </c>
    </row>
    <row r="1261" spans="1:17">
      <c r="A1261" s="1">
        <v>1442035</v>
      </c>
      <c r="B1261" t="s">
        <v>3033</v>
      </c>
      <c r="C1261" t="s">
        <v>3034</v>
      </c>
      <c r="D1261" s="1">
        <v>3563</v>
      </c>
      <c r="E1261" s="1">
        <v>1442026</v>
      </c>
      <c r="F1261" s="1">
        <v>1</v>
      </c>
      <c r="G1261" t="s">
        <v>769</v>
      </c>
      <c r="H1261" t="str">
        <f t="shared" si="138"/>
        <v>'LA0001141'</v>
      </c>
      <c r="I1261" t="str">
        <f>IF(E1261="","'"&amp;VLOOKUP(B1261,PBL_ENTITAT!O:P,2,FALSE)&amp;"'","null")</f>
        <v>null</v>
      </c>
      <c r="J1261" t="s">
        <v>6557</v>
      </c>
      <c r="K1261">
        <f t="shared" si="140"/>
        <v>71259</v>
      </c>
      <c r="L1261" t="str">
        <f t="shared" si="141"/>
        <v>'Servicio de Responsabilidad Patrimonial'</v>
      </c>
      <c r="M1261" t="str">
        <f t="shared" si="142"/>
        <v>'LA0014963'</v>
      </c>
      <c r="N1261" t="str">
        <f t="shared" si="143"/>
        <v>'LA0001141'</v>
      </c>
      <c r="O1261" t="str">
        <f t="shared" si="144"/>
        <v>null</v>
      </c>
      <c r="P1261" t="s">
        <v>6557</v>
      </c>
      <c r="Q1261" t="str">
        <f t="shared" si="139"/>
        <v xml:space="preserve">INSERT INTO pad_organ (organid, nom, dir3, dir3pare, cif) VALUES (71259, 'Servicio de Responsabilidad Patrimonial', 'LA0014963', 'LA0001141', null); </v>
      </c>
    </row>
    <row r="1262" spans="1:17">
      <c r="A1262" s="1">
        <v>1442036</v>
      </c>
      <c r="B1262" t="s">
        <v>3035</v>
      </c>
      <c r="C1262" t="s">
        <v>3036</v>
      </c>
      <c r="D1262" s="1">
        <v>3563</v>
      </c>
      <c r="E1262" s="1">
        <v>1442026</v>
      </c>
      <c r="F1262" s="1">
        <v>1</v>
      </c>
      <c r="G1262" t="s">
        <v>769</v>
      </c>
      <c r="H1262" t="str">
        <f t="shared" si="138"/>
        <v>'LA0001141'</v>
      </c>
      <c r="I1262" t="str">
        <f>IF(E1262="","'"&amp;VLOOKUP(B1262,PBL_ENTITAT!O:P,2,FALSE)&amp;"'","null")</f>
        <v>null</v>
      </c>
      <c r="J1262" t="s">
        <v>6557</v>
      </c>
      <c r="K1262">
        <f t="shared" si="140"/>
        <v>71260</v>
      </c>
      <c r="L1262" t="str">
        <f t="shared" si="141"/>
        <v>'Servicios Jurídicos'</v>
      </c>
      <c r="M1262" t="str">
        <f t="shared" si="142"/>
        <v>'LA0014964'</v>
      </c>
      <c r="N1262" t="str">
        <f t="shared" si="143"/>
        <v>'LA0001141'</v>
      </c>
      <c r="O1262" t="str">
        <f t="shared" si="144"/>
        <v>null</v>
      </c>
      <c r="P1262" t="s">
        <v>6557</v>
      </c>
      <c r="Q1262" t="str">
        <f t="shared" si="139"/>
        <v xml:space="preserve">INSERT INTO pad_organ (organid, nom, dir3, dir3pare, cif) VALUES (71260, 'Servicios Jurídicos', 'LA0014964', 'LA0001141', null); </v>
      </c>
    </row>
    <row r="1263" spans="1:17">
      <c r="A1263" s="1">
        <v>1442121</v>
      </c>
      <c r="B1263" t="s">
        <v>3282</v>
      </c>
      <c r="C1263" t="s">
        <v>3283</v>
      </c>
      <c r="D1263" s="1">
        <v>3563</v>
      </c>
      <c r="E1263" s="1">
        <v>1442119</v>
      </c>
      <c r="F1263" s="1">
        <v>1</v>
      </c>
      <c r="G1263" t="s">
        <v>769</v>
      </c>
      <c r="H1263" t="str">
        <f t="shared" si="138"/>
        <v>'LA0008276'</v>
      </c>
      <c r="I1263" t="str">
        <f>IF(E1263="","'"&amp;VLOOKUP(B1263,PBL_ENTITAT!O:P,2,FALSE)&amp;"'","null")</f>
        <v>null</v>
      </c>
      <c r="J1263" t="s">
        <v>6557</v>
      </c>
      <c r="K1263">
        <f t="shared" si="140"/>
        <v>71261</v>
      </c>
      <c r="L1263" t="str">
        <f t="shared" si="141"/>
        <v>'Mantenimiento Instalaciones y Vehículos'</v>
      </c>
      <c r="M1263" t="str">
        <f t="shared" si="142"/>
        <v>'LA0014965'</v>
      </c>
      <c r="N1263" t="str">
        <f t="shared" si="143"/>
        <v>'LA0008276'</v>
      </c>
      <c r="O1263" t="str">
        <f t="shared" si="144"/>
        <v>null</v>
      </c>
      <c r="P1263" t="s">
        <v>6557</v>
      </c>
      <c r="Q1263" t="str">
        <f t="shared" si="139"/>
        <v xml:space="preserve">INSERT INTO pad_organ (organid, nom, dir3, dir3pare, cif) VALUES (71261, 'Mantenimiento Instalaciones y Vehículos', 'LA0014965', 'LA0008276', null); </v>
      </c>
    </row>
    <row r="1264" spans="1:17">
      <c r="A1264" s="1">
        <v>1442122</v>
      </c>
      <c r="B1264" t="s">
        <v>3284</v>
      </c>
      <c r="C1264" t="s">
        <v>3285</v>
      </c>
      <c r="D1264" s="1">
        <v>3563</v>
      </c>
      <c r="E1264" s="1">
        <v>1442119</v>
      </c>
      <c r="F1264" s="1">
        <v>1</v>
      </c>
      <c r="G1264" t="s">
        <v>769</v>
      </c>
      <c r="H1264" t="str">
        <f t="shared" si="138"/>
        <v>'LA0008276'</v>
      </c>
      <c r="I1264" t="str">
        <f>IF(E1264="","'"&amp;VLOOKUP(B1264,PBL_ENTITAT!O:P,2,FALSE)&amp;"'","null")</f>
        <v>null</v>
      </c>
      <c r="J1264" t="s">
        <v>6557</v>
      </c>
      <c r="K1264">
        <f t="shared" si="140"/>
        <v>71262</v>
      </c>
      <c r="L1264" t="str">
        <f t="shared" si="141"/>
        <v>'Parque Central, Auxiliar de Playa I Auxiliar SA Teulera'</v>
      </c>
      <c r="M1264" t="str">
        <f t="shared" si="142"/>
        <v>'LA0014966'</v>
      </c>
      <c r="N1264" t="str">
        <f t="shared" si="143"/>
        <v>'LA0008276'</v>
      </c>
      <c r="O1264" t="str">
        <f t="shared" si="144"/>
        <v>null</v>
      </c>
      <c r="P1264" t="s">
        <v>6557</v>
      </c>
      <c r="Q1264" t="str">
        <f t="shared" si="139"/>
        <v xml:space="preserve">INSERT INTO pad_organ (organid, nom, dir3, dir3pare, cif) VALUES (71262, 'Parque Central, Auxiliar de Playa I Auxiliar SA Teulera', 'LA0014966', 'LA0008276', null); </v>
      </c>
    </row>
    <row r="1265" spans="1:17">
      <c r="A1265" s="1">
        <v>1442123</v>
      </c>
      <c r="B1265" t="s">
        <v>3286</v>
      </c>
      <c r="C1265" t="s">
        <v>3287</v>
      </c>
      <c r="D1265" s="1">
        <v>3563</v>
      </c>
      <c r="E1265" s="1">
        <v>1442119</v>
      </c>
      <c r="F1265" s="1">
        <v>1</v>
      </c>
      <c r="G1265" t="s">
        <v>769</v>
      </c>
      <c r="H1265" t="str">
        <f t="shared" si="138"/>
        <v>'LA0008276'</v>
      </c>
      <c r="I1265" t="str">
        <f>IF(E1265="","'"&amp;VLOOKUP(B1265,PBL_ENTITAT!O:P,2,FALSE)&amp;"'","null")</f>
        <v>null</v>
      </c>
      <c r="J1265" t="s">
        <v>6557</v>
      </c>
      <c r="K1265">
        <f t="shared" si="140"/>
        <v>71263</v>
      </c>
      <c r="L1265" t="str">
        <f t="shared" si="141"/>
        <v>'Personal Apoyo Comandante'</v>
      </c>
      <c r="M1265" t="str">
        <f t="shared" si="142"/>
        <v>'LA0014967'</v>
      </c>
      <c r="N1265" t="str">
        <f t="shared" si="143"/>
        <v>'LA0008276'</v>
      </c>
      <c r="O1265" t="str">
        <f t="shared" si="144"/>
        <v>null</v>
      </c>
      <c r="P1265" t="s">
        <v>6557</v>
      </c>
      <c r="Q1265" t="str">
        <f t="shared" si="139"/>
        <v xml:space="preserve">INSERT INTO pad_organ (organid, nom, dir3, dir3pare, cif) VALUES (71263, 'Personal Apoyo Comandante', 'LA0014967', 'LA0008276', null); </v>
      </c>
    </row>
    <row r="1266" spans="1:17">
      <c r="A1266" s="1">
        <v>1442034</v>
      </c>
      <c r="B1266" t="s">
        <v>3031</v>
      </c>
      <c r="C1266" t="s">
        <v>3032</v>
      </c>
      <c r="D1266" s="1">
        <v>3563</v>
      </c>
      <c r="E1266" s="1">
        <v>1442027</v>
      </c>
      <c r="F1266" s="1">
        <v>1</v>
      </c>
      <c r="G1266" t="s">
        <v>769</v>
      </c>
      <c r="H1266" t="str">
        <f t="shared" si="138"/>
        <v>'LA0014954'</v>
      </c>
      <c r="I1266" t="str">
        <f>IF(E1266="","'"&amp;VLOOKUP(B1266,PBL_ENTITAT!O:P,2,FALSE)&amp;"'","null")</f>
        <v>null</v>
      </c>
      <c r="J1266" t="s">
        <v>6557</v>
      </c>
      <c r="K1266">
        <f t="shared" si="140"/>
        <v>71264</v>
      </c>
      <c r="L1266" t="str">
        <f t="shared" si="141"/>
        <v>'Sección de Contabilidad'</v>
      </c>
      <c r="M1266" t="str">
        <f t="shared" si="142"/>
        <v>'LA0014968'</v>
      </c>
      <c r="N1266" t="str">
        <f t="shared" si="143"/>
        <v>'LA0014954'</v>
      </c>
      <c r="O1266" t="str">
        <f t="shared" si="144"/>
        <v>null</v>
      </c>
      <c r="P1266" t="s">
        <v>6557</v>
      </c>
      <c r="Q1266" t="str">
        <f t="shared" si="139"/>
        <v xml:space="preserve">INSERT INTO pad_organ (organid, nom, dir3, dir3pare, cif) VALUES (71264, 'Sección de Contabilidad', 'LA0014968', 'LA0014954', null); </v>
      </c>
    </row>
    <row r="1267" spans="1:17">
      <c r="A1267" s="1">
        <v>1442124</v>
      </c>
      <c r="B1267" t="s">
        <v>3288</v>
      </c>
      <c r="C1267" t="s">
        <v>3289</v>
      </c>
      <c r="D1267" s="1">
        <v>3563</v>
      </c>
      <c r="E1267" s="1">
        <v>1442119</v>
      </c>
      <c r="F1267" s="1">
        <v>1</v>
      </c>
      <c r="G1267" t="s">
        <v>769</v>
      </c>
      <c r="H1267" t="str">
        <f t="shared" si="138"/>
        <v>'LA0008276'</v>
      </c>
      <c r="I1267" t="str">
        <f>IF(E1267="","'"&amp;VLOOKUP(B1267,PBL_ENTITAT!O:P,2,FALSE)&amp;"'","null")</f>
        <v>null</v>
      </c>
      <c r="J1267" t="s">
        <v>6557</v>
      </c>
      <c r="K1267">
        <f t="shared" si="140"/>
        <v>71265</v>
      </c>
      <c r="L1267" t="str">
        <f t="shared" si="141"/>
        <v>'Planificación y Formación'</v>
      </c>
      <c r="M1267" t="str">
        <f t="shared" si="142"/>
        <v>'LA0014969'</v>
      </c>
      <c r="N1267" t="str">
        <f t="shared" si="143"/>
        <v>'LA0008276'</v>
      </c>
      <c r="O1267" t="str">
        <f t="shared" si="144"/>
        <v>null</v>
      </c>
      <c r="P1267" t="s">
        <v>6557</v>
      </c>
      <c r="Q1267" t="str">
        <f t="shared" si="139"/>
        <v xml:space="preserve">INSERT INTO pad_organ (organid, nom, dir3, dir3pare, cif) VALUES (71265, 'Planificación y Formación', 'LA0014969', 'LA0008276', null); </v>
      </c>
    </row>
    <row r="1268" spans="1:17">
      <c r="A1268" s="1">
        <v>1442125</v>
      </c>
      <c r="B1268" t="s">
        <v>3290</v>
      </c>
      <c r="C1268" t="s">
        <v>3291</v>
      </c>
      <c r="D1268" s="1">
        <v>3563</v>
      </c>
      <c r="E1268" s="1">
        <v>1442119</v>
      </c>
      <c r="F1268" s="1">
        <v>1</v>
      </c>
      <c r="G1268" t="s">
        <v>769</v>
      </c>
      <c r="H1268" t="str">
        <f t="shared" si="138"/>
        <v>'LA0008276'</v>
      </c>
      <c r="I1268" t="str">
        <f>IF(E1268="","'"&amp;VLOOKUP(B1268,PBL_ENTITAT!O:P,2,FALSE)&amp;"'","null")</f>
        <v>null</v>
      </c>
      <c r="J1268" t="s">
        <v>6557</v>
      </c>
      <c r="K1268">
        <f t="shared" si="140"/>
        <v>71266</v>
      </c>
      <c r="L1268" t="str">
        <f t="shared" si="141"/>
        <v>'Prevención'</v>
      </c>
      <c r="M1268" t="str">
        <f t="shared" si="142"/>
        <v>'LA0014970'</v>
      </c>
      <c r="N1268" t="str">
        <f t="shared" si="143"/>
        <v>'LA0008276'</v>
      </c>
      <c r="O1268" t="str">
        <f t="shared" si="144"/>
        <v>null</v>
      </c>
      <c r="P1268" t="s">
        <v>6557</v>
      </c>
      <c r="Q1268" t="str">
        <f t="shared" si="139"/>
        <v xml:space="preserve">INSERT INTO pad_organ (organid, nom, dir3, dir3pare, cif) VALUES (71266, 'Prevención', 'LA0014970', 'LA0008276', null); </v>
      </c>
    </row>
    <row r="1269" spans="1:17">
      <c r="A1269" s="1">
        <v>2138575</v>
      </c>
      <c r="B1269" t="s">
        <v>4000</v>
      </c>
      <c r="C1269" t="s">
        <v>4001</v>
      </c>
      <c r="D1269" s="1">
        <v>3167</v>
      </c>
      <c r="E1269" s="1">
        <v>2138571</v>
      </c>
      <c r="F1269" s="1">
        <v>1</v>
      </c>
      <c r="H1269" t="str">
        <f t="shared" si="138"/>
        <v>'LA0007642'</v>
      </c>
      <c r="I1269" t="str">
        <f>IF(E1269="","'"&amp;VLOOKUP(B1269,PBL_ENTITAT!O:P,2,FALSE)&amp;"'","null")</f>
        <v>null</v>
      </c>
      <c r="J1269" t="s">
        <v>6557</v>
      </c>
      <c r="K1269">
        <f t="shared" si="140"/>
        <v>71267</v>
      </c>
      <c r="L1269" t="str">
        <f t="shared" si="141"/>
        <v>'Dirección Insular de Inclusión Social'</v>
      </c>
      <c r="M1269" t="str">
        <f t="shared" si="142"/>
        <v>'LA0015193'</v>
      </c>
      <c r="N1269" t="str">
        <f t="shared" si="143"/>
        <v>'LA0007642'</v>
      </c>
      <c r="O1269" t="str">
        <f t="shared" si="144"/>
        <v>null</v>
      </c>
      <c r="P1269" t="s">
        <v>6557</v>
      </c>
      <c r="Q1269" t="str">
        <f t="shared" si="139"/>
        <v xml:space="preserve">INSERT INTO pad_organ (organid, nom, dir3, dir3pare, cif) VALUES (71267, 'Dirección Insular de Inclusión Social', 'LA0015193', 'LA0007642', null); </v>
      </c>
    </row>
    <row r="1270" spans="1:17">
      <c r="A1270" s="1">
        <v>2138576</v>
      </c>
      <c r="B1270" t="s">
        <v>4002</v>
      </c>
      <c r="C1270" t="s">
        <v>4003</v>
      </c>
      <c r="D1270" s="1">
        <v>3167</v>
      </c>
      <c r="E1270" s="1">
        <v>2138571</v>
      </c>
      <c r="F1270" s="1">
        <v>1</v>
      </c>
      <c r="H1270" t="str">
        <f t="shared" si="138"/>
        <v>'LA0007642'</v>
      </c>
      <c r="I1270" t="str">
        <f>IF(E1270="","'"&amp;VLOOKUP(B1270,PBL_ENTITAT!O:P,2,FALSE)&amp;"'","null")</f>
        <v>null</v>
      </c>
      <c r="J1270" t="s">
        <v>6557</v>
      </c>
      <c r="K1270">
        <f t="shared" si="140"/>
        <v>71268</v>
      </c>
      <c r="L1270" t="str">
        <f t="shared" si="141"/>
        <v>'Dirección Insular de Apoyo Territorial'</v>
      </c>
      <c r="M1270" t="str">
        <f t="shared" si="142"/>
        <v>'LA0015194'</v>
      </c>
      <c r="N1270" t="str">
        <f t="shared" si="143"/>
        <v>'LA0007642'</v>
      </c>
      <c r="O1270" t="str">
        <f t="shared" si="144"/>
        <v>null</v>
      </c>
      <c r="P1270" t="s">
        <v>6557</v>
      </c>
      <c r="Q1270" t="str">
        <f t="shared" si="139"/>
        <v xml:space="preserve">INSERT INTO pad_organ (organid, nom, dir3, dir3pare, cif) VALUES (71268, 'Dirección Insular de Apoyo Territorial', 'LA0015194', 'LA0007642', null); </v>
      </c>
    </row>
    <row r="1271" spans="1:17">
      <c r="A1271" s="1">
        <v>2138580</v>
      </c>
      <c r="B1271" t="s">
        <v>4010</v>
      </c>
      <c r="C1271" t="s">
        <v>4011</v>
      </c>
      <c r="D1271" s="1">
        <v>3167</v>
      </c>
      <c r="E1271" s="1">
        <v>2138499</v>
      </c>
      <c r="F1271" s="1">
        <v>1</v>
      </c>
      <c r="H1271" t="str">
        <f t="shared" si="138"/>
        <v>'L03070008'</v>
      </c>
      <c r="I1271" t="str">
        <f>IF(E1271="","'"&amp;VLOOKUP(B1271,PBL_ENTITAT!O:P,2,FALSE)&amp;"'","null")</f>
        <v>null</v>
      </c>
      <c r="J1271" t="s">
        <v>6557</v>
      </c>
      <c r="K1271">
        <f t="shared" si="140"/>
        <v>71269</v>
      </c>
      <c r="L1271" t="str">
        <f t="shared" si="141"/>
        <v>'Departamento de Cultura, Patrimonio y Política Lingüística'</v>
      </c>
      <c r="M1271" t="str">
        <f t="shared" si="142"/>
        <v>'LA0015195'</v>
      </c>
      <c r="N1271" t="str">
        <f t="shared" si="143"/>
        <v>'L03070008'</v>
      </c>
      <c r="O1271" t="str">
        <f t="shared" si="144"/>
        <v>null</v>
      </c>
      <c r="P1271" t="s">
        <v>6557</v>
      </c>
      <c r="Q1271" t="str">
        <f t="shared" si="139"/>
        <v xml:space="preserve">INSERT INTO pad_organ (organid, nom, dir3, dir3pare, cif) VALUES (71269, 'Departamento de Cultura, Patrimonio y Política Lingüística', 'LA0015195', 'L03070008', null); </v>
      </c>
    </row>
    <row r="1272" spans="1:17">
      <c r="A1272" s="1">
        <v>2138585</v>
      </c>
      <c r="B1272" t="s">
        <v>4020</v>
      </c>
      <c r="C1272" t="s">
        <v>4021</v>
      </c>
      <c r="D1272" s="1">
        <v>3167</v>
      </c>
      <c r="E1272" s="1">
        <v>2138580</v>
      </c>
      <c r="F1272" s="1">
        <v>1</v>
      </c>
      <c r="H1272" t="str">
        <f t="shared" si="138"/>
        <v>'LA0015195'</v>
      </c>
      <c r="I1272" t="str">
        <f>IF(E1272="","'"&amp;VLOOKUP(B1272,PBL_ENTITAT!O:P,2,FALSE)&amp;"'","null")</f>
        <v>null</v>
      </c>
      <c r="J1272" t="s">
        <v>6557</v>
      </c>
      <c r="K1272">
        <f t="shared" si="140"/>
        <v>71270</v>
      </c>
      <c r="L1272" t="str">
        <f t="shared" si="141"/>
        <v>'Secretaría Técnica de Cultura, Patrimonio y Política Lingüística'</v>
      </c>
      <c r="M1272" t="str">
        <f t="shared" si="142"/>
        <v>'LA0015196'</v>
      </c>
      <c r="N1272" t="str">
        <f t="shared" si="143"/>
        <v>'LA0015195'</v>
      </c>
      <c r="O1272" t="str">
        <f t="shared" si="144"/>
        <v>null</v>
      </c>
      <c r="P1272" t="s">
        <v>6557</v>
      </c>
      <c r="Q1272" t="str">
        <f t="shared" si="139"/>
        <v xml:space="preserve">INSERT INTO pad_organ (organid, nom, dir3, dir3pare, cif) VALUES (71270, 'Secretaría Técnica de Cultura, Patrimonio y Política Lingüística', 'LA0015196', 'LA0015195', null); </v>
      </c>
    </row>
    <row r="1273" spans="1:17">
      <c r="A1273" s="1">
        <v>2138586</v>
      </c>
      <c r="B1273" t="s">
        <v>4022</v>
      </c>
      <c r="C1273" t="s">
        <v>4023</v>
      </c>
      <c r="D1273" s="1">
        <v>3167</v>
      </c>
      <c r="E1273" s="1">
        <v>2138585</v>
      </c>
      <c r="F1273" s="1">
        <v>1</v>
      </c>
      <c r="H1273" t="str">
        <f t="shared" si="138"/>
        <v>'LA0015196'</v>
      </c>
      <c r="I1273" t="str">
        <f>IF(E1273="","'"&amp;VLOOKUP(B1273,PBL_ENTITAT!O:P,2,FALSE)&amp;"'","null")</f>
        <v>null</v>
      </c>
      <c r="J1273" t="s">
        <v>6557</v>
      </c>
      <c r="K1273">
        <f t="shared" si="140"/>
        <v>71271</v>
      </c>
      <c r="L1273" t="str">
        <f t="shared" si="141"/>
        <v>'Servicio Económico y de Régimen Interno de Cultura, Patrimonio y Política Lingüística'</v>
      </c>
      <c r="M1273" t="str">
        <f t="shared" si="142"/>
        <v>'LA0015197'</v>
      </c>
      <c r="N1273" t="str">
        <f t="shared" si="143"/>
        <v>'LA0015196'</v>
      </c>
      <c r="O1273" t="str">
        <f t="shared" si="144"/>
        <v>null</v>
      </c>
      <c r="P1273" t="s">
        <v>6557</v>
      </c>
      <c r="Q1273" t="str">
        <f t="shared" si="139"/>
        <v xml:space="preserve">INSERT INTO pad_organ (organid, nom, dir3, dir3pare, cif) VALUES (71271, 'Servicio Económico y de Régimen Interno de Cultura, Patrimonio y Política Lingüística', 'LA0015197', 'LA0015196', null); </v>
      </c>
    </row>
    <row r="1274" spans="1:17">
      <c r="A1274" s="1">
        <v>2138587</v>
      </c>
      <c r="B1274" t="s">
        <v>4024</v>
      </c>
      <c r="C1274" t="s">
        <v>4025</v>
      </c>
      <c r="D1274" s="1">
        <v>3167</v>
      </c>
      <c r="E1274" s="1">
        <v>2138580</v>
      </c>
      <c r="F1274" s="1">
        <v>1</v>
      </c>
      <c r="H1274" t="str">
        <f t="shared" si="138"/>
        <v>'LA0015195'</v>
      </c>
      <c r="I1274" t="str">
        <f>IF(E1274="","'"&amp;VLOOKUP(B1274,PBL_ENTITAT!O:P,2,FALSE)&amp;"'","null")</f>
        <v>null</v>
      </c>
      <c r="J1274" t="s">
        <v>6557</v>
      </c>
      <c r="K1274">
        <f t="shared" si="140"/>
        <v>71272</v>
      </c>
      <c r="L1274" t="str">
        <f t="shared" si="141"/>
        <v>'Dirección Insular de Política Lingüística'</v>
      </c>
      <c r="M1274" t="str">
        <f t="shared" si="142"/>
        <v>'LA0015198'</v>
      </c>
      <c r="N1274" t="str">
        <f t="shared" si="143"/>
        <v>'LA0015195'</v>
      </c>
      <c r="O1274" t="str">
        <f t="shared" si="144"/>
        <v>null</v>
      </c>
      <c r="P1274" t="s">
        <v>6557</v>
      </c>
      <c r="Q1274" t="str">
        <f t="shared" si="139"/>
        <v xml:space="preserve">INSERT INTO pad_organ (organid, nom, dir3, dir3pare, cif) VALUES (71272, 'Dirección Insular de Política Lingüística', 'LA0015198', 'LA0015195', null); </v>
      </c>
    </row>
    <row r="1275" spans="1:17">
      <c r="A1275" s="1">
        <v>2138588</v>
      </c>
      <c r="B1275" t="s">
        <v>4026</v>
      </c>
      <c r="C1275" t="s">
        <v>4027</v>
      </c>
      <c r="D1275" s="1">
        <v>3167</v>
      </c>
      <c r="E1275" s="1">
        <v>2138587</v>
      </c>
      <c r="F1275" s="1">
        <v>1</v>
      </c>
      <c r="H1275" t="str">
        <f t="shared" si="138"/>
        <v>'LA0015198'</v>
      </c>
      <c r="I1275" t="str">
        <f>IF(E1275="","'"&amp;VLOOKUP(B1275,PBL_ENTITAT!O:P,2,FALSE)&amp;"'","null")</f>
        <v>null</v>
      </c>
      <c r="J1275" t="s">
        <v>6557</v>
      </c>
      <c r="K1275">
        <f t="shared" si="140"/>
        <v>71273</v>
      </c>
      <c r="L1275" t="str">
        <f t="shared" si="141"/>
        <v>'Servicio de Normalización Lingüística'</v>
      </c>
      <c r="M1275" t="str">
        <f t="shared" si="142"/>
        <v>'LA0015199'</v>
      </c>
      <c r="N1275" t="str">
        <f t="shared" si="143"/>
        <v>'LA0015198'</v>
      </c>
      <c r="O1275" t="str">
        <f t="shared" si="144"/>
        <v>null</v>
      </c>
      <c r="P1275" t="s">
        <v>6557</v>
      </c>
      <c r="Q1275" t="str">
        <f t="shared" si="139"/>
        <v xml:space="preserve">INSERT INTO pad_organ (organid, nom, dir3, dir3pare, cif) VALUES (71273, 'Servicio de Normalización Lingüística', 'LA0015199', 'LA0015198', null); </v>
      </c>
    </row>
    <row r="1276" spans="1:17">
      <c r="A1276" s="1">
        <v>2138589</v>
      </c>
      <c r="B1276" t="s">
        <v>4028</v>
      </c>
      <c r="C1276" t="s">
        <v>4029</v>
      </c>
      <c r="D1276" s="1">
        <v>3167</v>
      </c>
      <c r="E1276" s="1">
        <v>2138499</v>
      </c>
      <c r="F1276" s="1">
        <v>1</v>
      </c>
      <c r="H1276" t="str">
        <f t="shared" si="138"/>
        <v>'L03070008'</v>
      </c>
      <c r="I1276" t="str">
        <f>IF(E1276="","'"&amp;VLOOKUP(B1276,PBL_ENTITAT!O:P,2,FALSE)&amp;"'","null")</f>
        <v>null</v>
      </c>
      <c r="J1276" t="s">
        <v>6557</v>
      </c>
      <c r="K1276">
        <f t="shared" si="140"/>
        <v>71274</v>
      </c>
      <c r="L1276" t="str">
        <f t="shared" si="141"/>
        <v>'Departamento de Transición, Turismo y Deportes'</v>
      </c>
      <c r="M1276" t="str">
        <f t="shared" si="142"/>
        <v>'LA0015200'</v>
      </c>
      <c r="N1276" t="str">
        <f t="shared" si="143"/>
        <v>'L03070008'</v>
      </c>
      <c r="O1276" t="str">
        <f t="shared" si="144"/>
        <v>null</v>
      </c>
      <c r="P1276" t="s">
        <v>6557</v>
      </c>
      <c r="Q1276" t="str">
        <f t="shared" si="139"/>
        <v xml:space="preserve">INSERT INTO pad_organ (organid, nom, dir3, dir3pare, cif) VALUES (71274, 'Departamento de Transición, Turismo y Deportes', 'LA0015200', 'L03070008', null); </v>
      </c>
    </row>
    <row r="1277" spans="1:17">
      <c r="A1277" s="1">
        <v>2138590</v>
      </c>
      <c r="B1277" t="s">
        <v>4030</v>
      </c>
      <c r="C1277" t="s">
        <v>4031</v>
      </c>
      <c r="D1277" s="1">
        <v>3167</v>
      </c>
      <c r="E1277" s="1">
        <v>2138589</v>
      </c>
      <c r="F1277" s="1">
        <v>1</v>
      </c>
      <c r="H1277" t="str">
        <f t="shared" si="138"/>
        <v>'LA0015200'</v>
      </c>
      <c r="I1277" t="str">
        <f>IF(E1277="","'"&amp;VLOOKUP(B1277,PBL_ENTITAT!O:P,2,FALSE)&amp;"'","null")</f>
        <v>null</v>
      </c>
      <c r="J1277" t="s">
        <v>6557</v>
      </c>
      <c r="K1277">
        <f t="shared" si="140"/>
        <v>71275</v>
      </c>
      <c r="L1277" t="str">
        <f t="shared" si="141"/>
        <v>'Dirección Insular de Deportes'</v>
      </c>
      <c r="M1277" t="str">
        <f t="shared" si="142"/>
        <v>'LA0015201'</v>
      </c>
      <c r="N1277" t="str">
        <f t="shared" si="143"/>
        <v>'LA0015200'</v>
      </c>
      <c r="O1277" t="str">
        <f t="shared" si="144"/>
        <v>null</v>
      </c>
      <c r="P1277" t="s">
        <v>6557</v>
      </c>
      <c r="Q1277" t="str">
        <f t="shared" si="139"/>
        <v xml:space="preserve">INSERT INTO pad_organ (organid, nom, dir3, dir3pare, cif) VALUES (71275, 'Dirección Insular de Deportes', 'LA0015201', 'LA0015200', null); </v>
      </c>
    </row>
    <row r="1278" spans="1:17">
      <c r="A1278" s="1">
        <v>2138591</v>
      </c>
      <c r="B1278" t="s">
        <v>4032</v>
      </c>
      <c r="C1278" t="s">
        <v>4033</v>
      </c>
      <c r="D1278" s="1">
        <v>3167</v>
      </c>
      <c r="E1278" s="1">
        <v>2138590</v>
      </c>
      <c r="F1278" s="1">
        <v>1</v>
      </c>
      <c r="H1278" t="str">
        <f t="shared" si="138"/>
        <v>'LA0015201'</v>
      </c>
      <c r="I1278" t="str">
        <f>IF(E1278="","'"&amp;VLOOKUP(B1278,PBL_ENTITAT!O:P,2,FALSE)&amp;"'","null")</f>
        <v>null</v>
      </c>
      <c r="J1278" t="s">
        <v>6557</v>
      </c>
      <c r="K1278">
        <f t="shared" si="140"/>
        <v>71276</v>
      </c>
      <c r="L1278" t="str">
        <f t="shared" si="141"/>
        <v>'Servicio de Deportes'</v>
      </c>
      <c r="M1278" t="str">
        <f t="shared" si="142"/>
        <v>'LA0015202'</v>
      </c>
      <c r="N1278" t="str">
        <f t="shared" si="143"/>
        <v>'LA0015201'</v>
      </c>
      <c r="O1278" t="str">
        <f t="shared" si="144"/>
        <v>null</v>
      </c>
      <c r="P1278" t="s">
        <v>6557</v>
      </c>
      <c r="Q1278" t="str">
        <f t="shared" si="139"/>
        <v xml:space="preserve">INSERT INTO pad_organ (organid, nom, dir3, dir3pare, cif) VALUES (71276, 'Servicio de Deportes', 'LA0015202', 'LA0015201', null); </v>
      </c>
    </row>
    <row r="1279" spans="1:17">
      <c r="A1279" s="1">
        <v>2138592</v>
      </c>
      <c r="B1279" t="s">
        <v>4034</v>
      </c>
      <c r="C1279" t="s">
        <v>4035</v>
      </c>
      <c r="D1279" s="1">
        <v>3167</v>
      </c>
      <c r="E1279" s="1">
        <v>2138589</v>
      </c>
      <c r="F1279" s="1">
        <v>1</v>
      </c>
      <c r="H1279" t="str">
        <f t="shared" si="138"/>
        <v>'LA0015200'</v>
      </c>
      <c r="I1279" t="str">
        <f>IF(E1279="","'"&amp;VLOOKUP(B1279,PBL_ENTITAT!O:P,2,FALSE)&amp;"'","null")</f>
        <v>null</v>
      </c>
      <c r="J1279" t="s">
        <v>6557</v>
      </c>
      <c r="K1279">
        <f t="shared" si="140"/>
        <v>71277</v>
      </c>
      <c r="L1279" t="str">
        <f t="shared" si="141"/>
        <v>'Secretaría Técnica de Transición, Turismo y Deportes'</v>
      </c>
      <c r="M1279" t="str">
        <f t="shared" si="142"/>
        <v>'LA0015203'</v>
      </c>
      <c r="N1279" t="str">
        <f t="shared" si="143"/>
        <v>'LA0015200'</v>
      </c>
      <c r="O1279" t="str">
        <f t="shared" si="144"/>
        <v>null</v>
      </c>
      <c r="P1279" t="s">
        <v>6557</v>
      </c>
      <c r="Q1279" t="str">
        <f t="shared" si="139"/>
        <v xml:space="preserve">INSERT INTO pad_organ (organid, nom, dir3, dir3pare, cif) VALUES (71277, 'Secretaría Técnica de Transición, Turismo y Deportes', 'LA0015203', 'LA0015200', null); </v>
      </c>
    </row>
    <row r="1280" spans="1:17">
      <c r="A1280" s="1">
        <v>2138593</v>
      </c>
      <c r="B1280" t="s">
        <v>4036</v>
      </c>
      <c r="C1280" t="s">
        <v>4037</v>
      </c>
      <c r="D1280" s="1">
        <v>3167</v>
      </c>
      <c r="E1280" s="1">
        <v>2138590</v>
      </c>
      <c r="F1280" s="1">
        <v>1</v>
      </c>
      <c r="H1280" t="str">
        <f t="shared" si="138"/>
        <v>'LA0015201'</v>
      </c>
      <c r="I1280" t="str">
        <f>IF(E1280="","'"&amp;VLOOKUP(B1280,PBL_ENTITAT!O:P,2,FALSE)&amp;"'","null")</f>
        <v>null</v>
      </c>
      <c r="J1280" t="s">
        <v>6557</v>
      </c>
      <c r="K1280">
        <f t="shared" si="140"/>
        <v>71278</v>
      </c>
      <c r="L1280" t="str">
        <f t="shared" si="141"/>
        <v>'Servicio Jurídico-Administrativo de Deportes'</v>
      </c>
      <c r="M1280" t="str">
        <f t="shared" si="142"/>
        <v>'LA0015204'</v>
      </c>
      <c r="N1280" t="str">
        <f t="shared" si="143"/>
        <v>'LA0015201'</v>
      </c>
      <c r="O1280" t="str">
        <f t="shared" si="144"/>
        <v>null</v>
      </c>
      <c r="P1280" t="s">
        <v>6557</v>
      </c>
      <c r="Q1280" t="str">
        <f t="shared" si="139"/>
        <v xml:space="preserve">INSERT INTO pad_organ (organid, nom, dir3, dir3pare, cif) VALUES (71278, 'Servicio Jurídico-Administrativo de Deportes', 'LA0015204', 'LA0015201', null); </v>
      </c>
    </row>
    <row r="1281" spans="1:17">
      <c r="A1281" s="1">
        <v>2138594</v>
      </c>
      <c r="B1281" t="s">
        <v>4038</v>
      </c>
      <c r="C1281" t="s">
        <v>3185</v>
      </c>
      <c r="D1281" s="1">
        <v>3167</v>
      </c>
      <c r="E1281" s="1">
        <v>2138589</v>
      </c>
      <c r="F1281" s="1">
        <v>1</v>
      </c>
      <c r="H1281" t="str">
        <f t="shared" si="138"/>
        <v>'LA0015200'</v>
      </c>
      <c r="I1281" t="str">
        <f>IF(E1281="","'"&amp;VLOOKUP(B1281,PBL_ENTITAT!O:P,2,FALSE)&amp;"'","null")</f>
        <v>null</v>
      </c>
      <c r="J1281" t="s">
        <v>6557</v>
      </c>
      <c r="K1281">
        <f t="shared" si="140"/>
        <v>71279</v>
      </c>
      <c r="L1281" t="str">
        <f t="shared" si="141"/>
        <v>'Dirección Insular de Promoción Turística'</v>
      </c>
      <c r="M1281" t="str">
        <f t="shared" si="142"/>
        <v>'LA0015205'</v>
      </c>
      <c r="N1281" t="str">
        <f t="shared" si="143"/>
        <v>'LA0015200'</v>
      </c>
      <c r="O1281" t="str">
        <f t="shared" si="144"/>
        <v>null</v>
      </c>
      <c r="P1281" t="s">
        <v>6557</v>
      </c>
      <c r="Q1281" t="str">
        <f t="shared" si="139"/>
        <v xml:space="preserve">INSERT INTO pad_organ (organid, nom, dir3, dir3pare, cif) VALUES (71279, 'Dirección Insular de Promoción Turística', 'LA0015205', 'LA0015200', null); </v>
      </c>
    </row>
    <row r="1282" spans="1:17">
      <c r="A1282" s="1">
        <v>2138595</v>
      </c>
      <c r="B1282" t="s">
        <v>4039</v>
      </c>
      <c r="C1282" t="s">
        <v>4040</v>
      </c>
      <c r="D1282" s="1">
        <v>3167</v>
      </c>
      <c r="E1282" s="1">
        <v>2138594</v>
      </c>
      <c r="F1282" s="1">
        <v>1</v>
      </c>
      <c r="H1282" t="str">
        <f t="shared" si="138"/>
        <v>'LA0015205'</v>
      </c>
      <c r="I1282" t="str">
        <f>IF(E1282="","'"&amp;VLOOKUP(B1282,PBL_ENTITAT!O:P,2,FALSE)&amp;"'","null")</f>
        <v>null</v>
      </c>
      <c r="J1282" t="s">
        <v>6557</v>
      </c>
      <c r="K1282">
        <f t="shared" si="140"/>
        <v>71280</v>
      </c>
      <c r="L1282" t="str">
        <f t="shared" si="141"/>
        <v>'Servicio de Turismo'</v>
      </c>
      <c r="M1282" t="str">
        <f t="shared" si="142"/>
        <v>'LA0015207'</v>
      </c>
      <c r="N1282" t="str">
        <f t="shared" si="143"/>
        <v>'LA0015205'</v>
      </c>
      <c r="O1282" t="str">
        <f t="shared" si="144"/>
        <v>null</v>
      </c>
      <c r="P1282" t="s">
        <v>6557</v>
      </c>
      <c r="Q1282" t="str">
        <f t="shared" si="139"/>
        <v xml:space="preserve">INSERT INTO pad_organ (organid, nom, dir3, dir3pare, cif) VALUES (71280, 'Servicio de Turismo', 'LA0015207', 'LA0015205', null); </v>
      </c>
    </row>
    <row r="1283" spans="1:17">
      <c r="A1283" s="1">
        <v>2138596</v>
      </c>
      <c r="B1283" t="s">
        <v>4041</v>
      </c>
      <c r="C1283" t="s">
        <v>4042</v>
      </c>
      <c r="D1283" s="1">
        <v>3167</v>
      </c>
      <c r="E1283" s="1">
        <v>2138499</v>
      </c>
      <c r="F1283" s="1">
        <v>1</v>
      </c>
      <c r="H1283" t="str">
        <f t="shared" ref="H1283:H1346" si="145">IF(E1283="","null","'"&amp;VLOOKUP(E1283,A:B,2,FALSE)&amp;"'")</f>
        <v>'L03070008'</v>
      </c>
      <c r="I1283" t="str">
        <f>IF(E1283="","'"&amp;VLOOKUP(B1283,PBL_ENTITAT!O:P,2,FALSE)&amp;"'","null")</f>
        <v>null</v>
      </c>
      <c r="J1283" t="s">
        <v>6557</v>
      </c>
      <c r="K1283">
        <f t="shared" si="140"/>
        <v>71281</v>
      </c>
      <c r="L1283" t="str">
        <f t="shared" si="141"/>
        <v>'Departamento de Promoción Económica y Desarrollo Local'</v>
      </c>
      <c r="M1283" t="str">
        <f t="shared" si="142"/>
        <v>'LA0015208'</v>
      </c>
      <c r="N1283" t="str">
        <f t="shared" si="143"/>
        <v>'L03070008'</v>
      </c>
      <c r="O1283" t="str">
        <f t="shared" si="144"/>
        <v>null</v>
      </c>
      <c r="P1283" t="s">
        <v>6557</v>
      </c>
      <c r="Q1283" t="str">
        <f t="shared" ref="Q1283:Q1346" si="146">SUBSTITUTE(SUBSTITUTE(SUBSTITUTE(SUBSTITUTE(SUBSTITUTE(Q$1,"$ID$",K1283),"$NOM$",L1283),"$DIR3$",M1283),"$DIR3PARE$",N1283),"$CIF$",O1283)</f>
        <v xml:space="preserve">INSERT INTO pad_organ (organid, nom, dir3, dir3pare, cif) VALUES (71281, 'Departamento de Promoción Económica y Desarrollo Local', 'LA0015208', 'L03070008', null); </v>
      </c>
    </row>
    <row r="1284" spans="1:17">
      <c r="A1284" s="1">
        <v>2138602</v>
      </c>
      <c r="B1284" t="s">
        <v>4053</v>
      </c>
      <c r="C1284" t="s">
        <v>4054</v>
      </c>
      <c r="D1284" s="1">
        <v>3167</v>
      </c>
      <c r="E1284" s="1">
        <v>2138596</v>
      </c>
      <c r="F1284" s="1">
        <v>1</v>
      </c>
      <c r="H1284" t="str">
        <f t="shared" si="145"/>
        <v>'LA0015208'</v>
      </c>
      <c r="I1284" t="str">
        <f>IF(E1284="","'"&amp;VLOOKUP(B1284,PBL_ENTITAT!O:P,2,FALSE)&amp;"'","null")</f>
        <v>null</v>
      </c>
      <c r="J1284" t="s">
        <v>6557</v>
      </c>
      <c r="K1284">
        <f t="shared" si="140"/>
        <v>71282</v>
      </c>
      <c r="L1284" t="str">
        <f t="shared" si="141"/>
        <v>'Secretaría Técnica de Promoción Económica y Desarrollo Local'</v>
      </c>
      <c r="M1284" t="str">
        <f t="shared" si="142"/>
        <v>'LA0015209'</v>
      </c>
      <c r="N1284" t="str">
        <f t="shared" si="143"/>
        <v>'LA0015208'</v>
      </c>
      <c r="O1284" t="str">
        <f t="shared" si="144"/>
        <v>null</v>
      </c>
      <c r="P1284" t="s">
        <v>6557</v>
      </c>
      <c r="Q1284" t="str">
        <f t="shared" si="146"/>
        <v xml:space="preserve">INSERT INTO pad_organ (organid, nom, dir3, dir3pare, cif) VALUES (71282, 'Secretaría Técnica de Promoción Económica y Desarrollo Local', 'LA0015209', 'LA0015208', null); </v>
      </c>
    </row>
    <row r="1285" spans="1:17">
      <c r="A1285" s="1">
        <v>2138611</v>
      </c>
      <c r="B1285" t="s">
        <v>4071</v>
      </c>
      <c r="C1285" t="s">
        <v>4072</v>
      </c>
      <c r="D1285" s="1">
        <v>3167</v>
      </c>
      <c r="E1285" s="1">
        <v>2138499</v>
      </c>
      <c r="F1285" s="1">
        <v>1</v>
      </c>
      <c r="H1285" t="str">
        <f t="shared" si="145"/>
        <v>'L03070008'</v>
      </c>
      <c r="I1285" t="str">
        <f>IF(E1285="","'"&amp;VLOOKUP(B1285,PBL_ENTITAT!O:P,2,FALSE)&amp;"'","null")</f>
        <v>null</v>
      </c>
      <c r="J1285" t="s">
        <v>6557</v>
      </c>
      <c r="K1285">
        <f t="shared" si="140"/>
        <v>71283</v>
      </c>
      <c r="L1285" t="str">
        <f t="shared" si="141"/>
        <v>'Departamento de Hacienda y Función Pública'</v>
      </c>
      <c r="M1285" t="str">
        <f t="shared" si="142"/>
        <v>'LA0015210'</v>
      </c>
      <c r="N1285" t="str">
        <f t="shared" si="143"/>
        <v>'L03070008'</v>
      </c>
      <c r="O1285" t="str">
        <f t="shared" si="144"/>
        <v>null</v>
      </c>
      <c r="P1285" t="s">
        <v>6557</v>
      </c>
      <c r="Q1285" t="str">
        <f t="shared" si="146"/>
        <v xml:space="preserve">INSERT INTO pad_organ (organid, nom, dir3, dir3pare, cif) VALUES (71283, 'Departamento de Hacienda y Función Pública', 'LA0015210', 'L03070008', null); </v>
      </c>
    </row>
    <row r="1286" spans="1:17">
      <c r="A1286" s="1">
        <v>2138612</v>
      </c>
      <c r="B1286" t="s">
        <v>4073</v>
      </c>
      <c r="C1286" t="s">
        <v>4074</v>
      </c>
      <c r="D1286" s="1">
        <v>3167</v>
      </c>
      <c r="E1286" s="1">
        <v>2138611</v>
      </c>
      <c r="F1286" s="1">
        <v>1</v>
      </c>
      <c r="H1286" t="str">
        <f t="shared" si="145"/>
        <v>'LA0015210'</v>
      </c>
      <c r="I1286" t="str">
        <f>IF(E1286="","'"&amp;VLOOKUP(B1286,PBL_ENTITAT!O:P,2,FALSE)&amp;"'","null")</f>
        <v>null</v>
      </c>
      <c r="J1286" t="s">
        <v>6557</v>
      </c>
      <c r="K1286">
        <f t="shared" si="140"/>
        <v>71284</v>
      </c>
      <c r="L1286" t="str">
        <f t="shared" si="141"/>
        <v>'Dirección Insular de Hacienda y Presupuestos'</v>
      </c>
      <c r="M1286" t="str">
        <f t="shared" si="142"/>
        <v>'LA0015211'</v>
      </c>
      <c r="N1286" t="str">
        <f t="shared" si="143"/>
        <v>'LA0015210'</v>
      </c>
      <c r="O1286" t="str">
        <f t="shared" si="144"/>
        <v>null</v>
      </c>
      <c r="P1286" t="s">
        <v>6557</v>
      </c>
      <c r="Q1286" t="str">
        <f t="shared" si="146"/>
        <v xml:space="preserve">INSERT INTO pad_organ (organid, nom, dir3, dir3pare, cif) VALUES (71284, 'Dirección Insular de Hacienda y Presupuestos', 'LA0015211', 'LA0015210', null); </v>
      </c>
    </row>
    <row r="1287" spans="1:17">
      <c r="A1287" s="1">
        <v>2138615</v>
      </c>
      <c r="B1287" t="s">
        <v>4078</v>
      </c>
      <c r="C1287" t="s">
        <v>4079</v>
      </c>
      <c r="D1287" s="1">
        <v>3167</v>
      </c>
      <c r="E1287" s="1">
        <v>2138611</v>
      </c>
      <c r="F1287" s="1">
        <v>1</v>
      </c>
      <c r="H1287" t="str">
        <f t="shared" si="145"/>
        <v>'LA0015210'</v>
      </c>
      <c r="I1287" t="str">
        <f>IF(E1287="","'"&amp;VLOOKUP(B1287,PBL_ENTITAT!O:P,2,FALSE)&amp;"'","null")</f>
        <v>null</v>
      </c>
      <c r="J1287" t="s">
        <v>6557</v>
      </c>
      <c r="K1287">
        <f t="shared" si="140"/>
        <v>71285</v>
      </c>
      <c r="L1287" t="str">
        <f t="shared" si="141"/>
        <v>'Secretaría Técnica de Hacienda y Función Pública'</v>
      </c>
      <c r="M1287" t="str">
        <f t="shared" si="142"/>
        <v>'LA0015212'</v>
      </c>
      <c r="N1287" t="str">
        <f t="shared" si="143"/>
        <v>'LA0015210'</v>
      </c>
      <c r="O1287" t="str">
        <f t="shared" si="144"/>
        <v>null</v>
      </c>
      <c r="P1287" t="s">
        <v>6557</v>
      </c>
      <c r="Q1287" t="str">
        <f t="shared" si="146"/>
        <v xml:space="preserve">INSERT INTO pad_organ (organid, nom, dir3, dir3pare, cif) VALUES (71285, 'Secretaría Técnica de Hacienda y Función Pública', 'LA0015212', 'LA0015210', null); </v>
      </c>
    </row>
    <row r="1288" spans="1:17">
      <c r="A1288" s="1">
        <v>2138617</v>
      </c>
      <c r="B1288" t="s">
        <v>4081</v>
      </c>
      <c r="C1288" t="s">
        <v>4082</v>
      </c>
      <c r="D1288" s="1">
        <v>3167</v>
      </c>
      <c r="E1288" s="1">
        <v>2138611</v>
      </c>
      <c r="F1288" s="1">
        <v>1</v>
      </c>
      <c r="H1288" t="str">
        <f t="shared" si="145"/>
        <v>'LA0015210'</v>
      </c>
      <c r="I1288" t="str">
        <f>IF(E1288="","'"&amp;VLOOKUP(B1288,PBL_ENTITAT!O:P,2,FALSE)&amp;"'","null")</f>
        <v>null</v>
      </c>
      <c r="J1288" t="s">
        <v>6557</v>
      </c>
      <c r="K1288">
        <f t="shared" si="140"/>
        <v>71286</v>
      </c>
      <c r="L1288" t="str">
        <f t="shared" si="141"/>
        <v>'Dirección Insular de Función Pública'</v>
      </c>
      <c r="M1288" t="str">
        <f t="shared" si="142"/>
        <v>'LA0015214'</v>
      </c>
      <c r="N1288" t="str">
        <f t="shared" si="143"/>
        <v>'LA0015210'</v>
      </c>
      <c r="O1288" t="str">
        <f t="shared" si="144"/>
        <v>null</v>
      </c>
      <c r="P1288" t="s">
        <v>6557</v>
      </c>
      <c r="Q1288" t="str">
        <f t="shared" si="146"/>
        <v xml:space="preserve">INSERT INTO pad_organ (organid, nom, dir3, dir3pare, cif) VALUES (71286, 'Dirección Insular de Función Pública', 'LA0015214', 'LA0015210', null); </v>
      </c>
    </row>
    <row r="1289" spans="1:17">
      <c r="A1289" s="1">
        <v>2138618</v>
      </c>
      <c r="B1289" t="s">
        <v>4083</v>
      </c>
      <c r="C1289" t="s">
        <v>4084</v>
      </c>
      <c r="D1289" s="1">
        <v>3167</v>
      </c>
      <c r="E1289" s="1">
        <v>2138617</v>
      </c>
      <c r="F1289" s="1">
        <v>1</v>
      </c>
      <c r="H1289" t="str">
        <f t="shared" si="145"/>
        <v>'LA0015214'</v>
      </c>
      <c r="I1289" t="str">
        <f>IF(E1289="","'"&amp;VLOOKUP(B1289,PBL_ENTITAT!O:P,2,FALSE)&amp;"'","null")</f>
        <v>null</v>
      </c>
      <c r="J1289" t="s">
        <v>6557</v>
      </c>
      <c r="K1289">
        <f t="shared" si="140"/>
        <v>71287</v>
      </c>
      <c r="L1289" t="str">
        <f t="shared" si="141"/>
        <v>'Servicio de Administración Económica'</v>
      </c>
      <c r="M1289" t="str">
        <f t="shared" si="142"/>
        <v>'LA0015215'</v>
      </c>
      <c r="N1289" t="str">
        <f t="shared" si="143"/>
        <v>'LA0015214'</v>
      </c>
      <c r="O1289" t="str">
        <f t="shared" si="144"/>
        <v>null</v>
      </c>
      <c r="P1289" t="s">
        <v>6557</v>
      </c>
      <c r="Q1289" t="str">
        <f t="shared" si="146"/>
        <v xml:space="preserve">INSERT INTO pad_organ (organid, nom, dir3, dir3pare, cif) VALUES (71287, 'Servicio de Administración Económica', 'LA0015215', 'LA0015214', null); </v>
      </c>
    </row>
    <row r="1290" spans="1:17">
      <c r="A1290" s="1">
        <v>2138619</v>
      </c>
      <c r="B1290" t="s">
        <v>4085</v>
      </c>
      <c r="C1290" t="s">
        <v>2825</v>
      </c>
      <c r="D1290" s="1">
        <v>3167</v>
      </c>
      <c r="E1290" s="1">
        <v>2138617</v>
      </c>
      <c r="F1290" s="1">
        <v>1</v>
      </c>
      <c r="H1290" t="str">
        <f t="shared" si="145"/>
        <v>'LA0015214'</v>
      </c>
      <c r="I1290" t="str">
        <f>IF(E1290="","'"&amp;VLOOKUP(B1290,PBL_ENTITAT!O:P,2,FALSE)&amp;"'","null")</f>
        <v>null</v>
      </c>
      <c r="J1290" t="s">
        <v>6557</v>
      </c>
      <c r="K1290">
        <f t="shared" ref="K1290:K1353" si="147">K1289+1</f>
        <v>71288</v>
      </c>
      <c r="L1290" t="str">
        <f t="shared" ref="L1290:L1353" si="148">"'"&amp;C1290&amp;"'"</f>
        <v>'Servicio de Selección y Provisión'</v>
      </c>
      <c r="M1290" t="str">
        <f t="shared" ref="M1290:M1353" si="149">"'"&amp;B1290&amp;"'"</f>
        <v>'LA0015216'</v>
      </c>
      <c r="N1290" t="str">
        <f t="shared" ref="N1290:N1353" si="150">H1290</f>
        <v>'LA0015214'</v>
      </c>
      <c r="O1290" t="str">
        <f t="shared" ref="O1290:O1353" si="151">I1290</f>
        <v>null</v>
      </c>
      <c r="P1290" t="s">
        <v>6557</v>
      </c>
      <c r="Q1290" t="str">
        <f t="shared" si="146"/>
        <v xml:space="preserve">INSERT INTO pad_organ (organid, nom, dir3, dir3pare, cif) VALUES (71288, 'Servicio de Selección y Provisión', 'LA0015216', 'LA0015214', null); </v>
      </c>
    </row>
    <row r="1291" spans="1:17">
      <c r="A1291" s="1">
        <v>2138620</v>
      </c>
      <c r="B1291" t="s">
        <v>3357</v>
      </c>
      <c r="C1291" t="s">
        <v>3358</v>
      </c>
      <c r="D1291" s="1">
        <v>3167</v>
      </c>
      <c r="E1291" s="1">
        <v>2138617</v>
      </c>
      <c r="F1291" s="1">
        <v>1</v>
      </c>
      <c r="H1291" t="str">
        <f t="shared" si="145"/>
        <v>'LA0015214'</v>
      </c>
      <c r="I1291" t="str">
        <f>IF(E1291="","'"&amp;VLOOKUP(B1291,PBL_ENTITAT!O:P,2,FALSE)&amp;"'","null")</f>
        <v>null</v>
      </c>
      <c r="J1291" t="s">
        <v>6557</v>
      </c>
      <c r="K1291">
        <f t="shared" si="147"/>
        <v>71289</v>
      </c>
      <c r="L1291" t="str">
        <f t="shared" si="148"/>
        <v>'Servicio Técnico de Recursos Humanos'</v>
      </c>
      <c r="M1291" t="str">
        <f t="shared" si="149"/>
        <v>'LA0015217'</v>
      </c>
      <c r="N1291" t="str">
        <f t="shared" si="150"/>
        <v>'LA0015214'</v>
      </c>
      <c r="O1291" t="str">
        <f t="shared" si="151"/>
        <v>null</v>
      </c>
      <c r="P1291" t="s">
        <v>6557</v>
      </c>
      <c r="Q1291" t="str">
        <f t="shared" si="146"/>
        <v xml:space="preserve">INSERT INTO pad_organ (organid, nom, dir3, dir3pare, cif) VALUES (71289, 'Servicio Técnico de Recursos Humanos', 'LA0015217', 'LA0015214', null); </v>
      </c>
    </row>
    <row r="1292" spans="1:17">
      <c r="A1292" s="1">
        <v>2138621</v>
      </c>
      <c r="B1292" t="s">
        <v>3359</v>
      </c>
      <c r="C1292" t="s">
        <v>3360</v>
      </c>
      <c r="D1292" s="1">
        <v>3167</v>
      </c>
      <c r="E1292" s="1">
        <v>2138611</v>
      </c>
      <c r="F1292" s="1">
        <v>1</v>
      </c>
      <c r="H1292" t="str">
        <f t="shared" si="145"/>
        <v>'LA0015210'</v>
      </c>
      <c r="I1292" t="str">
        <f>IF(E1292="","'"&amp;VLOOKUP(B1292,PBL_ENTITAT!O:P,2,FALSE)&amp;"'","null")</f>
        <v>null</v>
      </c>
      <c r="J1292" t="s">
        <v>6557</v>
      </c>
      <c r="K1292">
        <f t="shared" si="147"/>
        <v>71290</v>
      </c>
      <c r="L1292" t="str">
        <f t="shared" si="148"/>
        <v>'Dirección Insular de Emergencias'</v>
      </c>
      <c r="M1292" t="str">
        <f t="shared" si="149"/>
        <v>'LA0015218'</v>
      </c>
      <c r="N1292" t="str">
        <f t="shared" si="150"/>
        <v>'LA0015210'</v>
      </c>
      <c r="O1292" t="str">
        <f t="shared" si="151"/>
        <v>null</v>
      </c>
      <c r="P1292" t="s">
        <v>6557</v>
      </c>
      <c r="Q1292" t="str">
        <f t="shared" si="146"/>
        <v xml:space="preserve">INSERT INTO pad_organ (organid, nom, dir3, dir3pare, cif) VALUES (71290, 'Dirección Insular de Emergencias', 'LA0015218', 'LA0015210', null); </v>
      </c>
    </row>
    <row r="1293" spans="1:17">
      <c r="A1293" s="1">
        <v>2138622</v>
      </c>
      <c r="B1293" t="s">
        <v>3361</v>
      </c>
      <c r="C1293" t="s">
        <v>3362</v>
      </c>
      <c r="D1293" s="1">
        <v>3167</v>
      </c>
      <c r="E1293" s="1">
        <v>2138621</v>
      </c>
      <c r="F1293" s="1">
        <v>1</v>
      </c>
      <c r="H1293" t="str">
        <f t="shared" si="145"/>
        <v>'LA0015218'</v>
      </c>
      <c r="I1293" t="str">
        <f>IF(E1293="","'"&amp;VLOOKUP(B1293,PBL_ENTITAT!O:P,2,FALSE)&amp;"'","null")</f>
        <v>null</v>
      </c>
      <c r="J1293" t="s">
        <v>6557</v>
      </c>
      <c r="K1293">
        <f t="shared" si="147"/>
        <v>71291</v>
      </c>
      <c r="L1293" t="str">
        <f t="shared" si="148"/>
        <v>'Servicio de Bomberos de Mallorca'</v>
      </c>
      <c r="M1293" t="str">
        <f t="shared" si="149"/>
        <v>'LA0015219'</v>
      </c>
      <c r="N1293" t="str">
        <f t="shared" si="150"/>
        <v>'LA0015218'</v>
      </c>
      <c r="O1293" t="str">
        <f t="shared" si="151"/>
        <v>null</v>
      </c>
      <c r="P1293" t="s">
        <v>6557</v>
      </c>
      <c r="Q1293" t="str">
        <f t="shared" si="146"/>
        <v xml:space="preserve">INSERT INTO pad_organ (organid, nom, dir3, dir3pare, cif) VALUES (71291, 'Servicio de Bomberos de Mallorca', 'LA0015219', 'LA0015218', null); </v>
      </c>
    </row>
    <row r="1294" spans="1:17">
      <c r="A1294" s="1">
        <v>2138605</v>
      </c>
      <c r="B1294" t="s">
        <v>4059</v>
      </c>
      <c r="C1294" t="s">
        <v>4060</v>
      </c>
      <c r="D1294" s="1">
        <v>3167</v>
      </c>
      <c r="E1294" s="1">
        <v>5140097</v>
      </c>
      <c r="F1294" s="1">
        <v>1</v>
      </c>
      <c r="H1294" t="str">
        <f t="shared" si="145"/>
        <v>'LA0021160'</v>
      </c>
      <c r="I1294" t="str">
        <f>IF(E1294="","'"&amp;VLOOKUP(B1294,PBL_ENTITAT!O:P,2,FALSE)&amp;"'","null")</f>
        <v>null</v>
      </c>
      <c r="J1294" t="s">
        <v>6557</v>
      </c>
      <c r="K1294">
        <f t="shared" si="147"/>
        <v>71292</v>
      </c>
      <c r="L1294" t="str">
        <f t="shared" si="148"/>
        <v>'Sección de Promoción Económica'</v>
      </c>
      <c r="M1294" t="str">
        <f t="shared" si="149"/>
        <v>'LA0015226'</v>
      </c>
      <c r="N1294" t="str">
        <f t="shared" si="150"/>
        <v>'LA0021160'</v>
      </c>
      <c r="O1294" t="str">
        <f t="shared" si="151"/>
        <v>null</v>
      </c>
      <c r="P1294" t="s">
        <v>6557</v>
      </c>
      <c r="Q1294" t="str">
        <f t="shared" si="146"/>
        <v xml:space="preserve">INSERT INTO pad_organ (organid, nom, dir3, dir3pare, cif) VALUES (71292, 'Sección de Promoción Económica', 'LA0015226', 'LA0021160', null); </v>
      </c>
    </row>
    <row r="1295" spans="1:17">
      <c r="A1295" s="1">
        <v>2138607</v>
      </c>
      <c r="B1295" t="s">
        <v>4063</v>
      </c>
      <c r="C1295" t="s">
        <v>4064</v>
      </c>
      <c r="D1295" s="1">
        <v>3167</v>
      </c>
      <c r="E1295" s="1">
        <v>2138596</v>
      </c>
      <c r="F1295" s="1">
        <v>1</v>
      </c>
      <c r="H1295" t="str">
        <f t="shared" si="145"/>
        <v>'LA0015208'</v>
      </c>
      <c r="I1295" t="str">
        <f>IF(E1295="","'"&amp;VLOOKUP(B1295,PBL_ENTITAT!O:P,2,FALSE)&amp;"'","null")</f>
        <v>null</v>
      </c>
      <c r="J1295" t="s">
        <v>6557</v>
      </c>
      <c r="K1295">
        <f t="shared" si="147"/>
        <v>71293</v>
      </c>
      <c r="L1295" t="str">
        <f t="shared" si="148"/>
        <v>'Dirección Insular de Comercio y Artesanía'</v>
      </c>
      <c r="M1295" t="str">
        <f t="shared" si="149"/>
        <v>'LA0015227'</v>
      </c>
      <c r="N1295" t="str">
        <f t="shared" si="150"/>
        <v>'LA0015208'</v>
      </c>
      <c r="O1295" t="str">
        <f t="shared" si="151"/>
        <v>null</v>
      </c>
      <c r="P1295" t="s">
        <v>6557</v>
      </c>
      <c r="Q1295" t="str">
        <f t="shared" si="146"/>
        <v xml:space="preserve">INSERT INTO pad_organ (organid, nom, dir3, dir3pare, cif) VALUES (71293, 'Dirección Insular de Comercio y Artesanía', 'LA0015227', 'LA0015208', null); </v>
      </c>
    </row>
    <row r="1296" spans="1:17">
      <c r="A1296" s="1">
        <v>2138608</v>
      </c>
      <c r="B1296" t="s">
        <v>4065</v>
      </c>
      <c r="C1296" t="s">
        <v>4066</v>
      </c>
      <c r="D1296" s="1">
        <v>3167</v>
      </c>
      <c r="E1296" s="1">
        <v>2138607</v>
      </c>
      <c r="F1296" s="1">
        <v>1</v>
      </c>
      <c r="H1296" t="str">
        <f t="shared" si="145"/>
        <v>'LA0015227'</v>
      </c>
      <c r="I1296" t="str">
        <f>IF(E1296="","'"&amp;VLOOKUP(B1296,PBL_ENTITAT!O:P,2,FALSE)&amp;"'","null")</f>
        <v>null</v>
      </c>
      <c r="J1296" t="s">
        <v>6557</v>
      </c>
      <c r="K1296">
        <f t="shared" si="147"/>
        <v>71294</v>
      </c>
      <c r="L1296" t="str">
        <f t="shared" si="148"/>
        <v>'Sección de Artesanía'</v>
      </c>
      <c r="M1296" t="str">
        <f t="shared" si="149"/>
        <v>'LA0015228'</v>
      </c>
      <c r="N1296" t="str">
        <f t="shared" si="150"/>
        <v>'LA0015227'</v>
      </c>
      <c r="O1296" t="str">
        <f t="shared" si="151"/>
        <v>null</v>
      </c>
      <c r="P1296" t="s">
        <v>6557</v>
      </c>
      <c r="Q1296" t="str">
        <f t="shared" si="146"/>
        <v xml:space="preserve">INSERT INTO pad_organ (organid, nom, dir3, dir3pare, cif) VALUES (71294, 'Sección de Artesanía', 'LA0015228', 'LA0015227', null); </v>
      </c>
    </row>
    <row r="1297" spans="1:17">
      <c r="A1297" s="1">
        <v>2138609</v>
      </c>
      <c r="B1297" t="s">
        <v>4067</v>
      </c>
      <c r="C1297" t="s">
        <v>4068</v>
      </c>
      <c r="D1297" s="1">
        <v>3167</v>
      </c>
      <c r="E1297" s="1">
        <v>2138596</v>
      </c>
      <c r="F1297" s="1">
        <v>1</v>
      </c>
      <c r="H1297" t="str">
        <f t="shared" si="145"/>
        <v>'LA0015208'</v>
      </c>
      <c r="I1297" t="str">
        <f>IF(E1297="","'"&amp;VLOOKUP(B1297,PBL_ENTITAT!O:P,2,FALSE)&amp;"'","null")</f>
        <v>null</v>
      </c>
      <c r="J1297" t="s">
        <v>6557</v>
      </c>
      <c r="K1297">
        <f t="shared" si="147"/>
        <v>71295</v>
      </c>
      <c r="L1297" t="str">
        <f t="shared" si="148"/>
        <v>'Dirección Insular de Participación y Juventud'</v>
      </c>
      <c r="M1297" t="str">
        <f t="shared" si="149"/>
        <v>'LA0015229'</v>
      </c>
      <c r="N1297" t="str">
        <f t="shared" si="150"/>
        <v>'LA0015208'</v>
      </c>
      <c r="O1297" t="str">
        <f t="shared" si="151"/>
        <v>null</v>
      </c>
      <c r="P1297" t="s">
        <v>6557</v>
      </c>
      <c r="Q1297" t="str">
        <f t="shared" si="146"/>
        <v xml:space="preserve">INSERT INTO pad_organ (organid, nom, dir3, dir3pare, cif) VALUES (71295, 'Dirección Insular de Participación y Juventud', 'LA0015229', 'LA0015208', null); </v>
      </c>
    </row>
    <row r="1298" spans="1:17">
      <c r="A1298" s="1">
        <v>2138628</v>
      </c>
      <c r="B1298" t="s">
        <v>3373</v>
      </c>
      <c r="C1298" t="s">
        <v>2533</v>
      </c>
      <c r="D1298" s="1">
        <v>3167</v>
      </c>
      <c r="E1298" s="1">
        <v>2138499</v>
      </c>
      <c r="F1298" s="1">
        <v>1</v>
      </c>
      <c r="H1298" t="str">
        <f t="shared" si="145"/>
        <v>'L03070008'</v>
      </c>
      <c r="I1298" t="str">
        <f>IF(E1298="","'"&amp;VLOOKUP(B1298,PBL_ENTITAT!O:P,2,FALSE)&amp;"'","null")</f>
        <v>null</v>
      </c>
      <c r="J1298" t="s">
        <v>6557</v>
      </c>
      <c r="K1298">
        <f t="shared" si="147"/>
        <v>71296</v>
      </c>
      <c r="L1298" t="str">
        <f t="shared" si="148"/>
        <v>'Departamento de Presidencia'</v>
      </c>
      <c r="M1298" t="str">
        <f t="shared" si="149"/>
        <v>'LA0015231'</v>
      </c>
      <c r="N1298" t="str">
        <f t="shared" si="150"/>
        <v>'L03070008'</v>
      </c>
      <c r="O1298" t="str">
        <f t="shared" si="151"/>
        <v>null</v>
      </c>
      <c r="P1298" t="s">
        <v>6557</v>
      </c>
      <c r="Q1298" t="str">
        <f t="shared" si="146"/>
        <v xml:space="preserve">INSERT INTO pad_organ (organid, nom, dir3, dir3pare, cif) VALUES (71296, 'Departamento de Presidencia', 'LA0015231', 'L03070008', null); </v>
      </c>
    </row>
    <row r="1299" spans="1:17">
      <c r="A1299" s="1">
        <v>2138635</v>
      </c>
      <c r="B1299" t="s">
        <v>3386</v>
      </c>
      <c r="C1299" t="s">
        <v>3387</v>
      </c>
      <c r="D1299" s="1">
        <v>3167</v>
      </c>
      <c r="E1299" s="1">
        <v>2138628</v>
      </c>
      <c r="F1299" s="1">
        <v>1</v>
      </c>
      <c r="H1299" t="str">
        <f t="shared" si="145"/>
        <v>'LA0015231'</v>
      </c>
      <c r="I1299" t="str">
        <f>IF(E1299="","'"&amp;VLOOKUP(B1299,PBL_ENTITAT!O:P,2,FALSE)&amp;"'","null")</f>
        <v>null</v>
      </c>
      <c r="J1299" t="s">
        <v>6557</v>
      </c>
      <c r="K1299">
        <f t="shared" si="147"/>
        <v>71297</v>
      </c>
      <c r="L1299" t="str">
        <f t="shared" si="148"/>
        <v>'Dirección Insular de Igualdad y Diversidad'</v>
      </c>
      <c r="M1299" t="str">
        <f t="shared" si="149"/>
        <v>'LA0015232'</v>
      </c>
      <c r="N1299" t="str">
        <f t="shared" si="150"/>
        <v>'LA0015231'</v>
      </c>
      <c r="O1299" t="str">
        <f t="shared" si="151"/>
        <v>null</v>
      </c>
      <c r="P1299" t="s">
        <v>6557</v>
      </c>
      <c r="Q1299" t="str">
        <f t="shared" si="146"/>
        <v xml:space="preserve">INSERT INTO pad_organ (organid, nom, dir3, dir3pare, cif) VALUES (71297, 'Dirección Insular de Igualdad y Diversidad', 'LA0015232', 'LA0015231', null); </v>
      </c>
    </row>
    <row r="1300" spans="1:17">
      <c r="A1300" s="1">
        <v>2138638</v>
      </c>
      <c r="B1300" t="s">
        <v>3392</v>
      </c>
      <c r="C1300" t="s">
        <v>3393</v>
      </c>
      <c r="D1300" s="1">
        <v>3167</v>
      </c>
      <c r="E1300" s="1">
        <v>2138628</v>
      </c>
      <c r="F1300" s="1">
        <v>1</v>
      </c>
      <c r="H1300" t="str">
        <f t="shared" si="145"/>
        <v>'LA0015231'</v>
      </c>
      <c r="I1300" t="str">
        <f>IF(E1300="","'"&amp;VLOOKUP(B1300,PBL_ENTITAT!O:P,2,FALSE)&amp;"'","null")</f>
        <v>null</v>
      </c>
      <c r="J1300" t="s">
        <v>6557</v>
      </c>
      <c r="K1300">
        <f t="shared" si="147"/>
        <v>71298</v>
      </c>
      <c r="L1300" t="str">
        <f t="shared" si="148"/>
        <v>'Secretaría Técnica de Presidencia'</v>
      </c>
      <c r="M1300" t="str">
        <f t="shared" si="149"/>
        <v>'LA0015234'</v>
      </c>
      <c r="N1300" t="str">
        <f t="shared" si="150"/>
        <v>'LA0015231'</v>
      </c>
      <c r="O1300" t="str">
        <f t="shared" si="151"/>
        <v>null</v>
      </c>
      <c r="P1300" t="s">
        <v>6557</v>
      </c>
      <c r="Q1300" t="str">
        <f t="shared" si="146"/>
        <v xml:space="preserve">INSERT INTO pad_organ (organid, nom, dir3, dir3pare, cif) VALUES (71298, 'Secretaría Técnica de Presidencia', 'LA0015234', 'LA0015231', null); </v>
      </c>
    </row>
    <row r="1301" spans="1:17">
      <c r="A1301" s="1">
        <v>2138640</v>
      </c>
      <c r="B1301" t="s">
        <v>3396</v>
      </c>
      <c r="C1301" t="s">
        <v>3397</v>
      </c>
      <c r="D1301" s="1">
        <v>3167</v>
      </c>
      <c r="E1301" s="1">
        <v>2138628</v>
      </c>
      <c r="F1301" s="1">
        <v>1</v>
      </c>
      <c r="H1301" t="str">
        <f t="shared" si="145"/>
        <v>'LA0015231'</v>
      </c>
      <c r="I1301" t="str">
        <f>IF(E1301="","'"&amp;VLOOKUP(B1301,PBL_ENTITAT!O:P,2,FALSE)&amp;"'","null")</f>
        <v>null</v>
      </c>
      <c r="J1301" t="s">
        <v>6557</v>
      </c>
      <c r="K1301">
        <f t="shared" si="147"/>
        <v>71299</v>
      </c>
      <c r="L1301" t="str">
        <f t="shared" si="148"/>
        <v>'Dirección Insular de Modernización y Transparencia'</v>
      </c>
      <c r="M1301" t="str">
        <f t="shared" si="149"/>
        <v>'LA0015236'</v>
      </c>
      <c r="N1301" t="str">
        <f t="shared" si="150"/>
        <v>'LA0015231'</v>
      </c>
      <c r="O1301" t="str">
        <f t="shared" si="151"/>
        <v>null</v>
      </c>
      <c r="P1301" t="s">
        <v>6557</v>
      </c>
      <c r="Q1301" t="str">
        <f t="shared" si="146"/>
        <v xml:space="preserve">INSERT INTO pad_organ (organid, nom, dir3, dir3pare, cif) VALUES (71299, 'Dirección Insular de Modernización y Transparencia', 'LA0015236', 'LA0015231', null); </v>
      </c>
    </row>
    <row r="1302" spans="1:17">
      <c r="A1302" s="1">
        <v>2138641</v>
      </c>
      <c r="B1302" t="s">
        <v>3398</v>
      </c>
      <c r="C1302" t="s">
        <v>3399</v>
      </c>
      <c r="D1302" s="1">
        <v>3167</v>
      </c>
      <c r="E1302" s="1">
        <v>2138640</v>
      </c>
      <c r="F1302" s="1">
        <v>1</v>
      </c>
      <c r="H1302" t="str">
        <f t="shared" si="145"/>
        <v>'LA0015236'</v>
      </c>
      <c r="I1302" t="str">
        <f>IF(E1302="","'"&amp;VLOOKUP(B1302,PBL_ENTITAT!O:P,2,FALSE)&amp;"'","null")</f>
        <v>null</v>
      </c>
      <c r="J1302" t="s">
        <v>6557</v>
      </c>
      <c r="K1302">
        <f t="shared" si="147"/>
        <v>71300</v>
      </c>
      <c r="L1302" t="str">
        <f t="shared" si="148"/>
        <v>'Servicio de Proyectos de Modernización'</v>
      </c>
      <c r="M1302" t="str">
        <f t="shared" si="149"/>
        <v>'LA0015237'</v>
      </c>
      <c r="N1302" t="str">
        <f t="shared" si="150"/>
        <v>'LA0015236'</v>
      </c>
      <c r="O1302" t="str">
        <f t="shared" si="151"/>
        <v>null</v>
      </c>
      <c r="P1302" t="s">
        <v>6557</v>
      </c>
      <c r="Q1302" t="str">
        <f t="shared" si="146"/>
        <v xml:space="preserve">INSERT INTO pad_organ (organid, nom, dir3, dir3pare, cif) VALUES (71300, 'Servicio de Proyectos de Modernización', 'LA0015237', 'LA0015236', null); </v>
      </c>
    </row>
    <row r="1303" spans="1:17">
      <c r="A1303" s="1">
        <v>2138644</v>
      </c>
      <c r="B1303" t="s">
        <v>3404</v>
      </c>
      <c r="C1303" t="s">
        <v>3405</v>
      </c>
      <c r="D1303" s="1">
        <v>3167</v>
      </c>
      <c r="E1303" s="1">
        <v>2138499</v>
      </c>
      <c r="F1303" s="1">
        <v>1</v>
      </c>
      <c r="H1303" t="str">
        <f t="shared" si="145"/>
        <v>'L03070008'</v>
      </c>
      <c r="I1303" t="str">
        <f>IF(E1303="","'"&amp;VLOOKUP(B1303,PBL_ENTITAT!O:P,2,FALSE)&amp;"'","null")</f>
        <v>null</v>
      </c>
      <c r="J1303" t="s">
        <v>6557</v>
      </c>
      <c r="K1303">
        <f t="shared" si="147"/>
        <v>71301</v>
      </c>
      <c r="L1303" t="str">
        <f t="shared" si="148"/>
        <v>'Departamento de Movilidad e Infraestructuras'</v>
      </c>
      <c r="M1303" t="str">
        <f t="shared" si="149"/>
        <v>'LA0015240'</v>
      </c>
      <c r="N1303" t="str">
        <f t="shared" si="150"/>
        <v>'L03070008'</v>
      </c>
      <c r="O1303" t="str">
        <f t="shared" si="151"/>
        <v>null</v>
      </c>
      <c r="P1303" t="s">
        <v>6557</v>
      </c>
      <c r="Q1303" t="str">
        <f t="shared" si="146"/>
        <v xml:space="preserve">INSERT INTO pad_organ (organid, nom, dir3, dir3pare, cif) VALUES (71301, 'Departamento de Movilidad e Infraestructuras', 'LA0015240', 'L03070008', null); </v>
      </c>
    </row>
    <row r="1304" spans="1:17">
      <c r="A1304" s="1">
        <v>2138646</v>
      </c>
      <c r="B1304" t="s">
        <v>3408</v>
      </c>
      <c r="C1304" t="s">
        <v>3409</v>
      </c>
      <c r="D1304" s="1">
        <v>3167</v>
      </c>
      <c r="E1304" s="1">
        <v>5140120</v>
      </c>
      <c r="F1304" s="1">
        <v>1</v>
      </c>
      <c r="H1304" t="str">
        <f t="shared" si="145"/>
        <v>'LA0021183'</v>
      </c>
      <c r="I1304" t="str">
        <f>IF(E1304="","'"&amp;VLOOKUP(B1304,PBL_ENTITAT!O:P,2,FALSE)&amp;"'","null")</f>
        <v>null</v>
      </c>
      <c r="J1304" t="s">
        <v>6557</v>
      </c>
      <c r="K1304">
        <f t="shared" si="147"/>
        <v>71302</v>
      </c>
      <c r="L1304" t="str">
        <f t="shared" si="148"/>
        <v>'Servicio de Actividades'</v>
      </c>
      <c r="M1304" t="str">
        <f t="shared" si="149"/>
        <v>'LA0015245'</v>
      </c>
      <c r="N1304" t="str">
        <f t="shared" si="150"/>
        <v>'LA0021183'</v>
      </c>
      <c r="O1304" t="str">
        <f t="shared" si="151"/>
        <v>null</v>
      </c>
      <c r="P1304" t="s">
        <v>6557</v>
      </c>
      <c r="Q1304" t="str">
        <f t="shared" si="146"/>
        <v xml:space="preserve">INSERT INTO pad_organ (organid, nom, dir3, dir3pare, cif) VALUES (71302, 'Servicio de Actividades', 'LA0015245', 'LA0021183', null); </v>
      </c>
    </row>
    <row r="1305" spans="1:17">
      <c r="A1305" s="1">
        <v>2138655</v>
      </c>
      <c r="B1305" t="s">
        <v>3425</v>
      </c>
      <c r="C1305" t="s">
        <v>3426</v>
      </c>
      <c r="D1305" s="1">
        <v>3167</v>
      </c>
      <c r="E1305" s="1">
        <v>2138499</v>
      </c>
      <c r="F1305" s="1">
        <v>1</v>
      </c>
      <c r="H1305" t="str">
        <f t="shared" si="145"/>
        <v>'L03070008'</v>
      </c>
      <c r="I1305" t="str">
        <f>IF(E1305="","'"&amp;VLOOKUP(B1305,PBL_ENTITAT!O:P,2,FALSE)&amp;"'","null")</f>
        <v>null</v>
      </c>
      <c r="J1305" t="s">
        <v>6557</v>
      </c>
      <c r="K1305">
        <f t="shared" si="147"/>
        <v>71303</v>
      </c>
      <c r="L1305" t="str">
        <f t="shared" si="148"/>
        <v>'Departamento de Territorio'</v>
      </c>
      <c r="M1305" t="str">
        <f t="shared" si="149"/>
        <v>'LA0015247'</v>
      </c>
      <c r="N1305" t="str">
        <f t="shared" si="150"/>
        <v>'L03070008'</v>
      </c>
      <c r="O1305" t="str">
        <f t="shared" si="151"/>
        <v>null</v>
      </c>
      <c r="P1305" t="s">
        <v>6557</v>
      </c>
      <c r="Q1305" t="str">
        <f t="shared" si="146"/>
        <v xml:space="preserve">INSERT INTO pad_organ (organid, nom, dir3, dir3pare, cif) VALUES (71303, 'Departamento de Territorio', 'LA0015247', 'L03070008', null); </v>
      </c>
    </row>
    <row r="1306" spans="1:17">
      <c r="A1306" s="1">
        <v>2138656</v>
      </c>
      <c r="B1306" t="s">
        <v>3427</v>
      </c>
      <c r="C1306" t="s">
        <v>3428</v>
      </c>
      <c r="D1306" s="1">
        <v>3167</v>
      </c>
      <c r="E1306" s="1">
        <v>2138655</v>
      </c>
      <c r="F1306" s="1">
        <v>1</v>
      </c>
      <c r="H1306" t="str">
        <f t="shared" si="145"/>
        <v>'LA0015247'</v>
      </c>
      <c r="I1306" t="str">
        <f>IF(E1306="","'"&amp;VLOOKUP(B1306,PBL_ENTITAT!O:P,2,FALSE)&amp;"'","null")</f>
        <v>null</v>
      </c>
      <c r="J1306" t="s">
        <v>6557</v>
      </c>
      <c r="K1306">
        <f t="shared" si="147"/>
        <v>71304</v>
      </c>
      <c r="L1306" t="str">
        <f t="shared" si="148"/>
        <v>'Dirección Insular de Territorio y Paisaje'</v>
      </c>
      <c r="M1306" t="str">
        <f t="shared" si="149"/>
        <v>'LA0015248'</v>
      </c>
      <c r="N1306" t="str">
        <f t="shared" si="150"/>
        <v>'LA0015247'</v>
      </c>
      <c r="O1306" t="str">
        <f t="shared" si="151"/>
        <v>null</v>
      </c>
      <c r="P1306" t="s">
        <v>6557</v>
      </c>
      <c r="Q1306" t="str">
        <f t="shared" si="146"/>
        <v xml:space="preserve">INSERT INTO pad_organ (organid, nom, dir3, dir3pare, cif) VALUES (71304, 'Dirección Insular de Territorio y Paisaje', 'LA0015248', 'LA0015247', null); </v>
      </c>
    </row>
    <row r="1307" spans="1:17">
      <c r="A1307" s="1">
        <v>2138657</v>
      </c>
      <c r="B1307" t="s">
        <v>3429</v>
      </c>
      <c r="C1307" t="s">
        <v>3430</v>
      </c>
      <c r="D1307" s="1">
        <v>3167</v>
      </c>
      <c r="E1307" s="1">
        <v>2138656</v>
      </c>
      <c r="F1307" s="1">
        <v>1</v>
      </c>
      <c r="H1307" t="str">
        <f t="shared" si="145"/>
        <v>'LA0015248'</v>
      </c>
      <c r="I1307" t="str">
        <f>IF(E1307="","'"&amp;VLOOKUP(B1307,PBL_ENTITAT!O:P,2,FALSE)&amp;"'","null")</f>
        <v>null</v>
      </c>
      <c r="J1307" t="s">
        <v>6557</v>
      </c>
      <c r="K1307">
        <f t="shared" si="147"/>
        <v>71305</v>
      </c>
      <c r="L1307" t="str">
        <f t="shared" si="148"/>
        <v>'Servicio de Ordenación del Territorio'</v>
      </c>
      <c r="M1307" t="str">
        <f t="shared" si="149"/>
        <v>'LA0015249'</v>
      </c>
      <c r="N1307" t="str">
        <f t="shared" si="150"/>
        <v>'LA0015248'</v>
      </c>
      <c r="O1307" t="str">
        <f t="shared" si="151"/>
        <v>null</v>
      </c>
      <c r="P1307" t="s">
        <v>6557</v>
      </c>
      <c r="Q1307" t="str">
        <f t="shared" si="146"/>
        <v xml:space="preserve">INSERT INTO pad_organ (organid, nom, dir3, dir3pare, cif) VALUES (71305, 'Servicio de Ordenación del Territorio', 'LA0015249', 'LA0015248', null); </v>
      </c>
    </row>
    <row r="1308" spans="1:17">
      <c r="A1308" s="1">
        <v>2138658</v>
      </c>
      <c r="B1308" t="s">
        <v>3431</v>
      </c>
      <c r="C1308" t="s">
        <v>3432</v>
      </c>
      <c r="D1308" s="1">
        <v>3167</v>
      </c>
      <c r="E1308" s="1">
        <v>2138655</v>
      </c>
      <c r="F1308" s="1">
        <v>1</v>
      </c>
      <c r="H1308" t="str">
        <f t="shared" si="145"/>
        <v>'LA0015247'</v>
      </c>
      <c r="I1308" t="str">
        <f>IF(E1308="","'"&amp;VLOOKUP(B1308,PBL_ENTITAT!O:P,2,FALSE)&amp;"'","null")</f>
        <v>null</v>
      </c>
      <c r="J1308" t="s">
        <v>6557</v>
      </c>
      <c r="K1308">
        <f t="shared" si="147"/>
        <v>71306</v>
      </c>
      <c r="L1308" t="str">
        <f t="shared" si="148"/>
        <v>'Dirección Insular de Urbanismo'</v>
      </c>
      <c r="M1308" t="str">
        <f t="shared" si="149"/>
        <v>'LA0015250'</v>
      </c>
      <c r="N1308" t="str">
        <f t="shared" si="150"/>
        <v>'LA0015247'</v>
      </c>
      <c r="O1308" t="str">
        <f t="shared" si="151"/>
        <v>null</v>
      </c>
      <c r="P1308" t="s">
        <v>6557</v>
      </c>
      <c r="Q1308" t="str">
        <f t="shared" si="146"/>
        <v xml:space="preserve">INSERT INTO pad_organ (organid, nom, dir3, dir3pare, cif) VALUES (71306, 'Dirección Insular de Urbanismo', 'LA0015250', 'LA0015247', null); </v>
      </c>
    </row>
    <row r="1309" spans="1:17">
      <c r="A1309" s="1">
        <v>2138659</v>
      </c>
      <c r="B1309" t="s">
        <v>3433</v>
      </c>
      <c r="C1309" t="s">
        <v>3434</v>
      </c>
      <c r="D1309" s="1">
        <v>3167</v>
      </c>
      <c r="E1309" s="1">
        <v>2138658</v>
      </c>
      <c r="F1309" s="1">
        <v>1</v>
      </c>
      <c r="H1309" t="str">
        <f t="shared" si="145"/>
        <v>'LA0015250'</v>
      </c>
      <c r="I1309" t="str">
        <f>IF(E1309="","'"&amp;VLOOKUP(B1309,PBL_ENTITAT!O:P,2,FALSE)&amp;"'","null")</f>
        <v>null</v>
      </c>
      <c r="J1309" t="s">
        <v>6557</v>
      </c>
      <c r="K1309">
        <f t="shared" si="147"/>
        <v>71307</v>
      </c>
      <c r="L1309" t="str">
        <f t="shared" si="148"/>
        <v>'Servicio de Autorizaciones Territoriales'</v>
      </c>
      <c r="M1309" t="str">
        <f t="shared" si="149"/>
        <v>'LA0015251'</v>
      </c>
      <c r="N1309" t="str">
        <f t="shared" si="150"/>
        <v>'LA0015250'</v>
      </c>
      <c r="O1309" t="str">
        <f t="shared" si="151"/>
        <v>null</v>
      </c>
      <c r="P1309" t="s">
        <v>6557</v>
      </c>
      <c r="Q1309" t="str">
        <f t="shared" si="146"/>
        <v xml:space="preserve">INSERT INTO pad_organ (organid, nom, dir3, dir3pare, cif) VALUES (71307, 'Servicio de Autorizaciones Territoriales', 'LA0015251', 'LA0015250', null); </v>
      </c>
    </row>
    <row r="1310" spans="1:17">
      <c r="A1310" s="1">
        <v>2138660</v>
      </c>
      <c r="B1310" t="s">
        <v>3435</v>
      </c>
      <c r="C1310" t="s">
        <v>3436</v>
      </c>
      <c r="D1310" s="1">
        <v>3167</v>
      </c>
      <c r="E1310" s="1">
        <v>2138658</v>
      </c>
      <c r="F1310" s="1">
        <v>1</v>
      </c>
      <c r="H1310" t="str">
        <f t="shared" si="145"/>
        <v>'LA0015250'</v>
      </c>
      <c r="I1310" t="str">
        <f>IF(E1310="","'"&amp;VLOOKUP(B1310,PBL_ENTITAT!O:P,2,FALSE)&amp;"'","null")</f>
        <v>null</v>
      </c>
      <c r="J1310" t="s">
        <v>6557</v>
      </c>
      <c r="K1310">
        <f t="shared" si="147"/>
        <v>71308</v>
      </c>
      <c r="L1310" t="str">
        <f t="shared" si="148"/>
        <v>'Servicio Jurídico de Urbanismo'</v>
      </c>
      <c r="M1310" t="str">
        <f t="shared" si="149"/>
        <v>'LA0015252'</v>
      </c>
      <c r="N1310" t="str">
        <f t="shared" si="150"/>
        <v>'LA0015250'</v>
      </c>
      <c r="O1310" t="str">
        <f t="shared" si="151"/>
        <v>null</v>
      </c>
      <c r="P1310" t="s">
        <v>6557</v>
      </c>
      <c r="Q1310" t="str">
        <f t="shared" si="146"/>
        <v xml:space="preserve">INSERT INTO pad_organ (organid, nom, dir3, dir3pare, cif) VALUES (71308, 'Servicio Jurídico de Urbanismo', 'LA0015252', 'LA0015250', null); </v>
      </c>
    </row>
    <row r="1311" spans="1:17">
      <c r="A1311" s="1">
        <v>2138648</v>
      </c>
      <c r="B1311" t="s">
        <v>3412</v>
      </c>
      <c r="C1311" t="s">
        <v>3413</v>
      </c>
      <c r="D1311" s="1">
        <v>3167</v>
      </c>
      <c r="E1311" s="1">
        <v>2138644</v>
      </c>
      <c r="F1311" s="1">
        <v>1</v>
      </c>
      <c r="H1311" t="str">
        <f t="shared" si="145"/>
        <v>'LA0015240'</v>
      </c>
      <c r="I1311" t="str">
        <f>IF(E1311="","'"&amp;VLOOKUP(B1311,PBL_ENTITAT!O:P,2,FALSE)&amp;"'","null")</f>
        <v>null</v>
      </c>
      <c r="J1311" t="s">
        <v>6557</v>
      </c>
      <c r="K1311">
        <f t="shared" si="147"/>
        <v>71309</v>
      </c>
      <c r="L1311" t="str">
        <f t="shared" si="148"/>
        <v>'Dirección Insular de Infraestructuras'</v>
      </c>
      <c r="M1311" t="str">
        <f t="shared" si="149"/>
        <v>'LA0015257'</v>
      </c>
      <c r="N1311" t="str">
        <f t="shared" si="150"/>
        <v>'LA0015240'</v>
      </c>
      <c r="O1311" t="str">
        <f t="shared" si="151"/>
        <v>null</v>
      </c>
      <c r="P1311" t="s">
        <v>6557</v>
      </c>
      <c r="Q1311" t="str">
        <f t="shared" si="146"/>
        <v xml:space="preserve">INSERT INTO pad_organ (organid, nom, dir3, dir3pare, cif) VALUES (71309, 'Dirección Insular de Infraestructuras', 'LA0015257', 'LA0015240', null); </v>
      </c>
    </row>
    <row r="1312" spans="1:17">
      <c r="A1312" s="1">
        <v>2138649</v>
      </c>
      <c r="B1312" t="s">
        <v>3414</v>
      </c>
      <c r="C1312" t="s">
        <v>3415</v>
      </c>
      <c r="D1312" s="1">
        <v>3167</v>
      </c>
      <c r="E1312" s="1">
        <v>2138648</v>
      </c>
      <c r="F1312" s="1">
        <v>1</v>
      </c>
      <c r="H1312" t="str">
        <f t="shared" si="145"/>
        <v>'LA0015257'</v>
      </c>
      <c r="I1312" t="str">
        <f>IF(E1312="","'"&amp;VLOOKUP(B1312,PBL_ENTITAT!O:P,2,FALSE)&amp;"'","null")</f>
        <v>null</v>
      </c>
      <c r="J1312" t="s">
        <v>6557</v>
      </c>
      <c r="K1312">
        <f t="shared" si="147"/>
        <v>71310</v>
      </c>
      <c r="L1312" t="str">
        <f t="shared" si="148"/>
        <v>'Servicio de Explotación y Conservación'</v>
      </c>
      <c r="M1312" t="str">
        <f t="shared" si="149"/>
        <v>'LA0015258'</v>
      </c>
      <c r="N1312" t="str">
        <f t="shared" si="150"/>
        <v>'LA0015257'</v>
      </c>
      <c r="O1312" t="str">
        <f t="shared" si="151"/>
        <v>null</v>
      </c>
      <c r="P1312" t="s">
        <v>6557</v>
      </c>
      <c r="Q1312" t="str">
        <f t="shared" si="146"/>
        <v xml:space="preserve">INSERT INTO pad_organ (organid, nom, dir3, dir3pare, cif) VALUES (71310, 'Servicio de Explotación y Conservación', 'LA0015258', 'LA0015257', null); </v>
      </c>
    </row>
    <row r="1313" spans="1:17">
      <c r="A1313" s="1">
        <v>2138651</v>
      </c>
      <c r="B1313" t="s">
        <v>3418</v>
      </c>
      <c r="C1313" t="s">
        <v>2653</v>
      </c>
      <c r="D1313" s="1">
        <v>3167</v>
      </c>
      <c r="E1313" s="1">
        <v>2138644</v>
      </c>
      <c r="F1313" s="1">
        <v>1</v>
      </c>
      <c r="H1313" t="str">
        <f t="shared" si="145"/>
        <v>'LA0015240'</v>
      </c>
      <c r="I1313" t="str">
        <f>IF(E1313="","'"&amp;VLOOKUP(B1313,PBL_ENTITAT!O:P,2,FALSE)&amp;"'","null")</f>
        <v>null</v>
      </c>
      <c r="J1313" t="s">
        <v>6557</v>
      </c>
      <c r="K1313">
        <f t="shared" si="147"/>
        <v>71311</v>
      </c>
      <c r="L1313" t="str">
        <f t="shared" si="148"/>
        <v>'Dirección Insular de Movilidad'</v>
      </c>
      <c r="M1313" t="str">
        <f t="shared" si="149"/>
        <v>'LA0015260'</v>
      </c>
      <c r="N1313" t="str">
        <f t="shared" si="150"/>
        <v>'LA0015240'</v>
      </c>
      <c r="O1313" t="str">
        <f t="shared" si="151"/>
        <v>null</v>
      </c>
      <c r="P1313" t="s">
        <v>6557</v>
      </c>
      <c r="Q1313" t="str">
        <f t="shared" si="146"/>
        <v xml:space="preserve">INSERT INTO pad_organ (organid, nom, dir3, dir3pare, cif) VALUES (71311, 'Dirección Insular de Movilidad', 'LA0015260', 'LA0015240', null); </v>
      </c>
    </row>
    <row r="1314" spans="1:17">
      <c r="A1314" s="1">
        <v>2138661</v>
      </c>
      <c r="B1314" t="s">
        <v>3437</v>
      </c>
      <c r="C1314" t="s">
        <v>3438</v>
      </c>
      <c r="D1314" s="1">
        <v>3167</v>
      </c>
      <c r="E1314" s="1">
        <v>2138655</v>
      </c>
      <c r="F1314" s="1">
        <v>1</v>
      </c>
      <c r="H1314" t="str">
        <f t="shared" si="145"/>
        <v>'LA0015247'</v>
      </c>
      <c r="I1314" t="str">
        <f>IF(E1314="","'"&amp;VLOOKUP(B1314,PBL_ENTITAT!O:P,2,FALSE)&amp;"'","null")</f>
        <v>null</v>
      </c>
      <c r="J1314" t="s">
        <v>6557</v>
      </c>
      <c r="K1314">
        <f t="shared" si="147"/>
        <v>71312</v>
      </c>
      <c r="L1314" t="str">
        <f t="shared" si="148"/>
        <v>'Secretaría Técnica de Territorio'</v>
      </c>
      <c r="M1314" t="str">
        <f t="shared" si="149"/>
        <v>'LA0015264'</v>
      </c>
      <c r="N1314" t="str">
        <f t="shared" si="150"/>
        <v>'LA0015247'</v>
      </c>
      <c r="O1314" t="str">
        <f t="shared" si="151"/>
        <v>null</v>
      </c>
      <c r="P1314" t="s">
        <v>6557</v>
      </c>
      <c r="Q1314" t="str">
        <f t="shared" si="146"/>
        <v xml:space="preserve">INSERT INTO pad_organ (organid, nom, dir3, dir3pare, cif) VALUES (71312, 'Secretaría Técnica de Territorio', 'LA0015264', 'LA0015247', null); </v>
      </c>
    </row>
    <row r="1315" spans="1:17">
      <c r="A1315" s="1">
        <v>2138662</v>
      </c>
      <c r="B1315" t="s">
        <v>3439</v>
      </c>
      <c r="C1315" t="s">
        <v>3440</v>
      </c>
      <c r="D1315" s="1">
        <v>3167</v>
      </c>
      <c r="E1315" s="1">
        <v>2138661</v>
      </c>
      <c r="F1315" s="1">
        <v>1</v>
      </c>
      <c r="H1315" t="str">
        <f t="shared" si="145"/>
        <v>'LA0015264'</v>
      </c>
      <c r="I1315" t="str">
        <f>IF(E1315="","'"&amp;VLOOKUP(B1315,PBL_ENTITAT!O:P,2,FALSE)&amp;"'","null")</f>
        <v>null</v>
      </c>
      <c r="J1315" t="s">
        <v>6557</v>
      </c>
      <c r="K1315">
        <f t="shared" si="147"/>
        <v>71313</v>
      </c>
      <c r="L1315" t="str">
        <f t="shared" si="148"/>
        <v>'Servicio Jurídico y de Régimen Interno'</v>
      </c>
      <c r="M1315" t="str">
        <f t="shared" si="149"/>
        <v>'LA0015265'</v>
      </c>
      <c r="N1315" t="str">
        <f t="shared" si="150"/>
        <v>'LA0015264'</v>
      </c>
      <c r="O1315" t="str">
        <f t="shared" si="151"/>
        <v>null</v>
      </c>
      <c r="P1315" t="s">
        <v>6557</v>
      </c>
      <c r="Q1315" t="str">
        <f t="shared" si="146"/>
        <v xml:space="preserve">INSERT INTO pad_organ (organid, nom, dir3, dir3pare, cif) VALUES (71313, 'Servicio Jurídico y de Régimen Interno', 'LA0015265', 'LA0015264', null); </v>
      </c>
    </row>
    <row r="1316" spans="1:17">
      <c r="A1316" s="1">
        <v>2138652</v>
      </c>
      <c r="B1316" t="s">
        <v>3419</v>
      </c>
      <c r="C1316" t="s">
        <v>3420</v>
      </c>
      <c r="D1316" s="1">
        <v>3167</v>
      </c>
      <c r="E1316" s="1">
        <v>2138644</v>
      </c>
      <c r="F1316" s="1">
        <v>1</v>
      </c>
      <c r="H1316" t="str">
        <f t="shared" si="145"/>
        <v>'LA0015240'</v>
      </c>
      <c r="I1316" t="str">
        <f>IF(E1316="","'"&amp;VLOOKUP(B1316,PBL_ENTITAT!O:P,2,FALSE)&amp;"'","null")</f>
        <v>null</v>
      </c>
      <c r="J1316" t="s">
        <v>6557</v>
      </c>
      <c r="K1316">
        <f t="shared" si="147"/>
        <v>71314</v>
      </c>
      <c r="L1316" t="str">
        <f t="shared" si="148"/>
        <v>'Secretaría Técnica de Movilidad e Infraestructuras'</v>
      </c>
      <c r="M1316" t="str">
        <f t="shared" si="149"/>
        <v>'LA0015266'</v>
      </c>
      <c r="N1316" t="str">
        <f t="shared" si="150"/>
        <v>'LA0015240'</v>
      </c>
      <c r="O1316" t="str">
        <f t="shared" si="151"/>
        <v>null</v>
      </c>
      <c r="P1316" t="s">
        <v>6557</v>
      </c>
      <c r="Q1316" t="str">
        <f t="shared" si="146"/>
        <v xml:space="preserve">INSERT INTO pad_organ (organid, nom, dir3, dir3pare, cif) VALUES (71314, 'Secretaría Técnica de Movilidad e Infraestructuras', 'LA0015266', 'LA0015240', null); </v>
      </c>
    </row>
    <row r="1317" spans="1:17">
      <c r="A1317" s="1">
        <v>3307437</v>
      </c>
      <c r="B1317" t="s">
        <v>3844</v>
      </c>
      <c r="C1317" t="s">
        <v>3141</v>
      </c>
      <c r="D1317" s="1">
        <v>451</v>
      </c>
      <c r="E1317" s="1">
        <v>3307404</v>
      </c>
      <c r="F1317" s="1">
        <v>1</v>
      </c>
      <c r="G1317" t="s">
        <v>769</v>
      </c>
      <c r="H1317" t="str">
        <f t="shared" si="145"/>
        <v>'L01070051'</v>
      </c>
      <c r="I1317" t="str">
        <f>IF(E1317="","'"&amp;VLOOKUP(B1317,PBL_ENTITAT!O:P,2,FALSE)&amp;"'","null")</f>
        <v>null</v>
      </c>
      <c r="J1317" t="s">
        <v>6557</v>
      </c>
      <c r="K1317">
        <f t="shared" si="147"/>
        <v>71315</v>
      </c>
      <c r="L1317" t="str">
        <f t="shared" si="148"/>
        <v>'Urbanismo'</v>
      </c>
      <c r="M1317" t="str">
        <f t="shared" si="149"/>
        <v>'LA0015295'</v>
      </c>
      <c r="N1317" t="str">
        <f t="shared" si="150"/>
        <v>'L01070051'</v>
      </c>
      <c r="O1317" t="str">
        <f t="shared" si="151"/>
        <v>null</v>
      </c>
      <c r="P1317" t="s">
        <v>6557</v>
      </c>
      <c r="Q1317" t="str">
        <f t="shared" si="146"/>
        <v xml:space="preserve">INSERT INTO pad_organ (organid, nom, dir3, dir3pare, cif) VALUES (71315, 'Urbanismo', 'LA0015295', 'L01070051', null); </v>
      </c>
    </row>
    <row r="1318" spans="1:17">
      <c r="A1318" s="1">
        <v>3307438</v>
      </c>
      <c r="B1318" t="s">
        <v>3845</v>
      </c>
      <c r="C1318" t="s">
        <v>3760</v>
      </c>
      <c r="D1318" s="1">
        <v>451</v>
      </c>
      <c r="E1318" s="1">
        <v>3307404</v>
      </c>
      <c r="F1318" s="1">
        <v>1</v>
      </c>
      <c r="G1318" t="s">
        <v>769</v>
      </c>
      <c r="H1318" t="str">
        <f t="shared" si="145"/>
        <v>'L01070051'</v>
      </c>
      <c r="I1318" t="str">
        <f>IF(E1318="","'"&amp;VLOOKUP(B1318,PBL_ENTITAT!O:P,2,FALSE)&amp;"'","null")</f>
        <v>null</v>
      </c>
      <c r="J1318" t="s">
        <v>6557</v>
      </c>
      <c r="K1318">
        <f t="shared" si="147"/>
        <v>71316</v>
      </c>
      <c r="L1318" t="str">
        <f t="shared" si="148"/>
        <v>'Parques Infantiles'</v>
      </c>
      <c r="M1318" t="str">
        <f t="shared" si="149"/>
        <v>'LA0015296'</v>
      </c>
      <c r="N1318" t="str">
        <f t="shared" si="150"/>
        <v>'L01070051'</v>
      </c>
      <c r="O1318" t="str">
        <f t="shared" si="151"/>
        <v>null</v>
      </c>
      <c r="P1318" t="s">
        <v>6557</v>
      </c>
      <c r="Q1318" t="str">
        <f t="shared" si="146"/>
        <v xml:space="preserve">INSERT INTO pad_organ (organid, nom, dir3, dir3pare, cif) VALUES (71316, 'Parques Infantiles', 'LA0015296', 'L01070051', null); </v>
      </c>
    </row>
    <row r="1319" spans="1:17">
      <c r="A1319" s="1">
        <v>3307439</v>
      </c>
      <c r="B1319" t="s">
        <v>3846</v>
      </c>
      <c r="C1319" t="s">
        <v>3847</v>
      </c>
      <c r="D1319" s="1">
        <v>451</v>
      </c>
      <c r="E1319" s="1">
        <v>3307404</v>
      </c>
      <c r="F1319" s="1">
        <v>1</v>
      </c>
      <c r="G1319" t="s">
        <v>769</v>
      </c>
      <c r="H1319" t="str">
        <f t="shared" si="145"/>
        <v>'L01070051'</v>
      </c>
      <c r="I1319" t="str">
        <f>IF(E1319="","'"&amp;VLOOKUP(B1319,PBL_ENTITAT!O:P,2,FALSE)&amp;"'","null")</f>
        <v>null</v>
      </c>
      <c r="J1319" t="s">
        <v>6557</v>
      </c>
      <c r="K1319">
        <f t="shared" si="147"/>
        <v>71317</v>
      </c>
      <c r="L1319" t="str">
        <f t="shared" si="148"/>
        <v>'Servicios Urbanos'</v>
      </c>
      <c r="M1319" t="str">
        <f t="shared" si="149"/>
        <v>'LA0015297'</v>
      </c>
      <c r="N1319" t="str">
        <f t="shared" si="150"/>
        <v>'L01070051'</v>
      </c>
      <c r="O1319" t="str">
        <f t="shared" si="151"/>
        <v>null</v>
      </c>
      <c r="P1319" t="s">
        <v>6557</v>
      </c>
      <c r="Q1319" t="str">
        <f t="shared" si="146"/>
        <v xml:space="preserve">INSERT INTO pad_organ (organid, nom, dir3, dir3pare, cif) VALUES (71317, 'Servicios Urbanos', 'LA0015297', 'L01070051', null); </v>
      </c>
    </row>
    <row r="1320" spans="1:17">
      <c r="A1320" s="1">
        <v>3307440</v>
      </c>
      <c r="B1320" t="s">
        <v>3848</v>
      </c>
      <c r="C1320" t="s">
        <v>2890</v>
      </c>
      <c r="D1320" s="1">
        <v>451</v>
      </c>
      <c r="E1320" s="1">
        <v>3307404</v>
      </c>
      <c r="F1320" s="1">
        <v>1</v>
      </c>
      <c r="G1320" t="s">
        <v>769</v>
      </c>
      <c r="H1320" t="str">
        <f t="shared" si="145"/>
        <v>'L01070051'</v>
      </c>
      <c r="I1320" t="str">
        <f>IF(E1320="","'"&amp;VLOOKUP(B1320,PBL_ENTITAT!O:P,2,FALSE)&amp;"'","null")</f>
        <v>null</v>
      </c>
      <c r="J1320" t="s">
        <v>6557</v>
      </c>
      <c r="K1320">
        <f t="shared" si="147"/>
        <v>71318</v>
      </c>
      <c r="L1320" t="str">
        <f t="shared" si="148"/>
        <v>'Biblioteca'</v>
      </c>
      <c r="M1320" t="str">
        <f t="shared" si="149"/>
        <v>'LA0015298'</v>
      </c>
      <c r="N1320" t="str">
        <f t="shared" si="150"/>
        <v>'L01070051'</v>
      </c>
      <c r="O1320" t="str">
        <f t="shared" si="151"/>
        <v>null</v>
      </c>
      <c r="P1320" t="s">
        <v>6557</v>
      </c>
      <c r="Q1320" t="str">
        <f t="shared" si="146"/>
        <v xml:space="preserve">INSERT INTO pad_organ (organid, nom, dir3, dir3pare, cif) VALUES (71318, 'Biblioteca', 'LA0015298', 'L01070051', null); </v>
      </c>
    </row>
    <row r="1321" spans="1:17">
      <c r="A1321" s="1">
        <v>2138526</v>
      </c>
      <c r="B1321" t="s">
        <v>2866</v>
      </c>
      <c r="C1321" t="s">
        <v>2867</v>
      </c>
      <c r="D1321" s="1">
        <v>3167</v>
      </c>
      <c r="E1321" s="1">
        <v>2138525</v>
      </c>
      <c r="F1321" s="1">
        <v>1</v>
      </c>
      <c r="H1321" t="str">
        <f t="shared" si="145"/>
        <v>'LA0003968'</v>
      </c>
      <c r="I1321" t="str">
        <f>IF(E1321="","'"&amp;VLOOKUP(B1321,PBL_ENTITAT!O:P,2,FALSE)&amp;"'","null")</f>
        <v>null</v>
      </c>
      <c r="J1321" t="s">
        <v>6557</v>
      </c>
      <c r="K1321">
        <f t="shared" si="147"/>
        <v>71319</v>
      </c>
      <c r="L1321" t="str">
        <f t="shared" si="148"/>
        <v>'Servicio de Personas con Discapacidad e Innnovación Social'</v>
      </c>
      <c r="M1321" t="str">
        <f t="shared" si="149"/>
        <v>'LA0015415'</v>
      </c>
      <c r="N1321" t="str">
        <f t="shared" si="150"/>
        <v>'LA0003968'</v>
      </c>
      <c r="O1321" t="str">
        <f t="shared" si="151"/>
        <v>null</v>
      </c>
      <c r="P1321" t="s">
        <v>6557</v>
      </c>
      <c r="Q1321" t="str">
        <f t="shared" si="146"/>
        <v xml:space="preserve">INSERT INTO pad_organ (organid, nom, dir3, dir3pare, cif) VALUES (71319, 'Servicio de Personas con Discapacidad e Innnovación Social', 'LA0015415', 'LA0003968', null); </v>
      </c>
    </row>
    <row r="1322" spans="1:17">
      <c r="A1322" s="1">
        <v>2138527</v>
      </c>
      <c r="B1322" t="s">
        <v>2921</v>
      </c>
      <c r="C1322" t="s">
        <v>2922</v>
      </c>
      <c r="D1322" s="1">
        <v>3167</v>
      </c>
      <c r="E1322" s="1">
        <v>2138526</v>
      </c>
      <c r="F1322" s="1">
        <v>1</v>
      </c>
      <c r="H1322" t="str">
        <f t="shared" si="145"/>
        <v>'LA0015415'</v>
      </c>
      <c r="I1322" t="str">
        <f>IF(E1322="","'"&amp;VLOOKUP(B1322,PBL_ENTITAT!O:P,2,FALSE)&amp;"'","null")</f>
        <v>null</v>
      </c>
      <c r="J1322" t="s">
        <v>6557</v>
      </c>
      <c r="K1322">
        <f t="shared" si="147"/>
        <v>71320</v>
      </c>
      <c r="L1322" t="str">
        <f t="shared" si="148"/>
        <v>'Sección de Accesibilidad y Promoción de los Derechos'</v>
      </c>
      <c r="M1322" t="str">
        <f t="shared" si="149"/>
        <v>'LA0015416'</v>
      </c>
      <c r="N1322" t="str">
        <f t="shared" si="150"/>
        <v>'LA0015415'</v>
      </c>
      <c r="O1322" t="str">
        <f t="shared" si="151"/>
        <v>null</v>
      </c>
      <c r="P1322" t="s">
        <v>6557</v>
      </c>
      <c r="Q1322" t="str">
        <f t="shared" si="146"/>
        <v xml:space="preserve">INSERT INTO pad_organ (organid, nom, dir3, dir3pare, cif) VALUES (71320, 'Sección de Accesibilidad y Promoción de los Derechos', 'LA0015416', 'LA0015415', null); </v>
      </c>
    </row>
    <row r="1323" spans="1:17">
      <c r="A1323" s="1">
        <v>2138528</v>
      </c>
      <c r="B1323" t="s">
        <v>2923</v>
      </c>
      <c r="C1323" t="s">
        <v>2924</v>
      </c>
      <c r="D1323" s="1">
        <v>3167</v>
      </c>
      <c r="E1323" s="1">
        <v>2138526</v>
      </c>
      <c r="F1323" s="1">
        <v>1</v>
      </c>
      <c r="H1323" t="str">
        <f t="shared" si="145"/>
        <v>'LA0015415'</v>
      </c>
      <c r="I1323" t="str">
        <f>IF(E1323="","'"&amp;VLOOKUP(B1323,PBL_ENTITAT!O:P,2,FALSE)&amp;"'","null")</f>
        <v>null</v>
      </c>
      <c r="J1323" t="s">
        <v>6557</v>
      </c>
      <c r="K1323">
        <f t="shared" si="147"/>
        <v>71321</v>
      </c>
      <c r="L1323" t="str">
        <f t="shared" si="148"/>
        <v>'Sección de Recursos Personales y Asistenciales'</v>
      </c>
      <c r="M1323" t="str">
        <f t="shared" si="149"/>
        <v>'LA0015417'</v>
      </c>
      <c r="N1323" t="str">
        <f t="shared" si="150"/>
        <v>'LA0015415'</v>
      </c>
      <c r="O1323" t="str">
        <f t="shared" si="151"/>
        <v>null</v>
      </c>
      <c r="P1323" t="s">
        <v>6557</v>
      </c>
      <c r="Q1323" t="str">
        <f t="shared" si="146"/>
        <v xml:space="preserve">INSERT INTO pad_organ (organid, nom, dir3, dir3pare, cif) VALUES (71321, 'Sección de Recursos Personales y Asistenciales', 'LA0015417', 'LA0015415', null); </v>
      </c>
    </row>
    <row r="1324" spans="1:17">
      <c r="A1324" s="1">
        <v>2138529</v>
      </c>
      <c r="B1324" t="s">
        <v>2925</v>
      </c>
      <c r="C1324" t="s">
        <v>2926</v>
      </c>
      <c r="D1324" s="1">
        <v>3167</v>
      </c>
      <c r="E1324" s="1">
        <v>2138526</v>
      </c>
      <c r="F1324" s="1">
        <v>1</v>
      </c>
      <c r="H1324" t="str">
        <f t="shared" si="145"/>
        <v>'LA0015415'</v>
      </c>
      <c r="I1324" t="str">
        <f>IF(E1324="","'"&amp;VLOOKUP(B1324,PBL_ENTITAT!O:P,2,FALSE)&amp;"'","null")</f>
        <v>null</v>
      </c>
      <c r="J1324" t="s">
        <v>6557</v>
      </c>
      <c r="K1324">
        <f t="shared" si="147"/>
        <v>71322</v>
      </c>
      <c r="L1324" t="str">
        <f t="shared" si="148"/>
        <v>'Sección de Recursos Sociolaborales'</v>
      </c>
      <c r="M1324" t="str">
        <f t="shared" si="149"/>
        <v>'LA0015418'</v>
      </c>
      <c r="N1324" t="str">
        <f t="shared" si="150"/>
        <v>'LA0015415'</v>
      </c>
      <c r="O1324" t="str">
        <f t="shared" si="151"/>
        <v>null</v>
      </c>
      <c r="P1324" t="s">
        <v>6557</v>
      </c>
      <c r="Q1324" t="str">
        <f t="shared" si="146"/>
        <v xml:space="preserve">INSERT INTO pad_organ (organid, nom, dir3, dir3pare, cif) VALUES (71322, 'Sección de Recursos Sociolaborales', 'LA0015418', 'LA0015415', null); </v>
      </c>
    </row>
    <row r="1325" spans="1:17">
      <c r="A1325" s="1">
        <v>2138552</v>
      </c>
      <c r="B1325" t="s">
        <v>2971</v>
      </c>
      <c r="C1325" t="s">
        <v>2972</v>
      </c>
      <c r="D1325" s="1">
        <v>3167</v>
      </c>
      <c r="E1325" s="1">
        <v>2138500</v>
      </c>
      <c r="F1325" s="1">
        <v>1</v>
      </c>
      <c r="H1325" t="str">
        <f t="shared" si="145"/>
        <v>'LA0000048'</v>
      </c>
      <c r="I1325" t="str">
        <f>IF(E1325="","'"&amp;VLOOKUP(B1325,PBL_ENTITAT!O:P,2,FALSE)&amp;"'","null")</f>
        <v>null</v>
      </c>
      <c r="J1325" t="s">
        <v>6557</v>
      </c>
      <c r="K1325">
        <f t="shared" si="147"/>
        <v>71323</v>
      </c>
      <c r="L1325" t="str">
        <f t="shared" si="148"/>
        <v>'Área de Inclusión Social'</v>
      </c>
      <c r="M1325" t="str">
        <f t="shared" si="149"/>
        <v>'LA0015419'</v>
      </c>
      <c r="N1325" t="str">
        <f t="shared" si="150"/>
        <v>'LA0000048'</v>
      </c>
      <c r="O1325" t="str">
        <f t="shared" si="151"/>
        <v>null</v>
      </c>
      <c r="P1325" t="s">
        <v>6557</v>
      </c>
      <c r="Q1325" t="str">
        <f t="shared" si="146"/>
        <v xml:space="preserve">INSERT INTO pad_organ (organid, nom, dir3, dir3pare, cif) VALUES (71323, 'Área de Inclusión Social', 'LA0015419', 'LA0000048', null); </v>
      </c>
    </row>
    <row r="1326" spans="1:17">
      <c r="A1326" s="1">
        <v>2138557</v>
      </c>
      <c r="B1326" t="s">
        <v>2981</v>
      </c>
      <c r="C1326" t="s">
        <v>2982</v>
      </c>
      <c r="D1326" s="1">
        <v>3167</v>
      </c>
      <c r="E1326" s="1">
        <v>2138500</v>
      </c>
      <c r="F1326" s="1">
        <v>1</v>
      </c>
      <c r="H1326" t="str">
        <f t="shared" si="145"/>
        <v>'LA0000048'</v>
      </c>
      <c r="I1326" t="str">
        <f>IF(E1326="","'"&amp;VLOOKUP(B1326,PBL_ENTITAT!O:P,2,FALSE)&amp;"'","null")</f>
        <v>null</v>
      </c>
      <c r="J1326" t="s">
        <v>6557</v>
      </c>
      <c r="K1326">
        <f t="shared" si="147"/>
        <v>71324</v>
      </c>
      <c r="L1326" t="str">
        <f t="shared" si="148"/>
        <v>'Área de Soporte Territorial'</v>
      </c>
      <c r="M1326" t="str">
        <f t="shared" si="149"/>
        <v>'LA0015423'</v>
      </c>
      <c r="N1326" t="str">
        <f t="shared" si="150"/>
        <v>'LA0000048'</v>
      </c>
      <c r="O1326" t="str">
        <f t="shared" si="151"/>
        <v>null</v>
      </c>
      <c r="P1326" t="s">
        <v>6557</v>
      </c>
      <c r="Q1326" t="str">
        <f t="shared" si="146"/>
        <v xml:space="preserve">INSERT INTO pad_organ (organid, nom, dir3, dir3pare, cif) VALUES (71324, 'Área de Soporte Territorial', 'LA0015423', 'LA0000048', null); </v>
      </c>
    </row>
    <row r="1327" spans="1:17">
      <c r="A1327" s="1">
        <v>2138558</v>
      </c>
      <c r="B1327" t="s">
        <v>2983</v>
      </c>
      <c r="C1327" t="s">
        <v>2984</v>
      </c>
      <c r="D1327" s="1">
        <v>3167</v>
      </c>
      <c r="E1327" s="1">
        <v>2138557</v>
      </c>
      <c r="F1327" s="1">
        <v>1</v>
      </c>
      <c r="H1327" t="str">
        <f t="shared" si="145"/>
        <v>'LA0015423'</v>
      </c>
      <c r="I1327" t="str">
        <f>IF(E1327="","'"&amp;VLOOKUP(B1327,PBL_ENTITAT!O:P,2,FALSE)&amp;"'","null")</f>
        <v>null</v>
      </c>
      <c r="J1327" t="s">
        <v>6557</v>
      </c>
      <c r="K1327">
        <f t="shared" si="147"/>
        <v>71325</v>
      </c>
      <c r="L1327" t="str">
        <f t="shared" si="148"/>
        <v>'Sección de Prevención y Planificación Comunitaria'</v>
      </c>
      <c r="M1327" t="str">
        <f t="shared" si="149"/>
        <v>'LA0015424'</v>
      </c>
      <c r="N1327" t="str">
        <f t="shared" si="150"/>
        <v>'LA0015423'</v>
      </c>
      <c r="O1327" t="str">
        <f t="shared" si="151"/>
        <v>null</v>
      </c>
      <c r="P1327" t="s">
        <v>6557</v>
      </c>
      <c r="Q1327" t="str">
        <f t="shared" si="146"/>
        <v xml:space="preserve">INSERT INTO pad_organ (organid, nom, dir3, dir3pare, cif) VALUES (71325, 'Sección de Prevención y Planificación Comunitaria', 'LA0015424', 'LA0015423', null); </v>
      </c>
    </row>
    <row r="1328" spans="1:17">
      <c r="A1328" s="1">
        <v>2138559</v>
      </c>
      <c r="B1328" t="s">
        <v>2985</v>
      </c>
      <c r="C1328" t="s">
        <v>2986</v>
      </c>
      <c r="D1328" s="1">
        <v>3167</v>
      </c>
      <c r="E1328" s="1">
        <v>2138557</v>
      </c>
      <c r="F1328" s="1">
        <v>1</v>
      </c>
      <c r="H1328" t="str">
        <f t="shared" si="145"/>
        <v>'LA0015423'</v>
      </c>
      <c r="I1328" t="str">
        <f>IF(E1328="","'"&amp;VLOOKUP(B1328,PBL_ENTITAT!O:P,2,FALSE)&amp;"'","null")</f>
        <v>null</v>
      </c>
      <c r="J1328" t="s">
        <v>6557</v>
      </c>
      <c r="K1328">
        <f t="shared" si="147"/>
        <v>71326</v>
      </c>
      <c r="L1328" t="str">
        <f t="shared" si="148"/>
        <v>'Sección de Soporte Técnico Municipal'</v>
      </c>
      <c r="M1328" t="str">
        <f t="shared" si="149"/>
        <v>'LA0015425'</v>
      </c>
      <c r="N1328" t="str">
        <f t="shared" si="150"/>
        <v>'LA0015423'</v>
      </c>
      <c r="O1328" t="str">
        <f t="shared" si="151"/>
        <v>null</v>
      </c>
      <c r="P1328" t="s">
        <v>6557</v>
      </c>
      <c r="Q1328" t="str">
        <f t="shared" si="146"/>
        <v xml:space="preserve">INSERT INTO pad_organ (organid, nom, dir3, dir3pare, cif) VALUES (71326, 'Sección de Soporte Técnico Municipal', 'LA0015425', 'LA0015423', null); </v>
      </c>
    </row>
    <row r="1329" spans="1:17">
      <c r="A1329" s="1">
        <v>2138553</v>
      </c>
      <c r="B1329" t="s">
        <v>2973</v>
      </c>
      <c r="C1329" t="s">
        <v>2974</v>
      </c>
      <c r="D1329" s="1">
        <v>3167</v>
      </c>
      <c r="E1329" s="1">
        <v>2138552</v>
      </c>
      <c r="F1329" s="1">
        <v>1</v>
      </c>
      <c r="H1329" t="str">
        <f t="shared" si="145"/>
        <v>'LA0015419'</v>
      </c>
      <c r="I1329" t="str">
        <f>IF(E1329="","'"&amp;VLOOKUP(B1329,PBL_ENTITAT!O:P,2,FALSE)&amp;"'","null")</f>
        <v>null</v>
      </c>
      <c r="J1329" t="s">
        <v>6557</v>
      </c>
      <c r="K1329">
        <f t="shared" si="147"/>
        <v>71327</v>
      </c>
      <c r="L1329" t="str">
        <f t="shared" si="148"/>
        <v>'Servicio de Inclusión Social'</v>
      </c>
      <c r="M1329" t="str">
        <f t="shared" si="149"/>
        <v>'LA0015426'</v>
      </c>
      <c r="N1329" t="str">
        <f t="shared" si="150"/>
        <v>'LA0015419'</v>
      </c>
      <c r="O1329" t="str">
        <f t="shared" si="151"/>
        <v>null</v>
      </c>
      <c r="P1329" t="s">
        <v>6557</v>
      </c>
      <c r="Q1329" t="str">
        <f t="shared" si="146"/>
        <v xml:space="preserve">INSERT INTO pad_organ (organid, nom, dir3, dir3pare, cif) VALUES (71327, 'Servicio de Inclusión Social', 'LA0015426', 'LA0015419', null); </v>
      </c>
    </row>
    <row r="1330" spans="1:17">
      <c r="A1330" s="1">
        <v>2138554</v>
      </c>
      <c r="B1330" t="s">
        <v>2975</v>
      </c>
      <c r="C1330" t="s">
        <v>2976</v>
      </c>
      <c r="D1330" s="1">
        <v>3167</v>
      </c>
      <c r="E1330" s="1">
        <v>2138553</v>
      </c>
      <c r="F1330" s="1">
        <v>1</v>
      </c>
      <c r="H1330" t="str">
        <f t="shared" si="145"/>
        <v>'LA0015426'</v>
      </c>
      <c r="I1330" t="str">
        <f>IF(E1330="","'"&amp;VLOOKUP(B1330,PBL_ENTITAT!O:P,2,FALSE)&amp;"'","null")</f>
        <v>null</v>
      </c>
      <c r="J1330" t="s">
        <v>6557</v>
      </c>
      <c r="K1330">
        <f t="shared" si="147"/>
        <v>71328</v>
      </c>
      <c r="L1330" t="str">
        <f t="shared" si="148"/>
        <v>'Sección de Prestaciones'</v>
      </c>
      <c r="M1330" t="str">
        <f t="shared" si="149"/>
        <v>'LA0015427'</v>
      </c>
      <c r="N1330" t="str">
        <f t="shared" si="150"/>
        <v>'LA0015426'</v>
      </c>
      <c r="O1330" t="str">
        <f t="shared" si="151"/>
        <v>null</v>
      </c>
      <c r="P1330" t="s">
        <v>6557</v>
      </c>
      <c r="Q1330" t="str">
        <f t="shared" si="146"/>
        <v xml:space="preserve">INSERT INTO pad_organ (organid, nom, dir3, dir3pare, cif) VALUES (71328, 'Sección de Prestaciones', 'LA0015427', 'LA0015426', null); </v>
      </c>
    </row>
    <row r="1331" spans="1:17">
      <c r="A1331" s="1">
        <v>2138555</v>
      </c>
      <c r="B1331" t="s">
        <v>2977</v>
      </c>
      <c r="C1331" t="s">
        <v>2978</v>
      </c>
      <c r="D1331" s="1">
        <v>3167</v>
      </c>
      <c r="E1331" s="1">
        <v>2138553</v>
      </c>
      <c r="F1331" s="1">
        <v>1</v>
      </c>
      <c r="H1331" t="str">
        <f t="shared" si="145"/>
        <v>'LA0015426'</v>
      </c>
      <c r="I1331" t="str">
        <f>IF(E1331="","'"&amp;VLOOKUP(B1331,PBL_ENTITAT!O:P,2,FALSE)&amp;"'","null")</f>
        <v>null</v>
      </c>
      <c r="J1331" t="s">
        <v>6557</v>
      </c>
      <c r="K1331">
        <f t="shared" si="147"/>
        <v>71329</v>
      </c>
      <c r="L1331" t="str">
        <f t="shared" si="148"/>
        <v>'Sección de Inserción Social'</v>
      </c>
      <c r="M1331" t="str">
        <f t="shared" si="149"/>
        <v>'LA0015428'</v>
      </c>
      <c r="N1331" t="str">
        <f t="shared" si="150"/>
        <v>'LA0015426'</v>
      </c>
      <c r="O1331" t="str">
        <f t="shared" si="151"/>
        <v>null</v>
      </c>
      <c r="P1331" t="s">
        <v>6557</v>
      </c>
      <c r="Q1331" t="str">
        <f t="shared" si="146"/>
        <v xml:space="preserve">INSERT INTO pad_organ (organid, nom, dir3, dir3pare, cif) VALUES (71329, 'Sección de Inserción Social', 'LA0015428', 'LA0015426', null); </v>
      </c>
    </row>
    <row r="1332" spans="1:17">
      <c r="A1332" s="1">
        <v>2138556</v>
      </c>
      <c r="B1332" t="s">
        <v>2979</v>
      </c>
      <c r="C1332" t="s">
        <v>2980</v>
      </c>
      <c r="D1332" s="1">
        <v>3167</v>
      </c>
      <c r="E1332" s="1">
        <v>2138553</v>
      </c>
      <c r="F1332" s="1">
        <v>1</v>
      </c>
      <c r="H1332" t="str">
        <f t="shared" si="145"/>
        <v>'LA0015426'</v>
      </c>
      <c r="I1332" t="str">
        <f>IF(E1332="","'"&amp;VLOOKUP(B1332,PBL_ENTITAT!O:P,2,FALSE)&amp;"'","null")</f>
        <v>null</v>
      </c>
      <c r="J1332" t="s">
        <v>6557</v>
      </c>
      <c r="K1332">
        <f t="shared" si="147"/>
        <v>71330</v>
      </c>
      <c r="L1332" t="str">
        <f t="shared" si="148"/>
        <v>'Sección de Atención a las Drogodependencias'</v>
      </c>
      <c r="M1332" t="str">
        <f t="shared" si="149"/>
        <v>'LA0015429'</v>
      </c>
      <c r="N1332" t="str">
        <f t="shared" si="150"/>
        <v>'LA0015426'</v>
      </c>
      <c r="O1332" t="str">
        <f t="shared" si="151"/>
        <v>null</v>
      </c>
      <c r="P1332" t="s">
        <v>6557</v>
      </c>
      <c r="Q1332" t="str">
        <f t="shared" si="146"/>
        <v xml:space="preserve">INSERT INTO pad_organ (organid, nom, dir3, dir3pare, cif) VALUES (71330, 'Sección de Atención a las Drogodependencias', 'LA0015429', 'LA0015426', null); </v>
      </c>
    </row>
    <row r="1333" spans="1:17">
      <c r="A1333" s="1">
        <v>2138515</v>
      </c>
      <c r="B1333" t="s">
        <v>2844</v>
      </c>
      <c r="C1333" t="s">
        <v>2845</v>
      </c>
      <c r="D1333" s="1">
        <v>3167</v>
      </c>
      <c r="E1333" s="1">
        <v>2138514</v>
      </c>
      <c r="F1333" s="1">
        <v>1</v>
      </c>
      <c r="H1333" t="str">
        <f t="shared" si="145"/>
        <v>'LA0003965'</v>
      </c>
      <c r="I1333" t="str">
        <f>IF(E1333="","'"&amp;VLOOKUP(B1333,PBL_ENTITAT!O:P,2,FALSE)&amp;"'","null")</f>
        <v>null</v>
      </c>
      <c r="J1333" t="s">
        <v>6557</v>
      </c>
      <c r="K1333">
        <f t="shared" si="147"/>
        <v>71331</v>
      </c>
      <c r="L1333" t="str">
        <f t="shared" si="148"/>
        <v>'Servicio de Infancia y Familia'</v>
      </c>
      <c r="M1333" t="str">
        <f t="shared" si="149"/>
        <v>'LA0015430'</v>
      </c>
      <c r="N1333" t="str">
        <f t="shared" si="150"/>
        <v>'LA0003965'</v>
      </c>
      <c r="O1333" t="str">
        <f t="shared" si="151"/>
        <v>null</v>
      </c>
      <c r="P1333" t="s">
        <v>6557</v>
      </c>
      <c r="Q1333" t="str">
        <f t="shared" si="146"/>
        <v xml:space="preserve">INSERT INTO pad_organ (organid, nom, dir3, dir3pare, cif) VALUES (71331, 'Servicio de Infancia y Familia', 'LA0015430', 'LA0003965', null); </v>
      </c>
    </row>
    <row r="1334" spans="1:17">
      <c r="A1334" s="1">
        <v>2138516</v>
      </c>
      <c r="B1334" t="s">
        <v>2846</v>
      </c>
      <c r="C1334" t="s">
        <v>2847</v>
      </c>
      <c r="D1334" s="1">
        <v>3167</v>
      </c>
      <c r="E1334" s="1">
        <v>2138515</v>
      </c>
      <c r="F1334" s="1">
        <v>1</v>
      </c>
      <c r="H1334" t="str">
        <f t="shared" si="145"/>
        <v>'LA0015430'</v>
      </c>
      <c r="I1334" t="str">
        <f>IF(E1334="","'"&amp;VLOOKUP(B1334,PBL_ENTITAT!O:P,2,FALSE)&amp;"'","null")</f>
        <v>null</v>
      </c>
      <c r="J1334" t="s">
        <v>6557</v>
      </c>
      <c r="K1334">
        <f t="shared" si="147"/>
        <v>71332</v>
      </c>
      <c r="L1334" t="str">
        <f t="shared" si="148"/>
        <v>'Sección de Urgencias'</v>
      </c>
      <c r="M1334" t="str">
        <f t="shared" si="149"/>
        <v>'LA0015431'</v>
      </c>
      <c r="N1334" t="str">
        <f t="shared" si="150"/>
        <v>'LA0015430'</v>
      </c>
      <c r="O1334" t="str">
        <f t="shared" si="151"/>
        <v>null</v>
      </c>
      <c r="P1334" t="s">
        <v>6557</v>
      </c>
      <c r="Q1334" t="str">
        <f t="shared" si="146"/>
        <v xml:space="preserve">INSERT INTO pad_organ (organid, nom, dir3, dir3pare, cif) VALUES (71332, 'Sección de Urgencias', 'LA0015431', 'LA0015430', null); </v>
      </c>
    </row>
    <row r="1335" spans="1:17">
      <c r="A1335" s="1">
        <v>2138517</v>
      </c>
      <c r="B1335" t="s">
        <v>2848</v>
      </c>
      <c r="C1335" t="s">
        <v>2849</v>
      </c>
      <c r="D1335" s="1">
        <v>3167</v>
      </c>
      <c r="E1335" s="1">
        <v>2138515</v>
      </c>
      <c r="F1335" s="1">
        <v>1</v>
      </c>
      <c r="H1335" t="str">
        <f t="shared" si="145"/>
        <v>'LA0015430'</v>
      </c>
      <c r="I1335" t="str">
        <f>IF(E1335="","'"&amp;VLOOKUP(B1335,PBL_ENTITAT!O:P,2,FALSE)&amp;"'","null")</f>
        <v>null</v>
      </c>
      <c r="J1335" t="s">
        <v>6557</v>
      </c>
      <c r="K1335">
        <f t="shared" si="147"/>
        <v>71333</v>
      </c>
      <c r="L1335" t="str">
        <f t="shared" si="148"/>
        <v>'Sección Jurídico Técnica'</v>
      </c>
      <c r="M1335" t="str">
        <f t="shared" si="149"/>
        <v>'LA0015432'</v>
      </c>
      <c r="N1335" t="str">
        <f t="shared" si="150"/>
        <v>'LA0015430'</v>
      </c>
      <c r="O1335" t="str">
        <f t="shared" si="151"/>
        <v>null</v>
      </c>
      <c r="P1335" t="s">
        <v>6557</v>
      </c>
      <c r="Q1335" t="str">
        <f t="shared" si="146"/>
        <v xml:space="preserve">INSERT INTO pad_organ (organid, nom, dir3, dir3pare, cif) VALUES (71333, 'Sección Jurídico Técnica', 'LA0015432', 'LA0015430', null); </v>
      </c>
    </row>
    <row r="1336" spans="1:17">
      <c r="A1336" s="1">
        <v>2138518</v>
      </c>
      <c r="B1336" t="s">
        <v>2850</v>
      </c>
      <c r="C1336" t="s">
        <v>2851</v>
      </c>
      <c r="D1336" s="1">
        <v>3167</v>
      </c>
      <c r="E1336" s="1">
        <v>2138515</v>
      </c>
      <c r="F1336" s="1">
        <v>1</v>
      </c>
      <c r="H1336" t="str">
        <f t="shared" si="145"/>
        <v>'LA0015430'</v>
      </c>
      <c r="I1336" t="str">
        <f>IF(E1336="","'"&amp;VLOOKUP(B1336,PBL_ENTITAT!O:P,2,FALSE)&amp;"'","null")</f>
        <v>null</v>
      </c>
      <c r="J1336" t="s">
        <v>6557</v>
      </c>
      <c r="K1336">
        <f t="shared" si="147"/>
        <v>71334</v>
      </c>
      <c r="L1336" t="str">
        <f t="shared" si="148"/>
        <v>'Sección de Atención Territorial de Levante'</v>
      </c>
      <c r="M1336" t="str">
        <f t="shared" si="149"/>
        <v>'LA0015433'</v>
      </c>
      <c r="N1336" t="str">
        <f t="shared" si="150"/>
        <v>'LA0015430'</v>
      </c>
      <c r="O1336" t="str">
        <f t="shared" si="151"/>
        <v>null</v>
      </c>
      <c r="P1336" t="s">
        <v>6557</v>
      </c>
      <c r="Q1336" t="str">
        <f t="shared" si="146"/>
        <v xml:space="preserve">INSERT INTO pad_organ (organid, nom, dir3, dir3pare, cif) VALUES (71334, 'Sección de Atención Territorial de Levante', 'LA0015433', 'LA0015430', null); </v>
      </c>
    </row>
    <row r="1337" spans="1:17">
      <c r="A1337" s="1">
        <v>2138519</v>
      </c>
      <c r="B1337" t="s">
        <v>2852</v>
      </c>
      <c r="C1337" t="s">
        <v>2853</v>
      </c>
      <c r="D1337" s="1">
        <v>3167</v>
      </c>
      <c r="E1337" s="1">
        <v>2138515</v>
      </c>
      <c r="F1337" s="1">
        <v>1</v>
      </c>
      <c r="H1337" t="str">
        <f t="shared" si="145"/>
        <v>'LA0015430'</v>
      </c>
      <c r="I1337" t="str">
        <f>IF(E1337="","'"&amp;VLOOKUP(B1337,PBL_ENTITAT!O:P,2,FALSE)&amp;"'","null")</f>
        <v>null</v>
      </c>
      <c r="J1337" t="s">
        <v>6557</v>
      </c>
      <c r="K1337">
        <f t="shared" si="147"/>
        <v>71335</v>
      </c>
      <c r="L1337" t="str">
        <f t="shared" si="148"/>
        <v>'Sección de Atención Territorial de Poniente'</v>
      </c>
      <c r="M1337" t="str">
        <f t="shared" si="149"/>
        <v>'LA0015434'</v>
      </c>
      <c r="N1337" t="str">
        <f t="shared" si="150"/>
        <v>'LA0015430'</v>
      </c>
      <c r="O1337" t="str">
        <f t="shared" si="151"/>
        <v>null</v>
      </c>
      <c r="P1337" t="s">
        <v>6557</v>
      </c>
      <c r="Q1337" t="str">
        <f t="shared" si="146"/>
        <v xml:space="preserve">INSERT INTO pad_organ (organid, nom, dir3, dir3pare, cif) VALUES (71335, 'Sección de Atención Territorial de Poniente', 'LA0015434', 'LA0015430', null); </v>
      </c>
    </row>
    <row r="1338" spans="1:17">
      <c r="A1338" s="1">
        <v>2138520</v>
      </c>
      <c r="B1338" t="s">
        <v>2854</v>
      </c>
      <c r="C1338" t="s">
        <v>2855</v>
      </c>
      <c r="D1338" s="1">
        <v>3167</v>
      </c>
      <c r="E1338" s="1">
        <v>2138515</v>
      </c>
      <c r="F1338" s="1">
        <v>1</v>
      </c>
      <c r="H1338" t="str">
        <f t="shared" si="145"/>
        <v>'LA0015430'</v>
      </c>
      <c r="I1338" t="str">
        <f>IF(E1338="","'"&amp;VLOOKUP(B1338,PBL_ENTITAT!O:P,2,FALSE)&amp;"'","null")</f>
        <v>null</v>
      </c>
      <c r="J1338" t="s">
        <v>6557</v>
      </c>
      <c r="K1338">
        <f t="shared" si="147"/>
        <v>71336</v>
      </c>
      <c r="L1338" t="str">
        <f t="shared" si="148"/>
        <v>'Sección Terapéutica de Infancia y Familia'</v>
      </c>
      <c r="M1338" t="str">
        <f t="shared" si="149"/>
        <v>'LA0015435'</v>
      </c>
      <c r="N1338" t="str">
        <f t="shared" si="150"/>
        <v>'LA0015430'</v>
      </c>
      <c r="O1338" t="str">
        <f t="shared" si="151"/>
        <v>null</v>
      </c>
      <c r="P1338" t="s">
        <v>6557</v>
      </c>
      <c r="Q1338" t="str">
        <f t="shared" si="146"/>
        <v xml:space="preserve">INSERT INTO pad_organ (organid, nom, dir3, dir3pare, cif) VALUES (71336, 'Sección Terapéutica de Infancia y Familia', 'LA0015435', 'LA0015430', null); </v>
      </c>
    </row>
    <row r="1339" spans="1:17">
      <c r="A1339" s="1">
        <v>2138521</v>
      </c>
      <c r="B1339" t="s">
        <v>2856</v>
      </c>
      <c r="C1339" t="s">
        <v>2857</v>
      </c>
      <c r="D1339" s="1">
        <v>3167</v>
      </c>
      <c r="E1339" s="1">
        <v>2138515</v>
      </c>
      <c r="F1339" s="1">
        <v>1</v>
      </c>
      <c r="H1339" t="str">
        <f t="shared" si="145"/>
        <v>'LA0015430'</v>
      </c>
      <c r="I1339" t="str">
        <f>IF(E1339="","'"&amp;VLOOKUP(B1339,PBL_ENTITAT!O:P,2,FALSE)&amp;"'","null")</f>
        <v>null</v>
      </c>
      <c r="J1339" t="s">
        <v>6557</v>
      </c>
      <c r="K1339">
        <f t="shared" si="147"/>
        <v>71337</v>
      </c>
      <c r="L1339" t="str">
        <f t="shared" si="148"/>
        <v>'Sección de Acogimientos Familiares'</v>
      </c>
      <c r="M1339" t="str">
        <f t="shared" si="149"/>
        <v>'LA0015436'</v>
      </c>
      <c r="N1339" t="str">
        <f t="shared" si="150"/>
        <v>'LA0015430'</v>
      </c>
      <c r="O1339" t="str">
        <f t="shared" si="151"/>
        <v>null</v>
      </c>
      <c r="P1339" t="s">
        <v>6557</v>
      </c>
      <c r="Q1339" t="str">
        <f t="shared" si="146"/>
        <v xml:space="preserve">INSERT INTO pad_organ (organid, nom, dir3, dir3pare, cif) VALUES (71337, 'Sección de Acogimientos Familiares', 'LA0015436', 'LA0015430', null); </v>
      </c>
    </row>
    <row r="1340" spans="1:17">
      <c r="A1340" s="1">
        <v>2138522</v>
      </c>
      <c r="B1340" t="s">
        <v>2858</v>
      </c>
      <c r="C1340" t="s">
        <v>2859</v>
      </c>
      <c r="D1340" s="1">
        <v>3167</v>
      </c>
      <c r="E1340" s="1">
        <v>2138515</v>
      </c>
      <c r="F1340" s="1">
        <v>1</v>
      </c>
      <c r="H1340" t="str">
        <f t="shared" si="145"/>
        <v>'LA0015430'</v>
      </c>
      <c r="I1340" t="str">
        <f>IF(E1340="","'"&amp;VLOOKUP(B1340,PBL_ENTITAT!O:P,2,FALSE)&amp;"'","null")</f>
        <v>null</v>
      </c>
      <c r="J1340" t="s">
        <v>6557</v>
      </c>
      <c r="K1340">
        <f t="shared" si="147"/>
        <v>71338</v>
      </c>
      <c r="L1340" t="str">
        <f t="shared" si="148"/>
        <v>'Sección de Adopciones'</v>
      </c>
      <c r="M1340" t="str">
        <f t="shared" si="149"/>
        <v>'LA0015437'</v>
      </c>
      <c r="N1340" t="str">
        <f t="shared" si="150"/>
        <v>'LA0015430'</v>
      </c>
      <c r="O1340" t="str">
        <f t="shared" si="151"/>
        <v>null</v>
      </c>
      <c r="P1340" t="s">
        <v>6557</v>
      </c>
      <c r="Q1340" t="str">
        <f t="shared" si="146"/>
        <v xml:space="preserve">INSERT INTO pad_organ (organid, nom, dir3, dir3pare, cif) VALUES (71338, 'Sección de Adopciones', 'LA0015437', 'LA0015430', null); </v>
      </c>
    </row>
    <row r="1341" spans="1:17">
      <c r="A1341" s="1">
        <v>2138523</v>
      </c>
      <c r="B1341" t="s">
        <v>2860</v>
      </c>
      <c r="C1341" t="s">
        <v>2861</v>
      </c>
      <c r="D1341" s="1">
        <v>3167</v>
      </c>
      <c r="E1341" s="1">
        <v>2138515</v>
      </c>
      <c r="F1341" s="1">
        <v>1</v>
      </c>
      <c r="H1341" t="str">
        <f t="shared" si="145"/>
        <v>'LA0015430'</v>
      </c>
      <c r="I1341" t="str">
        <f>IF(E1341="","'"&amp;VLOOKUP(B1341,PBL_ENTITAT!O:P,2,FALSE)&amp;"'","null")</f>
        <v>null</v>
      </c>
      <c r="J1341" t="s">
        <v>6557</v>
      </c>
      <c r="K1341">
        <f t="shared" si="147"/>
        <v>71339</v>
      </c>
      <c r="L1341" t="str">
        <f t="shared" si="148"/>
        <v>'Coordinación de Acogimientos Residenciales'</v>
      </c>
      <c r="M1341" t="str">
        <f t="shared" si="149"/>
        <v>'LA0015439'</v>
      </c>
      <c r="N1341" t="str">
        <f t="shared" si="150"/>
        <v>'LA0015430'</v>
      </c>
      <c r="O1341" t="str">
        <f t="shared" si="151"/>
        <v>null</v>
      </c>
      <c r="P1341" t="s">
        <v>6557</v>
      </c>
      <c r="Q1341" t="str">
        <f t="shared" si="146"/>
        <v xml:space="preserve">INSERT INTO pad_organ (organid, nom, dir3, dir3pare, cif) VALUES (71339, 'Coordinación de Acogimientos Residenciales', 'LA0015439', 'LA0015430', null); </v>
      </c>
    </row>
    <row r="1342" spans="1:17">
      <c r="A1342" s="1">
        <v>2138524</v>
      </c>
      <c r="B1342" t="s">
        <v>2862</v>
      </c>
      <c r="C1342" t="s">
        <v>2863</v>
      </c>
      <c r="D1342" s="1">
        <v>3167</v>
      </c>
      <c r="E1342" s="1">
        <v>2138523</v>
      </c>
      <c r="F1342" s="1">
        <v>1</v>
      </c>
      <c r="H1342" t="str">
        <f t="shared" si="145"/>
        <v>'LA0015439'</v>
      </c>
      <c r="I1342" t="str">
        <f>IF(E1342="","'"&amp;VLOOKUP(B1342,PBL_ENTITAT!O:P,2,FALSE)&amp;"'","null")</f>
        <v>null</v>
      </c>
      <c r="J1342" t="s">
        <v>6557</v>
      </c>
      <c r="K1342">
        <f t="shared" si="147"/>
        <v>71340</v>
      </c>
      <c r="L1342" t="str">
        <f t="shared" si="148"/>
        <v>'Llars del Menor/Equipos de las Llars'</v>
      </c>
      <c r="M1342" t="str">
        <f t="shared" si="149"/>
        <v>'LA0015440'</v>
      </c>
      <c r="N1342" t="str">
        <f t="shared" si="150"/>
        <v>'LA0015439'</v>
      </c>
      <c r="O1342" t="str">
        <f t="shared" si="151"/>
        <v>null</v>
      </c>
      <c r="P1342" t="s">
        <v>6557</v>
      </c>
      <c r="Q1342" t="str">
        <f t="shared" si="146"/>
        <v xml:space="preserve">INSERT INTO pad_organ (organid, nom, dir3, dir3pare, cif) VALUES (71340, 'Llars del Menor/Equipos de las Llars', 'LA0015440', 'LA0015439', null); </v>
      </c>
    </row>
    <row r="1343" spans="1:17">
      <c r="A1343" s="1">
        <v>2138531</v>
      </c>
      <c r="B1343" t="s">
        <v>2929</v>
      </c>
      <c r="C1343" t="s">
        <v>2930</v>
      </c>
      <c r="D1343" s="1">
        <v>3167</v>
      </c>
      <c r="E1343" s="1">
        <v>2138530</v>
      </c>
      <c r="F1343" s="1">
        <v>1</v>
      </c>
      <c r="H1343" t="str">
        <f t="shared" si="145"/>
        <v>'LA0003971'</v>
      </c>
      <c r="I1343" t="str">
        <f>IF(E1343="","'"&amp;VLOOKUP(B1343,PBL_ENTITAT!O:P,2,FALSE)&amp;"'","null")</f>
        <v>null</v>
      </c>
      <c r="J1343" t="s">
        <v>6557</v>
      </c>
      <c r="K1343">
        <f t="shared" si="147"/>
        <v>71341</v>
      </c>
      <c r="L1343" t="str">
        <f t="shared" si="148"/>
        <v>'Servicio de Personas Mayores'</v>
      </c>
      <c r="M1343" t="str">
        <f t="shared" si="149"/>
        <v>'LA0015441'</v>
      </c>
      <c r="N1343" t="str">
        <f t="shared" si="150"/>
        <v>'LA0003971'</v>
      </c>
      <c r="O1343" t="str">
        <f t="shared" si="151"/>
        <v>null</v>
      </c>
      <c r="P1343" t="s">
        <v>6557</v>
      </c>
      <c r="Q1343" t="str">
        <f t="shared" si="146"/>
        <v xml:space="preserve">INSERT INTO pad_organ (organid, nom, dir3, dir3pare, cif) VALUES (71341, 'Servicio de Personas Mayores', 'LA0015441', 'LA0003971', null); </v>
      </c>
    </row>
    <row r="1344" spans="1:17">
      <c r="A1344" s="1">
        <v>2138532</v>
      </c>
      <c r="B1344" t="s">
        <v>2931</v>
      </c>
      <c r="C1344" t="s">
        <v>2932</v>
      </c>
      <c r="D1344" s="1">
        <v>3167</v>
      </c>
      <c r="E1344" s="1">
        <v>2138531</v>
      </c>
      <c r="F1344" s="1">
        <v>1</v>
      </c>
      <c r="H1344" t="str">
        <f t="shared" si="145"/>
        <v>'LA0015441'</v>
      </c>
      <c r="I1344" t="str">
        <f>IF(E1344="","'"&amp;VLOOKUP(B1344,PBL_ENTITAT!O:P,2,FALSE)&amp;"'","null")</f>
        <v>null</v>
      </c>
      <c r="J1344" t="s">
        <v>6557</v>
      </c>
      <c r="K1344">
        <f t="shared" si="147"/>
        <v>71342</v>
      </c>
      <c r="L1344" t="str">
        <f t="shared" si="148"/>
        <v>'Prevención y Atención Comunitaria'</v>
      </c>
      <c r="M1344" t="str">
        <f t="shared" si="149"/>
        <v>'LA0015442'</v>
      </c>
      <c r="N1344" t="str">
        <f t="shared" si="150"/>
        <v>'LA0015441'</v>
      </c>
      <c r="O1344" t="str">
        <f t="shared" si="151"/>
        <v>null</v>
      </c>
      <c r="P1344" t="s">
        <v>6557</v>
      </c>
      <c r="Q1344" t="str">
        <f t="shared" si="146"/>
        <v xml:space="preserve">INSERT INTO pad_organ (organid, nom, dir3, dir3pare, cif) VALUES (71342, 'Prevención y Atención Comunitaria', 'LA0015442', 'LA0015441', null); </v>
      </c>
    </row>
    <row r="1345" spans="1:17">
      <c r="A1345" s="1">
        <v>2138533</v>
      </c>
      <c r="B1345" t="s">
        <v>2933</v>
      </c>
      <c r="C1345" t="s">
        <v>2934</v>
      </c>
      <c r="D1345" s="1">
        <v>3167</v>
      </c>
      <c r="E1345" s="1">
        <v>2138532</v>
      </c>
      <c r="F1345" s="1">
        <v>1</v>
      </c>
      <c r="H1345" t="str">
        <f t="shared" si="145"/>
        <v>'LA0015442'</v>
      </c>
      <c r="I1345" t="str">
        <f>IF(E1345="","'"&amp;VLOOKUP(B1345,PBL_ENTITAT!O:P,2,FALSE)&amp;"'","null")</f>
        <v>null</v>
      </c>
      <c r="J1345" t="s">
        <v>6557</v>
      </c>
      <c r="K1345">
        <f t="shared" si="147"/>
        <v>71343</v>
      </c>
      <c r="L1345" t="str">
        <f t="shared" si="148"/>
        <v>'Hogar de Personas Mayores Felanitx'</v>
      </c>
      <c r="M1345" t="str">
        <f t="shared" si="149"/>
        <v>'LA0015444'</v>
      </c>
      <c r="N1345" t="str">
        <f t="shared" si="150"/>
        <v>'LA0015442'</v>
      </c>
      <c r="O1345" t="str">
        <f t="shared" si="151"/>
        <v>null</v>
      </c>
      <c r="P1345" t="s">
        <v>6557</v>
      </c>
      <c r="Q1345" t="str">
        <f t="shared" si="146"/>
        <v xml:space="preserve">INSERT INTO pad_organ (organid, nom, dir3, dir3pare, cif) VALUES (71343, 'Hogar de Personas Mayores Felanitx', 'LA0015444', 'LA0015442', null); </v>
      </c>
    </row>
    <row r="1346" spans="1:17">
      <c r="A1346" s="1">
        <v>2138534</v>
      </c>
      <c r="B1346" t="s">
        <v>2935</v>
      </c>
      <c r="C1346" t="s">
        <v>2936</v>
      </c>
      <c r="D1346" s="1">
        <v>3167</v>
      </c>
      <c r="E1346" s="1">
        <v>2138532</v>
      </c>
      <c r="F1346" s="1">
        <v>1</v>
      </c>
      <c r="H1346" t="str">
        <f t="shared" si="145"/>
        <v>'LA0015442'</v>
      </c>
      <c r="I1346" t="str">
        <f>IF(E1346="","'"&amp;VLOOKUP(B1346,PBL_ENTITAT!O:P,2,FALSE)&amp;"'","null")</f>
        <v>null</v>
      </c>
      <c r="J1346" t="s">
        <v>6557</v>
      </c>
      <c r="K1346">
        <f t="shared" si="147"/>
        <v>71344</v>
      </c>
      <c r="L1346" t="str">
        <f t="shared" si="148"/>
        <v>'Hogar de Personas Mayores Llucmajor'</v>
      </c>
      <c r="M1346" t="str">
        <f t="shared" si="149"/>
        <v>'LA0015445'</v>
      </c>
      <c r="N1346" t="str">
        <f t="shared" si="150"/>
        <v>'LA0015442'</v>
      </c>
      <c r="O1346" t="str">
        <f t="shared" si="151"/>
        <v>null</v>
      </c>
      <c r="P1346" t="s">
        <v>6557</v>
      </c>
      <c r="Q1346" t="str">
        <f t="shared" si="146"/>
        <v xml:space="preserve">INSERT INTO pad_organ (organid, nom, dir3, dir3pare, cif) VALUES (71344, 'Hogar de Personas Mayores Llucmajor', 'LA0015445', 'LA0015442', null); </v>
      </c>
    </row>
    <row r="1347" spans="1:17">
      <c r="A1347" s="1">
        <v>2138535</v>
      </c>
      <c r="B1347" t="s">
        <v>2937</v>
      </c>
      <c r="C1347" t="s">
        <v>2938</v>
      </c>
      <c r="D1347" s="1">
        <v>3167</v>
      </c>
      <c r="E1347" s="1">
        <v>2138532</v>
      </c>
      <c r="F1347" s="1">
        <v>1</v>
      </c>
      <c r="H1347" t="str">
        <f t="shared" ref="H1347:H1410" si="152">IF(E1347="","null","'"&amp;VLOOKUP(E1347,A:B,2,FALSE)&amp;"'")</f>
        <v>'LA0015442'</v>
      </c>
      <c r="I1347" t="str">
        <f>IF(E1347="","'"&amp;VLOOKUP(B1347,PBL_ENTITAT!O:P,2,FALSE)&amp;"'","null")</f>
        <v>null</v>
      </c>
      <c r="J1347" t="s">
        <v>6557</v>
      </c>
      <c r="K1347">
        <f t="shared" si="147"/>
        <v>71345</v>
      </c>
      <c r="L1347" t="str">
        <f t="shared" si="148"/>
        <v>'Hogar de Personas Mayores Manacor'</v>
      </c>
      <c r="M1347" t="str">
        <f t="shared" si="149"/>
        <v>'LA0015446'</v>
      </c>
      <c r="N1347" t="str">
        <f t="shared" si="150"/>
        <v>'LA0015442'</v>
      </c>
      <c r="O1347" t="str">
        <f t="shared" si="151"/>
        <v>null</v>
      </c>
      <c r="P1347" t="s">
        <v>6557</v>
      </c>
      <c r="Q1347" t="str">
        <f t="shared" ref="Q1347:Q1410" si="153">SUBSTITUTE(SUBSTITUTE(SUBSTITUTE(SUBSTITUTE(SUBSTITUTE(Q$1,"$ID$",K1347),"$NOM$",L1347),"$DIR3$",M1347),"$DIR3PARE$",N1347),"$CIF$",O1347)</f>
        <v xml:space="preserve">INSERT INTO pad_organ (organid, nom, dir3, dir3pare, cif) VALUES (71345, 'Hogar de Personas Mayores Manacor', 'LA0015446', 'LA0015442', null); </v>
      </c>
    </row>
    <row r="1348" spans="1:17">
      <c r="A1348" s="1">
        <v>2138536</v>
      </c>
      <c r="B1348" t="s">
        <v>2939</v>
      </c>
      <c r="C1348" t="s">
        <v>2940</v>
      </c>
      <c r="D1348" s="1">
        <v>3167</v>
      </c>
      <c r="E1348" s="1">
        <v>2138532</v>
      </c>
      <c r="F1348" s="1">
        <v>1</v>
      </c>
      <c r="H1348" t="str">
        <f t="shared" si="152"/>
        <v>'LA0015442'</v>
      </c>
      <c r="I1348" t="str">
        <f>IF(E1348="","'"&amp;VLOOKUP(B1348,PBL_ENTITAT!O:P,2,FALSE)&amp;"'","null")</f>
        <v>null</v>
      </c>
      <c r="J1348" t="s">
        <v>6557</v>
      </c>
      <c r="K1348">
        <f t="shared" si="147"/>
        <v>71346</v>
      </c>
      <c r="L1348" t="str">
        <f t="shared" si="148"/>
        <v>'Hogar de Personas Mayores Avinguda Argentina'</v>
      </c>
      <c r="M1348" t="str">
        <f t="shared" si="149"/>
        <v>'LA0015447'</v>
      </c>
      <c r="N1348" t="str">
        <f t="shared" si="150"/>
        <v>'LA0015442'</v>
      </c>
      <c r="O1348" t="str">
        <f t="shared" si="151"/>
        <v>null</v>
      </c>
      <c r="P1348" t="s">
        <v>6557</v>
      </c>
      <c r="Q1348" t="str">
        <f t="shared" si="153"/>
        <v xml:space="preserve">INSERT INTO pad_organ (organid, nom, dir3, dir3pare, cif) VALUES (71346, 'Hogar de Personas Mayores Avinguda Argentina', 'LA0015447', 'LA0015442', null); </v>
      </c>
    </row>
    <row r="1349" spans="1:17">
      <c r="A1349" s="1">
        <v>2138537</v>
      </c>
      <c r="B1349" t="s">
        <v>2941</v>
      </c>
      <c r="C1349" t="s">
        <v>2942</v>
      </c>
      <c r="D1349" s="1">
        <v>3167</v>
      </c>
      <c r="E1349" s="1">
        <v>2138532</v>
      </c>
      <c r="F1349" s="1">
        <v>1</v>
      </c>
      <c r="H1349" t="str">
        <f t="shared" si="152"/>
        <v>'LA0015442'</v>
      </c>
      <c r="I1349" t="str">
        <f>IF(E1349="","'"&amp;VLOOKUP(B1349,PBL_ENTITAT!O:P,2,FALSE)&amp;"'","null")</f>
        <v>null</v>
      </c>
      <c r="J1349" t="s">
        <v>6557</v>
      </c>
      <c r="K1349">
        <f t="shared" si="147"/>
        <v>71347</v>
      </c>
      <c r="L1349" t="str">
        <f t="shared" si="148"/>
        <v>'Hogar de Personas Mayores y Centro de Día Reina Sofia'</v>
      </c>
      <c r="M1349" t="str">
        <f t="shared" si="149"/>
        <v>'LA0015448'</v>
      </c>
      <c r="N1349" t="str">
        <f t="shared" si="150"/>
        <v>'LA0015442'</v>
      </c>
      <c r="O1349" t="str">
        <f t="shared" si="151"/>
        <v>null</v>
      </c>
      <c r="P1349" t="s">
        <v>6557</v>
      </c>
      <c r="Q1349" t="str">
        <f t="shared" si="153"/>
        <v xml:space="preserve">INSERT INTO pad_organ (organid, nom, dir3, dir3pare, cif) VALUES (71347, 'Hogar de Personas Mayores y Centro de Día Reina Sofia', 'LA0015448', 'LA0015442', null); </v>
      </c>
    </row>
    <row r="1350" spans="1:17">
      <c r="A1350" s="1">
        <v>2138538</v>
      </c>
      <c r="B1350" t="s">
        <v>2943</v>
      </c>
      <c r="C1350" t="s">
        <v>2944</v>
      </c>
      <c r="D1350" s="1">
        <v>3167</v>
      </c>
      <c r="E1350" s="1">
        <v>2138532</v>
      </c>
      <c r="F1350" s="1">
        <v>1</v>
      </c>
      <c r="H1350" t="str">
        <f t="shared" si="152"/>
        <v>'LA0015442'</v>
      </c>
      <c r="I1350" t="str">
        <f>IF(E1350="","'"&amp;VLOOKUP(B1350,PBL_ENTITAT!O:P,2,FALSE)&amp;"'","null")</f>
        <v>null</v>
      </c>
      <c r="J1350" t="s">
        <v>6557</v>
      </c>
      <c r="K1350">
        <f t="shared" si="147"/>
        <v>71348</v>
      </c>
      <c r="L1350" t="str">
        <f t="shared" si="148"/>
        <v>'Sección de Fomento de la Autonomía para las Personas Mayores'</v>
      </c>
      <c r="M1350" t="str">
        <f t="shared" si="149"/>
        <v>'LA0015449'</v>
      </c>
      <c r="N1350" t="str">
        <f t="shared" si="150"/>
        <v>'LA0015442'</v>
      </c>
      <c r="O1350" t="str">
        <f t="shared" si="151"/>
        <v>null</v>
      </c>
      <c r="P1350" t="s">
        <v>6557</v>
      </c>
      <c r="Q1350" t="str">
        <f t="shared" si="153"/>
        <v xml:space="preserve">INSERT INTO pad_organ (organid, nom, dir3, dir3pare, cif) VALUES (71348, 'Sección de Fomento de la Autonomía para las Personas Mayores', 'LA0015449', 'LA0015442', null); </v>
      </c>
    </row>
    <row r="1351" spans="1:17">
      <c r="A1351" s="1">
        <v>2138539</v>
      </c>
      <c r="B1351" t="s">
        <v>2945</v>
      </c>
      <c r="C1351" t="s">
        <v>2946</v>
      </c>
      <c r="D1351" s="1">
        <v>3167</v>
      </c>
      <c r="E1351" s="1">
        <v>2138532</v>
      </c>
      <c r="F1351" s="1">
        <v>1</v>
      </c>
      <c r="H1351" t="str">
        <f t="shared" si="152"/>
        <v>'LA0015442'</v>
      </c>
      <c r="I1351" t="str">
        <f>IF(E1351="","'"&amp;VLOOKUP(B1351,PBL_ENTITAT!O:P,2,FALSE)&amp;"'","null")</f>
        <v>null</v>
      </c>
      <c r="J1351" t="s">
        <v>6557</v>
      </c>
      <c r="K1351">
        <f t="shared" si="147"/>
        <v>71349</v>
      </c>
      <c r="L1351" t="str">
        <f t="shared" si="148"/>
        <v>'Servicio de Promoción de la Autonomía Personal de Can Real'</v>
      </c>
      <c r="M1351" t="str">
        <f t="shared" si="149"/>
        <v>'LA0015450'</v>
      </c>
      <c r="N1351" t="str">
        <f t="shared" si="150"/>
        <v>'LA0015442'</v>
      </c>
      <c r="O1351" t="str">
        <f t="shared" si="151"/>
        <v>null</v>
      </c>
      <c r="P1351" t="s">
        <v>6557</v>
      </c>
      <c r="Q1351" t="str">
        <f t="shared" si="153"/>
        <v xml:space="preserve">INSERT INTO pad_organ (organid, nom, dir3, dir3pare, cif) VALUES (71349, 'Servicio de Promoción de la Autonomía Personal de Can Real', 'LA0015450', 'LA0015442', null); </v>
      </c>
    </row>
    <row r="1352" spans="1:17">
      <c r="A1352" s="1">
        <v>2138540</v>
      </c>
      <c r="B1352" t="s">
        <v>2947</v>
      </c>
      <c r="C1352" t="s">
        <v>2948</v>
      </c>
      <c r="D1352" s="1">
        <v>3167</v>
      </c>
      <c r="E1352" s="1">
        <v>2138532</v>
      </c>
      <c r="F1352" s="1">
        <v>1</v>
      </c>
      <c r="H1352" t="str">
        <f t="shared" si="152"/>
        <v>'LA0015442'</v>
      </c>
      <c r="I1352" t="str">
        <f>IF(E1352="","'"&amp;VLOOKUP(B1352,PBL_ENTITAT!O:P,2,FALSE)&amp;"'","null")</f>
        <v>null</v>
      </c>
      <c r="J1352" t="s">
        <v>6557</v>
      </c>
      <c r="K1352">
        <f t="shared" si="147"/>
        <v>71350</v>
      </c>
      <c r="L1352" t="str">
        <f t="shared" si="148"/>
        <v>'Servicio de Promoción de la Autonomía Personal de Son Bru'</v>
      </c>
      <c r="M1352" t="str">
        <f t="shared" si="149"/>
        <v>'LA0015451'</v>
      </c>
      <c r="N1352" t="str">
        <f t="shared" si="150"/>
        <v>'LA0015442'</v>
      </c>
      <c r="O1352" t="str">
        <f t="shared" si="151"/>
        <v>null</v>
      </c>
      <c r="P1352" t="s">
        <v>6557</v>
      </c>
      <c r="Q1352" t="str">
        <f t="shared" si="153"/>
        <v xml:space="preserve">INSERT INTO pad_organ (organid, nom, dir3, dir3pare, cif) VALUES (71350, 'Servicio de Promoción de la Autonomía Personal de Son Bru', 'LA0015451', 'LA0015442', null); </v>
      </c>
    </row>
    <row r="1353" spans="1:17">
      <c r="A1353" s="1">
        <v>2138541</v>
      </c>
      <c r="B1353" t="s">
        <v>2949</v>
      </c>
      <c r="C1353" t="s">
        <v>2950</v>
      </c>
      <c r="D1353" s="1">
        <v>3167</v>
      </c>
      <c r="E1353" s="1">
        <v>2138531</v>
      </c>
      <c r="F1353" s="1">
        <v>1</v>
      </c>
      <c r="H1353" t="str">
        <f t="shared" si="152"/>
        <v>'LA0015441'</v>
      </c>
      <c r="I1353" t="str">
        <f>IF(E1353="","'"&amp;VLOOKUP(B1353,PBL_ENTITAT!O:P,2,FALSE)&amp;"'","null")</f>
        <v>null</v>
      </c>
      <c r="J1353" t="s">
        <v>6557</v>
      </c>
      <c r="K1353">
        <f t="shared" si="147"/>
        <v>71351</v>
      </c>
      <c r="L1353" t="str">
        <f t="shared" si="148"/>
        <v>'Servicios Especializados'</v>
      </c>
      <c r="M1353" t="str">
        <f t="shared" si="149"/>
        <v>'LA0015453'</v>
      </c>
      <c r="N1353" t="str">
        <f t="shared" si="150"/>
        <v>'LA0015441'</v>
      </c>
      <c r="O1353" t="str">
        <f t="shared" si="151"/>
        <v>null</v>
      </c>
      <c r="P1353" t="s">
        <v>6557</v>
      </c>
      <c r="Q1353" t="str">
        <f t="shared" si="153"/>
        <v xml:space="preserve">INSERT INTO pad_organ (organid, nom, dir3, dir3pare, cif) VALUES (71351, 'Servicios Especializados', 'LA0015453', 'LA0015441', null); </v>
      </c>
    </row>
    <row r="1354" spans="1:17">
      <c r="A1354" s="1">
        <v>2138542</v>
      </c>
      <c r="B1354" t="s">
        <v>2951</v>
      </c>
      <c r="C1354" t="s">
        <v>2952</v>
      </c>
      <c r="D1354" s="1">
        <v>3167</v>
      </c>
      <c r="E1354" s="1">
        <v>2138541</v>
      </c>
      <c r="F1354" s="1">
        <v>1</v>
      </c>
      <c r="H1354" t="str">
        <f t="shared" si="152"/>
        <v>'LA0015453'</v>
      </c>
      <c r="I1354" t="str">
        <f>IF(E1354="","'"&amp;VLOOKUP(B1354,PBL_ENTITAT!O:P,2,FALSE)&amp;"'","null")</f>
        <v>null</v>
      </c>
      <c r="J1354" t="s">
        <v>6557</v>
      </c>
      <c r="K1354">
        <f t="shared" ref="K1354:K1417" si="154">K1353+1</f>
        <v>71352</v>
      </c>
      <c r="L1354" t="str">
        <f t="shared" ref="L1354:L1417" si="155">"'"&amp;C1354&amp;"'"</f>
        <v>'Sección de Servicios Especializados'</v>
      </c>
      <c r="M1354" t="str">
        <f t="shared" ref="M1354:M1417" si="156">"'"&amp;B1354&amp;"'"</f>
        <v>'LA0015454'</v>
      </c>
      <c r="N1354" t="str">
        <f t="shared" ref="N1354:N1417" si="157">H1354</f>
        <v>'LA0015453'</v>
      </c>
      <c r="O1354" t="str">
        <f t="shared" ref="O1354:O1417" si="158">I1354</f>
        <v>null</v>
      </c>
      <c r="P1354" t="s">
        <v>6557</v>
      </c>
      <c r="Q1354" t="str">
        <f t="shared" si="153"/>
        <v xml:space="preserve">INSERT INTO pad_organ (organid, nom, dir3, dir3pare, cif) VALUES (71352, 'Sección de Servicios Especializados', 'LA0015454', 'LA0015453', null); </v>
      </c>
    </row>
    <row r="1355" spans="1:17">
      <c r="A1355" s="1">
        <v>2138543</v>
      </c>
      <c r="B1355" t="s">
        <v>2953</v>
      </c>
      <c r="C1355" t="s">
        <v>2954</v>
      </c>
      <c r="D1355" s="1">
        <v>3167</v>
      </c>
      <c r="E1355" s="1">
        <v>2138541</v>
      </c>
      <c r="F1355" s="1">
        <v>1</v>
      </c>
      <c r="H1355" t="str">
        <f t="shared" si="152"/>
        <v>'LA0015453'</v>
      </c>
      <c r="I1355" t="str">
        <f>IF(E1355="","'"&amp;VLOOKUP(B1355,PBL_ENTITAT!O:P,2,FALSE)&amp;"'","null")</f>
        <v>null</v>
      </c>
      <c r="J1355" t="s">
        <v>6557</v>
      </c>
      <c r="K1355">
        <f t="shared" si="154"/>
        <v>71353</v>
      </c>
      <c r="L1355" t="str">
        <f t="shared" si="155"/>
        <v>'Llar Dels Ancians'</v>
      </c>
      <c r="M1355" t="str">
        <f t="shared" si="156"/>
        <v>'LA0015455'</v>
      </c>
      <c r="N1355" t="str">
        <f t="shared" si="157"/>
        <v>'LA0015453'</v>
      </c>
      <c r="O1355" t="str">
        <f t="shared" si="158"/>
        <v>null</v>
      </c>
      <c r="P1355" t="s">
        <v>6557</v>
      </c>
      <c r="Q1355" t="str">
        <f t="shared" si="153"/>
        <v xml:space="preserve">INSERT INTO pad_organ (organid, nom, dir3, dir3pare, cif) VALUES (71353, 'Llar Dels Ancians', 'LA0015455', 'LA0015453', null); </v>
      </c>
    </row>
    <row r="1356" spans="1:17">
      <c r="A1356" s="1">
        <v>2138544</v>
      </c>
      <c r="B1356" t="s">
        <v>2955</v>
      </c>
      <c r="C1356" t="s">
        <v>2956</v>
      </c>
      <c r="D1356" s="1">
        <v>3167</v>
      </c>
      <c r="E1356" s="1">
        <v>2138541</v>
      </c>
      <c r="F1356" s="1">
        <v>1</v>
      </c>
      <c r="H1356" t="str">
        <f t="shared" si="152"/>
        <v>'LA0015453'</v>
      </c>
      <c r="I1356" t="str">
        <f>IF(E1356="","'"&amp;VLOOKUP(B1356,PBL_ENTITAT!O:P,2,FALSE)&amp;"'","null")</f>
        <v>null</v>
      </c>
      <c r="J1356" t="s">
        <v>6557</v>
      </c>
      <c r="K1356">
        <f t="shared" si="154"/>
        <v>71354</v>
      </c>
      <c r="L1356" t="str">
        <f t="shared" si="155"/>
        <v>'Residencia Huialfàs'</v>
      </c>
      <c r="M1356" t="str">
        <f t="shared" si="156"/>
        <v>'LA0015456'</v>
      </c>
      <c r="N1356" t="str">
        <f t="shared" si="157"/>
        <v>'LA0015453'</v>
      </c>
      <c r="O1356" t="str">
        <f t="shared" si="158"/>
        <v>null</v>
      </c>
      <c r="P1356" t="s">
        <v>6557</v>
      </c>
      <c r="Q1356" t="str">
        <f t="shared" si="153"/>
        <v xml:space="preserve">INSERT INTO pad_organ (organid, nom, dir3, dir3pare, cif) VALUES (71354, 'Residencia Huialfàs', 'LA0015456', 'LA0015453', null); </v>
      </c>
    </row>
    <row r="1357" spans="1:17">
      <c r="A1357" s="1">
        <v>2138545</v>
      </c>
      <c r="B1357" t="s">
        <v>2957</v>
      </c>
      <c r="C1357" t="s">
        <v>2958</v>
      </c>
      <c r="D1357" s="1">
        <v>3167</v>
      </c>
      <c r="E1357" s="1">
        <v>2138541</v>
      </c>
      <c r="F1357" s="1">
        <v>1</v>
      </c>
      <c r="H1357" t="str">
        <f t="shared" si="152"/>
        <v>'LA0015453'</v>
      </c>
      <c r="I1357" t="str">
        <f>IF(E1357="","'"&amp;VLOOKUP(B1357,PBL_ENTITAT!O:P,2,FALSE)&amp;"'","null")</f>
        <v>null</v>
      </c>
      <c r="J1357" t="s">
        <v>6557</v>
      </c>
      <c r="K1357">
        <f t="shared" si="154"/>
        <v>71355</v>
      </c>
      <c r="L1357" t="str">
        <f t="shared" si="155"/>
        <v>'Residencia y Centro de Día Felanitx'</v>
      </c>
      <c r="M1357" t="str">
        <f t="shared" si="156"/>
        <v>'LA0015457'</v>
      </c>
      <c r="N1357" t="str">
        <f t="shared" si="157"/>
        <v>'LA0015453'</v>
      </c>
      <c r="O1357" t="str">
        <f t="shared" si="158"/>
        <v>null</v>
      </c>
      <c r="P1357" t="s">
        <v>6557</v>
      </c>
      <c r="Q1357" t="str">
        <f t="shared" si="153"/>
        <v xml:space="preserve">INSERT INTO pad_organ (organid, nom, dir3, dir3pare, cif) VALUES (71355, 'Residencia y Centro de Día Felanitx', 'LA0015457', 'LA0015453', null); </v>
      </c>
    </row>
    <row r="1358" spans="1:17">
      <c r="A1358" s="1">
        <v>2138546</v>
      </c>
      <c r="B1358" t="s">
        <v>2959</v>
      </c>
      <c r="C1358" t="s">
        <v>2960</v>
      </c>
      <c r="D1358" s="1">
        <v>3167</v>
      </c>
      <c r="E1358" s="1">
        <v>2138541</v>
      </c>
      <c r="F1358" s="1">
        <v>1</v>
      </c>
      <c r="H1358" t="str">
        <f t="shared" si="152"/>
        <v>'LA0015453'</v>
      </c>
      <c r="I1358" t="str">
        <f>IF(E1358="","'"&amp;VLOOKUP(B1358,PBL_ENTITAT!O:P,2,FALSE)&amp;"'","null")</f>
        <v>null</v>
      </c>
      <c r="J1358" t="s">
        <v>6557</v>
      </c>
      <c r="K1358">
        <f t="shared" si="154"/>
        <v>71356</v>
      </c>
      <c r="L1358" t="str">
        <f t="shared" si="155"/>
        <v>'Residencia La Bonanova'</v>
      </c>
      <c r="M1358" t="str">
        <f t="shared" si="156"/>
        <v>'LA0015458'</v>
      </c>
      <c r="N1358" t="str">
        <f t="shared" si="157"/>
        <v>'LA0015453'</v>
      </c>
      <c r="O1358" t="str">
        <f t="shared" si="158"/>
        <v>null</v>
      </c>
      <c r="P1358" t="s">
        <v>6557</v>
      </c>
      <c r="Q1358" t="str">
        <f t="shared" si="153"/>
        <v xml:space="preserve">INSERT INTO pad_organ (organid, nom, dir3, dir3pare, cif) VALUES (71356, 'Residencia La Bonanova', 'LA0015458', 'LA0015453', null); </v>
      </c>
    </row>
    <row r="1359" spans="1:17">
      <c r="A1359" s="1">
        <v>2138547</v>
      </c>
      <c r="B1359" t="s">
        <v>2961</v>
      </c>
      <c r="C1359" t="s">
        <v>2962</v>
      </c>
      <c r="D1359" s="1">
        <v>3167</v>
      </c>
      <c r="E1359" s="1">
        <v>2138541</v>
      </c>
      <c r="F1359" s="1">
        <v>1</v>
      </c>
      <c r="H1359" t="str">
        <f t="shared" si="152"/>
        <v>'LA0015453'</v>
      </c>
      <c r="I1359" t="str">
        <f>IF(E1359="","'"&amp;VLOOKUP(B1359,PBL_ENTITAT!O:P,2,FALSE)&amp;"'","null")</f>
        <v>null</v>
      </c>
      <c r="J1359" t="s">
        <v>6557</v>
      </c>
      <c r="K1359">
        <f t="shared" si="154"/>
        <v>71357</v>
      </c>
      <c r="L1359" t="str">
        <f t="shared" si="155"/>
        <v>'Centro de Día-Oms'</v>
      </c>
      <c r="M1359" t="str">
        <f t="shared" si="156"/>
        <v>'LA0015460'</v>
      </c>
      <c r="N1359" t="str">
        <f t="shared" si="157"/>
        <v>'LA0015453'</v>
      </c>
      <c r="O1359" t="str">
        <f t="shared" si="158"/>
        <v>null</v>
      </c>
      <c r="P1359" t="s">
        <v>6557</v>
      </c>
      <c r="Q1359" t="str">
        <f t="shared" si="153"/>
        <v xml:space="preserve">INSERT INTO pad_organ (organid, nom, dir3, dir3pare, cif) VALUES (71357, 'Centro de Día-Oms', 'LA0015460', 'LA0015453', null); </v>
      </c>
    </row>
    <row r="1360" spans="1:17">
      <c r="A1360" s="1">
        <v>2138548</v>
      </c>
      <c r="B1360" t="s">
        <v>2963</v>
      </c>
      <c r="C1360" t="s">
        <v>2964</v>
      </c>
      <c r="D1360" s="1">
        <v>3167</v>
      </c>
      <c r="E1360" s="1">
        <v>2138541</v>
      </c>
      <c r="F1360" s="1">
        <v>1</v>
      </c>
      <c r="H1360" t="str">
        <f t="shared" si="152"/>
        <v>'LA0015453'</v>
      </c>
      <c r="I1360" t="str">
        <f>IF(E1360="","'"&amp;VLOOKUP(B1360,PBL_ENTITAT!O:P,2,FALSE)&amp;"'","null")</f>
        <v>null</v>
      </c>
      <c r="J1360" t="s">
        <v>6557</v>
      </c>
      <c r="K1360">
        <f t="shared" si="154"/>
        <v>71358</v>
      </c>
      <c r="L1360" t="str">
        <f t="shared" si="155"/>
        <v>'Residencia Sant Miquel/Oms'</v>
      </c>
      <c r="M1360" t="str">
        <f t="shared" si="156"/>
        <v>'LA0015461'</v>
      </c>
      <c r="N1360" t="str">
        <f t="shared" si="157"/>
        <v>'LA0015453'</v>
      </c>
      <c r="O1360" t="str">
        <f t="shared" si="158"/>
        <v>null</v>
      </c>
      <c r="P1360" t="s">
        <v>6557</v>
      </c>
      <c r="Q1360" t="str">
        <f t="shared" si="153"/>
        <v xml:space="preserve">INSERT INTO pad_organ (organid, nom, dir3, dir3pare, cif) VALUES (71358, 'Residencia Sant Miquel/Oms', 'LA0015461', 'LA0015453', null); </v>
      </c>
    </row>
    <row r="1361" spans="1:17">
      <c r="A1361" s="1">
        <v>2138549</v>
      </c>
      <c r="B1361" t="s">
        <v>2965</v>
      </c>
      <c r="C1361" t="s">
        <v>2966</v>
      </c>
      <c r="D1361" s="1">
        <v>3167</v>
      </c>
      <c r="E1361" s="1">
        <v>2138541</v>
      </c>
      <c r="F1361" s="1">
        <v>1</v>
      </c>
      <c r="H1361" t="str">
        <f t="shared" si="152"/>
        <v>'LA0015453'</v>
      </c>
      <c r="I1361" t="str">
        <f>IF(E1361="","'"&amp;VLOOKUP(B1361,PBL_ENTITAT!O:P,2,FALSE)&amp;"'","null")</f>
        <v>null</v>
      </c>
      <c r="J1361" t="s">
        <v>6557</v>
      </c>
      <c r="K1361">
        <f t="shared" si="154"/>
        <v>71359</v>
      </c>
      <c r="L1361" t="str">
        <f t="shared" si="155"/>
        <v>'Centro de Día de Can Clar'</v>
      </c>
      <c r="M1361" t="str">
        <f t="shared" si="156"/>
        <v>'LA0015462'</v>
      </c>
      <c r="N1361" t="str">
        <f t="shared" si="157"/>
        <v>'LA0015453'</v>
      </c>
      <c r="O1361" t="str">
        <f t="shared" si="158"/>
        <v>null</v>
      </c>
      <c r="P1361" t="s">
        <v>6557</v>
      </c>
      <c r="Q1361" t="str">
        <f t="shared" si="153"/>
        <v xml:space="preserve">INSERT INTO pad_organ (organid, nom, dir3, dir3pare, cif) VALUES (71359, 'Centro de Día de Can Clar', 'LA0015462', 'LA0015453', null); </v>
      </c>
    </row>
    <row r="1362" spans="1:17">
      <c r="A1362" s="1">
        <v>2138550</v>
      </c>
      <c r="B1362" t="s">
        <v>2967</v>
      </c>
      <c r="C1362" t="s">
        <v>2968</v>
      </c>
      <c r="D1362" s="1">
        <v>3167</v>
      </c>
      <c r="E1362" s="1">
        <v>2138541</v>
      </c>
      <c r="F1362" s="1">
        <v>1</v>
      </c>
      <c r="H1362" t="str">
        <f t="shared" si="152"/>
        <v>'LA0015453'</v>
      </c>
      <c r="I1362" t="str">
        <f>IF(E1362="","'"&amp;VLOOKUP(B1362,PBL_ENTITAT!O:P,2,FALSE)&amp;"'","null")</f>
        <v>null</v>
      </c>
      <c r="J1362" t="s">
        <v>6557</v>
      </c>
      <c r="K1362">
        <f t="shared" si="154"/>
        <v>71360</v>
      </c>
      <c r="L1362" t="str">
        <f t="shared" si="155"/>
        <v>'Centro de Día de Vilafranca'</v>
      </c>
      <c r="M1362" t="str">
        <f t="shared" si="156"/>
        <v>'LA0015463'</v>
      </c>
      <c r="N1362" t="str">
        <f t="shared" si="157"/>
        <v>'LA0015453'</v>
      </c>
      <c r="O1362" t="str">
        <f t="shared" si="158"/>
        <v>null</v>
      </c>
      <c r="P1362" t="s">
        <v>6557</v>
      </c>
      <c r="Q1362" t="str">
        <f t="shared" si="153"/>
        <v xml:space="preserve">INSERT INTO pad_organ (organid, nom, dir3, dir3pare, cif) VALUES (71360, 'Centro de Día de Vilafranca', 'LA0015463', 'LA0015453', null); </v>
      </c>
    </row>
    <row r="1363" spans="1:17">
      <c r="A1363" s="1">
        <v>2138551</v>
      </c>
      <c r="B1363" t="s">
        <v>2969</v>
      </c>
      <c r="C1363" t="s">
        <v>2970</v>
      </c>
      <c r="D1363" s="1">
        <v>3167</v>
      </c>
      <c r="E1363" s="1">
        <v>2138541</v>
      </c>
      <c r="F1363" s="1">
        <v>1</v>
      </c>
      <c r="H1363" t="str">
        <f t="shared" si="152"/>
        <v>'LA0015453'</v>
      </c>
      <c r="I1363" t="str">
        <f>IF(E1363="","'"&amp;VLOOKUP(B1363,PBL_ENTITAT!O:P,2,FALSE)&amp;"'","null")</f>
        <v>null</v>
      </c>
      <c r="J1363" t="s">
        <v>6557</v>
      </c>
      <c r="K1363">
        <f t="shared" si="154"/>
        <v>71361</v>
      </c>
      <c r="L1363" t="str">
        <f t="shared" si="155"/>
        <v>'Residencia Miquel-Mir'</v>
      </c>
      <c r="M1363" t="str">
        <f t="shared" si="156"/>
        <v>'LA0015465'</v>
      </c>
      <c r="N1363" t="str">
        <f t="shared" si="157"/>
        <v>'LA0015453'</v>
      </c>
      <c r="O1363" t="str">
        <f t="shared" si="158"/>
        <v>null</v>
      </c>
      <c r="P1363" t="s">
        <v>6557</v>
      </c>
      <c r="Q1363" t="str">
        <f t="shared" si="153"/>
        <v xml:space="preserve">INSERT INTO pad_organ (organid, nom, dir3, dir3pare, cif) VALUES (71361, 'Residencia Miquel-Mir', 'LA0015465', 'LA0015453', null); </v>
      </c>
    </row>
    <row r="1364" spans="1:17">
      <c r="A1364" s="1">
        <v>1405525</v>
      </c>
      <c r="B1364" t="s">
        <v>2644</v>
      </c>
      <c r="C1364" t="s">
        <v>2645</v>
      </c>
      <c r="D1364" s="1">
        <v>2581</v>
      </c>
      <c r="E1364" s="1">
        <v>1405517</v>
      </c>
      <c r="F1364" s="1">
        <v>1</v>
      </c>
      <c r="G1364" t="s">
        <v>769</v>
      </c>
      <c r="H1364" t="str">
        <f t="shared" si="152"/>
        <v>'LA0009628'</v>
      </c>
      <c r="I1364" t="str">
        <f>IF(E1364="","'"&amp;VLOOKUP(B1364,PBL_ENTITAT!O:P,2,FALSE)&amp;"'","null")</f>
        <v>null</v>
      </c>
      <c r="J1364" t="s">
        <v>6557</v>
      </c>
      <c r="K1364">
        <f t="shared" si="154"/>
        <v>71362</v>
      </c>
      <c r="L1364" t="str">
        <f t="shared" si="155"/>
        <v>'Lazareto'</v>
      </c>
      <c r="M1364" t="str">
        <f t="shared" si="156"/>
        <v>'LA0015815'</v>
      </c>
      <c r="N1364" t="str">
        <f t="shared" si="157"/>
        <v>'LA0009628'</v>
      </c>
      <c r="O1364" t="str">
        <f t="shared" si="158"/>
        <v>null</v>
      </c>
      <c r="P1364" t="s">
        <v>6557</v>
      </c>
      <c r="Q1364" t="str">
        <f t="shared" si="153"/>
        <v xml:space="preserve">INSERT INTO pad_organ (organid, nom, dir3, dir3pare, cif) VALUES (71362, 'Lazareto', 'LA0015815', 'LA0009628', null); </v>
      </c>
    </row>
    <row r="1365" spans="1:17">
      <c r="A1365" s="1">
        <v>1405543</v>
      </c>
      <c r="B1365" t="s">
        <v>3192</v>
      </c>
      <c r="C1365" t="s">
        <v>3193</v>
      </c>
      <c r="D1365" s="1">
        <v>2581</v>
      </c>
      <c r="E1365" s="1">
        <v>1405538</v>
      </c>
      <c r="F1365" s="1">
        <v>1</v>
      </c>
      <c r="G1365" t="s">
        <v>769</v>
      </c>
      <c r="H1365" t="str">
        <f t="shared" si="152"/>
        <v>'LA0011118'</v>
      </c>
      <c r="I1365" t="str">
        <f>IF(E1365="","'"&amp;VLOOKUP(B1365,PBL_ENTITAT!O:P,2,FALSE)&amp;"'","null")</f>
        <v>null</v>
      </c>
      <c r="J1365" t="s">
        <v>6557</v>
      </c>
      <c r="K1365">
        <f t="shared" si="154"/>
        <v>71363</v>
      </c>
      <c r="L1365" t="str">
        <f t="shared" si="155"/>
        <v>'Participación Ciudadana y Voluntariado'</v>
      </c>
      <c r="M1365" t="str">
        <f t="shared" si="156"/>
        <v>'LA0015816'</v>
      </c>
      <c r="N1365" t="str">
        <f t="shared" si="157"/>
        <v>'LA0011118'</v>
      </c>
      <c r="O1365" t="str">
        <f t="shared" si="158"/>
        <v>null</v>
      </c>
      <c r="P1365" t="s">
        <v>6557</v>
      </c>
      <c r="Q1365" t="str">
        <f t="shared" si="153"/>
        <v xml:space="preserve">INSERT INTO pad_organ (organid, nom, dir3, dir3pare, cif) VALUES (71363, 'Participación Ciudadana y Voluntariado', 'LA0015816', 'LA0011118', null); </v>
      </c>
    </row>
    <row r="1366" spans="1:17">
      <c r="A1366" s="1">
        <v>2126590</v>
      </c>
      <c r="B1366" t="s">
        <v>3598</v>
      </c>
      <c r="C1366" t="s">
        <v>4328</v>
      </c>
      <c r="D1366" s="1">
        <v>36999</v>
      </c>
      <c r="E1366" s="1">
        <v>2126576</v>
      </c>
      <c r="F1366" s="1">
        <v>1</v>
      </c>
      <c r="G1366" t="s">
        <v>769</v>
      </c>
      <c r="H1366" t="str">
        <f t="shared" si="152"/>
        <v>'L03070006'</v>
      </c>
      <c r="I1366" t="str">
        <f>IF(E1366="","'"&amp;VLOOKUP(B1366,PBL_ENTITAT!O:P,2,FALSE)&amp;"'","null")</f>
        <v>null</v>
      </c>
      <c r="J1366" t="s">
        <v>6557</v>
      </c>
      <c r="K1366">
        <f t="shared" si="154"/>
        <v>71364</v>
      </c>
      <c r="L1366" t="str">
        <f t="shared" si="155"/>
        <v>'Conselleria D''innovació, Transparència, Participació i Transports'</v>
      </c>
      <c r="M1366" t="str">
        <f t="shared" si="156"/>
        <v>'LA0015924'</v>
      </c>
      <c r="N1366" t="str">
        <f t="shared" si="157"/>
        <v>'L03070006'</v>
      </c>
      <c r="O1366" t="str">
        <f t="shared" si="158"/>
        <v>null</v>
      </c>
      <c r="P1366" t="s">
        <v>6557</v>
      </c>
      <c r="Q1366" t="str">
        <f t="shared" si="153"/>
        <v xml:space="preserve">INSERT INTO pad_organ (organid, nom, dir3, dir3pare, cif) VALUES (71364, 'Conselleria D''innovació, Transparència, Participació i Transports', 'LA0015924', 'L03070006', null); </v>
      </c>
    </row>
    <row r="1367" spans="1:17">
      <c r="A1367" s="1">
        <v>2126604</v>
      </c>
      <c r="B1367" t="s">
        <v>3622</v>
      </c>
      <c r="C1367" t="s">
        <v>3623</v>
      </c>
      <c r="D1367" s="1">
        <v>36999</v>
      </c>
      <c r="E1367" s="1">
        <v>2126576</v>
      </c>
      <c r="F1367" s="1">
        <v>1</v>
      </c>
      <c r="G1367" t="s">
        <v>769</v>
      </c>
      <c r="H1367" t="str">
        <f t="shared" si="152"/>
        <v>'L03070006'</v>
      </c>
      <c r="I1367" t="str">
        <f>IF(E1367="","'"&amp;VLOOKUP(B1367,PBL_ENTITAT!O:P,2,FALSE)&amp;"'","null")</f>
        <v>null</v>
      </c>
      <c r="J1367" t="s">
        <v>6557</v>
      </c>
      <c r="K1367">
        <f t="shared" si="154"/>
        <v>71365</v>
      </c>
      <c r="L1367" t="str">
        <f t="shared" si="155"/>
        <v>'Conselleria de Benestar Social i Recursos Humans'</v>
      </c>
      <c r="M1367" t="str">
        <f t="shared" si="156"/>
        <v>'LA0015927'</v>
      </c>
      <c r="N1367" t="str">
        <f t="shared" si="157"/>
        <v>'L03070006'</v>
      </c>
      <c r="O1367" t="str">
        <f t="shared" si="158"/>
        <v>null</v>
      </c>
      <c r="P1367" t="s">
        <v>6557</v>
      </c>
      <c r="Q1367" t="str">
        <f t="shared" si="153"/>
        <v xml:space="preserve">INSERT INTO pad_organ (organid, nom, dir3, dir3pare, cif) VALUES (71365, 'Conselleria de Benestar Social i Recursos Humans', 'LA0015927', 'L03070006', null); </v>
      </c>
    </row>
    <row r="1368" spans="1:17">
      <c r="A1368" s="1">
        <v>3307441</v>
      </c>
      <c r="B1368" t="s">
        <v>3849</v>
      </c>
      <c r="C1368" t="s">
        <v>3850</v>
      </c>
      <c r="D1368" s="1">
        <v>451</v>
      </c>
      <c r="E1368" s="1">
        <v>3307404</v>
      </c>
      <c r="F1368" s="1">
        <v>1</v>
      </c>
      <c r="G1368" t="s">
        <v>769</v>
      </c>
      <c r="H1368" t="str">
        <f t="shared" si="152"/>
        <v>'L01070051'</v>
      </c>
      <c r="I1368" t="str">
        <f>IF(E1368="","'"&amp;VLOOKUP(B1368,PBL_ENTITAT!O:P,2,FALSE)&amp;"'","null")</f>
        <v>null</v>
      </c>
      <c r="J1368" t="s">
        <v>6557</v>
      </c>
      <c r="K1368">
        <f t="shared" si="154"/>
        <v>71366</v>
      </c>
      <c r="L1368" t="str">
        <f t="shared" si="155"/>
        <v>'Participacion Ciudadana'</v>
      </c>
      <c r="M1368" t="str">
        <f t="shared" si="156"/>
        <v>'LA0015975'</v>
      </c>
      <c r="N1368" t="str">
        <f t="shared" si="157"/>
        <v>'L01070051'</v>
      </c>
      <c r="O1368" t="str">
        <f t="shared" si="158"/>
        <v>null</v>
      </c>
      <c r="P1368" t="s">
        <v>6557</v>
      </c>
      <c r="Q1368" t="str">
        <f t="shared" si="153"/>
        <v xml:space="preserve">INSERT INTO pad_organ (organid, nom, dir3, dir3pare, cif) VALUES (71366, 'Participacion Ciudadana', 'LA0015975', 'L01070051', null); </v>
      </c>
    </row>
    <row r="1369" spans="1:17">
      <c r="A1369" s="1">
        <v>1608020</v>
      </c>
      <c r="B1369" t="s">
        <v>2914</v>
      </c>
      <c r="C1369" t="s">
        <v>2915</v>
      </c>
      <c r="D1369" s="1">
        <v>473</v>
      </c>
      <c r="E1369" s="1">
        <v>1607993</v>
      </c>
      <c r="F1369" s="1">
        <v>1</v>
      </c>
      <c r="H1369" t="str">
        <f t="shared" si="152"/>
        <v>'L01070276'</v>
      </c>
      <c r="I1369" t="str">
        <f>IF(E1369="","'"&amp;VLOOKUP(B1369,PBL_ENTITAT!O:P,2,FALSE)&amp;"'","null")</f>
        <v>null</v>
      </c>
      <c r="J1369" t="s">
        <v>6557</v>
      </c>
      <c r="K1369">
        <f t="shared" si="154"/>
        <v>71367</v>
      </c>
      <c r="L1369" t="str">
        <f t="shared" si="155"/>
        <v>'Mercat'</v>
      </c>
      <c r="M1369" t="str">
        <f t="shared" si="156"/>
        <v>'LA0015976'</v>
      </c>
      <c r="N1369" t="str">
        <f t="shared" si="157"/>
        <v>'L01070276'</v>
      </c>
      <c r="O1369" t="str">
        <f t="shared" si="158"/>
        <v>null</v>
      </c>
      <c r="P1369" t="s">
        <v>6557</v>
      </c>
      <c r="Q1369" t="str">
        <f t="shared" si="153"/>
        <v xml:space="preserve">INSERT INTO pad_organ (organid, nom, dir3, dir3pare, cif) VALUES (71367, 'Mercat', 'LA0015976', 'L01070276', null); </v>
      </c>
    </row>
    <row r="1370" spans="1:17">
      <c r="A1370" s="1">
        <v>2138606</v>
      </c>
      <c r="B1370" t="s">
        <v>4061</v>
      </c>
      <c r="C1370" t="s">
        <v>4062</v>
      </c>
      <c r="D1370" s="1">
        <v>3167</v>
      </c>
      <c r="E1370" s="1">
        <v>5140097</v>
      </c>
      <c r="F1370" s="1">
        <v>1</v>
      </c>
      <c r="H1370" t="str">
        <f t="shared" si="152"/>
        <v>'LA0021160'</v>
      </c>
      <c r="I1370" t="str">
        <f>IF(E1370="","'"&amp;VLOOKUP(B1370,PBL_ENTITAT!O:P,2,FALSE)&amp;"'","null")</f>
        <v>null</v>
      </c>
      <c r="J1370" t="s">
        <v>6557</v>
      </c>
      <c r="K1370">
        <f t="shared" si="154"/>
        <v>71368</v>
      </c>
      <c r="L1370" t="str">
        <f t="shared" si="155"/>
        <v>'Oficina de Responsabilidad Social'</v>
      </c>
      <c r="M1370" t="str">
        <f t="shared" si="156"/>
        <v>'LA0016047'</v>
      </c>
      <c r="N1370" t="str">
        <f t="shared" si="157"/>
        <v>'LA0021160'</v>
      </c>
      <c r="O1370" t="str">
        <f t="shared" si="158"/>
        <v>null</v>
      </c>
      <c r="P1370" t="s">
        <v>6557</v>
      </c>
      <c r="Q1370" t="str">
        <f t="shared" si="153"/>
        <v xml:space="preserve">INSERT INTO pad_organ (organid, nom, dir3, dir3pare, cif) VALUES (71368, 'Oficina de Responsabilidad Social', 'LA0016047', 'LA0021160', null); </v>
      </c>
    </row>
    <row r="1371" spans="1:17">
      <c r="A1371" s="1">
        <v>2126709</v>
      </c>
      <c r="B1371" t="s">
        <v>3774</v>
      </c>
      <c r="C1371" t="s">
        <v>3775</v>
      </c>
      <c r="D1371" s="1">
        <v>472</v>
      </c>
      <c r="E1371" s="1">
        <v>2126651</v>
      </c>
      <c r="F1371" s="1">
        <v>1</v>
      </c>
      <c r="G1371" t="s">
        <v>769</v>
      </c>
      <c r="H1371" t="str">
        <f t="shared" si="152"/>
        <v>'L01070260'</v>
      </c>
      <c r="I1371" t="str">
        <f>IF(E1371="","'"&amp;VLOOKUP(B1371,PBL_ENTITAT!O:P,2,FALSE)&amp;"'","null")</f>
        <v>null</v>
      </c>
      <c r="J1371" t="s">
        <v>6557</v>
      </c>
      <c r="K1371">
        <f t="shared" si="154"/>
        <v>71369</v>
      </c>
      <c r="L1371" t="str">
        <f t="shared" si="155"/>
        <v>'Covid19-Coronavirus'</v>
      </c>
      <c r="M1371" t="str">
        <f t="shared" si="156"/>
        <v>'LA0016416'</v>
      </c>
      <c r="N1371" t="str">
        <f t="shared" si="157"/>
        <v>'L01070260'</v>
      </c>
      <c r="O1371" t="str">
        <f t="shared" si="158"/>
        <v>null</v>
      </c>
      <c r="P1371" t="s">
        <v>6557</v>
      </c>
      <c r="Q1371" t="str">
        <f t="shared" si="153"/>
        <v xml:space="preserve">INSERT INTO pad_organ (organid, nom, dir3, dir3pare, cif) VALUES (71369, 'Covid19-Coronavirus', 'LA0016416', 'L01070260', null); </v>
      </c>
    </row>
    <row r="1372" spans="1:17">
      <c r="A1372" s="1">
        <v>2126710</v>
      </c>
      <c r="B1372" t="s">
        <v>3776</v>
      </c>
      <c r="C1372" t="s">
        <v>3777</v>
      </c>
      <c r="D1372" s="1">
        <v>472</v>
      </c>
      <c r="E1372" s="1">
        <v>2126651</v>
      </c>
      <c r="F1372" s="1">
        <v>1</v>
      </c>
      <c r="G1372" t="s">
        <v>769</v>
      </c>
      <c r="H1372" t="str">
        <f t="shared" si="152"/>
        <v>'L01070260'</v>
      </c>
      <c r="I1372" t="str">
        <f>IF(E1372="","'"&amp;VLOOKUP(B1372,PBL_ENTITAT!O:P,2,FALSE)&amp;"'","null")</f>
        <v>null</v>
      </c>
      <c r="J1372" t="s">
        <v>6557</v>
      </c>
      <c r="K1372">
        <f t="shared" si="154"/>
        <v>71370</v>
      </c>
      <c r="L1372" t="str">
        <f t="shared" si="155"/>
        <v>'EDUSI - Fondos FEDER'</v>
      </c>
      <c r="M1372" t="str">
        <f t="shared" si="156"/>
        <v>'LA0016417'</v>
      </c>
      <c r="N1372" t="str">
        <f t="shared" si="157"/>
        <v>'L01070260'</v>
      </c>
      <c r="O1372" t="str">
        <f t="shared" si="158"/>
        <v>null</v>
      </c>
      <c r="P1372" t="s">
        <v>6557</v>
      </c>
      <c r="Q1372" t="str">
        <f t="shared" si="153"/>
        <v xml:space="preserve">INSERT INTO pad_organ (organid, nom, dir3, dir3pare, cif) VALUES (71370, 'EDUSI - Fondos FEDER', 'LA0016417', 'L01070260', null); </v>
      </c>
    </row>
    <row r="1373" spans="1:17">
      <c r="A1373" s="1">
        <v>2126711</v>
      </c>
      <c r="B1373" t="s">
        <v>3778</v>
      </c>
      <c r="C1373" t="s">
        <v>3779</v>
      </c>
      <c r="D1373" s="1">
        <v>472</v>
      </c>
      <c r="E1373" s="1">
        <v>2126651</v>
      </c>
      <c r="F1373" s="1">
        <v>1</v>
      </c>
      <c r="G1373" t="s">
        <v>769</v>
      </c>
      <c r="H1373" t="str">
        <f t="shared" si="152"/>
        <v>'L01070260'</v>
      </c>
      <c r="I1373" t="str">
        <f>IF(E1373="","'"&amp;VLOOKUP(B1373,PBL_ENTITAT!O:P,2,FALSE)&amp;"'","null")</f>
        <v>null</v>
      </c>
      <c r="J1373" t="s">
        <v>6557</v>
      </c>
      <c r="K1373">
        <f t="shared" si="154"/>
        <v>71371</v>
      </c>
      <c r="L1373" t="str">
        <f t="shared" si="155"/>
        <v>'Habitatge'</v>
      </c>
      <c r="M1373" t="str">
        <f t="shared" si="156"/>
        <v>'LA0016955'</v>
      </c>
      <c r="N1373" t="str">
        <f t="shared" si="157"/>
        <v>'L01070260'</v>
      </c>
      <c r="O1373" t="str">
        <f t="shared" si="158"/>
        <v>null</v>
      </c>
      <c r="P1373" t="s">
        <v>6557</v>
      </c>
      <c r="Q1373" t="str">
        <f t="shared" si="153"/>
        <v xml:space="preserve">INSERT INTO pad_organ (organid, nom, dir3, dir3pare, cif) VALUES (71371, 'Habitatge', 'LA0016955', 'L01070260', null); </v>
      </c>
    </row>
    <row r="1374" spans="1:17">
      <c r="A1374" s="1">
        <v>1442168</v>
      </c>
      <c r="B1374" t="s">
        <v>2695</v>
      </c>
      <c r="C1374" t="s">
        <v>2696</v>
      </c>
      <c r="D1374" s="1">
        <v>3563</v>
      </c>
      <c r="E1374" s="1">
        <v>1442163</v>
      </c>
      <c r="F1374" s="1">
        <v>1</v>
      </c>
      <c r="G1374" t="s">
        <v>769</v>
      </c>
      <c r="H1374" t="str">
        <f t="shared" si="152"/>
        <v>'LA0014939'</v>
      </c>
      <c r="I1374" t="str">
        <f>IF(E1374="","'"&amp;VLOOKUP(B1374,PBL_ENTITAT!O:P,2,FALSE)&amp;"'","null")</f>
        <v>null</v>
      </c>
      <c r="J1374" t="s">
        <v>6557</v>
      </c>
      <c r="K1374">
        <f t="shared" si="154"/>
        <v>71372</v>
      </c>
      <c r="L1374" t="str">
        <f t="shared" si="155"/>
        <v>'Sección de Contratación'</v>
      </c>
      <c r="M1374" t="str">
        <f t="shared" si="156"/>
        <v>'LA0017878'</v>
      </c>
      <c r="N1374" t="str">
        <f t="shared" si="157"/>
        <v>'LA0014939'</v>
      </c>
      <c r="O1374" t="str">
        <f t="shared" si="158"/>
        <v>null</v>
      </c>
      <c r="P1374" t="s">
        <v>6557</v>
      </c>
      <c r="Q1374" t="str">
        <f t="shared" si="153"/>
        <v xml:space="preserve">INSERT INTO pad_organ (organid, nom, dir3, dir3pare, cif) VALUES (71372, 'Sección de Contratación', 'LA0017878', 'LA0014939', null); </v>
      </c>
    </row>
    <row r="1375" spans="1:17">
      <c r="A1375" s="1">
        <v>1442146</v>
      </c>
      <c r="B1375" t="s">
        <v>3331</v>
      </c>
      <c r="C1375" t="s">
        <v>3332</v>
      </c>
      <c r="D1375" s="1">
        <v>3563</v>
      </c>
      <c r="E1375" s="1">
        <v>1442142</v>
      </c>
      <c r="F1375" s="1">
        <v>1</v>
      </c>
      <c r="G1375" t="s">
        <v>769</v>
      </c>
      <c r="H1375" t="str">
        <f t="shared" si="152"/>
        <v>'LA0014870'</v>
      </c>
      <c r="I1375" t="str">
        <f>IF(E1375="","'"&amp;VLOOKUP(B1375,PBL_ENTITAT!O:P,2,FALSE)&amp;"'","null")</f>
        <v>null</v>
      </c>
      <c r="J1375" t="s">
        <v>6557</v>
      </c>
      <c r="K1375">
        <f t="shared" si="154"/>
        <v>71373</v>
      </c>
      <c r="L1375" t="str">
        <f t="shared" si="155"/>
        <v>'Oficina de Atención al Consumidor (OMIC)'</v>
      </c>
      <c r="M1375" t="str">
        <f t="shared" si="156"/>
        <v>'LA0017880'</v>
      </c>
      <c r="N1375" t="str">
        <f t="shared" si="157"/>
        <v>'LA0014870'</v>
      </c>
      <c r="O1375" t="str">
        <f t="shared" si="158"/>
        <v>null</v>
      </c>
      <c r="P1375" t="s">
        <v>6557</v>
      </c>
      <c r="Q1375" t="str">
        <f t="shared" si="153"/>
        <v xml:space="preserve">INSERT INTO pad_organ (organid, nom, dir3, dir3pare, cif) VALUES (71373, 'Oficina de Atención al Consumidor (OMIC)', 'LA0017880', 'LA0014870', null); </v>
      </c>
    </row>
    <row r="1376" spans="1:17">
      <c r="A1376" s="1">
        <v>1442169</v>
      </c>
      <c r="B1376" t="s">
        <v>2697</v>
      </c>
      <c r="C1376" t="s">
        <v>2698</v>
      </c>
      <c r="D1376" s="1">
        <v>3563</v>
      </c>
      <c r="E1376" s="1">
        <v>1442163</v>
      </c>
      <c r="F1376" s="1">
        <v>1</v>
      </c>
      <c r="G1376" t="s">
        <v>769</v>
      </c>
      <c r="H1376" t="str">
        <f t="shared" si="152"/>
        <v>'LA0014939'</v>
      </c>
      <c r="I1376" t="str">
        <f>IF(E1376="","'"&amp;VLOOKUP(B1376,PBL_ENTITAT!O:P,2,FALSE)&amp;"'","null")</f>
        <v>null</v>
      </c>
      <c r="J1376" t="s">
        <v>6557</v>
      </c>
      <c r="K1376">
        <f t="shared" si="154"/>
        <v>71374</v>
      </c>
      <c r="L1376" t="str">
        <f t="shared" si="155"/>
        <v>'Negociado de Infracciones Generales'</v>
      </c>
      <c r="M1376" t="str">
        <f t="shared" si="156"/>
        <v>'LA0018236'</v>
      </c>
      <c r="N1376" t="str">
        <f t="shared" si="157"/>
        <v>'LA0014939'</v>
      </c>
      <c r="O1376" t="str">
        <f t="shared" si="158"/>
        <v>null</v>
      </c>
      <c r="P1376" t="s">
        <v>6557</v>
      </c>
      <c r="Q1376" t="str">
        <f t="shared" si="153"/>
        <v xml:space="preserve">INSERT INTO pad_organ (organid, nom, dir3, dir3pare, cif) VALUES (71374, 'Negociado de Infracciones Generales', 'LA0018236', 'LA0014939', null); </v>
      </c>
    </row>
    <row r="1377" spans="1:17">
      <c r="A1377" s="1">
        <v>1442170</v>
      </c>
      <c r="B1377" t="s">
        <v>2699</v>
      </c>
      <c r="C1377" t="s">
        <v>2700</v>
      </c>
      <c r="D1377" s="1">
        <v>3563</v>
      </c>
      <c r="E1377" s="1">
        <v>1442163</v>
      </c>
      <c r="F1377" s="1">
        <v>1</v>
      </c>
      <c r="G1377" t="s">
        <v>769</v>
      </c>
      <c r="H1377" t="str">
        <f t="shared" si="152"/>
        <v>'LA0014939'</v>
      </c>
      <c r="I1377" t="str">
        <f>IF(E1377="","'"&amp;VLOOKUP(B1377,PBL_ENTITAT!O:P,2,FALSE)&amp;"'","null")</f>
        <v>null</v>
      </c>
      <c r="J1377" t="s">
        <v>6557</v>
      </c>
      <c r="K1377">
        <f t="shared" si="154"/>
        <v>71375</v>
      </c>
      <c r="L1377" t="str">
        <f t="shared" si="155"/>
        <v>'Sección de Patrimonio'</v>
      </c>
      <c r="M1377" t="str">
        <f t="shared" si="156"/>
        <v>'LA0018364'</v>
      </c>
      <c r="N1377" t="str">
        <f t="shared" si="157"/>
        <v>'LA0014939'</v>
      </c>
      <c r="O1377" t="str">
        <f t="shared" si="158"/>
        <v>null</v>
      </c>
      <c r="P1377" t="s">
        <v>6557</v>
      </c>
      <c r="Q1377" t="str">
        <f t="shared" si="153"/>
        <v xml:space="preserve">INSERT INTO pad_organ (organid, nom, dir3, dir3pare, cif) VALUES (71375, 'Sección de Patrimonio', 'LA0018364', 'LA0014939', null); </v>
      </c>
    </row>
    <row r="1378" spans="1:17">
      <c r="A1378" s="1">
        <v>1442063</v>
      </c>
      <c r="B1378" t="s">
        <v>3088</v>
      </c>
      <c r="C1378" t="s">
        <v>3089</v>
      </c>
      <c r="D1378" s="1">
        <v>3563</v>
      </c>
      <c r="E1378" s="1">
        <v>1442062</v>
      </c>
      <c r="F1378" s="1">
        <v>1</v>
      </c>
      <c r="G1378" t="s">
        <v>769</v>
      </c>
      <c r="H1378" t="str">
        <f t="shared" si="152"/>
        <v>'LA0014840'</v>
      </c>
      <c r="I1378" t="str">
        <f>IF(E1378="","'"&amp;VLOOKUP(B1378,PBL_ENTITAT!O:P,2,FALSE)&amp;"'","null")</f>
        <v>null</v>
      </c>
      <c r="J1378" t="s">
        <v>6557</v>
      </c>
      <c r="K1378">
        <f t="shared" si="154"/>
        <v>71376</v>
      </c>
      <c r="L1378" t="str">
        <f t="shared" si="155"/>
        <v>'Servicio de Protección de la Edificación e Inspección Técnica de Edificios'</v>
      </c>
      <c r="M1378" t="str">
        <f t="shared" si="156"/>
        <v>'LA0018455'</v>
      </c>
      <c r="N1378" t="str">
        <f t="shared" si="157"/>
        <v>'LA0014840'</v>
      </c>
      <c r="O1378" t="str">
        <f t="shared" si="158"/>
        <v>null</v>
      </c>
      <c r="P1378" t="s">
        <v>6557</v>
      </c>
      <c r="Q1378" t="str">
        <f t="shared" si="153"/>
        <v xml:space="preserve">INSERT INTO pad_organ (organid, nom, dir3, dir3pare, cif) VALUES (71376, 'Servicio de Protección de la Edificación e Inspección Técnica de Edificios', 'LA0018455', 'LA0014840', null); </v>
      </c>
    </row>
    <row r="1379" spans="1:17">
      <c r="A1379" s="1">
        <v>1442064</v>
      </c>
      <c r="B1379" t="s">
        <v>3090</v>
      </c>
      <c r="C1379" t="s">
        <v>3091</v>
      </c>
      <c r="D1379" s="1">
        <v>3563</v>
      </c>
      <c r="E1379" s="1">
        <v>1442062</v>
      </c>
      <c r="F1379" s="1">
        <v>1</v>
      </c>
      <c r="G1379" t="s">
        <v>769</v>
      </c>
      <c r="H1379" t="str">
        <f t="shared" si="152"/>
        <v>'LA0014840'</v>
      </c>
      <c r="I1379" t="str">
        <f>IF(E1379="","'"&amp;VLOOKUP(B1379,PBL_ENTITAT!O:P,2,FALSE)&amp;"'","null")</f>
        <v>null</v>
      </c>
      <c r="J1379" t="s">
        <v>6557</v>
      </c>
      <c r="K1379">
        <f t="shared" si="154"/>
        <v>71377</v>
      </c>
      <c r="L1379" t="str">
        <f t="shared" si="155"/>
        <v>'Servicio de Disciplina de Obras'</v>
      </c>
      <c r="M1379" t="str">
        <f t="shared" si="156"/>
        <v>'LA0018456'</v>
      </c>
      <c r="N1379" t="str">
        <f t="shared" si="157"/>
        <v>'LA0014840'</v>
      </c>
      <c r="O1379" t="str">
        <f t="shared" si="158"/>
        <v>null</v>
      </c>
      <c r="P1379" t="s">
        <v>6557</v>
      </c>
      <c r="Q1379" t="str">
        <f t="shared" si="153"/>
        <v xml:space="preserve">INSERT INTO pad_organ (organid, nom, dir3, dir3pare, cif) VALUES (71377, 'Servicio de Disciplina de Obras', 'LA0018456', 'LA0014840', null); </v>
      </c>
    </row>
    <row r="1380" spans="1:17">
      <c r="A1380" s="1">
        <v>1442075</v>
      </c>
      <c r="B1380" t="s">
        <v>3112</v>
      </c>
      <c r="C1380" t="s">
        <v>3113</v>
      </c>
      <c r="D1380" s="1">
        <v>3563</v>
      </c>
      <c r="E1380" s="1">
        <v>1442060</v>
      </c>
      <c r="F1380" s="1">
        <v>1</v>
      </c>
      <c r="G1380" t="s">
        <v>769</v>
      </c>
      <c r="H1380" t="str">
        <f t="shared" si="152"/>
        <v>'LA0014836'</v>
      </c>
      <c r="I1380" t="str">
        <f>IF(E1380="","'"&amp;VLOOKUP(B1380,PBL_ENTITAT!O:P,2,FALSE)&amp;"'","null")</f>
        <v>null</v>
      </c>
      <c r="J1380" t="s">
        <v>6557</v>
      </c>
      <c r="K1380">
        <f t="shared" si="154"/>
        <v>71378</v>
      </c>
      <c r="L1380" t="str">
        <f t="shared" si="155"/>
        <v>'Secretaría de Gerencia'</v>
      </c>
      <c r="M1380" t="str">
        <f t="shared" si="156"/>
        <v>'LA0018475'</v>
      </c>
      <c r="N1380" t="str">
        <f t="shared" si="157"/>
        <v>'LA0014836'</v>
      </c>
      <c r="O1380" t="str">
        <f t="shared" si="158"/>
        <v>null</v>
      </c>
      <c r="P1380" t="s">
        <v>6557</v>
      </c>
      <c r="Q1380" t="str">
        <f t="shared" si="153"/>
        <v xml:space="preserve">INSERT INTO pad_organ (organid, nom, dir3, dir3pare, cif) VALUES (71378, 'Secretaría de Gerencia', 'LA0018475', 'LA0014836', null); </v>
      </c>
    </row>
    <row r="1381" spans="1:17">
      <c r="A1381" s="1">
        <v>1442029</v>
      </c>
      <c r="B1381" t="s">
        <v>3021</v>
      </c>
      <c r="C1381" t="s">
        <v>3022</v>
      </c>
      <c r="D1381" s="1">
        <v>3563</v>
      </c>
      <c r="E1381" s="1">
        <v>1442028</v>
      </c>
      <c r="F1381" s="1">
        <v>1</v>
      </c>
      <c r="G1381" t="s">
        <v>769</v>
      </c>
      <c r="H1381" t="str">
        <f t="shared" si="152"/>
        <v>'LA0014955'</v>
      </c>
      <c r="I1381" t="str">
        <f>IF(E1381="","'"&amp;VLOOKUP(B1381,PBL_ENTITAT!O:P,2,FALSE)&amp;"'","null")</f>
        <v>null</v>
      </c>
      <c r="J1381" t="s">
        <v>6557</v>
      </c>
      <c r="K1381">
        <f t="shared" si="154"/>
        <v>71379</v>
      </c>
      <c r="L1381" t="str">
        <f t="shared" si="155"/>
        <v>'Servicio de Presupuesto y Política Financiera'</v>
      </c>
      <c r="M1381" t="str">
        <f t="shared" si="156"/>
        <v>'LA0018495'</v>
      </c>
      <c r="N1381" t="str">
        <f t="shared" si="157"/>
        <v>'LA0014955'</v>
      </c>
      <c r="O1381" t="str">
        <f t="shared" si="158"/>
        <v>null</v>
      </c>
      <c r="P1381" t="s">
        <v>6557</v>
      </c>
      <c r="Q1381" t="str">
        <f t="shared" si="153"/>
        <v xml:space="preserve">INSERT INTO pad_organ (organid, nom, dir3, dir3pare, cif) VALUES (71379, 'Servicio de Presupuesto y Política Financiera', 'LA0018495', 'LA0014955', null); </v>
      </c>
    </row>
    <row r="1382" spans="1:17">
      <c r="A1382" s="1">
        <v>1442030</v>
      </c>
      <c r="B1382" t="s">
        <v>3023</v>
      </c>
      <c r="C1382" t="s">
        <v>3024</v>
      </c>
      <c r="D1382" s="1">
        <v>3563</v>
      </c>
      <c r="E1382" s="1">
        <v>1442028</v>
      </c>
      <c r="F1382" s="1">
        <v>1</v>
      </c>
      <c r="G1382" t="s">
        <v>769</v>
      </c>
      <c r="H1382" t="str">
        <f t="shared" si="152"/>
        <v>'LA0014955'</v>
      </c>
      <c r="I1382" t="str">
        <f>IF(E1382="","'"&amp;VLOOKUP(B1382,PBL_ENTITAT!O:P,2,FALSE)&amp;"'","null")</f>
        <v>null</v>
      </c>
      <c r="J1382" t="s">
        <v>6557</v>
      </c>
      <c r="K1382">
        <f t="shared" si="154"/>
        <v>71380</v>
      </c>
      <c r="L1382" t="str">
        <f t="shared" si="155"/>
        <v>'Servicio de Contabilidad'</v>
      </c>
      <c r="M1382" t="str">
        <f t="shared" si="156"/>
        <v>'LA0018496'</v>
      </c>
      <c r="N1382" t="str">
        <f t="shared" si="157"/>
        <v>'LA0014955'</v>
      </c>
      <c r="O1382" t="str">
        <f t="shared" si="158"/>
        <v>null</v>
      </c>
      <c r="P1382" t="s">
        <v>6557</v>
      </c>
      <c r="Q1382" t="str">
        <f t="shared" si="153"/>
        <v xml:space="preserve">INSERT INTO pad_organ (organid, nom, dir3, dir3pare, cif) VALUES (71380, 'Servicio de Contabilidad', 'LA0018496', 'LA0014955', null); </v>
      </c>
    </row>
    <row r="1383" spans="1:17">
      <c r="A1383" s="1">
        <v>1442031</v>
      </c>
      <c r="B1383" t="s">
        <v>3025</v>
      </c>
      <c r="C1383" t="s">
        <v>3026</v>
      </c>
      <c r="D1383" s="1">
        <v>3563</v>
      </c>
      <c r="E1383" s="1">
        <v>1442028</v>
      </c>
      <c r="F1383" s="1">
        <v>1</v>
      </c>
      <c r="G1383" t="s">
        <v>769</v>
      </c>
      <c r="H1383" t="str">
        <f t="shared" si="152"/>
        <v>'LA0014955'</v>
      </c>
      <c r="I1383" t="str">
        <f>IF(E1383="","'"&amp;VLOOKUP(B1383,PBL_ENTITAT!O:P,2,FALSE)&amp;"'","null")</f>
        <v>null</v>
      </c>
      <c r="J1383" t="s">
        <v>6557</v>
      </c>
      <c r="K1383">
        <f t="shared" si="154"/>
        <v>71381</v>
      </c>
      <c r="L1383" t="str">
        <f t="shared" si="155"/>
        <v>'Sección de Recaudación'</v>
      </c>
      <c r="M1383" t="str">
        <f t="shared" si="156"/>
        <v>'LA0018497'</v>
      </c>
      <c r="N1383" t="str">
        <f t="shared" si="157"/>
        <v>'LA0014955'</v>
      </c>
      <c r="O1383" t="str">
        <f t="shared" si="158"/>
        <v>null</v>
      </c>
      <c r="P1383" t="s">
        <v>6557</v>
      </c>
      <c r="Q1383" t="str">
        <f t="shared" si="153"/>
        <v xml:space="preserve">INSERT INTO pad_organ (organid, nom, dir3, dir3pare, cif) VALUES (71381, 'Sección de Recaudación', 'LA0018497', 'LA0014955', null); </v>
      </c>
    </row>
    <row r="1384" spans="1:17">
      <c r="A1384" s="1">
        <v>1442094</v>
      </c>
      <c r="B1384" t="s">
        <v>3229</v>
      </c>
      <c r="C1384" t="s">
        <v>3230</v>
      </c>
      <c r="D1384" s="1">
        <v>3563</v>
      </c>
      <c r="E1384" s="1">
        <v>1442093</v>
      </c>
      <c r="F1384" s="1">
        <v>1</v>
      </c>
      <c r="G1384" t="s">
        <v>769</v>
      </c>
      <c r="H1384" t="str">
        <f t="shared" si="152"/>
        <v>'LA0014879'</v>
      </c>
      <c r="I1384" t="str">
        <f>IF(E1384="","'"&amp;VLOOKUP(B1384,PBL_ENTITAT!O:P,2,FALSE)&amp;"'","null")</f>
        <v>null</v>
      </c>
      <c r="J1384" t="s">
        <v>6557</v>
      </c>
      <c r="K1384">
        <f t="shared" si="154"/>
        <v>71382</v>
      </c>
      <c r="L1384" t="str">
        <f t="shared" si="155"/>
        <v>'Unidad Técnica de Igualdad'</v>
      </c>
      <c r="M1384" t="str">
        <f t="shared" si="156"/>
        <v>'LA0018498'</v>
      </c>
      <c r="N1384" t="str">
        <f t="shared" si="157"/>
        <v>'LA0014879'</v>
      </c>
      <c r="O1384" t="str">
        <f t="shared" si="158"/>
        <v>null</v>
      </c>
      <c r="P1384" t="s">
        <v>6557</v>
      </c>
      <c r="Q1384" t="str">
        <f t="shared" si="153"/>
        <v xml:space="preserve">INSERT INTO pad_organ (organid, nom, dir3, dir3pare, cif) VALUES (71382, 'Unidad Técnica de Igualdad', 'LA0018498', 'LA0014879', null); </v>
      </c>
    </row>
    <row r="1385" spans="1:17">
      <c r="A1385" s="1">
        <v>1442095</v>
      </c>
      <c r="B1385" t="s">
        <v>3231</v>
      </c>
      <c r="C1385" t="s">
        <v>3232</v>
      </c>
      <c r="D1385" s="1">
        <v>3563</v>
      </c>
      <c r="E1385" s="1">
        <v>1442093</v>
      </c>
      <c r="F1385" s="1">
        <v>1</v>
      </c>
      <c r="G1385" t="s">
        <v>769</v>
      </c>
      <c r="H1385" t="str">
        <f t="shared" si="152"/>
        <v>'LA0014879'</v>
      </c>
      <c r="I1385" t="str">
        <f>IF(E1385="","'"&amp;VLOOKUP(B1385,PBL_ENTITAT!O:P,2,FALSE)&amp;"'","null")</f>
        <v>null</v>
      </c>
      <c r="J1385" t="s">
        <v>6557</v>
      </c>
      <c r="K1385">
        <f t="shared" si="154"/>
        <v>71383</v>
      </c>
      <c r="L1385" t="str">
        <f t="shared" si="155"/>
        <v>'Unidad Técnica de Gestión de la Diversidad'</v>
      </c>
      <c r="M1385" t="str">
        <f t="shared" si="156"/>
        <v>'LA0018499'</v>
      </c>
      <c r="N1385" t="str">
        <f t="shared" si="157"/>
        <v>'LA0014879'</v>
      </c>
      <c r="O1385" t="str">
        <f t="shared" si="158"/>
        <v>null</v>
      </c>
      <c r="P1385" t="s">
        <v>6557</v>
      </c>
      <c r="Q1385" t="str">
        <f t="shared" si="153"/>
        <v xml:space="preserve">INSERT INTO pad_organ (organid, nom, dir3, dir3pare, cif) VALUES (71383, 'Unidad Técnica de Gestión de la Diversidad', 'LA0018499', 'LA0014879', null); </v>
      </c>
    </row>
    <row r="1386" spans="1:17">
      <c r="A1386" s="1">
        <v>3307442</v>
      </c>
      <c r="B1386" t="s">
        <v>3851</v>
      </c>
      <c r="C1386" t="s">
        <v>3852</v>
      </c>
      <c r="D1386" s="1">
        <v>451</v>
      </c>
      <c r="E1386" s="1">
        <v>3307404</v>
      </c>
      <c r="F1386" s="1">
        <v>1</v>
      </c>
      <c r="G1386" t="s">
        <v>769</v>
      </c>
      <c r="H1386" t="str">
        <f t="shared" si="152"/>
        <v>'L01070051'</v>
      </c>
      <c r="I1386" t="str">
        <f>IF(E1386="","'"&amp;VLOOKUP(B1386,PBL_ENTITAT!O:P,2,FALSE)&amp;"'","null")</f>
        <v>null</v>
      </c>
      <c r="J1386" t="s">
        <v>6557</v>
      </c>
      <c r="K1386">
        <f t="shared" si="154"/>
        <v>71384</v>
      </c>
      <c r="L1386" t="str">
        <f t="shared" si="155"/>
        <v>'FIRES I MERCATS'</v>
      </c>
      <c r="M1386" t="str">
        <f t="shared" si="156"/>
        <v>'LA0018535'</v>
      </c>
      <c r="N1386" t="str">
        <f t="shared" si="157"/>
        <v>'L01070051'</v>
      </c>
      <c r="O1386" t="str">
        <f t="shared" si="158"/>
        <v>null</v>
      </c>
      <c r="P1386" t="s">
        <v>6557</v>
      </c>
      <c r="Q1386" t="str">
        <f t="shared" si="153"/>
        <v xml:space="preserve">INSERT INTO pad_organ (organid, nom, dir3, dir3pare, cif) VALUES (71384, 'FIRES I MERCATS', 'LA0018535', 'L01070051', null); </v>
      </c>
    </row>
    <row r="1387" spans="1:17">
      <c r="A1387" s="1">
        <v>1442067</v>
      </c>
      <c r="B1387" t="s">
        <v>3096</v>
      </c>
      <c r="C1387" t="s">
        <v>3097</v>
      </c>
      <c r="D1387" s="1">
        <v>3563</v>
      </c>
      <c r="E1387" s="1">
        <v>1442066</v>
      </c>
      <c r="F1387" s="1">
        <v>1</v>
      </c>
      <c r="G1387" t="s">
        <v>769</v>
      </c>
      <c r="H1387" t="str">
        <f t="shared" si="152"/>
        <v>'LA0014846'</v>
      </c>
      <c r="I1387" t="str">
        <f>IF(E1387="","'"&amp;VLOOKUP(B1387,PBL_ENTITAT!O:P,2,FALSE)&amp;"'","null")</f>
        <v>null</v>
      </c>
      <c r="J1387" t="s">
        <v>6557</v>
      </c>
      <c r="K1387">
        <f t="shared" si="154"/>
        <v>71385</v>
      </c>
      <c r="L1387" t="str">
        <f t="shared" si="155"/>
        <v>'Servicio de Información y Atención Urbanística'</v>
      </c>
      <c r="M1387" t="str">
        <f t="shared" si="156"/>
        <v>'LA0018615'</v>
      </c>
      <c r="N1387" t="str">
        <f t="shared" si="157"/>
        <v>'LA0014846'</v>
      </c>
      <c r="O1387" t="str">
        <f t="shared" si="158"/>
        <v>null</v>
      </c>
      <c r="P1387" t="s">
        <v>6557</v>
      </c>
      <c r="Q1387" t="str">
        <f t="shared" si="153"/>
        <v xml:space="preserve">INSERT INTO pad_organ (organid, nom, dir3, dir3pare, cif) VALUES (71385, 'Servicio de Información y Atención Urbanística', 'LA0018615', 'LA0014846', null); </v>
      </c>
    </row>
    <row r="1388" spans="1:17">
      <c r="A1388" s="1">
        <v>4490524</v>
      </c>
      <c r="B1388" t="s">
        <v>3886</v>
      </c>
      <c r="C1388" t="s">
        <v>3887</v>
      </c>
      <c r="D1388" s="1">
        <v>427</v>
      </c>
      <c r="E1388" s="1">
        <v>4490523</v>
      </c>
      <c r="F1388" s="1">
        <v>1</v>
      </c>
      <c r="G1388" t="s">
        <v>769</v>
      </c>
      <c r="H1388" t="str">
        <f t="shared" si="152"/>
        <v>'L01070429'</v>
      </c>
      <c r="I1388" t="str">
        <f>IF(E1388="","'"&amp;VLOOKUP(B1388,PBL_ENTITAT!O:P,2,FALSE)&amp;"'","null")</f>
        <v>null</v>
      </c>
      <c r="J1388" t="s">
        <v>6557</v>
      </c>
      <c r="K1388">
        <f t="shared" si="154"/>
        <v>71386</v>
      </c>
      <c r="L1388" t="str">
        <f t="shared" si="155"/>
        <v>'Empresa Municipal de Serveis 2002 S.L.U.'</v>
      </c>
      <c r="M1388" t="str">
        <f t="shared" si="156"/>
        <v>'LA0018855'</v>
      </c>
      <c r="N1388" t="str">
        <f t="shared" si="157"/>
        <v>'L01070429'</v>
      </c>
      <c r="O1388" t="str">
        <f t="shared" si="158"/>
        <v>null</v>
      </c>
      <c r="P1388" t="s">
        <v>6557</v>
      </c>
      <c r="Q1388" t="str">
        <f t="shared" si="153"/>
        <v xml:space="preserve">INSERT INTO pad_organ (organid, nom, dir3, dir3pare, cif) VALUES (71386, 'Empresa Municipal de Serveis 2002 S.L.U.', 'LA0018855', 'L01070429', null); </v>
      </c>
    </row>
    <row r="1389" spans="1:17">
      <c r="A1389" s="1">
        <v>3984911</v>
      </c>
      <c r="B1389" t="s">
        <v>3496</v>
      </c>
      <c r="C1389" t="s">
        <v>2888</v>
      </c>
      <c r="D1389" s="1">
        <v>2581</v>
      </c>
      <c r="E1389" s="1">
        <v>1405500</v>
      </c>
      <c r="F1389" s="1">
        <v>1</v>
      </c>
      <c r="G1389" t="s">
        <v>769</v>
      </c>
      <c r="H1389" t="str">
        <f t="shared" si="152"/>
        <v>'LA0009624'</v>
      </c>
      <c r="I1389" t="str">
        <f>IF(E1389="","'"&amp;VLOOKUP(B1389,PBL_ENTITAT!O:P,2,FALSE)&amp;"'","null")</f>
        <v>null</v>
      </c>
      <c r="J1389" t="s">
        <v>6557</v>
      </c>
      <c r="K1389">
        <f t="shared" si="154"/>
        <v>71387</v>
      </c>
      <c r="L1389" t="str">
        <f t="shared" si="155"/>
        <v>'Educación'</v>
      </c>
      <c r="M1389" t="str">
        <f t="shared" si="156"/>
        <v>'LA0019095'</v>
      </c>
      <c r="N1389" t="str">
        <f t="shared" si="157"/>
        <v>'LA0009624'</v>
      </c>
      <c r="O1389" t="str">
        <f t="shared" si="158"/>
        <v>null</v>
      </c>
      <c r="P1389" t="s">
        <v>6557</v>
      </c>
      <c r="Q1389" t="str">
        <f t="shared" si="153"/>
        <v xml:space="preserve">INSERT INTO pad_organ (organid, nom, dir3, dir3pare, cif) VALUES (71387, 'Educación', 'LA0019095', 'LA0009624', null); </v>
      </c>
    </row>
    <row r="1390" spans="1:17">
      <c r="A1390" s="1">
        <v>3876172</v>
      </c>
      <c r="B1390" t="s">
        <v>3781</v>
      </c>
      <c r="C1390" t="s">
        <v>3782</v>
      </c>
      <c r="D1390" s="1">
        <v>3563</v>
      </c>
      <c r="E1390" s="1">
        <v>1442028</v>
      </c>
      <c r="F1390" s="1">
        <v>1</v>
      </c>
      <c r="G1390" t="s">
        <v>769</v>
      </c>
      <c r="H1390" t="str">
        <f t="shared" si="152"/>
        <v>'LA0014955'</v>
      </c>
      <c r="I1390" t="str">
        <f>IF(E1390="","'"&amp;VLOOKUP(B1390,PBL_ENTITAT!O:P,2,FALSE)&amp;"'","null")</f>
        <v>null</v>
      </c>
      <c r="J1390" t="s">
        <v>6557</v>
      </c>
      <c r="K1390">
        <f t="shared" si="154"/>
        <v>71388</v>
      </c>
      <c r="L1390" t="str">
        <f t="shared" si="155"/>
        <v>'Sección de Tesorería'</v>
      </c>
      <c r="M1390" t="str">
        <f t="shared" si="156"/>
        <v>'LA0020035'</v>
      </c>
      <c r="N1390" t="str">
        <f t="shared" si="157"/>
        <v>'LA0014955'</v>
      </c>
      <c r="O1390" t="str">
        <f t="shared" si="158"/>
        <v>null</v>
      </c>
      <c r="P1390" t="s">
        <v>6557</v>
      </c>
      <c r="Q1390" t="str">
        <f t="shared" si="153"/>
        <v xml:space="preserve">INSERT INTO pad_organ (organid, nom, dir3, dir3pare, cif) VALUES (71388, 'Sección de Tesorería', 'LA0020035', 'LA0014955', null); </v>
      </c>
    </row>
    <row r="1391" spans="1:17">
      <c r="A1391" s="1">
        <v>3984912</v>
      </c>
      <c r="B1391" t="s">
        <v>3497</v>
      </c>
      <c r="C1391" t="s">
        <v>3498</v>
      </c>
      <c r="D1391" s="1">
        <v>2581</v>
      </c>
      <c r="E1391" s="1">
        <v>1405467</v>
      </c>
      <c r="F1391" s="1">
        <v>1</v>
      </c>
      <c r="G1391" t="s">
        <v>769</v>
      </c>
      <c r="H1391" t="str">
        <f t="shared" si="152"/>
        <v>'L03070009'</v>
      </c>
      <c r="I1391" t="str">
        <f>IF(E1391="","'"&amp;VLOOKUP(B1391,PBL_ENTITAT!O:P,2,FALSE)&amp;"'","null")</f>
        <v>null</v>
      </c>
      <c r="J1391" t="s">
        <v>6557</v>
      </c>
      <c r="K1391">
        <f t="shared" si="154"/>
        <v>71389</v>
      </c>
      <c r="L1391" t="str">
        <f t="shared" si="155"/>
        <v>'Fundación Fomento del Turismo de Menorca'</v>
      </c>
      <c r="M1391" t="str">
        <f t="shared" si="156"/>
        <v>'LA0020295'</v>
      </c>
      <c r="N1391" t="str">
        <f t="shared" si="157"/>
        <v>'L03070009'</v>
      </c>
      <c r="O1391" t="str">
        <f t="shared" si="158"/>
        <v>null</v>
      </c>
      <c r="P1391" t="s">
        <v>6557</v>
      </c>
      <c r="Q1391" t="str">
        <f t="shared" si="153"/>
        <v xml:space="preserve">INSERT INTO pad_organ (organid, nom, dir3, dir3pare, cif) VALUES (71389, 'Fundación Fomento del Turismo de Menorca', 'LA0020295', 'L03070009', null); </v>
      </c>
    </row>
    <row r="1392" spans="1:17">
      <c r="A1392" s="1">
        <v>3876176</v>
      </c>
      <c r="B1392" t="s">
        <v>3789</v>
      </c>
      <c r="C1392" t="s">
        <v>3790</v>
      </c>
      <c r="D1392" s="1">
        <v>3563</v>
      </c>
      <c r="E1392" s="1">
        <v>1442163</v>
      </c>
      <c r="F1392" s="1">
        <v>1</v>
      </c>
      <c r="G1392" t="s">
        <v>769</v>
      </c>
      <c r="H1392" t="str">
        <f t="shared" si="152"/>
        <v>'LA0014939'</v>
      </c>
      <c r="I1392" t="str">
        <f>IF(E1392="","'"&amp;VLOOKUP(B1392,PBL_ENTITAT!O:P,2,FALSE)&amp;"'","null")</f>
        <v>null</v>
      </c>
      <c r="J1392" t="s">
        <v>6557</v>
      </c>
      <c r="K1392">
        <f t="shared" si="154"/>
        <v>71390</v>
      </c>
      <c r="L1392" t="str">
        <f t="shared" si="155"/>
        <v>'Sección de Gobierno Interior'</v>
      </c>
      <c r="M1392" t="str">
        <f t="shared" si="156"/>
        <v>'LA0020636'</v>
      </c>
      <c r="N1392" t="str">
        <f t="shared" si="157"/>
        <v>'LA0014939'</v>
      </c>
      <c r="O1392" t="str">
        <f t="shared" si="158"/>
        <v>null</v>
      </c>
      <c r="P1392" t="s">
        <v>6557</v>
      </c>
      <c r="Q1392" t="str">
        <f t="shared" si="153"/>
        <v xml:space="preserve">INSERT INTO pad_organ (organid, nom, dir3, dir3pare, cif) VALUES (71390, 'Sección de Gobierno Interior', 'LA0020636', 'LA0014939', null); </v>
      </c>
    </row>
    <row r="1393" spans="1:17">
      <c r="A1393" s="1">
        <v>3876173</v>
      </c>
      <c r="B1393" t="s">
        <v>3783</v>
      </c>
      <c r="C1393" t="s">
        <v>3784</v>
      </c>
      <c r="D1393" s="1">
        <v>3563</v>
      </c>
      <c r="E1393" s="1">
        <v>1442065</v>
      </c>
      <c r="F1393" s="1">
        <v>1</v>
      </c>
      <c r="G1393" t="s">
        <v>769</v>
      </c>
      <c r="H1393" t="str">
        <f t="shared" si="152"/>
        <v>'LA0014843'</v>
      </c>
      <c r="I1393" t="str">
        <f>IF(E1393="","'"&amp;VLOOKUP(B1393,PBL_ENTITAT!O:P,2,FALSE)&amp;"'","null")</f>
        <v>null</v>
      </c>
      <c r="J1393" t="s">
        <v>6557</v>
      </c>
      <c r="K1393">
        <f t="shared" si="154"/>
        <v>71391</v>
      </c>
      <c r="L1393" t="str">
        <f t="shared" si="155"/>
        <v>'Servicio de Tramitación de Licencias de Obras'</v>
      </c>
      <c r="M1393" t="str">
        <f t="shared" si="156"/>
        <v>'LA0020637'</v>
      </c>
      <c r="N1393" t="str">
        <f t="shared" si="157"/>
        <v>'LA0014843'</v>
      </c>
      <c r="O1393" t="str">
        <f t="shared" si="158"/>
        <v>null</v>
      </c>
      <c r="P1393" t="s">
        <v>6557</v>
      </c>
      <c r="Q1393" t="str">
        <f t="shared" si="153"/>
        <v xml:space="preserve">INSERT INTO pad_organ (organid, nom, dir3, dir3pare, cif) VALUES (71391, 'Servicio de Tramitación de Licencias de Obras', 'LA0020637', 'LA0014843', null); </v>
      </c>
    </row>
    <row r="1394" spans="1:17">
      <c r="A1394" s="1">
        <v>3876174</v>
      </c>
      <c r="B1394" t="s">
        <v>3785</v>
      </c>
      <c r="C1394" t="s">
        <v>3786</v>
      </c>
      <c r="D1394" s="1">
        <v>3563</v>
      </c>
      <c r="E1394" s="1">
        <v>1442101</v>
      </c>
      <c r="F1394" s="1">
        <v>1</v>
      </c>
      <c r="G1394" t="s">
        <v>769</v>
      </c>
      <c r="H1394" t="str">
        <f t="shared" si="152"/>
        <v>'LA0014803'</v>
      </c>
      <c r="I1394" t="str">
        <f>IF(E1394="","'"&amp;VLOOKUP(B1394,PBL_ENTITAT!O:P,2,FALSE)&amp;"'","null")</f>
        <v>null</v>
      </c>
      <c r="J1394" t="s">
        <v>6557</v>
      </c>
      <c r="K1394">
        <f t="shared" si="154"/>
        <v>71392</v>
      </c>
      <c r="L1394" t="str">
        <f t="shared" si="155"/>
        <v>'Sección Técnica de Notificación y Registro de Multas'</v>
      </c>
      <c r="M1394" t="str">
        <f t="shared" si="156"/>
        <v>'LA0020976'</v>
      </c>
      <c r="N1394" t="str">
        <f t="shared" si="157"/>
        <v>'LA0014803'</v>
      </c>
      <c r="O1394" t="str">
        <f t="shared" si="158"/>
        <v>null</v>
      </c>
      <c r="P1394" t="s">
        <v>6557</v>
      </c>
      <c r="Q1394" t="str">
        <f t="shared" si="153"/>
        <v xml:space="preserve">INSERT INTO pad_organ (organid, nom, dir3, dir3pare, cif) VALUES (71392, 'Sección Técnica de Notificación y Registro de Multas', 'LA0020976', 'LA0014803', null); </v>
      </c>
    </row>
    <row r="1395" spans="1:17">
      <c r="A1395" s="1">
        <v>3876175</v>
      </c>
      <c r="B1395" t="s">
        <v>3787</v>
      </c>
      <c r="C1395" t="s">
        <v>3788</v>
      </c>
      <c r="D1395" s="1">
        <v>3563</v>
      </c>
      <c r="E1395" s="1">
        <v>1442101</v>
      </c>
      <c r="F1395" s="1">
        <v>1</v>
      </c>
      <c r="G1395" t="s">
        <v>769</v>
      </c>
      <c r="H1395" t="str">
        <f t="shared" si="152"/>
        <v>'LA0014803'</v>
      </c>
      <c r="I1395" t="str">
        <f>IF(E1395="","'"&amp;VLOOKUP(B1395,PBL_ENTITAT!O:P,2,FALSE)&amp;"'","null")</f>
        <v>null</v>
      </c>
      <c r="J1395" t="s">
        <v>6557</v>
      </c>
      <c r="K1395">
        <f t="shared" si="154"/>
        <v>71393</v>
      </c>
      <c r="L1395" t="str">
        <f t="shared" si="155"/>
        <v>'Sección Jurídica'</v>
      </c>
      <c r="M1395" t="str">
        <f t="shared" si="156"/>
        <v>'LA0020977'</v>
      </c>
      <c r="N1395" t="str">
        <f t="shared" si="157"/>
        <v>'LA0014803'</v>
      </c>
      <c r="O1395" t="str">
        <f t="shared" si="158"/>
        <v>null</v>
      </c>
      <c r="P1395" t="s">
        <v>6557</v>
      </c>
      <c r="Q1395" t="str">
        <f t="shared" si="153"/>
        <v xml:space="preserve">INSERT INTO pad_organ (organid, nom, dir3, dir3pare, cif) VALUES (71393, 'Sección Jurídica', 'LA0020977', 'LA0014803', null); </v>
      </c>
    </row>
    <row r="1396" spans="1:17">
      <c r="A1396" s="1">
        <v>5140088</v>
      </c>
      <c r="B1396" t="s">
        <v>3892</v>
      </c>
      <c r="C1396" t="s">
        <v>3893</v>
      </c>
      <c r="D1396" s="1">
        <v>3167</v>
      </c>
      <c r="E1396" s="1">
        <v>2138571</v>
      </c>
      <c r="F1396" s="1">
        <v>1</v>
      </c>
      <c r="H1396" t="str">
        <f t="shared" si="152"/>
        <v>'LA0007642'</v>
      </c>
      <c r="I1396" t="str">
        <f>IF(E1396="","'"&amp;VLOOKUP(B1396,PBL_ENTITAT!O:P,2,FALSE)&amp;"'","null")</f>
        <v>null</v>
      </c>
      <c r="J1396" t="s">
        <v>6557</v>
      </c>
      <c r="K1396">
        <f t="shared" si="154"/>
        <v>71394</v>
      </c>
      <c r="L1396" t="str">
        <f t="shared" si="155"/>
        <v>'Dirección Insular de Atención Comunitaria y Proyectos Estratégicos'</v>
      </c>
      <c r="M1396" t="str">
        <f t="shared" si="156"/>
        <v>'LA0021115'</v>
      </c>
      <c r="N1396" t="str">
        <f t="shared" si="157"/>
        <v>'LA0007642'</v>
      </c>
      <c r="O1396" t="str">
        <f t="shared" si="158"/>
        <v>null</v>
      </c>
      <c r="P1396" t="s">
        <v>6557</v>
      </c>
      <c r="Q1396" t="str">
        <f t="shared" si="153"/>
        <v xml:space="preserve">INSERT INTO pad_organ (organid, nom, dir3, dir3pare, cif) VALUES (71394, 'Dirección Insular de Atención Comunitaria y Proyectos Estratégicos', 'LA0021115', 'LA0007642', null); </v>
      </c>
    </row>
    <row r="1397" spans="1:17">
      <c r="A1397" s="1">
        <v>5140089</v>
      </c>
      <c r="B1397" t="s">
        <v>3894</v>
      </c>
      <c r="C1397" t="s">
        <v>3895</v>
      </c>
      <c r="D1397" s="1">
        <v>3167</v>
      </c>
      <c r="E1397" s="1">
        <v>2138571</v>
      </c>
      <c r="F1397" s="1">
        <v>1</v>
      </c>
      <c r="H1397" t="str">
        <f t="shared" si="152"/>
        <v>'LA0007642'</v>
      </c>
      <c r="I1397" t="str">
        <f>IF(E1397="","'"&amp;VLOOKUP(B1397,PBL_ENTITAT!O:P,2,FALSE)&amp;"'","null")</f>
        <v>null</v>
      </c>
      <c r="J1397" t="s">
        <v>6557</v>
      </c>
      <c r="K1397">
        <f t="shared" si="154"/>
        <v>71395</v>
      </c>
      <c r="L1397" t="str">
        <f t="shared" si="155"/>
        <v>'Dirección Insular de Atención Sociosanitaria'</v>
      </c>
      <c r="M1397" t="str">
        <f t="shared" si="156"/>
        <v>'LA0021116'</v>
      </c>
      <c r="N1397" t="str">
        <f t="shared" si="157"/>
        <v>'LA0007642'</v>
      </c>
      <c r="O1397" t="str">
        <f t="shared" si="158"/>
        <v>null</v>
      </c>
      <c r="P1397" t="s">
        <v>6557</v>
      </c>
      <c r="Q1397" t="str">
        <f t="shared" si="153"/>
        <v xml:space="preserve">INSERT INTO pad_organ (organid, nom, dir3, dir3pare, cif) VALUES (71395, 'Dirección Insular de Atención Sociosanitaria', 'LA0021116', 'LA0007642', null); </v>
      </c>
    </row>
    <row r="1398" spans="1:17">
      <c r="A1398" s="1">
        <v>5140105</v>
      </c>
      <c r="B1398" t="s">
        <v>3925</v>
      </c>
      <c r="C1398" t="s">
        <v>3926</v>
      </c>
      <c r="D1398" s="1">
        <v>3167</v>
      </c>
      <c r="E1398" s="1">
        <v>2138617</v>
      </c>
      <c r="F1398" s="1">
        <v>1</v>
      </c>
      <c r="H1398" t="str">
        <f t="shared" si="152"/>
        <v>'LA0015214'</v>
      </c>
      <c r="I1398" t="str">
        <f>IF(E1398="","'"&amp;VLOOKUP(B1398,PBL_ENTITAT!O:P,2,FALSE)&amp;"'","null")</f>
        <v>null</v>
      </c>
      <c r="J1398" t="s">
        <v>6557</v>
      </c>
      <c r="K1398">
        <f t="shared" si="154"/>
        <v>71396</v>
      </c>
      <c r="L1398" t="str">
        <f t="shared" si="155"/>
        <v>'Servicio de Prevención'</v>
      </c>
      <c r="M1398" t="str">
        <f t="shared" si="156"/>
        <v>'LA0021135'</v>
      </c>
      <c r="N1398" t="str">
        <f t="shared" si="157"/>
        <v>'LA0015214'</v>
      </c>
      <c r="O1398" t="str">
        <f t="shared" si="158"/>
        <v>null</v>
      </c>
      <c r="P1398" t="s">
        <v>6557</v>
      </c>
      <c r="Q1398" t="str">
        <f t="shared" si="153"/>
        <v xml:space="preserve">INSERT INTO pad_organ (organid, nom, dir3, dir3pare, cif) VALUES (71396, 'Servicio de Prevención', 'LA0021135', 'LA0015214', null); </v>
      </c>
    </row>
    <row r="1399" spans="1:17">
      <c r="A1399" s="1">
        <v>5140106</v>
      </c>
      <c r="B1399" t="s">
        <v>3927</v>
      </c>
      <c r="C1399" t="s">
        <v>3928</v>
      </c>
      <c r="D1399" s="1">
        <v>3167</v>
      </c>
      <c r="E1399" s="1">
        <v>2138617</v>
      </c>
      <c r="F1399" s="1">
        <v>1</v>
      </c>
      <c r="H1399" t="str">
        <f t="shared" si="152"/>
        <v>'LA0015214'</v>
      </c>
      <c r="I1399" t="str">
        <f>IF(E1399="","'"&amp;VLOOKUP(B1399,PBL_ENTITAT!O:P,2,FALSE)&amp;"'","null")</f>
        <v>null</v>
      </c>
      <c r="J1399" t="s">
        <v>6557</v>
      </c>
      <c r="K1399">
        <f t="shared" si="154"/>
        <v>71397</v>
      </c>
      <c r="L1399" t="str">
        <f t="shared" si="155"/>
        <v>'Servicio de Formación y Planificación'</v>
      </c>
      <c r="M1399" t="str">
        <f t="shared" si="156"/>
        <v>'LA0021136'</v>
      </c>
      <c r="N1399" t="str">
        <f t="shared" si="157"/>
        <v>'LA0015214'</v>
      </c>
      <c r="O1399" t="str">
        <f t="shared" si="158"/>
        <v>null</v>
      </c>
      <c r="P1399" t="s">
        <v>6557</v>
      </c>
      <c r="Q1399" t="str">
        <f t="shared" si="153"/>
        <v xml:space="preserve">INSERT INTO pad_organ (organid, nom, dir3, dir3pare, cif) VALUES (71397, 'Servicio de Formación y Planificación', 'LA0021136', 'LA0015214', null); </v>
      </c>
    </row>
    <row r="1400" spans="1:17">
      <c r="A1400" s="1">
        <v>5140100</v>
      </c>
      <c r="B1400" t="s">
        <v>3916</v>
      </c>
      <c r="C1400" t="s">
        <v>3917</v>
      </c>
      <c r="D1400" s="1">
        <v>3167</v>
      </c>
      <c r="E1400" s="1">
        <v>2138615</v>
      </c>
      <c r="F1400" s="1">
        <v>1</v>
      </c>
      <c r="H1400" t="str">
        <f t="shared" si="152"/>
        <v>'LA0015212'</v>
      </c>
      <c r="I1400" t="str">
        <f>IF(E1400="","'"&amp;VLOOKUP(B1400,PBL_ENTITAT!O:P,2,FALSE)&amp;"'","null")</f>
        <v>null</v>
      </c>
      <c r="J1400" t="s">
        <v>6557</v>
      </c>
      <c r="K1400">
        <f t="shared" si="154"/>
        <v>71398</v>
      </c>
      <c r="L1400" t="str">
        <f t="shared" si="155"/>
        <v>'Servicio de Eficiencia Energética y Mantenimiento'</v>
      </c>
      <c r="M1400" t="str">
        <f t="shared" si="156"/>
        <v>'LA0021137'</v>
      </c>
      <c r="N1400" t="str">
        <f t="shared" si="157"/>
        <v>'LA0015212'</v>
      </c>
      <c r="O1400" t="str">
        <f t="shared" si="158"/>
        <v>null</v>
      </c>
      <c r="P1400" t="s">
        <v>6557</v>
      </c>
      <c r="Q1400" t="str">
        <f t="shared" si="153"/>
        <v xml:space="preserve">INSERT INTO pad_organ (organid, nom, dir3, dir3pare, cif) VALUES (71398, 'Servicio de Eficiencia Energética y Mantenimiento', 'LA0021137', 'LA0015212', null); </v>
      </c>
    </row>
    <row r="1401" spans="1:17">
      <c r="A1401" s="1">
        <v>5140103</v>
      </c>
      <c r="B1401" t="s">
        <v>3922</v>
      </c>
      <c r="C1401" t="s">
        <v>3923</v>
      </c>
      <c r="D1401" s="1">
        <v>3167</v>
      </c>
      <c r="E1401" s="1">
        <v>2138615</v>
      </c>
      <c r="F1401" s="1">
        <v>1</v>
      </c>
      <c r="H1401" t="str">
        <f t="shared" si="152"/>
        <v>'LA0015212'</v>
      </c>
      <c r="I1401" t="str">
        <f>IF(E1401="","'"&amp;VLOOKUP(B1401,PBL_ENTITAT!O:P,2,FALSE)&amp;"'","null")</f>
        <v>null</v>
      </c>
      <c r="J1401" t="s">
        <v>6557</v>
      </c>
      <c r="K1401">
        <f t="shared" si="154"/>
        <v>71399</v>
      </c>
      <c r="L1401" t="str">
        <f t="shared" si="155"/>
        <v>'Servicios Técnicos de Proyectos y Obras'</v>
      </c>
      <c r="M1401" t="str">
        <f t="shared" si="156"/>
        <v>'LA0021138'</v>
      </c>
      <c r="N1401" t="str">
        <f t="shared" si="157"/>
        <v>'LA0015212'</v>
      </c>
      <c r="O1401" t="str">
        <f t="shared" si="158"/>
        <v>null</v>
      </c>
      <c r="P1401" t="s">
        <v>6557</v>
      </c>
      <c r="Q1401" t="str">
        <f t="shared" si="153"/>
        <v xml:space="preserve">INSERT INTO pad_organ (organid, nom, dir3, dir3pare, cif) VALUES (71399, 'Servicios Técnicos de Proyectos y Obras', 'LA0021138', 'LA0015212', null); </v>
      </c>
    </row>
    <row r="1402" spans="1:17">
      <c r="A1402" s="1">
        <v>5140101</v>
      </c>
      <c r="B1402" t="s">
        <v>3918</v>
      </c>
      <c r="C1402" t="s">
        <v>3919</v>
      </c>
      <c r="D1402" s="1">
        <v>3167</v>
      </c>
      <c r="E1402" s="1">
        <v>5140100</v>
      </c>
      <c r="F1402" s="1">
        <v>1</v>
      </c>
      <c r="H1402" t="str">
        <f t="shared" si="152"/>
        <v>'LA0021137'</v>
      </c>
      <c r="I1402" t="str">
        <f>IF(E1402="","'"&amp;VLOOKUP(B1402,PBL_ENTITAT!O:P,2,FALSE)&amp;"'","null")</f>
        <v>null</v>
      </c>
      <c r="J1402" t="s">
        <v>6557</v>
      </c>
      <c r="K1402">
        <f t="shared" si="154"/>
        <v>71400</v>
      </c>
      <c r="L1402" t="str">
        <f t="shared" si="155"/>
        <v>'Edificios Llar de la Infància y Llar de la Joventut'</v>
      </c>
      <c r="M1402" t="str">
        <f t="shared" si="156"/>
        <v>'LA0021139'</v>
      </c>
      <c r="N1402" t="str">
        <f t="shared" si="157"/>
        <v>'LA0021137'</v>
      </c>
      <c r="O1402" t="str">
        <f t="shared" si="158"/>
        <v>null</v>
      </c>
      <c r="P1402" t="s">
        <v>6557</v>
      </c>
      <c r="Q1402" t="str">
        <f t="shared" si="153"/>
        <v xml:space="preserve">INSERT INTO pad_organ (organid, nom, dir3, dir3pare, cif) VALUES (71400, 'Edificios Llar de la Infància y Llar de la Joventut', 'LA0021139', 'LA0021137', null); </v>
      </c>
    </row>
    <row r="1403" spans="1:17">
      <c r="A1403" s="1">
        <v>5140102</v>
      </c>
      <c r="B1403" t="s">
        <v>3920</v>
      </c>
      <c r="C1403" t="s">
        <v>3921</v>
      </c>
      <c r="D1403" s="1">
        <v>3167</v>
      </c>
      <c r="E1403" s="1">
        <v>5140100</v>
      </c>
      <c r="F1403" s="1">
        <v>1</v>
      </c>
      <c r="H1403" t="str">
        <f t="shared" si="152"/>
        <v>'LA0021137'</v>
      </c>
      <c r="I1403" t="str">
        <f>IF(E1403="","'"&amp;VLOOKUP(B1403,PBL_ENTITAT!O:P,2,FALSE)&amp;"'","null")</f>
        <v>null</v>
      </c>
      <c r="J1403" t="s">
        <v>6557</v>
      </c>
      <c r="K1403">
        <f t="shared" si="154"/>
        <v>71401</v>
      </c>
      <c r="L1403" t="str">
        <f t="shared" si="155"/>
        <v>'Edificio de La Misericòrdia'</v>
      </c>
      <c r="M1403" t="str">
        <f t="shared" si="156"/>
        <v>'LA0021140'</v>
      </c>
      <c r="N1403" t="str">
        <f t="shared" si="157"/>
        <v>'LA0021137'</v>
      </c>
      <c r="O1403" t="str">
        <f t="shared" si="158"/>
        <v>null</v>
      </c>
      <c r="P1403" t="s">
        <v>6557</v>
      </c>
      <c r="Q1403" t="str">
        <f t="shared" si="153"/>
        <v xml:space="preserve">INSERT INTO pad_organ (organid, nom, dir3, dir3pare, cif) VALUES (71401, 'Edificio de La Misericòrdia', 'LA0021140', 'LA0021137', null); </v>
      </c>
    </row>
    <row r="1404" spans="1:17">
      <c r="A1404" s="1">
        <v>5140104</v>
      </c>
      <c r="B1404" t="s">
        <v>3924</v>
      </c>
      <c r="C1404" t="s">
        <v>3366</v>
      </c>
      <c r="D1404" s="1">
        <v>3167</v>
      </c>
      <c r="E1404" s="1">
        <v>2138615</v>
      </c>
      <c r="F1404" s="1">
        <v>1</v>
      </c>
      <c r="H1404" t="str">
        <f t="shared" si="152"/>
        <v>'LA0015212'</v>
      </c>
      <c r="I1404" t="str">
        <f>IF(E1404="","'"&amp;VLOOKUP(B1404,PBL_ENTITAT!O:P,2,FALSE)&amp;"'","null")</f>
        <v>null</v>
      </c>
      <c r="J1404" t="s">
        <v>6557</v>
      </c>
      <c r="K1404">
        <f t="shared" si="154"/>
        <v>71402</v>
      </c>
      <c r="L1404" t="str">
        <f t="shared" si="155"/>
        <v>'Servicios Generales Centrales y de Patrimonio'</v>
      </c>
      <c r="M1404" t="str">
        <f t="shared" si="156"/>
        <v>'LA0021141'</v>
      </c>
      <c r="N1404" t="str">
        <f t="shared" si="157"/>
        <v>'LA0015212'</v>
      </c>
      <c r="O1404" t="str">
        <f t="shared" si="158"/>
        <v>null</v>
      </c>
      <c r="P1404" t="s">
        <v>6557</v>
      </c>
      <c r="Q1404" t="str">
        <f t="shared" si="153"/>
        <v xml:space="preserve">INSERT INTO pad_organ (organid, nom, dir3, dir3pare, cif) VALUES (71402, 'Servicios Generales Centrales y de Patrimonio', 'LA0021141', 'LA0015212', null); </v>
      </c>
    </row>
    <row r="1405" spans="1:17">
      <c r="A1405" s="1">
        <v>5140107</v>
      </c>
      <c r="B1405" t="s">
        <v>3929</v>
      </c>
      <c r="C1405" t="s">
        <v>3930</v>
      </c>
      <c r="D1405" s="1">
        <v>3167</v>
      </c>
      <c r="E1405" s="1">
        <v>2138621</v>
      </c>
      <c r="F1405" s="1">
        <v>1</v>
      </c>
      <c r="H1405" t="str">
        <f t="shared" si="152"/>
        <v>'LA0015218'</v>
      </c>
      <c r="I1405" t="str">
        <f>IF(E1405="","'"&amp;VLOOKUP(B1405,PBL_ENTITAT!O:P,2,FALSE)&amp;"'","null")</f>
        <v>null</v>
      </c>
      <c r="J1405" t="s">
        <v>6557</v>
      </c>
      <c r="K1405">
        <f t="shared" si="154"/>
        <v>71403</v>
      </c>
      <c r="L1405" t="str">
        <f t="shared" si="155"/>
        <v>'Unidad de Emergencias'</v>
      </c>
      <c r="M1405" t="str">
        <f t="shared" si="156"/>
        <v>'LA0021142'</v>
      </c>
      <c r="N1405" t="str">
        <f t="shared" si="157"/>
        <v>'LA0015218'</v>
      </c>
      <c r="O1405" t="str">
        <f t="shared" si="158"/>
        <v>null</v>
      </c>
      <c r="P1405" t="s">
        <v>6557</v>
      </c>
      <c r="Q1405" t="str">
        <f t="shared" si="153"/>
        <v xml:space="preserve">INSERT INTO pad_organ (organid, nom, dir3, dir3pare, cif) VALUES (71403, 'Unidad de Emergencias', 'LA0021142', 'LA0015218', null); </v>
      </c>
    </row>
    <row r="1406" spans="1:17">
      <c r="A1406" s="1">
        <v>5140111</v>
      </c>
      <c r="B1406" t="s">
        <v>3935</v>
      </c>
      <c r="C1406" t="s">
        <v>3372</v>
      </c>
      <c r="D1406" s="1">
        <v>3167</v>
      </c>
      <c r="E1406" s="1">
        <v>2138640</v>
      </c>
      <c r="F1406" s="1">
        <v>1</v>
      </c>
      <c r="H1406" t="str">
        <f t="shared" si="152"/>
        <v>'LA0015236'</v>
      </c>
      <c r="I1406" t="str">
        <f>IF(E1406="","'"&amp;VLOOKUP(B1406,PBL_ENTITAT!O:P,2,FALSE)&amp;"'","null")</f>
        <v>null</v>
      </c>
      <c r="J1406" t="s">
        <v>6557</v>
      </c>
      <c r="K1406">
        <f t="shared" si="154"/>
        <v>71404</v>
      </c>
      <c r="L1406" t="str">
        <f t="shared" si="155"/>
        <v>'Servicio de Informática y Telecomunicaciones'</v>
      </c>
      <c r="M1406" t="str">
        <f t="shared" si="156"/>
        <v>'LA0021143'</v>
      </c>
      <c r="N1406" t="str">
        <f t="shared" si="157"/>
        <v>'LA0015236'</v>
      </c>
      <c r="O1406" t="str">
        <f t="shared" si="158"/>
        <v>null</v>
      </c>
      <c r="P1406" t="s">
        <v>6557</v>
      </c>
      <c r="Q1406" t="str">
        <f t="shared" si="153"/>
        <v xml:space="preserve">INSERT INTO pad_organ (organid, nom, dir3, dir3pare, cif) VALUES (71404, 'Servicio de Informática y Telecomunicaciones', 'LA0021143', 'LA0015236', null); </v>
      </c>
    </row>
    <row r="1407" spans="1:17">
      <c r="A1407" s="1">
        <v>5140112</v>
      </c>
      <c r="B1407" t="s">
        <v>3936</v>
      </c>
      <c r="C1407" t="s">
        <v>3937</v>
      </c>
      <c r="D1407" s="1">
        <v>3167</v>
      </c>
      <c r="E1407" s="1">
        <v>2138628</v>
      </c>
      <c r="F1407" s="1">
        <v>1</v>
      </c>
      <c r="H1407" t="str">
        <f t="shared" si="152"/>
        <v>'LA0015231'</v>
      </c>
      <c r="I1407" t="str">
        <f>IF(E1407="","'"&amp;VLOOKUP(B1407,PBL_ENTITAT!O:P,2,FALSE)&amp;"'","null")</f>
        <v>null</v>
      </c>
      <c r="J1407" t="s">
        <v>6557</v>
      </c>
      <c r="K1407">
        <f t="shared" si="154"/>
        <v>71405</v>
      </c>
      <c r="L1407" t="str">
        <f t="shared" si="155"/>
        <v>'Dirección Insular de Coordinación y Proyectos Estratégicos'</v>
      </c>
      <c r="M1407" t="str">
        <f t="shared" si="156"/>
        <v>'LA0021155'</v>
      </c>
      <c r="N1407" t="str">
        <f t="shared" si="157"/>
        <v>'LA0015231'</v>
      </c>
      <c r="O1407" t="str">
        <f t="shared" si="158"/>
        <v>null</v>
      </c>
      <c r="P1407" t="s">
        <v>6557</v>
      </c>
      <c r="Q1407" t="str">
        <f t="shared" si="153"/>
        <v xml:space="preserve">INSERT INTO pad_organ (organid, nom, dir3, dir3pare, cif) VALUES (71405, 'Dirección Insular de Coordinación y Proyectos Estratégicos', 'LA0021155', 'LA0015231', null); </v>
      </c>
    </row>
    <row r="1408" spans="1:17">
      <c r="A1408" s="1">
        <v>5140113</v>
      </c>
      <c r="B1408" t="s">
        <v>3938</v>
      </c>
      <c r="C1408" t="s">
        <v>3939</v>
      </c>
      <c r="D1408" s="1">
        <v>3167</v>
      </c>
      <c r="E1408" s="1">
        <v>2138628</v>
      </c>
      <c r="F1408" s="1">
        <v>1</v>
      </c>
      <c r="H1408" t="str">
        <f t="shared" si="152"/>
        <v>'LA0015231'</v>
      </c>
      <c r="I1408" t="str">
        <f>IF(E1408="","'"&amp;VLOOKUP(B1408,PBL_ENTITAT!O:P,2,FALSE)&amp;"'","null")</f>
        <v>null</v>
      </c>
      <c r="J1408" t="s">
        <v>6557</v>
      </c>
      <c r="K1408">
        <f t="shared" si="154"/>
        <v>71406</v>
      </c>
      <c r="L1408" t="str">
        <f t="shared" si="155"/>
        <v>'Dirección Insular de Relaciones Institucionales'</v>
      </c>
      <c r="M1408" t="str">
        <f t="shared" si="156"/>
        <v>'LA0021156'</v>
      </c>
      <c r="N1408" t="str">
        <f t="shared" si="157"/>
        <v>'LA0015231'</v>
      </c>
      <c r="O1408" t="str">
        <f t="shared" si="158"/>
        <v>null</v>
      </c>
      <c r="P1408" t="s">
        <v>6557</v>
      </c>
      <c r="Q1408" t="str">
        <f t="shared" si="153"/>
        <v xml:space="preserve">INSERT INTO pad_organ (organid, nom, dir3, dir3pare, cif) VALUES (71406, 'Dirección Insular de Relaciones Institucionales', 'LA0021156', 'LA0015231', null); </v>
      </c>
    </row>
    <row r="1409" spans="1:17">
      <c r="A1409" s="1">
        <v>5140109</v>
      </c>
      <c r="B1409" t="s">
        <v>3505</v>
      </c>
      <c r="C1409" t="s">
        <v>3506</v>
      </c>
      <c r="D1409" s="1">
        <v>3167</v>
      </c>
      <c r="E1409" s="1">
        <v>2138635</v>
      </c>
      <c r="F1409" s="1">
        <v>1</v>
      </c>
      <c r="H1409" t="str">
        <f t="shared" si="152"/>
        <v>'LA0015232'</v>
      </c>
      <c r="I1409" t="str">
        <f>IF(E1409="","'"&amp;VLOOKUP(B1409,PBL_ENTITAT!O:P,2,FALSE)&amp;"'","null")</f>
        <v>null</v>
      </c>
      <c r="J1409" t="s">
        <v>6557</v>
      </c>
      <c r="K1409">
        <f t="shared" si="154"/>
        <v>71407</v>
      </c>
      <c r="L1409" t="str">
        <f t="shared" si="155"/>
        <v>'Servicio de Igualdad y Atención a la Violencia Machista'</v>
      </c>
      <c r="M1409" t="str">
        <f t="shared" si="156"/>
        <v>'LA0021157'</v>
      </c>
      <c r="N1409" t="str">
        <f t="shared" si="157"/>
        <v>'LA0015232'</v>
      </c>
      <c r="O1409" t="str">
        <f t="shared" si="158"/>
        <v>null</v>
      </c>
      <c r="P1409" t="s">
        <v>6557</v>
      </c>
      <c r="Q1409" t="str">
        <f t="shared" si="153"/>
        <v xml:space="preserve">INSERT INTO pad_organ (organid, nom, dir3, dir3pare, cif) VALUES (71407, 'Servicio de Igualdad y Atención a la Violencia Machista', 'LA0021157', 'LA0015232', null); </v>
      </c>
    </row>
    <row r="1410" spans="1:17">
      <c r="A1410" s="1">
        <v>5140110</v>
      </c>
      <c r="B1410" t="s">
        <v>3933</v>
      </c>
      <c r="C1410" t="s">
        <v>3934</v>
      </c>
      <c r="D1410" s="1">
        <v>3167</v>
      </c>
      <c r="E1410" s="1">
        <v>2138638</v>
      </c>
      <c r="F1410" s="1">
        <v>1</v>
      </c>
      <c r="H1410" t="str">
        <f t="shared" si="152"/>
        <v>'LA0015234'</v>
      </c>
      <c r="I1410" t="str">
        <f>IF(E1410="","'"&amp;VLOOKUP(B1410,PBL_ENTITAT!O:P,2,FALSE)&amp;"'","null")</f>
        <v>null</v>
      </c>
      <c r="J1410" t="s">
        <v>6557</v>
      </c>
      <c r="K1410">
        <f t="shared" si="154"/>
        <v>71408</v>
      </c>
      <c r="L1410" t="str">
        <f t="shared" si="155"/>
        <v>'Oficina Jurídica y de Calidad'</v>
      </c>
      <c r="M1410" t="str">
        <f t="shared" si="156"/>
        <v>'LA0021158'</v>
      </c>
      <c r="N1410" t="str">
        <f t="shared" si="157"/>
        <v>'LA0015234'</v>
      </c>
      <c r="O1410" t="str">
        <f t="shared" si="158"/>
        <v>null</v>
      </c>
      <c r="P1410" t="s">
        <v>6557</v>
      </c>
      <c r="Q1410" t="str">
        <f t="shared" si="153"/>
        <v xml:space="preserve">INSERT INTO pad_organ (organid, nom, dir3, dir3pare, cif) VALUES (71408, 'Oficina Jurídica y de Calidad', 'LA0021158', 'LA0015234', null); </v>
      </c>
    </row>
    <row r="1411" spans="1:17">
      <c r="A1411" s="1">
        <v>5140096</v>
      </c>
      <c r="B1411" t="s">
        <v>3908</v>
      </c>
      <c r="C1411" t="s">
        <v>3909</v>
      </c>
      <c r="D1411" s="1">
        <v>3167</v>
      </c>
      <c r="E1411" s="1">
        <v>2138596</v>
      </c>
      <c r="F1411" s="1">
        <v>1</v>
      </c>
      <c r="H1411" t="str">
        <f t="shared" ref="H1411:H1474" si="159">IF(E1411="","null","'"&amp;VLOOKUP(E1411,A:B,2,FALSE)&amp;"'")</f>
        <v>'LA0015208'</v>
      </c>
      <c r="I1411" t="str">
        <f>IF(E1411="","'"&amp;VLOOKUP(B1411,PBL_ENTITAT!O:P,2,FALSE)&amp;"'","null")</f>
        <v>null</v>
      </c>
      <c r="J1411" t="s">
        <v>6557</v>
      </c>
      <c r="K1411">
        <f t="shared" si="154"/>
        <v>71409</v>
      </c>
      <c r="L1411" t="str">
        <f t="shared" si="155"/>
        <v>'Dirección Insular de Desarrollo Local y Caza'</v>
      </c>
      <c r="M1411" t="str">
        <f t="shared" si="156"/>
        <v>'LA0021159'</v>
      </c>
      <c r="N1411" t="str">
        <f t="shared" si="157"/>
        <v>'LA0015208'</v>
      </c>
      <c r="O1411" t="str">
        <f t="shared" si="158"/>
        <v>null</v>
      </c>
      <c r="P1411" t="s">
        <v>6557</v>
      </c>
      <c r="Q1411" t="str">
        <f t="shared" ref="Q1411:Q1474" si="160">SUBSTITUTE(SUBSTITUTE(SUBSTITUTE(SUBSTITUTE(SUBSTITUTE(Q$1,"$ID$",K1411),"$NOM$",L1411),"$DIR3$",M1411),"$DIR3PARE$",N1411),"$CIF$",O1411)</f>
        <v xml:space="preserve">INSERT INTO pad_organ (organid, nom, dir3, dir3pare, cif) VALUES (71409, 'Dirección Insular de Desarrollo Local y Caza', 'LA0021159', 'LA0015208', null); </v>
      </c>
    </row>
    <row r="1412" spans="1:17">
      <c r="A1412" s="1">
        <v>5140097</v>
      </c>
      <c r="B1412" t="s">
        <v>3910</v>
      </c>
      <c r="C1412" t="s">
        <v>3911</v>
      </c>
      <c r="D1412" s="1">
        <v>3167</v>
      </c>
      <c r="E1412" s="1">
        <v>2138596</v>
      </c>
      <c r="F1412" s="1">
        <v>1</v>
      </c>
      <c r="H1412" t="str">
        <f t="shared" si="159"/>
        <v>'LA0015208'</v>
      </c>
      <c r="I1412" t="str">
        <f>IF(E1412="","'"&amp;VLOOKUP(B1412,PBL_ENTITAT!O:P,2,FALSE)&amp;"'","null")</f>
        <v>null</v>
      </c>
      <c r="J1412" t="s">
        <v>6557</v>
      </c>
      <c r="K1412">
        <f t="shared" si="154"/>
        <v>71410</v>
      </c>
      <c r="L1412" t="str">
        <f t="shared" si="155"/>
        <v>'Dirección Insular de Promoción Económica y Producto de Mallorca'</v>
      </c>
      <c r="M1412" t="str">
        <f t="shared" si="156"/>
        <v>'LA0021160'</v>
      </c>
      <c r="N1412" t="str">
        <f t="shared" si="157"/>
        <v>'LA0015208'</v>
      </c>
      <c r="O1412" t="str">
        <f t="shared" si="158"/>
        <v>null</v>
      </c>
      <c r="P1412" t="s">
        <v>6557</v>
      </c>
      <c r="Q1412" t="str">
        <f t="shared" si="160"/>
        <v xml:space="preserve">INSERT INTO pad_organ (organid, nom, dir3, dir3pare, cif) VALUES (71410, 'Dirección Insular de Promoción Económica y Producto de Mallorca', 'LA0021160', 'LA0015208', null); </v>
      </c>
    </row>
    <row r="1413" spans="1:17">
      <c r="A1413" s="1">
        <v>5140095</v>
      </c>
      <c r="B1413" t="s">
        <v>3906</v>
      </c>
      <c r="C1413" t="s">
        <v>3907</v>
      </c>
      <c r="D1413" s="1">
        <v>3167</v>
      </c>
      <c r="E1413" s="1">
        <v>2138609</v>
      </c>
      <c r="F1413" s="1">
        <v>1</v>
      </c>
      <c r="H1413" t="str">
        <f t="shared" si="159"/>
        <v>'LA0015229'</v>
      </c>
      <c r="I1413" t="str">
        <f>IF(E1413="","'"&amp;VLOOKUP(B1413,PBL_ENTITAT!O:P,2,FALSE)&amp;"'","null")</f>
        <v>null</v>
      </c>
      <c r="J1413" t="s">
        <v>6557</v>
      </c>
      <c r="K1413">
        <f t="shared" si="154"/>
        <v>71411</v>
      </c>
      <c r="L1413" t="str">
        <f t="shared" si="155"/>
        <v>'Servicio de Juventud y Participación Ciudadana'</v>
      </c>
      <c r="M1413" t="str">
        <f t="shared" si="156"/>
        <v>'LA0021161'</v>
      </c>
      <c r="N1413" t="str">
        <f t="shared" si="157"/>
        <v>'LA0015229'</v>
      </c>
      <c r="O1413" t="str">
        <f t="shared" si="158"/>
        <v>null</v>
      </c>
      <c r="P1413" t="s">
        <v>6557</v>
      </c>
      <c r="Q1413" t="str">
        <f t="shared" si="160"/>
        <v xml:space="preserve">INSERT INTO pad_organ (organid, nom, dir3, dir3pare, cif) VALUES (71411, 'Servicio de Juventud y Participación Ciudadana', 'LA0021161', 'LA0015229', null); </v>
      </c>
    </row>
    <row r="1414" spans="1:17">
      <c r="A1414" s="1">
        <v>5140098</v>
      </c>
      <c r="B1414" t="s">
        <v>3912</v>
      </c>
      <c r="C1414" t="s">
        <v>3913</v>
      </c>
      <c r="D1414" s="1">
        <v>3167</v>
      </c>
      <c r="E1414" s="1">
        <v>2138596</v>
      </c>
      <c r="F1414" s="1">
        <v>1</v>
      </c>
      <c r="H1414" t="str">
        <f t="shared" si="159"/>
        <v>'LA0015208'</v>
      </c>
      <c r="I1414" t="str">
        <f>IF(E1414="","'"&amp;VLOOKUP(B1414,PBL_ENTITAT!O:P,2,FALSE)&amp;"'","null")</f>
        <v>null</v>
      </c>
      <c r="J1414" t="s">
        <v>6557</v>
      </c>
      <c r="K1414">
        <f t="shared" si="154"/>
        <v>71412</v>
      </c>
      <c r="L1414" t="str">
        <f t="shared" si="155"/>
        <v>'Dirección Insular de Apoyo y Coordinación Municipal'</v>
      </c>
      <c r="M1414" t="str">
        <f t="shared" si="156"/>
        <v>'LA0021162'</v>
      </c>
      <c r="N1414" t="str">
        <f t="shared" si="157"/>
        <v>'LA0015208'</v>
      </c>
      <c r="O1414" t="str">
        <f t="shared" si="158"/>
        <v>null</v>
      </c>
      <c r="P1414" t="s">
        <v>6557</v>
      </c>
      <c r="Q1414" t="str">
        <f t="shared" si="160"/>
        <v xml:space="preserve">INSERT INTO pad_organ (organid, nom, dir3, dir3pare, cif) VALUES (71412, 'Dirección Insular de Apoyo y Coordinación Municipal', 'LA0021162', 'LA0015208', null); </v>
      </c>
    </row>
    <row r="1415" spans="1:17">
      <c r="A1415" s="1">
        <v>5140086</v>
      </c>
      <c r="B1415" t="s">
        <v>3888</v>
      </c>
      <c r="C1415" t="s">
        <v>3889</v>
      </c>
      <c r="D1415" s="1">
        <v>3167</v>
      </c>
      <c r="E1415" s="1">
        <v>2138569</v>
      </c>
      <c r="F1415" s="1">
        <v>1</v>
      </c>
      <c r="H1415" t="str">
        <f t="shared" si="159"/>
        <v>'LA0007784'</v>
      </c>
      <c r="I1415" t="str">
        <f>IF(E1415="","'"&amp;VLOOKUP(B1415,PBL_ENTITAT!O:P,2,FALSE)&amp;"'","null")</f>
        <v>null</v>
      </c>
      <c r="J1415" t="s">
        <v>6557</v>
      </c>
      <c r="K1415">
        <f t="shared" si="154"/>
        <v>71413</v>
      </c>
      <c r="L1415" t="str">
        <f t="shared" si="155"/>
        <v>'Servicio de Gestión y Ejecución'</v>
      </c>
      <c r="M1415" t="str">
        <f t="shared" si="156"/>
        <v>'LA0021163'</v>
      </c>
      <c r="N1415" t="str">
        <f t="shared" si="157"/>
        <v>'LA0007784'</v>
      </c>
      <c r="O1415" t="str">
        <f t="shared" si="158"/>
        <v>null</v>
      </c>
      <c r="P1415" t="s">
        <v>6557</v>
      </c>
      <c r="Q1415" t="str">
        <f t="shared" si="160"/>
        <v xml:space="preserve">INSERT INTO pad_organ (organid, nom, dir3, dir3pare, cif) VALUES (71413, 'Servicio de Gestión y Ejecución', 'LA0021163', 'LA0007784', null); </v>
      </c>
    </row>
    <row r="1416" spans="1:17">
      <c r="A1416" s="1">
        <v>5140087</v>
      </c>
      <c r="B1416" t="s">
        <v>3890</v>
      </c>
      <c r="C1416" t="s">
        <v>3891</v>
      </c>
      <c r="D1416" s="1">
        <v>3167</v>
      </c>
      <c r="E1416" s="1">
        <v>2138569</v>
      </c>
      <c r="F1416" s="1">
        <v>1</v>
      </c>
      <c r="H1416" t="str">
        <f t="shared" si="159"/>
        <v>'LA0007784'</v>
      </c>
      <c r="I1416" t="str">
        <f>IF(E1416="","'"&amp;VLOOKUP(B1416,PBL_ENTITAT!O:P,2,FALSE)&amp;"'","null")</f>
        <v>null</v>
      </c>
      <c r="J1416" t="s">
        <v>6557</v>
      </c>
      <c r="K1416">
        <f t="shared" si="154"/>
        <v>71414</v>
      </c>
      <c r="L1416" t="str">
        <f t="shared" si="155"/>
        <v>'Servicio de Planificación y Organización Jurídico-Administrativa'</v>
      </c>
      <c r="M1416" t="str">
        <f t="shared" si="156"/>
        <v>'LA0021164'</v>
      </c>
      <c r="N1416" t="str">
        <f t="shared" si="157"/>
        <v>'LA0007784'</v>
      </c>
      <c r="O1416" t="str">
        <f t="shared" si="158"/>
        <v>null</v>
      </c>
      <c r="P1416" t="s">
        <v>6557</v>
      </c>
      <c r="Q1416" t="str">
        <f t="shared" si="160"/>
        <v xml:space="preserve">INSERT INTO pad_organ (organid, nom, dir3, dir3pare, cif) VALUES (71414, 'Servicio de Planificación y Organización Jurídico-Administrativa', 'LA0021164', 'LA0007784', null); </v>
      </c>
    </row>
    <row r="1417" spans="1:17">
      <c r="A1417" s="1">
        <v>5140122</v>
      </c>
      <c r="B1417" t="s">
        <v>3955</v>
      </c>
      <c r="C1417" t="s">
        <v>3956</v>
      </c>
      <c r="D1417" s="1">
        <v>3167</v>
      </c>
      <c r="E1417" s="1">
        <v>2138656</v>
      </c>
      <c r="F1417" s="1">
        <v>1</v>
      </c>
      <c r="H1417" t="str">
        <f t="shared" si="159"/>
        <v>'LA0015248'</v>
      </c>
      <c r="I1417" t="str">
        <f>IF(E1417="","'"&amp;VLOOKUP(B1417,PBL_ENTITAT!O:P,2,FALSE)&amp;"'","null")</f>
        <v>null</v>
      </c>
      <c r="J1417" t="s">
        <v>6557</v>
      </c>
      <c r="K1417">
        <f t="shared" si="154"/>
        <v>71415</v>
      </c>
      <c r="L1417" t="str">
        <f t="shared" si="155"/>
        <v>'Servicio de Gestión de Parajes Culturales'</v>
      </c>
      <c r="M1417" t="str">
        <f t="shared" si="156"/>
        <v>'LA0021175'</v>
      </c>
      <c r="N1417" t="str">
        <f t="shared" si="157"/>
        <v>'LA0015248'</v>
      </c>
      <c r="O1417" t="str">
        <f t="shared" si="158"/>
        <v>null</v>
      </c>
      <c r="P1417" t="s">
        <v>6557</v>
      </c>
      <c r="Q1417" t="str">
        <f t="shared" si="160"/>
        <v xml:space="preserve">INSERT INTO pad_organ (organid, nom, dir3, dir3pare, cif) VALUES (71415, 'Servicio de Gestión de Parajes Culturales', 'LA0021175', 'LA0015248', null); </v>
      </c>
    </row>
    <row r="1418" spans="1:17">
      <c r="A1418" s="1">
        <v>5140123</v>
      </c>
      <c r="B1418" t="s">
        <v>3957</v>
      </c>
      <c r="C1418" t="s">
        <v>3958</v>
      </c>
      <c r="D1418" s="1">
        <v>3167</v>
      </c>
      <c r="E1418" s="1">
        <v>2138658</v>
      </c>
      <c r="F1418" s="1">
        <v>1</v>
      </c>
      <c r="H1418" t="str">
        <f t="shared" si="159"/>
        <v>'LA0015250'</v>
      </c>
      <c r="I1418" t="str">
        <f>IF(E1418="","'"&amp;VLOOKUP(B1418,PBL_ENTITAT!O:P,2,FALSE)&amp;"'","null")</f>
        <v>null</v>
      </c>
      <c r="J1418" t="s">
        <v>6557</v>
      </c>
      <c r="K1418">
        <f t="shared" ref="K1418:K1480" si="161">K1417+1</f>
        <v>71416</v>
      </c>
      <c r="L1418" t="str">
        <f t="shared" ref="L1418:L1480" si="162">"'"&amp;C1418&amp;"'"</f>
        <v>'Servicios Técnicos de Urbanismo'</v>
      </c>
      <c r="M1418" t="str">
        <f t="shared" ref="M1418:M1480" si="163">"'"&amp;B1418&amp;"'"</f>
        <v>'LA0021176'</v>
      </c>
      <c r="N1418" t="str">
        <f t="shared" ref="N1418:N1480" si="164">H1418</f>
        <v>'LA0015250'</v>
      </c>
      <c r="O1418" t="str">
        <f t="shared" ref="O1418:O1480" si="165">I1418</f>
        <v>null</v>
      </c>
      <c r="P1418" t="s">
        <v>6557</v>
      </c>
      <c r="Q1418" t="str">
        <f t="shared" si="160"/>
        <v xml:space="preserve">INSERT INTO pad_organ (organid, nom, dir3, dir3pare, cif) VALUES (71416, 'Servicios Técnicos de Urbanismo', 'LA0021176', 'LA0015250', null); </v>
      </c>
    </row>
    <row r="1419" spans="1:17">
      <c r="A1419" s="1">
        <v>5140124</v>
      </c>
      <c r="B1419" t="s">
        <v>3959</v>
      </c>
      <c r="C1419" t="s">
        <v>3960</v>
      </c>
      <c r="D1419" s="1">
        <v>3167</v>
      </c>
      <c r="E1419" s="1">
        <v>2138658</v>
      </c>
      <c r="F1419" s="1">
        <v>1</v>
      </c>
      <c r="H1419" t="str">
        <f t="shared" si="159"/>
        <v>'LA0015250'</v>
      </c>
      <c r="I1419" t="str">
        <f>IF(E1419="","'"&amp;VLOOKUP(B1419,PBL_ENTITAT!O:P,2,FALSE)&amp;"'","null")</f>
        <v>null</v>
      </c>
      <c r="J1419" t="s">
        <v>6557</v>
      </c>
      <c r="K1419">
        <f t="shared" si="161"/>
        <v>71417</v>
      </c>
      <c r="L1419" t="str">
        <f t="shared" si="162"/>
        <v>'Servicio de Planeamiento'</v>
      </c>
      <c r="M1419" t="str">
        <f t="shared" si="163"/>
        <v>'LA0021177'</v>
      </c>
      <c r="N1419" t="str">
        <f t="shared" si="164"/>
        <v>'LA0015250'</v>
      </c>
      <c r="O1419" t="str">
        <f t="shared" si="165"/>
        <v>null</v>
      </c>
      <c r="P1419" t="s">
        <v>6557</v>
      </c>
      <c r="Q1419" t="str">
        <f t="shared" si="160"/>
        <v xml:space="preserve">INSERT INTO pad_organ (organid, nom, dir3, dir3pare, cif) VALUES (71417, 'Servicio de Planeamiento', 'LA0021177', 'LA0015250', null); </v>
      </c>
    </row>
    <row r="1420" spans="1:17">
      <c r="A1420" s="1">
        <v>5140093</v>
      </c>
      <c r="B1420" t="s">
        <v>3902</v>
      </c>
      <c r="C1420" t="s">
        <v>3903</v>
      </c>
      <c r="D1420" s="1">
        <v>3167</v>
      </c>
      <c r="E1420" s="1">
        <v>2138590</v>
      </c>
      <c r="F1420" s="1">
        <v>1</v>
      </c>
      <c r="H1420" t="str">
        <f t="shared" si="159"/>
        <v>'LA0015201'</v>
      </c>
      <c r="I1420" t="str">
        <f>IF(E1420="","'"&amp;VLOOKUP(B1420,PBL_ENTITAT!O:P,2,FALSE)&amp;"'","null")</f>
        <v>null</v>
      </c>
      <c r="J1420" t="s">
        <v>6557</v>
      </c>
      <c r="K1420">
        <f t="shared" si="161"/>
        <v>71418</v>
      </c>
      <c r="L1420" t="str">
        <f t="shared" si="162"/>
        <v>'Servicio de Medicina Deportiva'</v>
      </c>
      <c r="M1420" t="str">
        <f t="shared" si="163"/>
        <v>'LA0021178'</v>
      </c>
      <c r="N1420" t="str">
        <f t="shared" si="164"/>
        <v>'LA0015201'</v>
      </c>
      <c r="O1420" t="str">
        <f t="shared" si="165"/>
        <v>null</v>
      </c>
      <c r="P1420" t="s">
        <v>6557</v>
      </c>
      <c r="Q1420" t="str">
        <f t="shared" si="160"/>
        <v xml:space="preserve">INSERT INTO pad_organ (organid, nom, dir3, dir3pare, cif) VALUES (71418, 'Servicio de Medicina Deportiva', 'LA0021178', 'LA0015201', null); </v>
      </c>
    </row>
    <row r="1421" spans="1:17">
      <c r="A1421" s="1">
        <v>5140114</v>
      </c>
      <c r="B1421" t="s">
        <v>3940</v>
      </c>
      <c r="C1421" t="s">
        <v>3941</v>
      </c>
      <c r="D1421" s="1">
        <v>3167</v>
      </c>
      <c r="E1421" s="1">
        <v>2138648</v>
      </c>
      <c r="F1421" s="1">
        <v>1</v>
      </c>
      <c r="H1421" t="str">
        <f t="shared" si="159"/>
        <v>'LA0015257'</v>
      </c>
      <c r="I1421" t="str">
        <f>IF(E1421="","'"&amp;VLOOKUP(B1421,PBL_ENTITAT!O:P,2,FALSE)&amp;"'","null")</f>
        <v>null</v>
      </c>
      <c r="J1421" t="s">
        <v>6557</v>
      </c>
      <c r="K1421">
        <f t="shared" si="161"/>
        <v>71419</v>
      </c>
      <c r="L1421" t="str">
        <f t="shared" si="162"/>
        <v>'Servicio de Construcción'</v>
      </c>
      <c r="M1421" t="str">
        <f t="shared" si="163"/>
        <v>'LA0021179'</v>
      </c>
      <c r="N1421" t="str">
        <f t="shared" si="164"/>
        <v>'LA0015257'</v>
      </c>
      <c r="O1421" t="str">
        <f t="shared" si="165"/>
        <v>null</v>
      </c>
      <c r="P1421" t="s">
        <v>6557</v>
      </c>
      <c r="Q1421" t="str">
        <f t="shared" si="160"/>
        <v xml:space="preserve">INSERT INTO pad_organ (organid, nom, dir3, dir3pare, cif) VALUES (71419, 'Servicio de Construcción', 'LA0021179', 'LA0015257', null); </v>
      </c>
    </row>
    <row r="1422" spans="1:17">
      <c r="A1422" s="1">
        <v>5140115</v>
      </c>
      <c r="B1422" t="s">
        <v>3942</v>
      </c>
      <c r="C1422" t="s">
        <v>3943</v>
      </c>
      <c r="D1422" s="1">
        <v>3167</v>
      </c>
      <c r="E1422" s="1">
        <v>2138648</v>
      </c>
      <c r="F1422" s="1">
        <v>1</v>
      </c>
      <c r="H1422" t="str">
        <f t="shared" si="159"/>
        <v>'LA0015257'</v>
      </c>
      <c r="I1422" t="str">
        <f>IF(E1422="","'"&amp;VLOOKUP(B1422,PBL_ENTITAT!O:P,2,FALSE)&amp;"'","null")</f>
        <v>null</v>
      </c>
      <c r="J1422" t="s">
        <v>6557</v>
      </c>
      <c r="K1422">
        <f t="shared" si="161"/>
        <v>71420</v>
      </c>
      <c r="L1422" t="str">
        <f t="shared" si="162"/>
        <v>'Servicio de Planificación y Proyectos'</v>
      </c>
      <c r="M1422" t="str">
        <f t="shared" si="163"/>
        <v>'LA0021180'</v>
      </c>
      <c r="N1422" t="str">
        <f t="shared" si="164"/>
        <v>'LA0015257'</v>
      </c>
      <c r="O1422" t="str">
        <f t="shared" si="165"/>
        <v>null</v>
      </c>
      <c r="P1422" t="s">
        <v>6557</v>
      </c>
      <c r="Q1422" t="str">
        <f t="shared" si="160"/>
        <v xml:space="preserve">INSERT INTO pad_organ (organid, nom, dir3, dir3pare, cif) VALUES (71420, 'Servicio de Planificación y Proyectos', 'LA0021180', 'LA0015257', null); </v>
      </c>
    </row>
    <row r="1423" spans="1:17">
      <c r="A1423" s="1">
        <v>5140117</v>
      </c>
      <c r="B1423" t="s">
        <v>3945</v>
      </c>
      <c r="C1423" t="s">
        <v>3946</v>
      </c>
      <c r="D1423" s="1">
        <v>3167</v>
      </c>
      <c r="E1423" s="1">
        <v>2138652</v>
      </c>
      <c r="F1423" s="1">
        <v>1</v>
      </c>
      <c r="H1423" t="str">
        <f t="shared" si="159"/>
        <v>'LA0015266'</v>
      </c>
      <c r="I1423" t="str">
        <f>IF(E1423="","'"&amp;VLOOKUP(B1423,PBL_ENTITAT!O:P,2,FALSE)&amp;"'","null")</f>
        <v>null</v>
      </c>
      <c r="J1423" t="s">
        <v>6557</v>
      </c>
      <c r="K1423">
        <f t="shared" si="161"/>
        <v>71421</v>
      </c>
      <c r="L1423" t="str">
        <f t="shared" si="162"/>
        <v>'Supervisión'</v>
      </c>
      <c r="M1423" t="str">
        <f t="shared" si="163"/>
        <v>'LA0021181'</v>
      </c>
      <c r="N1423" t="str">
        <f t="shared" si="164"/>
        <v>'LA0015266'</v>
      </c>
      <c r="O1423" t="str">
        <f t="shared" si="165"/>
        <v>null</v>
      </c>
      <c r="P1423" t="s">
        <v>6557</v>
      </c>
      <c r="Q1423" t="str">
        <f t="shared" si="160"/>
        <v xml:space="preserve">INSERT INTO pad_organ (organid, nom, dir3, dir3pare, cif) VALUES (71421, 'Supervisión', 'LA0021181', 'LA0015266', null); </v>
      </c>
    </row>
    <row r="1424" spans="1:17">
      <c r="A1424" s="1">
        <v>5140116</v>
      </c>
      <c r="B1424" t="s">
        <v>3944</v>
      </c>
      <c r="C1424" t="s">
        <v>3422</v>
      </c>
      <c r="D1424" s="1">
        <v>3167</v>
      </c>
      <c r="E1424" s="1">
        <v>2138648</v>
      </c>
      <c r="F1424" s="1">
        <v>1</v>
      </c>
      <c r="H1424" t="str">
        <f t="shared" si="159"/>
        <v>'LA0015257'</v>
      </c>
      <c r="I1424" t="str">
        <f>IF(E1424="","'"&amp;VLOOKUP(B1424,PBL_ENTITAT!O:P,2,FALSE)&amp;"'","null")</f>
        <v>null</v>
      </c>
      <c r="J1424" t="s">
        <v>6557</v>
      </c>
      <c r="K1424">
        <f t="shared" si="161"/>
        <v>71422</v>
      </c>
      <c r="L1424" t="str">
        <f t="shared" si="162"/>
        <v>'Servicio de Expropiaciones y Valoraciones'</v>
      </c>
      <c r="M1424" t="str">
        <f t="shared" si="163"/>
        <v>'LA0021182'</v>
      </c>
      <c r="N1424" t="str">
        <f t="shared" si="164"/>
        <v>'LA0015257'</v>
      </c>
      <c r="O1424" t="str">
        <f t="shared" si="165"/>
        <v>null</v>
      </c>
      <c r="P1424" t="s">
        <v>6557</v>
      </c>
      <c r="Q1424" t="str">
        <f t="shared" si="160"/>
        <v xml:space="preserve">INSERT INTO pad_organ (organid, nom, dir3, dir3pare, cif) VALUES (71422, 'Servicio de Expropiaciones y Valoraciones', 'LA0021182', 'LA0015257', null); </v>
      </c>
    </row>
    <row r="1425" spans="1:17">
      <c r="A1425" s="1">
        <v>5140120</v>
      </c>
      <c r="B1425" t="s">
        <v>3951</v>
      </c>
      <c r="C1425" t="s">
        <v>3952</v>
      </c>
      <c r="D1425" s="1">
        <v>3167</v>
      </c>
      <c r="E1425" s="1">
        <v>2138644</v>
      </c>
      <c r="F1425" s="1">
        <v>1</v>
      </c>
      <c r="H1425" t="str">
        <f t="shared" si="159"/>
        <v>'LA0015240'</v>
      </c>
      <c r="I1425" t="str">
        <f>IF(E1425="","'"&amp;VLOOKUP(B1425,PBL_ENTITAT!O:P,2,FALSE)&amp;"'","null")</f>
        <v>null</v>
      </c>
      <c r="J1425" t="s">
        <v>6557</v>
      </c>
      <c r="K1425">
        <f t="shared" si="161"/>
        <v>71423</v>
      </c>
      <c r="L1425" t="str">
        <f t="shared" si="162"/>
        <v>'Dirección Insular de Inspección Técnica de Vehículos y Actividades'</v>
      </c>
      <c r="M1425" t="str">
        <f t="shared" si="163"/>
        <v>'LA0021183'</v>
      </c>
      <c r="N1425" t="str">
        <f t="shared" si="164"/>
        <v>'LA0015240'</v>
      </c>
      <c r="O1425" t="str">
        <f t="shared" si="165"/>
        <v>null</v>
      </c>
      <c r="P1425" t="s">
        <v>6557</v>
      </c>
      <c r="Q1425" t="str">
        <f t="shared" si="160"/>
        <v xml:space="preserve">INSERT INTO pad_organ (organid, nom, dir3, dir3pare, cif) VALUES (71423, 'Dirección Insular de Inspección Técnica de Vehículos y Actividades', 'LA0021183', 'LA0015240', null); </v>
      </c>
    </row>
    <row r="1426" spans="1:17">
      <c r="A1426" s="1">
        <v>5140121</v>
      </c>
      <c r="B1426" t="s">
        <v>3953</v>
      </c>
      <c r="C1426" t="s">
        <v>3954</v>
      </c>
      <c r="D1426" s="1">
        <v>3167</v>
      </c>
      <c r="E1426" s="1">
        <v>5140120</v>
      </c>
      <c r="F1426" s="1">
        <v>1</v>
      </c>
      <c r="H1426" t="str">
        <f t="shared" si="159"/>
        <v>'LA0021183'</v>
      </c>
      <c r="I1426" t="str">
        <f>IF(E1426="","'"&amp;VLOOKUP(B1426,PBL_ENTITAT!O:P,2,FALSE)&amp;"'","null")</f>
        <v>null</v>
      </c>
      <c r="J1426" t="s">
        <v>6557</v>
      </c>
      <c r="K1426">
        <f t="shared" si="161"/>
        <v>71424</v>
      </c>
      <c r="L1426" t="str">
        <f t="shared" si="162"/>
        <v>'Servicio de Inspección Técnica de Vehículos y Actividades'</v>
      </c>
      <c r="M1426" t="str">
        <f t="shared" si="163"/>
        <v>'LA0021184'</v>
      </c>
      <c r="N1426" t="str">
        <f t="shared" si="164"/>
        <v>'LA0021183'</v>
      </c>
      <c r="O1426" t="str">
        <f t="shared" si="165"/>
        <v>null</v>
      </c>
      <c r="P1426" t="s">
        <v>6557</v>
      </c>
      <c r="Q1426" t="str">
        <f t="shared" si="160"/>
        <v xml:space="preserve">INSERT INTO pad_organ (organid, nom, dir3, dir3pare, cif) VALUES (71424, 'Servicio de Inspección Técnica de Vehículos y Actividades', 'LA0021184', 'LA0021183', null); </v>
      </c>
    </row>
    <row r="1427" spans="1:17">
      <c r="A1427" s="1">
        <v>5140118</v>
      </c>
      <c r="B1427" t="s">
        <v>3947</v>
      </c>
      <c r="C1427" t="s">
        <v>3948</v>
      </c>
      <c r="D1427" s="1">
        <v>3167</v>
      </c>
      <c r="E1427" s="1">
        <v>2138652</v>
      </c>
      <c r="F1427" s="1">
        <v>1</v>
      </c>
      <c r="H1427" t="str">
        <f t="shared" si="159"/>
        <v>'LA0015266'</v>
      </c>
      <c r="I1427" t="str">
        <f>IF(E1427="","'"&amp;VLOOKUP(B1427,PBL_ENTITAT!O:P,2,FALSE)&amp;"'","null")</f>
        <v>null</v>
      </c>
      <c r="J1427" t="s">
        <v>6557</v>
      </c>
      <c r="K1427">
        <f t="shared" si="161"/>
        <v>71425</v>
      </c>
      <c r="L1427" t="str">
        <f t="shared" si="162"/>
        <v>'Sección de Régimen Interno'</v>
      </c>
      <c r="M1427" t="str">
        <f t="shared" si="163"/>
        <v>'LA0021186'</v>
      </c>
      <c r="N1427" t="str">
        <f t="shared" si="164"/>
        <v>'LA0015266'</v>
      </c>
      <c r="O1427" t="str">
        <f t="shared" si="165"/>
        <v>null</v>
      </c>
      <c r="P1427" t="s">
        <v>6557</v>
      </c>
      <c r="Q1427" t="str">
        <f t="shared" si="160"/>
        <v xml:space="preserve">INSERT INTO pad_organ (organid, nom, dir3, dir3pare, cif) VALUES (71425, 'Sección de Régimen Interno', 'LA0021186', 'LA0015266', null); </v>
      </c>
    </row>
    <row r="1428" spans="1:17">
      <c r="A1428" s="1">
        <v>5140119</v>
      </c>
      <c r="B1428" t="s">
        <v>3949</v>
      </c>
      <c r="C1428" t="s">
        <v>3950</v>
      </c>
      <c r="D1428" s="1">
        <v>3167</v>
      </c>
      <c r="E1428" s="1">
        <v>2138652</v>
      </c>
      <c r="F1428" s="1">
        <v>1</v>
      </c>
      <c r="H1428" t="str">
        <f t="shared" si="159"/>
        <v>'LA0015266'</v>
      </c>
      <c r="I1428" t="str">
        <f>IF(E1428="","'"&amp;VLOOKUP(B1428,PBL_ENTITAT!O:P,2,FALSE)&amp;"'","null")</f>
        <v>null</v>
      </c>
      <c r="J1428" t="s">
        <v>6557</v>
      </c>
      <c r="K1428">
        <f t="shared" si="161"/>
        <v>71426</v>
      </c>
      <c r="L1428" t="str">
        <f t="shared" si="162"/>
        <v>'Sección de Unidad de Gestión Económica'</v>
      </c>
      <c r="M1428" t="str">
        <f t="shared" si="163"/>
        <v>'LA0021187'</v>
      </c>
      <c r="N1428" t="str">
        <f t="shared" si="164"/>
        <v>'LA0015266'</v>
      </c>
      <c r="O1428" t="str">
        <f t="shared" si="165"/>
        <v>null</v>
      </c>
      <c r="P1428" t="s">
        <v>6557</v>
      </c>
      <c r="Q1428" t="str">
        <f t="shared" si="160"/>
        <v xml:space="preserve">INSERT INTO pad_organ (organid, nom, dir3, dir3pare, cif) VALUES (71426, 'Sección de Unidad de Gestión Económica', 'LA0021187', 'LA0015266', null); </v>
      </c>
    </row>
    <row r="1429" spans="1:17">
      <c r="A1429" s="1">
        <v>3876177</v>
      </c>
      <c r="B1429" t="s">
        <v>3791</v>
      </c>
      <c r="C1429" t="s">
        <v>3792</v>
      </c>
      <c r="D1429" s="1">
        <v>3563</v>
      </c>
      <c r="E1429" s="1">
        <v>1442172</v>
      </c>
      <c r="F1429" s="1">
        <v>1</v>
      </c>
      <c r="G1429" t="s">
        <v>769</v>
      </c>
      <c r="H1429" t="str">
        <f t="shared" si="159"/>
        <v>'LA0014944'</v>
      </c>
      <c r="I1429" t="str">
        <f>IF(E1429="","'"&amp;VLOOKUP(B1429,PBL_ENTITAT!O:P,2,FALSE)&amp;"'","null")</f>
        <v>null</v>
      </c>
      <c r="J1429" t="s">
        <v>6557</v>
      </c>
      <c r="K1429">
        <f t="shared" si="161"/>
        <v>71427</v>
      </c>
      <c r="L1429" t="str">
        <f t="shared" si="162"/>
        <v>'Unidad de Tarjeta Ciudadana'</v>
      </c>
      <c r="M1429" t="str">
        <f t="shared" si="163"/>
        <v>'LA0021775'</v>
      </c>
      <c r="N1429" t="str">
        <f t="shared" si="164"/>
        <v>'LA0014944'</v>
      </c>
      <c r="O1429" t="str">
        <f t="shared" si="165"/>
        <v>null</v>
      </c>
      <c r="P1429" t="s">
        <v>6557</v>
      </c>
      <c r="Q1429" t="str">
        <f t="shared" si="160"/>
        <v xml:space="preserve">INSERT INTO pad_organ (organid, nom, dir3, dir3pare, cif) VALUES (71427, 'Unidad de Tarjeta Ciudadana', 'LA0021775', 'LA0014944', null); </v>
      </c>
    </row>
    <row r="1430" spans="1:17">
      <c r="A1430" s="1">
        <v>5140090</v>
      </c>
      <c r="B1430" t="s">
        <v>3896</v>
      </c>
      <c r="C1430" t="s">
        <v>3897</v>
      </c>
      <c r="D1430" s="1">
        <v>3167</v>
      </c>
      <c r="E1430" s="1">
        <v>2138583</v>
      </c>
      <c r="F1430" s="1">
        <v>1</v>
      </c>
      <c r="H1430" t="str">
        <f t="shared" si="159"/>
        <v>'LA0007644'</v>
      </c>
      <c r="I1430" t="str">
        <f>IF(E1430="","'"&amp;VLOOKUP(B1430,PBL_ENTITAT!O:P,2,FALSE)&amp;"'","null")</f>
        <v>null</v>
      </c>
      <c r="J1430" t="s">
        <v>6557</v>
      </c>
      <c r="K1430">
        <f t="shared" si="161"/>
        <v>71428</v>
      </c>
      <c r="L1430" t="str">
        <f t="shared" si="162"/>
        <v>'Servicio Jurídico de Patrimonio'</v>
      </c>
      <c r="M1430" t="str">
        <f t="shared" si="163"/>
        <v>'LA0023175'</v>
      </c>
      <c r="N1430" t="str">
        <f t="shared" si="164"/>
        <v>'LA0007644'</v>
      </c>
      <c r="O1430" t="str">
        <f t="shared" si="165"/>
        <v>null</v>
      </c>
      <c r="P1430" t="s">
        <v>6557</v>
      </c>
      <c r="Q1430" t="str">
        <f t="shared" si="160"/>
        <v xml:space="preserve">INSERT INTO pad_organ (organid, nom, dir3, dir3pare, cif) VALUES (71428, 'Servicio Jurídico de Patrimonio', 'LA0023175', 'LA0007644', null); </v>
      </c>
    </row>
    <row r="1431" spans="1:17">
      <c r="A1431" s="1">
        <v>5140091</v>
      </c>
      <c r="B1431" t="s">
        <v>3898</v>
      </c>
      <c r="C1431" t="s">
        <v>3899</v>
      </c>
      <c r="D1431" s="1">
        <v>3167</v>
      </c>
      <c r="E1431" s="1">
        <v>2138583</v>
      </c>
      <c r="F1431" s="1">
        <v>1</v>
      </c>
      <c r="H1431" t="str">
        <f t="shared" si="159"/>
        <v>'LA0007644'</v>
      </c>
      <c r="I1431" t="str">
        <f>IF(E1431="","'"&amp;VLOOKUP(B1431,PBL_ENTITAT!O:P,2,FALSE)&amp;"'","null")</f>
        <v>null</v>
      </c>
      <c r="J1431" t="s">
        <v>6557</v>
      </c>
      <c r="K1431">
        <f t="shared" si="161"/>
        <v>71429</v>
      </c>
      <c r="L1431" t="str">
        <f t="shared" si="162"/>
        <v>'Servicio de Patrimonio Arqueológico, Paleontológico, Etnológico, Industrial y de Bienes Culturales'</v>
      </c>
      <c r="M1431" t="str">
        <f t="shared" si="163"/>
        <v>'LA0023176'</v>
      </c>
      <c r="N1431" t="str">
        <f t="shared" si="164"/>
        <v>'LA0007644'</v>
      </c>
      <c r="O1431" t="str">
        <f t="shared" si="165"/>
        <v>null</v>
      </c>
      <c r="P1431" t="s">
        <v>6557</v>
      </c>
      <c r="Q1431" t="str">
        <f t="shared" si="160"/>
        <v xml:space="preserve">INSERT INTO pad_organ (organid, nom, dir3, dir3pare, cif) VALUES (71429, 'Servicio de Patrimonio Arqueológico, Paleontológico, Etnológico, Industrial y de Bienes Culturales', 'LA0023176', 'LA0007644', null); </v>
      </c>
    </row>
    <row r="1432" spans="1:17">
      <c r="A1432" s="1">
        <v>5140092</v>
      </c>
      <c r="B1432" t="s">
        <v>3900</v>
      </c>
      <c r="C1432" t="s">
        <v>3901</v>
      </c>
      <c r="D1432" s="1">
        <v>3167</v>
      </c>
      <c r="E1432" s="1">
        <v>2138583</v>
      </c>
      <c r="F1432" s="1">
        <v>1</v>
      </c>
      <c r="H1432" t="str">
        <f t="shared" si="159"/>
        <v>'LA0007644'</v>
      </c>
      <c r="I1432" t="str">
        <f>IF(E1432="","'"&amp;VLOOKUP(B1432,PBL_ENTITAT!O:P,2,FALSE)&amp;"'","null")</f>
        <v>null</v>
      </c>
      <c r="J1432" t="s">
        <v>6557</v>
      </c>
      <c r="K1432">
        <f t="shared" si="161"/>
        <v>71430</v>
      </c>
      <c r="L1432" t="str">
        <f t="shared" si="162"/>
        <v>'Servicio de Patrimonio Arquitectónico'</v>
      </c>
      <c r="M1432" t="str">
        <f t="shared" si="163"/>
        <v>'LA0023177'</v>
      </c>
      <c r="N1432" t="str">
        <f t="shared" si="164"/>
        <v>'LA0007644'</v>
      </c>
      <c r="O1432" t="str">
        <f t="shared" si="165"/>
        <v>null</v>
      </c>
      <c r="P1432" t="s">
        <v>6557</v>
      </c>
      <c r="Q1432" t="str">
        <f t="shared" si="160"/>
        <v xml:space="preserve">INSERT INTO pad_organ (organid, nom, dir3, dir3pare, cif) VALUES (71430, 'Servicio de Patrimonio Arquitectónico', 'LA0023177', 'LA0007644', null); </v>
      </c>
    </row>
    <row r="1433" spans="1:17">
      <c r="A1433" s="1">
        <v>5140099</v>
      </c>
      <c r="B1433" t="s">
        <v>3914</v>
      </c>
      <c r="C1433" t="s">
        <v>3915</v>
      </c>
      <c r="D1433" s="1">
        <v>3167</v>
      </c>
      <c r="E1433" s="1">
        <v>5140098</v>
      </c>
      <c r="F1433" s="1">
        <v>1</v>
      </c>
      <c r="H1433" t="str">
        <f t="shared" si="159"/>
        <v>'LA0021162'</v>
      </c>
      <c r="I1433" t="str">
        <f>IF(E1433="","'"&amp;VLOOKUP(B1433,PBL_ENTITAT!O:P,2,FALSE)&amp;"'","null")</f>
        <v>null</v>
      </c>
      <c r="J1433" t="s">
        <v>6557</v>
      </c>
      <c r="K1433">
        <f t="shared" si="161"/>
        <v>71431</v>
      </c>
      <c r="L1433" t="str">
        <f t="shared" si="162"/>
        <v>'Servicio de Informática Local'</v>
      </c>
      <c r="M1433" t="str">
        <f t="shared" si="163"/>
        <v>'LA0023178'</v>
      </c>
      <c r="N1433" t="str">
        <f t="shared" si="164"/>
        <v>'LA0021162'</v>
      </c>
      <c r="O1433" t="str">
        <f t="shared" si="165"/>
        <v>null</v>
      </c>
      <c r="P1433" t="s">
        <v>6557</v>
      </c>
      <c r="Q1433" t="str">
        <f t="shared" si="160"/>
        <v xml:space="preserve">INSERT INTO pad_organ (organid, nom, dir3, dir3pare, cif) VALUES (71431, 'Servicio de Informática Local', 'LA0023178', 'LA0021162', null); </v>
      </c>
    </row>
    <row r="1434" spans="1:17">
      <c r="A1434" s="1">
        <v>5140094</v>
      </c>
      <c r="B1434" t="s">
        <v>3904</v>
      </c>
      <c r="C1434" t="s">
        <v>3905</v>
      </c>
      <c r="D1434" s="1">
        <v>3167</v>
      </c>
      <c r="E1434" s="1">
        <v>2138589</v>
      </c>
      <c r="F1434" s="1">
        <v>1</v>
      </c>
      <c r="H1434" t="str">
        <f t="shared" si="159"/>
        <v>'LA0015200'</v>
      </c>
      <c r="I1434" t="str">
        <f>IF(E1434="","'"&amp;VLOOKUP(B1434,PBL_ENTITAT!O:P,2,FALSE)&amp;"'","null")</f>
        <v>null</v>
      </c>
      <c r="J1434" t="s">
        <v>6557</v>
      </c>
      <c r="K1434">
        <f t="shared" si="161"/>
        <v>71432</v>
      </c>
      <c r="L1434" t="str">
        <f t="shared" si="162"/>
        <v>'Dirección Insular de Transición y Ordenación Turística'</v>
      </c>
      <c r="M1434" t="str">
        <f t="shared" si="163"/>
        <v>'LA0023179'</v>
      </c>
      <c r="N1434" t="str">
        <f t="shared" si="164"/>
        <v>'LA0015200'</v>
      </c>
      <c r="O1434" t="str">
        <f t="shared" si="165"/>
        <v>null</v>
      </c>
      <c r="P1434" t="s">
        <v>6557</v>
      </c>
      <c r="Q1434" t="str">
        <f t="shared" si="160"/>
        <v xml:space="preserve">INSERT INTO pad_organ (organid, nom, dir3, dir3pare, cif) VALUES (71432, 'Dirección Insular de Transición y Ordenación Turística', 'LA0023179', 'LA0015200', null); </v>
      </c>
    </row>
    <row r="1435" spans="1:17">
      <c r="A1435" s="1">
        <v>5140125</v>
      </c>
      <c r="B1435" t="s">
        <v>50</v>
      </c>
      <c r="C1435" t="s">
        <v>3961</v>
      </c>
      <c r="D1435" s="1">
        <v>3167</v>
      </c>
      <c r="E1435" s="1">
        <v>2138499</v>
      </c>
      <c r="F1435" s="1">
        <v>1</v>
      </c>
      <c r="H1435" t="str">
        <f t="shared" si="159"/>
        <v>'L03070008'</v>
      </c>
      <c r="I1435" t="str">
        <f>IF(E1435="","'"&amp;VLOOKUP(B1435,PBL_ENTITAT!O:P,2,FALSE)&amp;"'","null")</f>
        <v>null</v>
      </c>
      <c r="J1435" t="s">
        <v>6557</v>
      </c>
      <c r="K1435">
        <f t="shared" si="161"/>
        <v>71433</v>
      </c>
      <c r="L1435" t="str">
        <f t="shared" si="162"/>
        <v>'Consorcio para la Mejora de las Infraestructuras Turísticas y Fomento de la Desestacionalización de la Oferta en la Isla de Mallorca (Consorcio Bolsa de Alojamientos Turísticos)'</v>
      </c>
      <c r="M1435" t="str">
        <f t="shared" si="163"/>
        <v>'LA0023695'</v>
      </c>
      <c r="N1435" t="str">
        <f t="shared" si="164"/>
        <v>'L03070008'</v>
      </c>
      <c r="O1435" t="str">
        <f t="shared" si="165"/>
        <v>null</v>
      </c>
      <c r="P1435" t="s">
        <v>6557</v>
      </c>
      <c r="Q1435" t="str">
        <f t="shared" si="160"/>
        <v xml:space="preserve">INSERT INTO pad_organ (organid, nom, dir3, dir3pare, cif) VALUES (71433, 'Consorcio para la Mejora de las Infraestructuras Turísticas y Fomento de la Desestacionalización de la Oferta en la Isla de Mallorca (Consorcio Bolsa de Alojamientos Turísticos)', 'LA0023695', 'L03070008', null); </v>
      </c>
    </row>
    <row r="1436" spans="1:17">
      <c r="A1436" s="1">
        <v>5140108</v>
      </c>
      <c r="B1436" t="s">
        <v>3931</v>
      </c>
      <c r="C1436" t="s">
        <v>3932</v>
      </c>
      <c r="D1436" s="1">
        <v>3167</v>
      </c>
      <c r="E1436" s="1">
        <v>2138611</v>
      </c>
      <c r="F1436" s="1">
        <v>1</v>
      </c>
      <c r="H1436" t="str">
        <f t="shared" si="159"/>
        <v>'LA0015210'</v>
      </c>
      <c r="I1436" t="str">
        <f>IF(E1436="","'"&amp;VLOOKUP(B1436,PBL_ENTITAT!O:P,2,FALSE)&amp;"'","null")</f>
        <v>null</v>
      </c>
      <c r="J1436" t="s">
        <v>6557</v>
      </c>
      <c r="K1436">
        <f t="shared" si="161"/>
        <v>71434</v>
      </c>
      <c r="L1436" t="str">
        <f t="shared" si="162"/>
        <v>'Escuela Mallorquina de Administración Pública'</v>
      </c>
      <c r="M1436" t="str">
        <f t="shared" si="163"/>
        <v>'LA0024255'</v>
      </c>
      <c r="N1436" t="str">
        <f t="shared" si="164"/>
        <v>'LA0015210'</v>
      </c>
      <c r="O1436" t="str">
        <f t="shared" si="165"/>
        <v>null</v>
      </c>
      <c r="P1436" t="s">
        <v>6557</v>
      </c>
      <c r="Q1436" t="str">
        <f t="shared" si="160"/>
        <v xml:space="preserve">INSERT INTO pad_organ (organid, nom, dir3, dir3pare, cif) VALUES (71434, 'Escuela Mallorquina de Administración Pública', 'LA0024255', 'LA0015210', null); </v>
      </c>
    </row>
    <row r="1437" spans="1:17">
      <c r="A1437" s="1">
        <v>5926841</v>
      </c>
      <c r="B1437" t="s">
        <v>3554</v>
      </c>
      <c r="C1437" t="s">
        <v>3555</v>
      </c>
      <c r="D1437" s="1">
        <v>36999</v>
      </c>
      <c r="E1437" s="1">
        <v>2126576</v>
      </c>
      <c r="F1437" s="1">
        <v>1</v>
      </c>
      <c r="G1437" t="s">
        <v>769</v>
      </c>
      <c r="H1437" t="str">
        <f t="shared" si="159"/>
        <v>'L03070006'</v>
      </c>
      <c r="I1437" t="str">
        <f>IF(E1437="","'"&amp;VLOOKUP(B1437,PBL_ENTITAT!O:P,2,FALSE)&amp;"'","null")</f>
        <v>null</v>
      </c>
      <c r="J1437" t="s">
        <v>6557</v>
      </c>
      <c r="K1437">
        <f t="shared" si="161"/>
        <v>71435</v>
      </c>
      <c r="L1437" t="str">
        <f t="shared" si="162"/>
        <v>'Presidència, Hisenda, Gestió Econòmica i Esports'</v>
      </c>
      <c r="M1437" t="str">
        <f t="shared" si="163"/>
        <v>'LA0027259'</v>
      </c>
      <c r="N1437" t="str">
        <f t="shared" si="164"/>
        <v>'L03070006'</v>
      </c>
      <c r="O1437" t="str">
        <f t="shared" si="165"/>
        <v>null</v>
      </c>
      <c r="P1437" t="s">
        <v>6557</v>
      </c>
      <c r="Q1437" t="str">
        <f t="shared" si="160"/>
        <v xml:space="preserve">INSERT INTO pad_organ (organid, nom, dir3, dir3pare, cif) VALUES (71435, 'Presidència, Hisenda, Gestió Econòmica i Esports', 'LA0027259', 'L03070006', null); </v>
      </c>
    </row>
    <row r="1438" spans="1:17">
      <c r="A1438" s="1">
        <v>5926840</v>
      </c>
      <c r="B1438" t="s">
        <v>3552</v>
      </c>
      <c r="C1438" t="s">
        <v>3553</v>
      </c>
      <c r="D1438" s="1">
        <v>36999</v>
      </c>
      <c r="E1438" s="1">
        <v>2126576</v>
      </c>
      <c r="F1438" s="1">
        <v>1</v>
      </c>
      <c r="G1438" t="s">
        <v>769</v>
      </c>
      <c r="H1438" t="str">
        <f t="shared" si="159"/>
        <v>'L03070006'</v>
      </c>
      <c r="I1438" t="str">
        <f>IF(E1438="","'"&amp;VLOOKUP(B1438,PBL_ENTITAT!O:P,2,FALSE)&amp;"'","null")</f>
        <v>null</v>
      </c>
      <c r="J1438" t="s">
        <v>6557</v>
      </c>
      <c r="K1438">
        <f t="shared" si="161"/>
        <v>71436</v>
      </c>
      <c r="L1438" t="str">
        <f t="shared" si="162"/>
        <v>'Promoció Econòmica, Cooperació Municipal i Recursos Humans'</v>
      </c>
      <c r="M1438" t="str">
        <f t="shared" si="163"/>
        <v>'LA0027260'</v>
      </c>
      <c r="N1438" t="str">
        <f t="shared" si="164"/>
        <v>'L03070006'</v>
      </c>
      <c r="O1438" t="str">
        <f t="shared" si="165"/>
        <v>null</v>
      </c>
      <c r="P1438" t="s">
        <v>6557</v>
      </c>
      <c r="Q1438" t="str">
        <f t="shared" si="160"/>
        <v xml:space="preserve">INSERT INTO pad_organ (organid, nom, dir3, dir3pare, cif) VALUES (71436, 'Promoció Econòmica, Cooperació Municipal i Recursos Humans', 'LA0027260', 'L03070006', null); </v>
      </c>
    </row>
    <row r="1439" spans="1:17">
      <c r="A1439" s="1">
        <v>5926844</v>
      </c>
      <c r="B1439" t="s">
        <v>3559</v>
      </c>
      <c r="C1439" t="s">
        <v>4327</v>
      </c>
      <c r="D1439" s="1">
        <v>36999</v>
      </c>
      <c r="E1439" s="1">
        <v>2126576</v>
      </c>
      <c r="F1439" s="1">
        <v>1</v>
      </c>
      <c r="G1439" t="s">
        <v>769</v>
      </c>
      <c r="H1439" t="str">
        <f t="shared" si="159"/>
        <v>'L03070006'</v>
      </c>
      <c r="I1439" t="str">
        <f>IF(E1439="","'"&amp;VLOOKUP(B1439,PBL_ENTITAT!O:P,2,FALSE)&amp;"'","null")</f>
        <v>null</v>
      </c>
      <c r="J1439" t="s">
        <v>6557</v>
      </c>
      <c r="K1439">
        <f t="shared" si="161"/>
        <v>71437</v>
      </c>
      <c r="L1439" t="str">
        <f t="shared" si="162"/>
        <v>'Territori, Ordenació Turística. Mobilitat, Infraestructures Viàries i Lluita contra l''Intrusisme'</v>
      </c>
      <c r="M1439" t="str">
        <f t="shared" si="163"/>
        <v>'LA0027261'</v>
      </c>
      <c r="N1439" t="str">
        <f t="shared" si="164"/>
        <v>'L03070006'</v>
      </c>
      <c r="O1439" t="str">
        <f t="shared" si="165"/>
        <v>null</v>
      </c>
      <c r="P1439" t="s">
        <v>6557</v>
      </c>
      <c r="Q1439" t="str">
        <f t="shared" si="160"/>
        <v xml:space="preserve">INSERT INTO pad_organ (organid, nom, dir3, dir3pare, cif) VALUES (71437, 'Territori, Ordenació Turística. Mobilitat, Infraestructures Viàries i Lluita contra l''Intrusisme', 'LA0027261', 'L03070006', null); </v>
      </c>
    </row>
    <row r="1440" spans="1:17">
      <c r="A1440" s="1">
        <v>5926843</v>
      </c>
      <c r="B1440" t="s">
        <v>3557</v>
      </c>
      <c r="C1440" t="s">
        <v>3558</v>
      </c>
      <c r="D1440" s="1">
        <v>36999</v>
      </c>
      <c r="E1440" s="1">
        <v>2126576</v>
      </c>
      <c r="F1440" s="1">
        <v>1</v>
      </c>
      <c r="G1440" t="s">
        <v>769</v>
      </c>
      <c r="H1440" t="str">
        <f t="shared" si="159"/>
        <v>'L03070006'</v>
      </c>
      <c r="I1440" t="str">
        <f>IF(E1440="","'"&amp;VLOOKUP(B1440,PBL_ENTITAT!O:P,2,FALSE)&amp;"'","null")</f>
        <v>null</v>
      </c>
      <c r="J1440" t="s">
        <v>6557</v>
      </c>
      <c r="K1440">
        <f t="shared" si="161"/>
        <v>71438</v>
      </c>
      <c r="L1440" t="str">
        <f t="shared" si="162"/>
        <v>'Gestió Ambiental, Sostenibilitat, Innovació i Transparència'</v>
      </c>
      <c r="M1440" t="str">
        <f t="shared" si="163"/>
        <v>'LA0027262'</v>
      </c>
      <c r="N1440" t="str">
        <f t="shared" si="164"/>
        <v>'L03070006'</v>
      </c>
      <c r="O1440" t="str">
        <f t="shared" si="165"/>
        <v>null</v>
      </c>
      <c r="P1440" t="s">
        <v>6557</v>
      </c>
      <c r="Q1440" t="str">
        <f t="shared" si="160"/>
        <v xml:space="preserve">INSERT INTO pad_organ (organid, nom, dir3, dir3pare, cif) VALUES (71438, 'Gestió Ambiental, Sostenibilitat, Innovació i Transparència', 'LA0027262', 'L03070006', null); </v>
      </c>
    </row>
    <row r="1441" spans="1:17">
      <c r="A1441" s="1">
        <v>5926842</v>
      </c>
      <c r="B1441" t="s">
        <v>3556</v>
      </c>
      <c r="C1441" t="s">
        <v>4326</v>
      </c>
      <c r="D1441" s="1">
        <v>36999</v>
      </c>
      <c r="E1441" s="1">
        <v>2126576</v>
      </c>
      <c r="F1441" s="1">
        <v>1</v>
      </c>
      <c r="G1441" t="s">
        <v>769</v>
      </c>
      <c r="H1441" t="str">
        <f t="shared" si="159"/>
        <v>'L03070006'</v>
      </c>
      <c r="I1441" t="str">
        <f>IF(E1441="","'"&amp;VLOOKUP(B1441,PBL_ENTITAT!O:P,2,FALSE)&amp;"'","null")</f>
        <v>null</v>
      </c>
      <c r="J1441" t="s">
        <v>6557</v>
      </c>
      <c r="K1441">
        <f t="shared" si="161"/>
        <v>71439</v>
      </c>
      <c r="L1441" t="str">
        <f t="shared" si="162"/>
        <v>'Joventut, Participació Ciutadana i Parc Insular de Serveis ''Sa Coma'''</v>
      </c>
      <c r="M1441" t="str">
        <f t="shared" si="163"/>
        <v>'LA0027263'</v>
      </c>
      <c r="N1441" t="str">
        <f t="shared" si="164"/>
        <v>'L03070006'</v>
      </c>
      <c r="O1441" t="str">
        <f t="shared" si="165"/>
        <v>null</v>
      </c>
      <c r="P1441" t="s">
        <v>6557</v>
      </c>
      <c r="Q1441" t="str">
        <f t="shared" si="160"/>
        <v xml:space="preserve">INSERT INTO pad_organ (organid, nom, dir3, dir3pare, cif) VALUES (71439, 'Joventut, Participació Ciutadana i Parc Insular de Serveis ''Sa Coma''', 'LA0027263', 'L03070006', null); </v>
      </c>
    </row>
    <row r="1442" spans="1:17">
      <c r="A1442" s="1">
        <v>5926839</v>
      </c>
      <c r="B1442" t="s">
        <v>3550</v>
      </c>
      <c r="C1442" t="s">
        <v>3551</v>
      </c>
      <c r="D1442" s="1">
        <v>36999</v>
      </c>
      <c r="E1442" s="1">
        <v>2126576</v>
      </c>
      <c r="F1442" s="1">
        <v>1</v>
      </c>
      <c r="G1442" t="s">
        <v>769</v>
      </c>
      <c r="H1442" t="str">
        <f t="shared" si="159"/>
        <v>'L03070006'</v>
      </c>
      <c r="I1442" t="str">
        <f>IF(E1442="","'"&amp;VLOOKUP(B1442,PBL_ENTITAT!O:P,2,FALSE)&amp;"'","null")</f>
        <v>null</v>
      </c>
      <c r="J1442" t="s">
        <v>6557</v>
      </c>
      <c r="K1442">
        <f t="shared" si="161"/>
        <v>71440</v>
      </c>
      <c r="L1442" t="str">
        <f t="shared" si="162"/>
        <v>'Benestar Social, Família i Igualtat'</v>
      </c>
      <c r="M1442" t="str">
        <f t="shared" si="163"/>
        <v>'LA0027264'</v>
      </c>
      <c r="N1442" t="str">
        <f t="shared" si="164"/>
        <v>'L03070006'</v>
      </c>
      <c r="O1442" t="str">
        <f t="shared" si="165"/>
        <v>null</v>
      </c>
      <c r="P1442" t="s">
        <v>6557</v>
      </c>
      <c r="Q1442" t="str">
        <f t="shared" si="160"/>
        <v xml:space="preserve">INSERT INTO pad_organ (organid, nom, dir3, dir3pare, cif) VALUES (71440, 'Benestar Social, Família i Igualtat', 'LA0027264', 'L03070006', null); </v>
      </c>
    </row>
    <row r="1443" spans="1:17">
      <c r="A1443" s="1">
        <v>5926837</v>
      </c>
      <c r="B1443" t="s">
        <v>3546</v>
      </c>
      <c r="C1443" t="s">
        <v>3547</v>
      </c>
      <c r="D1443" s="1">
        <v>36999</v>
      </c>
      <c r="E1443" s="1">
        <v>2126576</v>
      </c>
      <c r="F1443" s="1">
        <v>1</v>
      </c>
      <c r="G1443" t="s">
        <v>769</v>
      </c>
      <c r="H1443" t="str">
        <f t="shared" si="159"/>
        <v>'L03070006'</v>
      </c>
      <c r="I1443" t="str">
        <f>IF(E1443="","'"&amp;VLOOKUP(B1443,PBL_ENTITAT!O:P,2,FALSE)&amp;"'","null")</f>
        <v>null</v>
      </c>
      <c r="J1443" t="s">
        <v>6557</v>
      </c>
      <c r="K1443">
        <f t="shared" si="161"/>
        <v>71441</v>
      </c>
      <c r="L1443" t="str">
        <f t="shared" si="162"/>
        <v>'Cultura, Educació i Patrimoni'</v>
      </c>
      <c r="M1443" t="str">
        <f t="shared" si="163"/>
        <v>'LA0027298'</v>
      </c>
      <c r="N1443" t="str">
        <f t="shared" si="164"/>
        <v>'L03070006'</v>
      </c>
      <c r="O1443" t="str">
        <f t="shared" si="165"/>
        <v>null</v>
      </c>
      <c r="P1443" t="s">
        <v>6557</v>
      </c>
      <c r="Q1443" t="str">
        <f t="shared" si="160"/>
        <v xml:space="preserve">INSERT INTO pad_organ (organid, nom, dir3, dir3pare, cif) VALUES (71441, 'Cultura, Educació i Patrimoni', 'LA0027298', 'L03070006', null); </v>
      </c>
    </row>
    <row r="1444" spans="1:17">
      <c r="A1444" s="1">
        <v>5926838</v>
      </c>
      <c r="B1444" t="s">
        <v>3548</v>
      </c>
      <c r="C1444" t="s">
        <v>3549</v>
      </c>
      <c r="D1444" s="1">
        <v>36999</v>
      </c>
      <c r="E1444" s="1">
        <v>2126576</v>
      </c>
      <c r="F1444" s="1">
        <v>1</v>
      </c>
      <c r="G1444" t="s">
        <v>769</v>
      </c>
      <c r="H1444" t="str">
        <f t="shared" si="159"/>
        <v>'L03070006'</v>
      </c>
      <c r="I1444" t="str">
        <f>IF(E1444="","'"&amp;VLOOKUP(B1444,PBL_ENTITAT!O:P,2,FALSE)&amp;"'","null")</f>
        <v>null</v>
      </c>
      <c r="J1444" t="s">
        <v>6557</v>
      </c>
      <c r="K1444">
        <f t="shared" si="161"/>
        <v>71442</v>
      </c>
      <c r="L1444" t="str">
        <f t="shared" si="162"/>
        <v>'Promoció Turística, Medi Rural i Marí'</v>
      </c>
      <c r="M1444" t="str">
        <f t="shared" si="163"/>
        <v>'LA0027299'</v>
      </c>
      <c r="N1444" t="str">
        <f t="shared" si="164"/>
        <v>'L03070006'</v>
      </c>
      <c r="O1444" t="str">
        <f t="shared" si="165"/>
        <v>null</v>
      </c>
      <c r="P1444" t="s">
        <v>6557</v>
      </c>
      <c r="Q1444" t="str">
        <f t="shared" si="160"/>
        <v xml:space="preserve">INSERT INTO pad_organ (organid, nom, dir3, dir3pare, cif) VALUES (71442, 'Promoció Turística, Medi Rural i Marí', 'LA0027299', 'L03070006', null); </v>
      </c>
    </row>
    <row r="1445" spans="1:17">
      <c r="A1445" s="1">
        <v>5926867</v>
      </c>
      <c r="B1445" t="s">
        <v>4107</v>
      </c>
      <c r="C1445" t="s">
        <v>4108</v>
      </c>
      <c r="D1445" s="1">
        <v>36999</v>
      </c>
      <c r="E1445" s="1">
        <v>5926839</v>
      </c>
      <c r="F1445" s="1">
        <v>1</v>
      </c>
      <c r="G1445" t="s">
        <v>769</v>
      </c>
      <c r="H1445" t="str">
        <f t="shared" si="159"/>
        <v>'LA0027264'</v>
      </c>
      <c r="I1445" t="str">
        <f>IF(E1445="","'"&amp;VLOOKUP(B1445,PBL_ENTITAT!O:P,2,FALSE)&amp;"'","null")</f>
        <v>null</v>
      </c>
      <c r="J1445" t="s">
        <v>6557</v>
      </c>
      <c r="K1445">
        <f t="shared" si="161"/>
        <v>71443</v>
      </c>
      <c r="L1445" t="str">
        <f t="shared" si="162"/>
        <v>'Menors'</v>
      </c>
      <c r="M1445" t="str">
        <f t="shared" si="163"/>
        <v>'LA0027463'</v>
      </c>
      <c r="N1445" t="str">
        <f t="shared" si="164"/>
        <v>'LA0027264'</v>
      </c>
      <c r="O1445" t="str">
        <f t="shared" si="165"/>
        <v>null</v>
      </c>
      <c r="P1445" t="s">
        <v>6557</v>
      </c>
      <c r="Q1445" t="str">
        <f t="shared" si="160"/>
        <v xml:space="preserve">INSERT INTO pad_organ (organid, nom, dir3, dir3pare, cif) VALUES (71443, 'Menors', 'LA0027463', 'LA0027264', null); </v>
      </c>
    </row>
    <row r="1446" spans="1:17">
      <c r="A1446" s="1">
        <v>5926873</v>
      </c>
      <c r="B1446" t="s">
        <v>4119</v>
      </c>
      <c r="C1446" t="s">
        <v>4120</v>
      </c>
      <c r="D1446" s="1">
        <v>36999</v>
      </c>
      <c r="E1446" s="1">
        <v>5926839</v>
      </c>
      <c r="F1446" s="1">
        <v>1</v>
      </c>
      <c r="G1446" t="s">
        <v>769</v>
      </c>
      <c r="H1446" t="str">
        <f t="shared" si="159"/>
        <v>'LA0027264'</v>
      </c>
      <c r="I1446" t="str">
        <f>IF(E1446="","'"&amp;VLOOKUP(B1446,PBL_ENTITAT!O:P,2,FALSE)&amp;"'","null")</f>
        <v>null</v>
      </c>
      <c r="J1446" t="s">
        <v>6557</v>
      </c>
      <c r="K1446">
        <f t="shared" si="161"/>
        <v>71444</v>
      </c>
      <c r="L1446" t="str">
        <f t="shared" si="162"/>
        <v>'Discapacitats'</v>
      </c>
      <c r="M1446" t="str">
        <f t="shared" si="163"/>
        <v>'LA0027464'</v>
      </c>
      <c r="N1446" t="str">
        <f t="shared" si="164"/>
        <v>'LA0027264'</v>
      </c>
      <c r="O1446" t="str">
        <f t="shared" si="165"/>
        <v>null</v>
      </c>
      <c r="P1446" t="s">
        <v>6557</v>
      </c>
      <c r="Q1446" t="str">
        <f t="shared" si="160"/>
        <v xml:space="preserve">INSERT INTO pad_organ (organid, nom, dir3, dir3pare, cif) VALUES (71444, 'Discapacitats', 'LA0027464', 'LA0027264', null); </v>
      </c>
    </row>
    <row r="1447" spans="1:17">
      <c r="A1447" s="1">
        <v>5926845</v>
      </c>
      <c r="B1447" t="s">
        <v>3560</v>
      </c>
      <c r="C1447" t="s">
        <v>3561</v>
      </c>
      <c r="D1447" s="1">
        <v>36999</v>
      </c>
      <c r="E1447" s="1">
        <v>5926839</v>
      </c>
      <c r="F1447" s="1">
        <v>1</v>
      </c>
      <c r="G1447" t="s">
        <v>769</v>
      </c>
      <c r="H1447" t="str">
        <f t="shared" si="159"/>
        <v>'LA0027264'</v>
      </c>
      <c r="I1447" t="str">
        <f>IF(E1447="","'"&amp;VLOOKUP(B1447,PBL_ENTITAT!O:P,2,FALSE)&amp;"'","null")</f>
        <v>null</v>
      </c>
      <c r="J1447" t="s">
        <v>6557</v>
      </c>
      <c r="K1447">
        <f t="shared" si="161"/>
        <v>71445</v>
      </c>
      <c r="L1447" t="str">
        <f t="shared" si="162"/>
        <v>'Drogodependències'</v>
      </c>
      <c r="M1447" t="str">
        <f t="shared" si="163"/>
        <v>'LA0027465'</v>
      </c>
      <c r="N1447" t="str">
        <f t="shared" si="164"/>
        <v>'LA0027264'</v>
      </c>
      <c r="O1447" t="str">
        <f t="shared" si="165"/>
        <v>null</v>
      </c>
      <c r="P1447" t="s">
        <v>6557</v>
      </c>
      <c r="Q1447" t="str">
        <f t="shared" si="160"/>
        <v xml:space="preserve">INSERT INTO pad_organ (organid, nom, dir3, dir3pare, cif) VALUES (71445, 'Drogodependències', 'LA0027465', 'LA0027264', null); </v>
      </c>
    </row>
    <row r="1448" spans="1:17">
      <c r="A1448" s="1">
        <v>5926847</v>
      </c>
      <c r="B1448" t="s">
        <v>3564</v>
      </c>
      <c r="C1448" t="s">
        <v>3565</v>
      </c>
      <c r="D1448" s="1">
        <v>36999</v>
      </c>
      <c r="E1448" s="1">
        <v>5926839</v>
      </c>
      <c r="F1448" s="1">
        <v>1</v>
      </c>
      <c r="G1448" t="s">
        <v>769</v>
      </c>
      <c r="H1448" t="str">
        <f t="shared" si="159"/>
        <v>'LA0027264'</v>
      </c>
      <c r="I1448" t="str">
        <f>IF(E1448="","'"&amp;VLOOKUP(B1448,PBL_ENTITAT!O:P,2,FALSE)&amp;"'","null")</f>
        <v>null</v>
      </c>
      <c r="J1448" t="s">
        <v>6557</v>
      </c>
      <c r="K1448">
        <f t="shared" si="161"/>
        <v>71446</v>
      </c>
      <c r="L1448" t="str">
        <f t="shared" si="162"/>
        <v>'Hospital Residència Assistida Cas Serres'</v>
      </c>
      <c r="M1448" t="str">
        <f t="shared" si="163"/>
        <v>'LA0027466'</v>
      </c>
      <c r="N1448" t="str">
        <f t="shared" si="164"/>
        <v>'LA0027264'</v>
      </c>
      <c r="O1448" t="str">
        <f t="shared" si="165"/>
        <v>null</v>
      </c>
      <c r="P1448" t="s">
        <v>6557</v>
      </c>
      <c r="Q1448" t="str">
        <f t="shared" si="160"/>
        <v xml:space="preserve">INSERT INTO pad_organ (organid, nom, dir3, dir3pare, cif) VALUES (71446, 'Hospital Residència Assistida Cas Serres', 'LA0027466', 'LA0027264', null); </v>
      </c>
    </row>
    <row r="1449" spans="1:17">
      <c r="A1449" s="1">
        <v>5926852</v>
      </c>
      <c r="B1449" t="s">
        <v>3574</v>
      </c>
      <c r="C1449" t="s">
        <v>3575</v>
      </c>
      <c r="D1449" s="1">
        <v>36999</v>
      </c>
      <c r="E1449" s="1">
        <v>5926839</v>
      </c>
      <c r="F1449" s="1">
        <v>1</v>
      </c>
      <c r="G1449" t="s">
        <v>769</v>
      </c>
      <c r="H1449" t="str">
        <f t="shared" si="159"/>
        <v>'LA0027264'</v>
      </c>
      <c r="I1449" t="str">
        <f>IF(E1449="","'"&amp;VLOOKUP(B1449,PBL_ENTITAT!O:P,2,FALSE)&amp;"'","null")</f>
        <v>null</v>
      </c>
      <c r="J1449" t="s">
        <v>6557</v>
      </c>
      <c r="K1449">
        <f t="shared" si="161"/>
        <v>71447</v>
      </c>
      <c r="L1449" t="str">
        <f t="shared" si="162"/>
        <v>'Inserció Soci-Laboral'</v>
      </c>
      <c r="M1449" t="str">
        <f t="shared" si="163"/>
        <v>'LA0027467'</v>
      </c>
      <c r="N1449" t="str">
        <f t="shared" si="164"/>
        <v>'LA0027264'</v>
      </c>
      <c r="O1449" t="str">
        <f t="shared" si="165"/>
        <v>null</v>
      </c>
      <c r="P1449" t="s">
        <v>6557</v>
      </c>
      <c r="Q1449" t="str">
        <f t="shared" si="160"/>
        <v xml:space="preserve">INSERT INTO pad_organ (organid, nom, dir3, dir3pare, cif) VALUES (71447, 'Inserció Soci-Laboral', 'LA0027467', 'LA0027264', null); </v>
      </c>
    </row>
    <row r="1450" spans="1:17">
      <c r="A1450" s="1">
        <v>5926870</v>
      </c>
      <c r="B1450" t="s">
        <v>4113</v>
      </c>
      <c r="C1450" t="s">
        <v>4114</v>
      </c>
      <c r="D1450" s="1">
        <v>36999</v>
      </c>
      <c r="E1450" s="1">
        <v>5926839</v>
      </c>
      <c r="F1450" s="1">
        <v>1</v>
      </c>
      <c r="G1450" t="s">
        <v>769</v>
      </c>
      <c r="H1450" t="str">
        <f t="shared" si="159"/>
        <v>'LA0027264'</v>
      </c>
      <c r="I1450" t="str">
        <f>IF(E1450="","'"&amp;VLOOKUP(B1450,PBL_ENTITAT!O:P,2,FALSE)&amp;"'","null")</f>
        <v>null</v>
      </c>
      <c r="J1450" t="s">
        <v>6557</v>
      </c>
      <c r="K1450">
        <f t="shared" si="161"/>
        <v>71448</v>
      </c>
      <c r="L1450" t="str">
        <f t="shared" si="162"/>
        <v>'Oficina de la Dona'</v>
      </c>
      <c r="M1450" t="str">
        <f t="shared" si="163"/>
        <v>'LA0027468'</v>
      </c>
      <c r="N1450" t="str">
        <f t="shared" si="164"/>
        <v>'LA0027264'</v>
      </c>
      <c r="O1450" t="str">
        <f t="shared" si="165"/>
        <v>null</v>
      </c>
      <c r="P1450" t="s">
        <v>6557</v>
      </c>
      <c r="Q1450" t="str">
        <f t="shared" si="160"/>
        <v xml:space="preserve">INSERT INTO pad_organ (organid, nom, dir3, dir3pare, cif) VALUES (71448, 'Oficina de la Dona', 'LA0027468', 'LA0027264', null); </v>
      </c>
    </row>
    <row r="1451" spans="1:17">
      <c r="A1451" s="1">
        <v>5926864</v>
      </c>
      <c r="B1451" t="s">
        <v>4101</v>
      </c>
      <c r="C1451" t="s">
        <v>4102</v>
      </c>
      <c r="D1451" s="1">
        <v>36999</v>
      </c>
      <c r="E1451" s="1">
        <v>5926839</v>
      </c>
      <c r="F1451" s="1">
        <v>1</v>
      </c>
      <c r="G1451" t="s">
        <v>769</v>
      </c>
      <c r="H1451" t="str">
        <f t="shared" si="159"/>
        <v>'LA0027264'</v>
      </c>
      <c r="I1451" t="str">
        <f>IF(E1451="","'"&amp;VLOOKUP(B1451,PBL_ENTITAT!O:P,2,FALSE)&amp;"'","null")</f>
        <v>null</v>
      </c>
      <c r="J1451" t="s">
        <v>6557</v>
      </c>
      <c r="K1451">
        <f t="shared" si="161"/>
        <v>71449</v>
      </c>
      <c r="L1451" t="str">
        <f t="shared" si="162"/>
        <v>'Serveis Socials i Promoció Social'</v>
      </c>
      <c r="M1451" t="str">
        <f t="shared" si="163"/>
        <v>'LA0027469'</v>
      </c>
      <c r="N1451" t="str">
        <f t="shared" si="164"/>
        <v>'LA0027264'</v>
      </c>
      <c r="O1451" t="str">
        <f t="shared" si="165"/>
        <v>null</v>
      </c>
      <c r="P1451" t="s">
        <v>6557</v>
      </c>
      <c r="Q1451" t="str">
        <f t="shared" si="160"/>
        <v xml:space="preserve">INSERT INTO pad_organ (organid, nom, dir3, dir3pare, cif) VALUES (71449, 'Serveis Socials i Promoció Social', 'LA0027469', 'LA0027264', null); </v>
      </c>
    </row>
    <row r="1452" spans="1:17">
      <c r="A1452" s="1">
        <v>5926878</v>
      </c>
      <c r="B1452" t="s">
        <v>4129</v>
      </c>
      <c r="C1452" t="s">
        <v>3619</v>
      </c>
      <c r="D1452" s="1">
        <v>36999</v>
      </c>
      <c r="E1452" s="1">
        <v>5926837</v>
      </c>
      <c r="F1452" s="1">
        <v>1</v>
      </c>
      <c r="G1452" t="s">
        <v>769</v>
      </c>
      <c r="H1452" t="str">
        <f t="shared" si="159"/>
        <v>'LA0027298'</v>
      </c>
      <c r="I1452" t="str">
        <f>IF(E1452="","'"&amp;VLOOKUP(B1452,PBL_ENTITAT!O:P,2,FALSE)&amp;"'","null")</f>
        <v>null</v>
      </c>
      <c r="J1452" t="s">
        <v>6557</v>
      </c>
      <c r="K1452">
        <f t="shared" si="161"/>
        <v>71450</v>
      </c>
      <c r="L1452" t="str">
        <f t="shared" si="162"/>
        <v>'Biblioteca Cas Serres'</v>
      </c>
      <c r="M1452" t="str">
        <f t="shared" si="163"/>
        <v>'LA0027470'</v>
      </c>
      <c r="N1452" t="str">
        <f t="shared" si="164"/>
        <v>'LA0027298'</v>
      </c>
      <c r="O1452" t="str">
        <f t="shared" si="165"/>
        <v>null</v>
      </c>
      <c r="P1452" t="s">
        <v>6557</v>
      </c>
      <c r="Q1452" t="str">
        <f t="shared" si="160"/>
        <v xml:space="preserve">INSERT INTO pad_organ (organid, nom, dir3, dir3pare, cif) VALUES (71450, 'Biblioteca Cas Serres', 'LA0027470', 'LA0027298', null); </v>
      </c>
    </row>
    <row r="1453" spans="1:17">
      <c r="A1453" s="1">
        <v>5926872</v>
      </c>
      <c r="B1453" t="s">
        <v>4117</v>
      </c>
      <c r="C1453" t="s">
        <v>4118</v>
      </c>
      <c r="D1453" s="1">
        <v>36999</v>
      </c>
      <c r="E1453" s="1">
        <v>5926837</v>
      </c>
      <c r="F1453" s="1">
        <v>1</v>
      </c>
      <c r="G1453" t="s">
        <v>769</v>
      </c>
      <c r="H1453" t="str">
        <f t="shared" si="159"/>
        <v>'LA0027298'</v>
      </c>
      <c r="I1453" t="str">
        <f>IF(E1453="","'"&amp;VLOOKUP(B1453,PBL_ENTITAT!O:P,2,FALSE)&amp;"'","null")</f>
        <v>null</v>
      </c>
      <c r="J1453" t="s">
        <v>6557</v>
      </c>
      <c r="K1453">
        <f t="shared" si="161"/>
        <v>71451</v>
      </c>
      <c r="L1453" t="str">
        <f t="shared" si="162"/>
        <v>'Educació'</v>
      </c>
      <c r="M1453" t="str">
        <f t="shared" si="163"/>
        <v>'LA0027471'</v>
      </c>
      <c r="N1453" t="str">
        <f t="shared" si="164"/>
        <v>'LA0027298'</v>
      </c>
      <c r="O1453" t="str">
        <f t="shared" si="165"/>
        <v>null</v>
      </c>
      <c r="P1453" t="s">
        <v>6557</v>
      </c>
      <c r="Q1453" t="str">
        <f t="shared" si="160"/>
        <v xml:space="preserve">INSERT INTO pad_organ (organid, nom, dir3, dir3pare, cif) VALUES (71451, 'Educació', 'LA0027471', 'LA0027298', null); </v>
      </c>
    </row>
    <row r="1454" spans="1:17">
      <c r="A1454" s="1">
        <v>5926846</v>
      </c>
      <c r="B1454" t="s">
        <v>3562</v>
      </c>
      <c r="C1454" t="s">
        <v>3563</v>
      </c>
      <c r="D1454" s="1">
        <v>36999</v>
      </c>
      <c r="E1454" s="1">
        <v>5926837</v>
      </c>
      <c r="F1454" s="1">
        <v>1</v>
      </c>
      <c r="G1454" t="s">
        <v>769</v>
      </c>
      <c r="H1454" t="str">
        <f t="shared" si="159"/>
        <v>'LA0027298'</v>
      </c>
      <c r="I1454" t="str">
        <f>IF(E1454="","'"&amp;VLOOKUP(B1454,PBL_ENTITAT!O:P,2,FALSE)&amp;"'","null")</f>
        <v>null</v>
      </c>
      <c r="J1454" t="s">
        <v>6557</v>
      </c>
      <c r="K1454">
        <f t="shared" si="161"/>
        <v>71452</v>
      </c>
      <c r="L1454" t="str">
        <f t="shared" si="162"/>
        <v>'Equipament Cultural Cas Serres'</v>
      </c>
      <c r="M1454" t="str">
        <f t="shared" si="163"/>
        <v>'LA0027472'</v>
      </c>
      <c r="N1454" t="str">
        <f t="shared" si="164"/>
        <v>'LA0027298'</v>
      </c>
      <c r="O1454" t="str">
        <f t="shared" si="165"/>
        <v>null</v>
      </c>
      <c r="P1454" t="s">
        <v>6557</v>
      </c>
      <c r="Q1454" t="str">
        <f t="shared" si="160"/>
        <v xml:space="preserve">INSERT INTO pad_organ (organid, nom, dir3, dir3pare, cif) VALUES (71452, 'Equipament Cultural Cas Serres', 'LA0027472', 'LA0027298', null); </v>
      </c>
    </row>
    <row r="1455" spans="1:17">
      <c r="A1455" s="1">
        <v>5926854</v>
      </c>
      <c r="B1455" t="s">
        <v>3578</v>
      </c>
      <c r="C1455" t="s">
        <v>3579</v>
      </c>
      <c r="D1455" s="1">
        <v>36999</v>
      </c>
      <c r="E1455" s="1">
        <v>5926837</v>
      </c>
      <c r="F1455" s="1">
        <v>1</v>
      </c>
      <c r="G1455" t="s">
        <v>769</v>
      </c>
      <c r="H1455" t="str">
        <f t="shared" si="159"/>
        <v>'LA0027298'</v>
      </c>
      <c r="I1455" t="str">
        <f>IF(E1455="","'"&amp;VLOOKUP(B1455,PBL_ENTITAT!O:P,2,FALSE)&amp;"'","null")</f>
        <v>null</v>
      </c>
      <c r="J1455" t="s">
        <v>6557</v>
      </c>
      <c r="K1455">
        <f t="shared" si="161"/>
        <v>71453</v>
      </c>
      <c r="L1455" t="str">
        <f t="shared" si="162"/>
        <v>'Patrimoni'</v>
      </c>
      <c r="M1455" t="str">
        <f t="shared" si="163"/>
        <v>'LA0027473'</v>
      </c>
      <c r="N1455" t="str">
        <f t="shared" si="164"/>
        <v>'LA0027298'</v>
      </c>
      <c r="O1455" t="str">
        <f t="shared" si="165"/>
        <v>null</v>
      </c>
      <c r="P1455" t="s">
        <v>6557</v>
      </c>
      <c r="Q1455" t="str">
        <f t="shared" si="160"/>
        <v xml:space="preserve">INSERT INTO pad_organ (organid, nom, dir3, dir3pare, cif) VALUES (71453, 'Patrimoni', 'LA0027473', 'LA0027298', null); </v>
      </c>
    </row>
    <row r="1456" spans="1:17">
      <c r="A1456" s="1">
        <v>5926859</v>
      </c>
      <c r="B1456" t="s">
        <v>4092</v>
      </c>
      <c r="C1456" t="s">
        <v>4093</v>
      </c>
      <c r="D1456" s="1">
        <v>36999</v>
      </c>
      <c r="E1456" s="1">
        <v>5926837</v>
      </c>
      <c r="F1456" s="1">
        <v>1</v>
      </c>
      <c r="G1456" t="s">
        <v>769</v>
      </c>
      <c r="H1456" t="str">
        <f t="shared" si="159"/>
        <v>'LA0027298'</v>
      </c>
      <c r="I1456" t="str">
        <f>IF(E1456="","'"&amp;VLOOKUP(B1456,PBL_ENTITAT!O:P,2,FALSE)&amp;"'","null")</f>
        <v>null</v>
      </c>
      <c r="J1456" t="s">
        <v>6557</v>
      </c>
      <c r="K1456">
        <f t="shared" si="161"/>
        <v>71454</v>
      </c>
      <c r="L1456" t="str">
        <f t="shared" si="162"/>
        <v>'Promoció Cultural'</v>
      </c>
      <c r="M1456" t="str">
        <f t="shared" si="163"/>
        <v>'LA0027474'</v>
      </c>
      <c r="N1456" t="str">
        <f t="shared" si="164"/>
        <v>'LA0027298'</v>
      </c>
      <c r="O1456" t="str">
        <f t="shared" si="165"/>
        <v>null</v>
      </c>
      <c r="P1456" t="s">
        <v>6557</v>
      </c>
      <c r="Q1456" t="str">
        <f t="shared" si="160"/>
        <v xml:space="preserve">INSERT INTO pad_organ (organid, nom, dir3, dir3pare, cif) VALUES (71454, 'Promoció Cultural', 'LA0027474', 'LA0027298', null); </v>
      </c>
    </row>
    <row r="1457" spans="1:17">
      <c r="A1457" s="1">
        <v>5926877</v>
      </c>
      <c r="B1457" t="s">
        <v>4127</v>
      </c>
      <c r="C1457" t="s">
        <v>4128</v>
      </c>
      <c r="D1457" s="1">
        <v>36999</v>
      </c>
      <c r="E1457" s="1">
        <v>5926838</v>
      </c>
      <c r="F1457" s="1">
        <v>1</v>
      </c>
      <c r="G1457" t="s">
        <v>769</v>
      </c>
      <c r="H1457" t="str">
        <f t="shared" si="159"/>
        <v>'LA0027299'</v>
      </c>
      <c r="I1457" t="str">
        <f>IF(E1457="","'"&amp;VLOOKUP(B1457,PBL_ENTITAT!O:P,2,FALSE)&amp;"'","null")</f>
        <v>null</v>
      </c>
      <c r="J1457" t="s">
        <v>6557</v>
      </c>
      <c r="K1457">
        <f t="shared" si="161"/>
        <v>71455</v>
      </c>
      <c r="L1457" t="str">
        <f t="shared" si="162"/>
        <v>'Agricultura, Ramaderia i Pesca'</v>
      </c>
      <c r="M1457" t="str">
        <f t="shared" si="163"/>
        <v>'LA0027475'</v>
      </c>
      <c r="N1457" t="str">
        <f t="shared" si="164"/>
        <v>'LA0027299'</v>
      </c>
      <c r="O1457" t="str">
        <f t="shared" si="165"/>
        <v>null</v>
      </c>
      <c r="P1457" t="s">
        <v>6557</v>
      </c>
      <c r="Q1457" t="str">
        <f t="shared" si="160"/>
        <v xml:space="preserve">INSERT INTO pad_organ (organid, nom, dir3, dir3pare, cif) VALUES (71455, 'Agricultura, Ramaderia i Pesca', 'LA0027475', 'LA0027299', null); </v>
      </c>
    </row>
    <row r="1458" spans="1:17">
      <c r="A1458" s="1">
        <v>5926874</v>
      </c>
      <c r="B1458" t="s">
        <v>4121</v>
      </c>
      <c r="C1458" t="s">
        <v>4122</v>
      </c>
      <c r="D1458" s="1">
        <v>36999</v>
      </c>
      <c r="E1458" s="1">
        <v>5926838</v>
      </c>
      <c r="F1458" s="1">
        <v>1</v>
      </c>
      <c r="G1458" t="s">
        <v>769</v>
      </c>
      <c r="H1458" t="str">
        <f t="shared" si="159"/>
        <v>'LA0027299'</v>
      </c>
      <c r="I1458" t="str">
        <f>IF(E1458="","'"&amp;VLOOKUP(B1458,PBL_ENTITAT!O:P,2,FALSE)&amp;"'","null")</f>
        <v>null</v>
      </c>
      <c r="J1458" t="s">
        <v>6557</v>
      </c>
      <c r="K1458">
        <f t="shared" si="161"/>
        <v>71456</v>
      </c>
      <c r="L1458" t="str">
        <f t="shared" si="162"/>
        <v>'Caça'</v>
      </c>
      <c r="M1458" t="str">
        <f t="shared" si="163"/>
        <v>'LA0027476'</v>
      </c>
      <c r="N1458" t="str">
        <f t="shared" si="164"/>
        <v>'LA0027299'</v>
      </c>
      <c r="O1458" t="str">
        <f t="shared" si="165"/>
        <v>null</v>
      </c>
      <c r="P1458" t="s">
        <v>6557</v>
      </c>
      <c r="Q1458" t="str">
        <f t="shared" si="160"/>
        <v xml:space="preserve">INSERT INTO pad_organ (organid, nom, dir3, dir3pare, cif) VALUES (71456, 'Caça', 'LA0027476', 'LA0027299', null); </v>
      </c>
    </row>
    <row r="1459" spans="1:17">
      <c r="A1459" s="1">
        <v>5926865</v>
      </c>
      <c r="B1459" t="s">
        <v>4103</v>
      </c>
      <c r="C1459" t="s">
        <v>4104</v>
      </c>
      <c r="D1459" s="1">
        <v>36999</v>
      </c>
      <c r="E1459" s="1">
        <v>5926838</v>
      </c>
      <c r="F1459" s="1">
        <v>1</v>
      </c>
      <c r="G1459" t="s">
        <v>769</v>
      </c>
      <c r="H1459" t="str">
        <f t="shared" si="159"/>
        <v>'LA0027299'</v>
      </c>
      <c r="I1459" t="str">
        <f>IF(E1459="","'"&amp;VLOOKUP(B1459,PBL_ENTITAT!O:P,2,FALSE)&amp;"'","null")</f>
        <v>null</v>
      </c>
      <c r="J1459" t="s">
        <v>6557</v>
      </c>
      <c r="K1459">
        <f t="shared" si="161"/>
        <v>71457</v>
      </c>
      <c r="L1459" t="str">
        <f t="shared" si="162"/>
        <v>'Finca Experimentació Agrària'</v>
      </c>
      <c r="M1459" t="str">
        <f t="shared" si="163"/>
        <v>'LA0027477'</v>
      </c>
      <c r="N1459" t="str">
        <f t="shared" si="164"/>
        <v>'LA0027299'</v>
      </c>
      <c r="O1459" t="str">
        <f t="shared" si="165"/>
        <v>null</v>
      </c>
      <c r="P1459" t="s">
        <v>6557</v>
      </c>
      <c r="Q1459" t="str">
        <f t="shared" si="160"/>
        <v xml:space="preserve">INSERT INTO pad_organ (organid, nom, dir3, dir3pare, cif) VALUES (71457, 'Finca Experimentació Agrària', 'LA0027477', 'LA0027299', null); </v>
      </c>
    </row>
    <row r="1460" spans="1:17">
      <c r="A1460" s="1">
        <v>5926861</v>
      </c>
      <c r="B1460" t="s">
        <v>4096</v>
      </c>
      <c r="C1460" t="s">
        <v>4097</v>
      </c>
      <c r="D1460" s="1">
        <v>36999</v>
      </c>
      <c r="E1460" s="1">
        <v>5926838</v>
      </c>
      <c r="F1460" s="1">
        <v>1</v>
      </c>
      <c r="G1460" t="s">
        <v>769</v>
      </c>
      <c r="H1460" t="str">
        <f t="shared" si="159"/>
        <v>'LA0027299'</v>
      </c>
      <c r="I1460" t="str">
        <f>IF(E1460="","'"&amp;VLOOKUP(B1460,PBL_ENTITAT!O:P,2,FALSE)&amp;"'","null")</f>
        <v>null</v>
      </c>
      <c r="J1460" t="s">
        <v>6557</v>
      </c>
      <c r="K1460">
        <f t="shared" si="161"/>
        <v>71458</v>
      </c>
      <c r="L1460" t="str">
        <f t="shared" si="162"/>
        <v>'Promoció Turística'</v>
      </c>
      <c r="M1460" t="str">
        <f t="shared" si="163"/>
        <v>'LA0027478'</v>
      </c>
      <c r="N1460" t="str">
        <f t="shared" si="164"/>
        <v>'LA0027299'</v>
      </c>
      <c r="O1460" t="str">
        <f t="shared" si="165"/>
        <v>null</v>
      </c>
      <c r="P1460" t="s">
        <v>6557</v>
      </c>
      <c r="Q1460" t="str">
        <f t="shared" si="160"/>
        <v xml:space="preserve">INSERT INTO pad_organ (organid, nom, dir3, dir3pare, cif) VALUES (71458, 'Promoció Turística', 'LA0027478', 'LA0027299', null); </v>
      </c>
    </row>
    <row r="1461" spans="1:17">
      <c r="A1461" s="1">
        <v>5926866</v>
      </c>
      <c r="B1461" t="s">
        <v>4105</v>
      </c>
      <c r="C1461" t="s">
        <v>4106</v>
      </c>
      <c r="D1461" s="1">
        <v>36999</v>
      </c>
      <c r="E1461" s="1">
        <v>5926843</v>
      </c>
      <c r="F1461" s="1">
        <v>1</v>
      </c>
      <c r="G1461" t="s">
        <v>769</v>
      </c>
      <c r="H1461" t="str">
        <f t="shared" si="159"/>
        <v>'LA0027262'</v>
      </c>
      <c r="I1461" t="str">
        <f>IF(E1461="","'"&amp;VLOOKUP(B1461,PBL_ENTITAT!O:P,2,FALSE)&amp;"'","null")</f>
        <v>null</v>
      </c>
      <c r="J1461" t="s">
        <v>6557</v>
      </c>
      <c r="K1461">
        <f t="shared" si="161"/>
        <v>71459</v>
      </c>
      <c r="L1461" t="str">
        <f t="shared" si="162"/>
        <v>'Medi Ambient'</v>
      </c>
      <c r="M1461" t="str">
        <f t="shared" si="163"/>
        <v>'LA0027479'</v>
      </c>
      <c r="N1461" t="str">
        <f t="shared" si="164"/>
        <v>'LA0027262'</v>
      </c>
      <c r="O1461" t="str">
        <f t="shared" si="165"/>
        <v>null</v>
      </c>
      <c r="P1461" t="s">
        <v>6557</v>
      </c>
      <c r="Q1461" t="str">
        <f t="shared" si="160"/>
        <v xml:space="preserve">INSERT INTO pad_organ (organid, nom, dir3, dir3pare, cif) VALUES (71459, 'Medi Ambient', 'LA0027479', 'LA0027262', null); </v>
      </c>
    </row>
    <row r="1462" spans="1:17">
      <c r="A1462" s="1">
        <v>5926860</v>
      </c>
      <c r="B1462" t="s">
        <v>4094</v>
      </c>
      <c r="C1462" t="s">
        <v>4095</v>
      </c>
      <c r="D1462" s="1">
        <v>36999</v>
      </c>
      <c r="E1462" s="1">
        <v>5926843</v>
      </c>
      <c r="F1462" s="1">
        <v>1</v>
      </c>
      <c r="G1462" t="s">
        <v>769</v>
      </c>
      <c r="H1462" t="str">
        <f t="shared" si="159"/>
        <v>'LA0027262'</v>
      </c>
      <c r="I1462" t="str">
        <f>IF(E1462="","'"&amp;VLOOKUP(B1462,PBL_ENTITAT!O:P,2,FALSE)&amp;"'","null")</f>
        <v>null</v>
      </c>
      <c r="J1462" t="s">
        <v>6557</v>
      </c>
      <c r="K1462">
        <f t="shared" si="161"/>
        <v>71460</v>
      </c>
      <c r="L1462" t="str">
        <f t="shared" si="162"/>
        <v>'Servei Extinció Incendis i Salvament'</v>
      </c>
      <c r="M1462" t="str">
        <f t="shared" si="163"/>
        <v>'LA0027480'</v>
      </c>
      <c r="N1462" t="str">
        <f t="shared" si="164"/>
        <v>'LA0027262'</v>
      </c>
      <c r="O1462" t="str">
        <f t="shared" si="165"/>
        <v>null</v>
      </c>
      <c r="P1462" t="s">
        <v>6557</v>
      </c>
      <c r="Q1462" t="str">
        <f t="shared" si="160"/>
        <v xml:space="preserve">INSERT INTO pad_organ (organid, nom, dir3, dir3pare, cif) VALUES (71460, 'Servei Extinció Incendis i Salvament', 'LA0027480', 'LA0027262', null); </v>
      </c>
    </row>
    <row r="1463" spans="1:17">
      <c r="A1463" s="1">
        <v>5926850</v>
      </c>
      <c r="B1463" t="s">
        <v>3570</v>
      </c>
      <c r="C1463" t="s">
        <v>3571</v>
      </c>
      <c r="D1463" s="1">
        <v>36999</v>
      </c>
      <c r="E1463" s="1">
        <v>5926843</v>
      </c>
      <c r="F1463" s="1">
        <v>1</v>
      </c>
      <c r="G1463" t="s">
        <v>769</v>
      </c>
      <c r="H1463" t="str">
        <f t="shared" si="159"/>
        <v>'LA0027262'</v>
      </c>
      <c r="I1463" t="str">
        <f>IF(E1463="","'"&amp;VLOOKUP(B1463,PBL_ENTITAT!O:P,2,FALSE)&amp;"'","null")</f>
        <v>null</v>
      </c>
      <c r="J1463" t="s">
        <v>6557</v>
      </c>
      <c r="K1463">
        <f t="shared" si="161"/>
        <v>71461</v>
      </c>
      <c r="L1463" t="str">
        <f t="shared" si="162"/>
        <v>'Informàtica i Comunicacions'</v>
      </c>
      <c r="M1463" t="str">
        <f t="shared" si="163"/>
        <v>'LA0027481'</v>
      </c>
      <c r="N1463" t="str">
        <f t="shared" si="164"/>
        <v>'LA0027262'</v>
      </c>
      <c r="O1463" t="str">
        <f t="shared" si="165"/>
        <v>null</v>
      </c>
      <c r="P1463" t="s">
        <v>6557</v>
      </c>
      <c r="Q1463" t="str">
        <f t="shared" si="160"/>
        <v xml:space="preserve">INSERT INTO pad_organ (organid, nom, dir3, dir3pare, cif) VALUES (71461, 'Informàtica i Comunicacions', 'LA0027481', 'LA0027262', null); </v>
      </c>
    </row>
    <row r="1464" spans="1:17">
      <c r="A1464" s="1">
        <v>5926851</v>
      </c>
      <c r="B1464" t="s">
        <v>3572</v>
      </c>
      <c r="C1464" t="s">
        <v>3573</v>
      </c>
      <c r="D1464" s="1">
        <v>36999</v>
      </c>
      <c r="E1464" s="1">
        <v>5926843</v>
      </c>
      <c r="F1464" s="1">
        <v>1</v>
      </c>
      <c r="G1464" t="s">
        <v>769</v>
      </c>
      <c r="H1464" t="str">
        <f t="shared" si="159"/>
        <v>'LA0027262'</v>
      </c>
      <c r="I1464" t="str">
        <f>IF(E1464="","'"&amp;VLOOKUP(B1464,PBL_ENTITAT!O:P,2,FALSE)&amp;"'","null")</f>
        <v>null</v>
      </c>
      <c r="J1464" t="s">
        <v>6557</v>
      </c>
      <c r="K1464">
        <f t="shared" si="161"/>
        <v>71462</v>
      </c>
      <c r="L1464" t="str">
        <f t="shared" si="162"/>
        <v>'Participació, Transparència i Bon Govern'</v>
      </c>
      <c r="M1464" t="str">
        <f t="shared" si="163"/>
        <v>'LA0027482'</v>
      </c>
      <c r="N1464" t="str">
        <f t="shared" si="164"/>
        <v>'LA0027262'</v>
      </c>
      <c r="O1464" t="str">
        <f t="shared" si="165"/>
        <v>null</v>
      </c>
      <c r="P1464" t="s">
        <v>6557</v>
      </c>
      <c r="Q1464" t="str">
        <f t="shared" si="160"/>
        <v xml:space="preserve">INSERT INTO pad_organ (organid, nom, dir3, dir3pare, cif) VALUES (71462, 'Participació, Transparència i Bon Govern', 'LA0027482', 'LA0027262', null); </v>
      </c>
    </row>
    <row r="1465" spans="1:17">
      <c r="A1465" s="1">
        <v>5926876</v>
      </c>
      <c r="B1465" t="s">
        <v>4125</v>
      </c>
      <c r="C1465" t="s">
        <v>4126</v>
      </c>
      <c r="D1465" s="1">
        <v>36999</v>
      </c>
      <c r="E1465" s="1">
        <v>5926842</v>
      </c>
      <c r="F1465" s="1">
        <v>1</v>
      </c>
      <c r="G1465" t="s">
        <v>769</v>
      </c>
      <c r="H1465" t="str">
        <f t="shared" si="159"/>
        <v>'LA0027263'</v>
      </c>
      <c r="I1465" t="str">
        <f>IF(E1465="","'"&amp;VLOOKUP(B1465,PBL_ENTITAT!O:P,2,FALSE)&amp;"'","null")</f>
        <v>null</v>
      </c>
      <c r="J1465" t="s">
        <v>6557</v>
      </c>
      <c r="K1465">
        <f t="shared" si="161"/>
        <v>71463</v>
      </c>
      <c r="L1465" t="str">
        <f t="shared" si="162"/>
        <v>'Campament Cala Jondal'</v>
      </c>
      <c r="M1465" t="str">
        <f t="shared" si="163"/>
        <v>'LA0027483'</v>
      </c>
      <c r="N1465" t="str">
        <f t="shared" si="164"/>
        <v>'LA0027263'</v>
      </c>
      <c r="O1465" t="str">
        <f t="shared" si="165"/>
        <v>null</v>
      </c>
      <c r="P1465" t="s">
        <v>6557</v>
      </c>
      <c r="Q1465" t="str">
        <f t="shared" si="160"/>
        <v xml:space="preserve">INSERT INTO pad_organ (organid, nom, dir3, dir3pare, cif) VALUES (71463, 'Campament Cala Jondal', 'LA0027483', 'LA0027263', null); </v>
      </c>
    </row>
    <row r="1466" spans="1:17">
      <c r="A1466" s="1">
        <v>5926862</v>
      </c>
      <c r="B1466" t="s">
        <v>4098</v>
      </c>
      <c r="C1466" t="s">
        <v>4099</v>
      </c>
      <c r="D1466" s="1">
        <v>36999</v>
      </c>
      <c r="E1466" s="1">
        <v>5926842</v>
      </c>
      <c r="F1466" s="1">
        <v>1</v>
      </c>
      <c r="G1466" t="s">
        <v>769</v>
      </c>
      <c r="H1466" t="str">
        <f t="shared" si="159"/>
        <v>'LA0027263'</v>
      </c>
      <c r="I1466" t="str">
        <f>IF(E1466="","'"&amp;VLOOKUP(B1466,PBL_ENTITAT!O:P,2,FALSE)&amp;"'","null")</f>
        <v>null</v>
      </c>
      <c r="J1466" t="s">
        <v>6557</v>
      </c>
      <c r="K1466">
        <f t="shared" si="161"/>
        <v>71464</v>
      </c>
      <c r="L1466" t="str">
        <f t="shared" si="162"/>
        <v>'Joventut'</v>
      </c>
      <c r="M1466" t="str">
        <f t="shared" si="163"/>
        <v>'LA0027484'</v>
      </c>
      <c r="N1466" t="str">
        <f t="shared" si="164"/>
        <v>'LA0027263'</v>
      </c>
      <c r="O1466" t="str">
        <f t="shared" si="165"/>
        <v>null</v>
      </c>
      <c r="P1466" t="s">
        <v>6557</v>
      </c>
      <c r="Q1466" t="str">
        <f t="shared" si="160"/>
        <v xml:space="preserve">INSERT INTO pad_organ (organid, nom, dir3, dir3pare, cif) VALUES (71464, 'Joventut', 'LA0027484', 'LA0027263', null); </v>
      </c>
    </row>
    <row r="1467" spans="1:17">
      <c r="A1467" s="1">
        <v>5926879</v>
      </c>
      <c r="B1467" t="s">
        <v>4130</v>
      </c>
      <c r="C1467" t="s">
        <v>4131</v>
      </c>
      <c r="D1467" s="1">
        <v>36999</v>
      </c>
      <c r="E1467" s="1">
        <v>5926841</v>
      </c>
      <c r="F1467" s="1">
        <v>1</v>
      </c>
      <c r="G1467" t="s">
        <v>769</v>
      </c>
      <c r="H1467" t="str">
        <f t="shared" si="159"/>
        <v>'LA0027259'</v>
      </c>
      <c r="I1467" t="str">
        <f>IF(E1467="","'"&amp;VLOOKUP(B1467,PBL_ENTITAT!O:P,2,FALSE)&amp;"'","null")</f>
        <v>null</v>
      </c>
      <c r="J1467" t="s">
        <v>6557</v>
      </c>
      <c r="K1467">
        <f t="shared" si="161"/>
        <v>71465</v>
      </c>
      <c r="L1467" t="str">
        <f t="shared" si="162"/>
        <v>'Administració General'</v>
      </c>
      <c r="M1467" t="str">
        <f t="shared" si="163"/>
        <v>'LA0027485'</v>
      </c>
      <c r="N1467" t="str">
        <f t="shared" si="164"/>
        <v>'LA0027259'</v>
      </c>
      <c r="O1467" t="str">
        <f t="shared" si="165"/>
        <v>null</v>
      </c>
      <c r="P1467" t="s">
        <v>6557</v>
      </c>
      <c r="Q1467" t="str">
        <f t="shared" si="160"/>
        <v xml:space="preserve">INSERT INTO pad_organ (organid, nom, dir3, dir3pare, cif) VALUES (71465, 'Administració General', 'LA0027485', 'LA0027259', null); </v>
      </c>
    </row>
    <row r="1468" spans="1:17">
      <c r="A1468" s="1">
        <v>5926880</v>
      </c>
      <c r="B1468" t="s">
        <v>4132</v>
      </c>
      <c r="C1468" t="s">
        <v>4133</v>
      </c>
      <c r="D1468" s="1">
        <v>36999</v>
      </c>
      <c r="E1468" s="1">
        <v>5926841</v>
      </c>
      <c r="F1468" s="1">
        <v>1</v>
      </c>
      <c r="G1468" t="s">
        <v>769</v>
      </c>
      <c r="H1468" t="str">
        <f t="shared" si="159"/>
        <v>'LA0027259'</v>
      </c>
      <c r="I1468" t="str">
        <f>IF(E1468="","'"&amp;VLOOKUP(B1468,PBL_ENTITAT!O:P,2,FALSE)&amp;"'","null")</f>
        <v>null</v>
      </c>
      <c r="J1468" t="s">
        <v>6557</v>
      </c>
      <c r="K1468">
        <f t="shared" si="161"/>
        <v>71466</v>
      </c>
      <c r="L1468" t="str">
        <f t="shared" si="162"/>
        <v>'Esports. Promoció Esportiva.'</v>
      </c>
      <c r="M1468" t="str">
        <f t="shared" si="163"/>
        <v>'LA0027486'</v>
      </c>
      <c r="N1468" t="str">
        <f t="shared" si="164"/>
        <v>'LA0027259'</v>
      </c>
      <c r="O1468" t="str">
        <f t="shared" si="165"/>
        <v>null</v>
      </c>
      <c r="P1468" t="s">
        <v>6557</v>
      </c>
      <c r="Q1468" t="str">
        <f t="shared" si="160"/>
        <v xml:space="preserve">INSERT INTO pad_organ (organid, nom, dir3, dir3pare, cif) VALUES (71466, 'Esports. Promoció Esportiva.', 'LA0027486', 'LA0027259', null); </v>
      </c>
    </row>
    <row r="1469" spans="1:17">
      <c r="A1469" s="1">
        <v>5926853</v>
      </c>
      <c r="B1469" t="s">
        <v>3576</v>
      </c>
      <c r="C1469" t="s">
        <v>3577</v>
      </c>
      <c r="D1469" s="1">
        <v>36999</v>
      </c>
      <c r="E1469" s="1">
        <v>5926841</v>
      </c>
      <c r="F1469" s="1">
        <v>1</v>
      </c>
      <c r="G1469" t="s">
        <v>769</v>
      </c>
      <c r="H1469" t="str">
        <f t="shared" si="159"/>
        <v>'LA0027259'</v>
      </c>
      <c r="I1469" t="str">
        <f>IF(E1469="","'"&amp;VLOOKUP(B1469,PBL_ENTITAT!O:P,2,FALSE)&amp;"'","null")</f>
        <v>null</v>
      </c>
      <c r="J1469" t="s">
        <v>6557</v>
      </c>
      <c r="K1469">
        <f t="shared" si="161"/>
        <v>71467</v>
      </c>
      <c r="L1469" t="str">
        <f t="shared" si="162"/>
        <v>'Instal·Lacions Esportives. Piscines.'</v>
      </c>
      <c r="M1469" t="str">
        <f t="shared" si="163"/>
        <v>'LA0027487'</v>
      </c>
      <c r="N1469" t="str">
        <f t="shared" si="164"/>
        <v>'LA0027259'</v>
      </c>
      <c r="O1469" t="str">
        <f t="shared" si="165"/>
        <v>null</v>
      </c>
      <c r="P1469" t="s">
        <v>6557</v>
      </c>
      <c r="Q1469" t="str">
        <f t="shared" si="160"/>
        <v xml:space="preserve">INSERT INTO pad_organ (organid, nom, dir3, dir3pare, cif) VALUES (71467, 'Instal·Lacions Esportives. Piscines.', 'LA0027487', 'LA0027259', null); </v>
      </c>
    </row>
    <row r="1470" spans="1:17">
      <c r="A1470" s="1">
        <v>5926855</v>
      </c>
      <c r="B1470" t="s">
        <v>3580</v>
      </c>
      <c r="C1470" t="s">
        <v>3581</v>
      </c>
      <c r="D1470" s="1">
        <v>36999</v>
      </c>
      <c r="E1470" s="1">
        <v>5926841</v>
      </c>
      <c r="F1470" s="1">
        <v>1</v>
      </c>
      <c r="G1470" t="s">
        <v>769</v>
      </c>
      <c r="H1470" t="str">
        <f t="shared" si="159"/>
        <v>'LA0027259'</v>
      </c>
      <c r="I1470" t="str">
        <f>IF(E1470="","'"&amp;VLOOKUP(B1470,PBL_ENTITAT!O:P,2,FALSE)&amp;"'","null")</f>
        <v>null</v>
      </c>
      <c r="J1470" t="s">
        <v>6557</v>
      </c>
      <c r="K1470">
        <f t="shared" si="161"/>
        <v>71468</v>
      </c>
      <c r="L1470" t="str">
        <f t="shared" si="162"/>
        <v>'Intervenció'</v>
      </c>
      <c r="M1470" t="str">
        <f t="shared" si="163"/>
        <v>'LA0027488'</v>
      </c>
      <c r="N1470" t="str">
        <f t="shared" si="164"/>
        <v>'LA0027259'</v>
      </c>
      <c r="O1470" t="str">
        <f t="shared" si="165"/>
        <v>null</v>
      </c>
      <c r="P1470" t="s">
        <v>6557</v>
      </c>
      <c r="Q1470" t="str">
        <f t="shared" si="160"/>
        <v xml:space="preserve">INSERT INTO pad_organ (organid, nom, dir3, dir3pare, cif) VALUES (71468, 'Intervenció', 'LA0027488', 'LA0027259', null); </v>
      </c>
    </row>
    <row r="1471" spans="1:17">
      <c r="A1471" s="1">
        <v>5926868</v>
      </c>
      <c r="B1471" t="s">
        <v>4109</v>
      </c>
      <c r="C1471" t="s">
        <v>4110</v>
      </c>
      <c r="D1471" s="1">
        <v>36999</v>
      </c>
      <c r="E1471" s="1">
        <v>5926841</v>
      </c>
      <c r="F1471" s="1">
        <v>1</v>
      </c>
      <c r="G1471" t="s">
        <v>769</v>
      </c>
      <c r="H1471" t="str">
        <f t="shared" si="159"/>
        <v>'LA0027259'</v>
      </c>
      <c r="I1471" t="str">
        <f>IF(E1471="","'"&amp;VLOOKUP(B1471,PBL_ENTITAT!O:P,2,FALSE)&amp;"'","null")</f>
        <v>null</v>
      </c>
      <c r="J1471" t="s">
        <v>6557</v>
      </c>
      <c r="K1471">
        <f t="shared" si="161"/>
        <v>71469</v>
      </c>
      <c r="L1471" t="str">
        <f t="shared" si="162"/>
        <v>'Tresoreria'</v>
      </c>
      <c r="M1471" t="str">
        <f t="shared" si="163"/>
        <v>'LA0027489'</v>
      </c>
      <c r="N1471" t="str">
        <f t="shared" si="164"/>
        <v>'LA0027259'</v>
      </c>
      <c r="O1471" t="str">
        <f t="shared" si="165"/>
        <v>null</v>
      </c>
      <c r="P1471" t="s">
        <v>6557</v>
      </c>
      <c r="Q1471" t="str">
        <f t="shared" si="160"/>
        <v xml:space="preserve">INSERT INTO pad_organ (organid, nom, dir3, dir3pare, cif) VALUES (71469, 'Tresoreria', 'LA0027489', 'LA0027259', null); </v>
      </c>
    </row>
    <row r="1472" spans="1:17">
      <c r="A1472" s="1">
        <v>5926858</v>
      </c>
      <c r="B1472" t="s">
        <v>4090</v>
      </c>
      <c r="C1472" t="s">
        <v>4091</v>
      </c>
      <c r="D1472" s="1">
        <v>36999</v>
      </c>
      <c r="E1472" s="1">
        <v>5926841</v>
      </c>
      <c r="F1472" s="1">
        <v>1</v>
      </c>
      <c r="G1472" t="s">
        <v>769</v>
      </c>
      <c r="H1472" t="str">
        <f t="shared" si="159"/>
        <v>'LA0027259'</v>
      </c>
      <c r="I1472" t="str">
        <f>IF(E1472="","'"&amp;VLOOKUP(B1472,PBL_ENTITAT!O:P,2,FALSE)&amp;"'","null")</f>
        <v>null</v>
      </c>
      <c r="J1472" t="s">
        <v>6557</v>
      </c>
      <c r="K1472">
        <f t="shared" si="161"/>
        <v>71470</v>
      </c>
      <c r="L1472" t="str">
        <f t="shared" si="162"/>
        <v>'Presidència i Òrgans de Govern'</v>
      </c>
      <c r="M1472" t="str">
        <f t="shared" si="163"/>
        <v>'LA0027490'</v>
      </c>
      <c r="N1472" t="str">
        <f t="shared" si="164"/>
        <v>'LA0027259'</v>
      </c>
      <c r="O1472" t="str">
        <f t="shared" si="165"/>
        <v>null</v>
      </c>
      <c r="P1472" t="s">
        <v>6557</v>
      </c>
      <c r="Q1472" t="str">
        <f t="shared" si="160"/>
        <v xml:space="preserve">INSERT INTO pad_organ (organid, nom, dir3, dir3pare, cif) VALUES (71470, 'Presidència i Òrgans de Govern', 'LA0027490', 'LA0027259', null); </v>
      </c>
    </row>
    <row r="1473" spans="1:17">
      <c r="A1473" s="1">
        <v>5926871</v>
      </c>
      <c r="B1473" t="s">
        <v>4115</v>
      </c>
      <c r="C1473" t="s">
        <v>4116</v>
      </c>
      <c r="D1473" s="1">
        <v>36999</v>
      </c>
      <c r="E1473" s="1">
        <v>5926840</v>
      </c>
      <c r="F1473" s="1">
        <v>1</v>
      </c>
      <c r="G1473" t="s">
        <v>769</v>
      </c>
      <c r="H1473" t="str">
        <f t="shared" si="159"/>
        <v>'LA0027260'</v>
      </c>
      <c r="I1473" t="str">
        <f>IF(E1473="","'"&amp;VLOOKUP(B1473,PBL_ENTITAT!O:P,2,FALSE)&amp;"'","null")</f>
        <v>null</v>
      </c>
      <c r="J1473" t="s">
        <v>6557</v>
      </c>
      <c r="K1473">
        <f t="shared" si="161"/>
        <v>71471</v>
      </c>
      <c r="L1473" t="str">
        <f t="shared" si="162"/>
        <v>'Educació Viària. Centre Exàmens Conduir.'</v>
      </c>
      <c r="M1473" t="str">
        <f t="shared" si="163"/>
        <v>'LA0027491'</v>
      </c>
      <c r="N1473" t="str">
        <f t="shared" si="164"/>
        <v>'LA0027260'</v>
      </c>
      <c r="O1473" t="str">
        <f t="shared" si="165"/>
        <v>null</v>
      </c>
      <c r="P1473" t="s">
        <v>6557</v>
      </c>
      <c r="Q1473" t="str">
        <f t="shared" si="160"/>
        <v xml:space="preserve">INSERT INTO pad_organ (organid, nom, dir3, dir3pare, cif) VALUES (71471, 'Educació Viària. Centre Exàmens Conduir.', 'LA0027491', 'LA0027260', null); </v>
      </c>
    </row>
    <row r="1474" spans="1:17">
      <c r="A1474" s="1">
        <v>5926849</v>
      </c>
      <c r="B1474" t="s">
        <v>3568</v>
      </c>
      <c r="C1474" t="s">
        <v>3569</v>
      </c>
      <c r="D1474" s="1">
        <v>36999</v>
      </c>
      <c r="E1474" s="1">
        <v>5926840</v>
      </c>
      <c r="F1474" s="1">
        <v>1</v>
      </c>
      <c r="G1474" t="s">
        <v>769</v>
      </c>
      <c r="H1474" t="str">
        <f t="shared" si="159"/>
        <v>'LA0027260'</v>
      </c>
      <c r="I1474" t="str">
        <f>IF(E1474="","'"&amp;VLOOKUP(B1474,PBL_ENTITAT!O:P,2,FALSE)&amp;"'","null")</f>
        <v>null</v>
      </c>
      <c r="J1474" t="s">
        <v>6557</v>
      </c>
      <c r="K1474">
        <f t="shared" si="161"/>
        <v>71472</v>
      </c>
      <c r="L1474" t="str">
        <f t="shared" si="162"/>
        <v>'Indústria'</v>
      </c>
      <c r="M1474" t="str">
        <f t="shared" si="163"/>
        <v>'LA0027492'</v>
      </c>
      <c r="N1474" t="str">
        <f t="shared" si="164"/>
        <v>'LA0027260'</v>
      </c>
      <c r="O1474" t="str">
        <f t="shared" si="165"/>
        <v>null</v>
      </c>
      <c r="P1474" t="s">
        <v>6557</v>
      </c>
      <c r="Q1474" t="str">
        <f t="shared" si="160"/>
        <v xml:space="preserve">INSERT INTO pad_organ (organid, nom, dir3, dir3pare, cif) VALUES (71472, 'Indústria', 'LA0027492', 'LA0027260', null); </v>
      </c>
    </row>
    <row r="1475" spans="1:17">
      <c r="A1475" s="1">
        <v>5926875</v>
      </c>
      <c r="B1475" t="s">
        <v>4123</v>
      </c>
      <c r="C1475" t="s">
        <v>4124</v>
      </c>
      <c r="D1475" s="1">
        <v>36999</v>
      </c>
      <c r="E1475" s="1">
        <v>5926844</v>
      </c>
      <c r="F1475" s="1">
        <v>1</v>
      </c>
      <c r="G1475" t="s">
        <v>769</v>
      </c>
      <c r="H1475" t="str">
        <f t="shared" ref="H1475:H1480" si="166">IF(E1475="","null","'"&amp;VLOOKUP(E1475,A:B,2,FALSE)&amp;"'")</f>
        <v>'LA0027261'</v>
      </c>
      <c r="I1475" t="str">
        <f>IF(E1475="","'"&amp;VLOOKUP(B1475,PBL_ENTITAT!O:P,2,FALSE)&amp;"'","null")</f>
        <v>null</v>
      </c>
      <c r="J1475" t="s">
        <v>6557</v>
      </c>
      <c r="K1475">
        <f t="shared" si="161"/>
        <v>71473</v>
      </c>
      <c r="L1475" t="str">
        <f t="shared" si="162"/>
        <v>'Carreteres'</v>
      </c>
      <c r="M1475" t="str">
        <f t="shared" si="163"/>
        <v>'LA0027493'</v>
      </c>
      <c r="N1475" t="str">
        <f t="shared" si="164"/>
        <v>'LA0027261'</v>
      </c>
      <c r="O1475" t="str">
        <f t="shared" si="165"/>
        <v>null</v>
      </c>
      <c r="P1475" t="s">
        <v>6557</v>
      </c>
      <c r="Q1475" t="str">
        <f t="shared" ref="Q1475:Q1480" si="167">SUBSTITUTE(SUBSTITUTE(SUBSTITUTE(SUBSTITUTE(SUBSTITUTE(Q$1,"$ID$",K1475),"$NOM$",L1475),"$DIR3$",M1475),"$DIR3PARE$",N1475),"$CIF$",O1475)</f>
        <v xml:space="preserve">INSERT INTO pad_organ (organid, nom, dir3, dir3pare, cif) VALUES (71473, 'Carreteres', 'LA0027493', 'LA0027261', null); </v>
      </c>
    </row>
    <row r="1476" spans="1:17">
      <c r="A1476" s="1">
        <v>5926848</v>
      </c>
      <c r="B1476" t="s">
        <v>3566</v>
      </c>
      <c r="C1476" t="s">
        <v>3567</v>
      </c>
      <c r="D1476" s="1">
        <v>36999</v>
      </c>
      <c r="E1476" s="1">
        <v>5926844</v>
      </c>
      <c r="F1476" s="1">
        <v>1</v>
      </c>
      <c r="G1476" t="s">
        <v>769</v>
      </c>
      <c r="H1476" t="str">
        <f t="shared" si="166"/>
        <v>'LA0027261'</v>
      </c>
      <c r="I1476" t="str">
        <f>IF(E1476="","'"&amp;VLOOKUP(B1476,PBL_ENTITAT!O:P,2,FALSE)&amp;"'","null")</f>
        <v>null</v>
      </c>
      <c r="J1476" t="s">
        <v>6557</v>
      </c>
      <c r="K1476">
        <f t="shared" si="161"/>
        <v>71474</v>
      </c>
      <c r="L1476" t="str">
        <f t="shared" si="162"/>
        <v>'Ordenació Turística'</v>
      </c>
      <c r="M1476" t="str">
        <f t="shared" si="163"/>
        <v>'LA0027494'</v>
      </c>
      <c r="N1476" t="str">
        <f t="shared" si="164"/>
        <v>'LA0027261'</v>
      </c>
      <c r="O1476" t="str">
        <f t="shared" si="165"/>
        <v>null</v>
      </c>
      <c r="P1476" t="s">
        <v>6557</v>
      </c>
      <c r="Q1476" t="str">
        <f t="shared" si="167"/>
        <v xml:space="preserve">INSERT INTO pad_organ (organid, nom, dir3, dir3pare, cif) VALUES (71474, 'Ordenació Turística', 'LA0027494', 'LA0027261', null); </v>
      </c>
    </row>
    <row r="1477" spans="1:17">
      <c r="A1477" s="1">
        <v>5926857</v>
      </c>
      <c r="B1477" t="s">
        <v>4089</v>
      </c>
      <c r="C1477" t="s">
        <v>3594</v>
      </c>
      <c r="D1477" s="1">
        <v>36999</v>
      </c>
      <c r="E1477" s="1">
        <v>5926844</v>
      </c>
      <c r="F1477" s="1">
        <v>1</v>
      </c>
      <c r="G1477" t="s">
        <v>769</v>
      </c>
      <c r="H1477" t="str">
        <f t="shared" si="166"/>
        <v>'LA0027261'</v>
      </c>
      <c r="I1477" t="str">
        <f>IF(E1477="","'"&amp;VLOOKUP(B1477,PBL_ENTITAT!O:P,2,FALSE)&amp;"'","null")</f>
        <v>null</v>
      </c>
      <c r="J1477" t="s">
        <v>6557</v>
      </c>
      <c r="K1477">
        <f t="shared" si="161"/>
        <v>71475</v>
      </c>
      <c r="L1477" t="str">
        <f t="shared" si="162"/>
        <v>'Política Territorial'</v>
      </c>
      <c r="M1477" t="str">
        <f t="shared" si="163"/>
        <v>'LA0027495'</v>
      </c>
      <c r="N1477" t="str">
        <f t="shared" si="164"/>
        <v>'LA0027261'</v>
      </c>
      <c r="O1477" t="str">
        <f t="shared" si="165"/>
        <v>null</v>
      </c>
      <c r="P1477" t="s">
        <v>6557</v>
      </c>
      <c r="Q1477" t="str">
        <f t="shared" si="167"/>
        <v xml:space="preserve">INSERT INTO pad_organ (organid, nom, dir3, dir3pare, cif) VALUES (71475, 'Política Territorial', 'LA0027495', 'LA0027261', null); </v>
      </c>
    </row>
    <row r="1478" spans="1:17">
      <c r="A1478" s="1">
        <v>5926869</v>
      </c>
      <c r="B1478" t="s">
        <v>4111</v>
      </c>
      <c r="C1478" t="s">
        <v>4112</v>
      </c>
      <c r="D1478" s="1">
        <v>36999</v>
      </c>
      <c r="E1478" s="1">
        <v>5926844</v>
      </c>
      <c r="F1478" s="1">
        <v>1</v>
      </c>
      <c r="G1478" t="s">
        <v>769</v>
      </c>
      <c r="H1478" t="str">
        <f t="shared" si="166"/>
        <v>'LA0027261'</v>
      </c>
      <c r="I1478" t="str">
        <f>IF(E1478="","'"&amp;VLOOKUP(B1478,PBL_ENTITAT!O:P,2,FALSE)&amp;"'","null")</f>
        <v>null</v>
      </c>
      <c r="J1478" t="s">
        <v>6557</v>
      </c>
      <c r="K1478">
        <f t="shared" si="161"/>
        <v>71476</v>
      </c>
      <c r="L1478" t="str">
        <f t="shared" si="162"/>
        <v>'Transports'</v>
      </c>
      <c r="M1478" t="str">
        <f t="shared" si="163"/>
        <v>'LA0027496'</v>
      </c>
      <c r="N1478" t="str">
        <f t="shared" si="164"/>
        <v>'LA0027261'</v>
      </c>
      <c r="O1478" t="str">
        <f t="shared" si="165"/>
        <v>null</v>
      </c>
      <c r="P1478" t="s">
        <v>6557</v>
      </c>
      <c r="Q1478" t="str">
        <f t="shared" si="167"/>
        <v xml:space="preserve">INSERT INTO pad_organ (organid, nom, dir3, dir3pare, cif) VALUES (71476, 'Transports', 'LA0027496', 'LA0027261', null); </v>
      </c>
    </row>
    <row r="1479" spans="1:17">
      <c r="A1479" s="1">
        <v>5926863</v>
      </c>
      <c r="B1479" t="s">
        <v>4100</v>
      </c>
      <c r="C1479" t="s">
        <v>4339</v>
      </c>
      <c r="D1479" s="1">
        <v>36999</v>
      </c>
      <c r="E1479" s="1">
        <v>5926844</v>
      </c>
      <c r="F1479" s="1">
        <v>1</v>
      </c>
      <c r="G1479" t="s">
        <v>769</v>
      </c>
      <c r="H1479" t="str">
        <f t="shared" si="166"/>
        <v>'LA0027261'</v>
      </c>
      <c r="I1479" t="str">
        <f>IF(E1479="","'"&amp;VLOOKUP(B1479,PBL_ENTITAT!O:P,2,FALSE)&amp;"'","null")</f>
        <v>null</v>
      </c>
      <c r="J1479" t="s">
        <v>6557</v>
      </c>
      <c r="K1479">
        <f t="shared" si="161"/>
        <v>71477</v>
      </c>
      <c r="L1479" t="str">
        <f t="shared" si="162"/>
        <v>'Lluita contra l''Intrusisme'</v>
      </c>
      <c r="M1479" t="str">
        <f t="shared" si="163"/>
        <v>'LA0027497'</v>
      </c>
      <c r="N1479" t="str">
        <f t="shared" si="164"/>
        <v>'LA0027261'</v>
      </c>
      <c r="O1479" t="str">
        <f t="shared" si="165"/>
        <v>null</v>
      </c>
      <c r="P1479" t="s">
        <v>6557</v>
      </c>
      <c r="Q1479" t="str">
        <f t="shared" si="167"/>
        <v xml:space="preserve">INSERT INTO pad_organ (organid, nom, dir3, dir3pare, cif) VALUES (71477, 'Lluita contra l''Intrusisme', 'LA0027497', 'LA0027261', null); </v>
      </c>
    </row>
    <row r="1480" spans="1:17">
      <c r="A1480" s="1">
        <v>5926856</v>
      </c>
      <c r="B1480" t="s">
        <v>4087</v>
      </c>
      <c r="C1480" t="s">
        <v>4088</v>
      </c>
      <c r="D1480" s="1">
        <v>36999</v>
      </c>
      <c r="E1480" s="1">
        <v>5926844</v>
      </c>
      <c r="F1480" s="1">
        <v>1</v>
      </c>
      <c r="G1480" t="s">
        <v>769</v>
      </c>
      <c r="H1480" t="str">
        <f t="shared" si="166"/>
        <v>'LA0027261'</v>
      </c>
      <c r="I1480" t="str">
        <f>IF(E1480="","'"&amp;VLOOKUP(B1480,PBL_ENTITAT!O:P,2,FALSE)&amp;"'","null")</f>
        <v>null</v>
      </c>
      <c r="J1480" t="s">
        <v>6557</v>
      </c>
      <c r="K1480">
        <f t="shared" si="161"/>
        <v>71478</v>
      </c>
      <c r="L1480" t="str">
        <f t="shared" si="162"/>
        <v>'ITV Inspecció Tècnica Vehicles'</v>
      </c>
      <c r="M1480" t="str">
        <f t="shared" si="163"/>
        <v>'LA0027498'</v>
      </c>
      <c r="N1480" t="str">
        <f t="shared" si="164"/>
        <v>'LA0027261'</v>
      </c>
      <c r="O1480" t="str">
        <f t="shared" si="165"/>
        <v>null</v>
      </c>
      <c r="P1480" t="s">
        <v>6557</v>
      </c>
      <c r="Q1480" t="str">
        <f t="shared" si="167"/>
        <v xml:space="preserve">INSERT INTO pad_organ (organid, nom, dir3, dir3pare, cif) VALUES (71478, 'ITV Inspecció Tècnica Vehicles', 'LA0027498', 'LA0027261', null); </v>
      </c>
    </row>
  </sheetData>
  <autoFilter ref="A1:G148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80"/>
  <sheetViews>
    <sheetView workbookViewId="0">
      <selection activeCell="F6" sqref="F6"/>
    </sheetView>
  </sheetViews>
  <sheetFormatPr baseColWidth="10" defaultRowHeight="15"/>
  <cols>
    <col min="1" max="1" width="9.140625"/>
    <col min="2" max="2" width="58.5703125" customWidth="1"/>
    <col min="3" max="4" width="10.28515625" bestFit="1" customWidth="1"/>
    <col min="5" max="5" width="10.42578125" bestFit="1" customWidth="1"/>
  </cols>
  <sheetData>
    <row r="1" spans="1:6">
      <c r="A1" t="s">
        <v>4136</v>
      </c>
      <c r="B1" t="s">
        <v>6</v>
      </c>
      <c r="C1" t="s">
        <v>7558</v>
      </c>
      <c r="D1" t="s">
        <v>7559</v>
      </c>
      <c r="E1" t="s">
        <v>4</v>
      </c>
      <c r="F1" t="s">
        <v>4136</v>
      </c>
    </row>
    <row r="2" spans="1:6">
      <c r="A2">
        <v>70000</v>
      </c>
      <c r="B2" t="s">
        <v>102</v>
      </c>
      <c r="C2" t="s">
        <v>103</v>
      </c>
      <c r="D2" t="s">
        <v>21</v>
      </c>
      <c r="E2" t="s">
        <v>101</v>
      </c>
      <c r="F2">
        <v>70000</v>
      </c>
    </row>
    <row r="3" spans="1:6">
      <c r="A3">
        <v>70001</v>
      </c>
      <c r="B3" t="s">
        <v>4241</v>
      </c>
      <c r="C3" t="s">
        <v>42</v>
      </c>
      <c r="D3" t="s">
        <v>3968</v>
      </c>
      <c r="E3" t="s">
        <v>21</v>
      </c>
      <c r="F3">
        <v>70001</v>
      </c>
    </row>
    <row r="4" spans="1:6">
      <c r="A4">
        <v>70002</v>
      </c>
      <c r="B4" t="s">
        <v>4195</v>
      </c>
      <c r="C4" t="s">
        <v>149</v>
      </c>
      <c r="D4" t="s">
        <v>1432</v>
      </c>
      <c r="E4" t="s">
        <v>21</v>
      </c>
      <c r="F4">
        <v>70002</v>
      </c>
    </row>
    <row r="5" spans="1:6">
      <c r="A5">
        <v>70003</v>
      </c>
      <c r="B5" t="s">
        <v>4242</v>
      </c>
      <c r="C5" t="s">
        <v>1674</v>
      </c>
      <c r="D5" t="s">
        <v>3968</v>
      </c>
      <c r="E5" t="s">
        <v>21</v>
      </c>
      <c r="F5">
        <v>70003</v>
      </c>
    </row>
    <row r="6" spans="1:6">
      <c r="A6">
        <v>70004</v>
      </c>
      <c r="B6" t="s">
        <v>1637</v>
      </c>
      <c r="C6" t="s">
        <v>1636</v>
      </c>
      <c r="D6" t="s">
        <v>772</v>
      </c>
      <c r="E6" t="s">
        <v>21</v>
      </c>
      <c r="F6">
        <v>70004</v>
      </c>
    </row>
    <row r="7" spans="1:6">
      <c r="A7">
        <v>70005</v>
      </c>
      <c r="B7" t="s">
        <v>4234</v>
      </c>
      <c r="C7" t="s">
        <v>132</v>
      </c>
      <c r="D7" t="s">
        <v>772</v>
      </c>
      <c r="E7" t="s">
        <v>21</v>
      </c>
      <c r="F7">
        <v>70005</v>
      </c>
    </row>
    <row r="8" spans="1:6">
      <c r="A8">
        <v>70006</v>
      </c>
      <c r="B8" t="s">
        <v>859</v>
      </c>
      <c r="C8" t="s">
        <v>858</v>
      </c>
      <c r="D8" t="s">
        <v>856</v>
      </c>
      <c r="E8" t="s">
        <v>21</v>
      </c>
      <c r="F8">
        <v>70006</v>
      </c>
    </row>
    <row r="9" spans="1:6">
      <c r="A9">
        <v>70007</v>
      </c>
      <c r="B9" t="s">
        <v>864</v>
      </c>
      <c r="C9" t="s">
        <v>499</v>
      </c>
      <c r="D9" t="s">
        <v>856</v>
      </c>
      <c r="E9" t="s">
        <v>21</v>
      </c>
      <c r="F9">
        <v>70007</v>
      </c>
    </row>
    <row r="10" spans="1:6">
      <c r="A10">
        <v>70008</v>
      </c>
      <c r="B10" t="s">
        <v>1541</v>
      </c>
      <c r="C10" t="s">
        <v>1540</v>
      </c>
      <c r="D10" t="s">
        <v>1538</v>
      </c>
      <c r="E10" t="s">
        <v>21</v>
      </c>
      <c r="F10">
        <v>70008</v>
      </c>
    </row>
    <row r="11" spans="1:6">
      <c r="A11">
        <v>70009</v>
      </c>
      <c r="B11" t="s">
        <v>866</v>
      </c>
      <c r="C11" t="s">
        <v>865</v>
      </c>
      <c r="D11" t="s">
        <v>499</v>
      </c>
      <c r="E11" t="s">
        <v>21</v>
      </c>
      <c r="F11">
        <v>70009</v>
      </c>
    </row>
    <row r="12" spans="1:6">
      <c r="A12">
        <v>70010</v>
      </c>
      <c r="B12" t="s">
        <v>868</v>
      </c>
      <c r="C12" t="s">
        <v>867</v>
      </c>
      <c r="D12" t="s">
        <v>499</v>
      </c>
      <c r="E12" t="s">
        <v>21</v>
      </c>
      <c r="F12">
        <v>70010</v>
      </c>
    </row>
    <row r="13" spans="1:6">
      <c r="A13">
        <v>70011</v>
      </c>
      <c r="B13" t="s">
        <v>870</v>
      </c>
      <c r="C13" t="s">
        <v>869</v>
      </c>
      <c r="D13" t="s">
        <v>499</v>
      </c>
      <c r="E13" t="s">
        <v>21</v>
      </c>
      <c r="F13">
        <v>70011</v>
      </c>
    </row>
    <row r="14" spans="1:6">
      <c r="A14">
        <v>70012</v>
      </c>
      <c r="B14" t="s">
        <v>4154</v>
      </c>
      <c r="C14" t="s">
        <v>871</v>
      </c>
      <c r="D14" t="s">
        <v>499</v>
      </c>
      <c r="E14" t="s">
        <v>21</v>
      </c>
      <c r="F14">
        <v>70012</v>
      </c>
    </row>
    <row r="15" spans="1:6">
      <c r="A15">
        <v>70013</v>
      </c>
      <c r="B15" t="s">
        <v>4155</v>
      </c>
      <c r="C15" t="s">
        <v>876</v>
      </c>
      <c r="D15" t="s">
        <v>499</v>
      </c>
      <c r="E15" t="s">
        <v>21</v>
      </c>
      <c r="F15">
        <v>70013</v>
      </c>
    </row>
    <row r="16" spans="1:6">
      <c r="A16">
        <v>70014</v>
      </c>
      <c r="B16" t="s">
        <v>878</v>
      </c>
      <c r="C16" t="s">
        <v>877</v>
      </c>
      <c r="D16" t="s">
        <v>499</v>
      </c>
      <c r="E16" t="s">
        <v>21</v>
      </c>
      <c r="F16">
        <v>70014</v>
      </c>
    </row>
    <row r="17" spans="1:6">
      <c r="A17">
        <v>70015</v>
      </c>
      <c r="B17" t="s">
        <v>873</v>
      </c>
      <c r="C17" t="s">
        <v>872</v>
      </c>
      <c r="D17" t="s">
        <v>871</v>
      </c>
      <c r="E17" t="s">
        <v>21</v>
      </c>
      <c r="F17">
        <v>70015</v>
      </c>
    </row>
    <row r="18" spans="1:6">
      <c r="A18">
        <v>70016</v>
      </c>
      <c r="B18" t="s">
        <v>875</v>
      </c>
      <c r="C18" t="s">
        <v>874</v>
      </c>
      <c r="D18" t="s">
        <v>871</v>
      </c>
      <c r="E18" t="s">
        <v>21</v>
      </c>
      <c r="F18">
        <v>70016</v>
      </c>
    </row>
    <row r="19" spans="1:6">
      <c r="A19">
        <v>70017</v>
      </c>
      <c r="B19" t="s">
        <v>880</v>
      </c>
      <c r="C19" t="s">
        <v>879</v>
      </c>
      <c r="D19" t="s">
        <v>869</v>
      </c>
      <c r="E19" t="s">
        <v>21</v>
      </c>
      <c r="F19">
        <v>70017</v>
      </c>
    </row>
    <row r="20" spans="1:6">
      <c r="A20">
        <v>70018</v>
      </c>
      <c r="B20" t="s">
        <v>4214</v>
      </c>
      <c r="C20" t="s">
        <v>1542</v>
      </c>
      <c r="D20" t="s">
        <v>1538</v>
      </c>
      <c r="E20" t="s">
        <v>21</v>
      </c>
      <c r="F20">
        <v>70018</v>
      </c>
    </row>
    <row r="21" spans="1:6">
      <c r="A21">
        <v>70019</v>
      </c>
      <c r="B21" t="s">
        <v>4215</v>
      </c>
      <c r="C21" t="s">
        <v>1543</v>
      </c>
      <c r="D21" t="s">
        <v>1538</v>
      </c>
      <c r="E21" t="s">
        <v>21</v>
      </c>
      <c r="F21">
        <v>70019</v>
      </c>
    </row>
    <row r="22" spans="1:6">
      <c r="A22">
        <v>70020</v>
      </c>
      <c r="B22" t="s">
        <v>4216</v>
      </c>
      <c r="C22" t="s">
        <v>1544</v>
      </c>
      <c r="D22" t="s">
        <v>1538</v>
      </c>
      <c r="E22" t="s">
        <v>21</v>
      </c>
      <c r="F22">
        <v>70020</v>
      </c>
    </row>
    <row r="23" spans="1:6">
      <c r="A23">
        <v>70021</v>
      </c>
      <c r="B23" t="s">
        <v>1419</v>
      </c>
      <c r="C23" t="s">
        <v>81</v>
      </c>
      <c r="D23" t="s">
        <v>856</v>
      </c>
      <c r="E23" t="s">
        <v>21</v>
      </c>
      <c r="F23">
        <v>70021</v>
      </c>
    </row>
    <row r="24" spans="1:6">
      <c r="A24">
        <v>70022</v>
      </c>
      <c r="B24" t="s">
        <v>1421</v>
      </c>
      <c r="C24" t="s">
        <v>1420</v>
      </c>
      <c r="D24" t="s">
        <v>856</v>
      </c>
      <c r="E24" t="s">
        <v>21</v>
      </c>
      <c r="F24">
        <v>70022</v>
      </c>
    </row>
    <row r="25" spans="1:6">
      <c r="A25">
        <v>70023</v>
      </c>
      <c r="B25" t="s">
        <v>1438</v>
      </c>
      <c r="C25" t="s">
        <v>1437</v>
      </c>
      <c r="D25" t="s">
        <v>1432</v>
      </c>
      <c r="E25" t="s">
        <v>21</v>
      </c>
      <c r="F25">
        <v>70023</v>
      </c>
    </row>
    <row r="26" spans="1:6">
      <c r="A26">
        <v>70024</v>
      </c>
      <c r="B26" t="s">
        <v>1440</v>
      </c>
      <c r="C26" t="s">
        <v>1439</v>
      </c>
      <c r="D26" t="s">
        <v>1432</v>
      </c>
      <c r="E26" t="s">
        <v>21</v>
      </c>
      <c r="F26">
        <v>70024</v>
      </c>
    </row>
    <row r="27" spans="1:6">
      <c r="A27">
        <v>70025</v>
      </c>
      <c r="B27" t="s">
        <v>4196</v>
      </c>
      <c r="C27" t="s">
        <v>1441</v>
      </c>
      <c r="D27" t="s">
        <v>1432</v>
      </c>
      <c r="E27" t="s">
        <v>21</v>
      </c>
      <c r="F27">
        <v>70025</v>
      </c>
    </row>
    <row r="28" spans="1:6">
      <c r="A28">
        <v>70026</v>
      </c>
      <c r="B28" t="s">
        <v>4235</v>
      </c>
      <c r="C28" t="s">
        <v>1639</v>
      </c>
      <c r="D28" t="s">
        <v>3968</v>
      </c>
      <c r="E28" t="s">
        <v>21</v>
      </c>
      <c r="F28">
        <v>70026</v>
      </c>
    </row>
    <row r="29" spans="1:6">
      <c r="A29">
        <v>70027</v>
      </c>
      <c r="B29" t="s">
        <v>1643</v>
      </c>
      <c r="C29" t="s">
        <v>1642</v>
      </c>
      <c r="D29" t="s">
        <v>3968</v>
      </c>
      <c r="E29" t="s">
        <v>21</v>
      </c>
      <c r="F29">
        <v>70027</v>
      </c>
    </row>
    <row r="30" spans="1:6">
      <c r="A30">
        <v>70028</v>
      </c>
      <c r="B30" t="s">
        <v>1645</v>
      </c>
      <c r="C30" t="s">
        <v>1644</v>
      </c>
      <c r="D30" t="s">
        <v>3968</v>
      </c>
      <c r="E30" t="s">
        <v>21</v>
      </c>
      <c r="F30">
        <v>70028</v>
      </c>
    </row>
    <row r="31" spans="1:6">
      <c r="A31">
        <v>70029</v>
      </c>
      <c r="B31" t="s">
        <v>1548</v>
      </c>
      <c r="C31" t="s">
        <v>1547</v>
      </c>
      <c r="D31" t="s">
        <v>1538</v>
      </c>
      <c r="E31" t="s">
        <v>21</v>
      </c>
      <c r="F31">
        <v>70029</v>
      </c>
    </row>
    <row r="32" spans="1:6">
      <c r="A32">
        <v>70030</v>
      </c>
      <c r="B32" t="s">
        <v>4217</v>
      </c>
      <c r="C32" t="s">
        <v>1549</v>
      </c>
      <c r="D32" t="s">
        <v>1538</v>
      </c>
      <c r="E32" t="s">
        <v>21</v>
      </c>
      <c r="F32">
        <v>70030</v>
      </c>
    </row>
    <row r="33" spans="1:6">
      <c r="A33">
        <v>70031</v>
      </c>
      <c r="B33" t="s">
        <v>4156</v>
      </c>
      <c r="C33" t="s">
        <v>881</v>
      </c>
      <c r="D33" t="s">
        <v>499</v>
      </c>
      <c r="E33" t="s">
        <v>21</v>
      </c>
      <c r="F33">
        <v>70031</v>
      </c>
    </row>
    <row r="34" spans="1:6">
      <c r="A34">
        <v>70032</v>
      </c>
      <c r="B34" t="s">
        <v>4157</v>
      </c>
      <c r="C34" t="s">
        <v>882</v>
      </c>
      <c r="D34" t="s">
        <v>499</v>
      </c>
      <c r="E34" t="s">
        <v>21</v>
      </c>
      <c r="F34">
        <v>70032</v>
      </c>
    </row>
    <row r="35" spans="1:6">
      <c r="A35">
        <v>70033</v>
      </c>
      <c r="B35" t="s">
        <v>4172</v>
      </c>
      <c r="C35" t="s">
        <v>1343</v>
      </c>
      <c r="D35" t="s">
        <v>499</v>
      </c>
      <c r="E35" t="s">
        <v>21</v>
      </c>
      <c r="F35">
        <v>70033</v>
      </c>
    </row>
    <row r="36" spans="1:6">
      <c r="A36">
        <v>70034</v>
      </c>
      <c r="B36" t="s">
        <v>1551</v>
      </c>
      <c r="C36" t="s">
        <v>1550</v>
      </c>
      <c r="D36" t="s">
        <v>1538</v>
      </c>
      <c r="E36" t="s">
        <v>21</v>
      </c>
      <c r="F36">
        <v>70034</v>
      </c>
    </row>
    <row r="37" spans="1:6">
      <c r="A37">
        <v>70035</v>
      </c>
      <c r="B37" t="s">
        <v>884</v>
      </c>
      <c r="C37" t="s">
        <v>883</v>
      </c>
      <c r="D37" t="s">
        <v>1432</v>
      </c>
      <c r="E37" t="s">
        <v>21</v>
      </c>
      <c r="F37">
        <v>70035</v>
      </c>
    </row>
    <row r="38" spans="1:6">
      <c r="A38">
        <v>70036</v>
      </c>
      <c r="B38" t="s">
        <v>888</v>
      </c>
      <c r="C38" t="s">
        <v>887</v>
      </c>
      <c r="D38" t="s">
        <v>1432</v>
      </c>
      <c r="E38" t="s">
        <v>21</v>
      </c>
      <c r="F38">
        <v>70036</v>
      </c>
    </row>
    <row r="39" spans="1:6">
      <c r="A39">
        <v>70037</v>
      </c>
      <c r="B39" t="s">
        <v>1425</v>
      </c>
      <c r="C39" t="s">
        <v>1424</v>
      </c>
      <c r="D39" t="s">
        <v>3530</v>
      </c>
      <c r="E39" t="s">
        <v>21</v>
      </c>
      <c r="F39">
        <v>70037</v>
      </c>
    </row>
    <row r="40" spans="1:6">
      <c r="A40">
        <v>70038</v>
      </c>
      <c r="B40" t="s">
        <v>1608</v>
      </c>
      <c r="C40" t="s">
        <v>1607</v>
      </c>
      <c r="D40" t="s">
        <v>1605</v>
      </c>
      <c r="E40" t="s">
        <v>21</v>
      </c>
      <c r="F40">
        <v>70038</v>
      </c>
    </row>
    <row r="41" spans="1:6">
      <c r="A41">
        <v>70039</v>
      </c>
      <c r="B41" t="s">
        <v>1610</v>
      </c>
      <c r="C41" t="s">
        <v>1609</v>
      </c>
      <c r="D41" t="s">
        <v>1605</v>
      </c>
      <c r="E41" t="s">
        <v>21</v>
      </c>
      <c r="F41">
        <v>70039</v>
      </c>
    </row>
    <row r="42" spans="1:6">
      <c r="A42">
        <v>70040</v>
      </c>
      <c r="B42" t="s">
        <v>1612</v>
      </c>
      <c r="C42" t="s">
        <v>1611</v>
      </c>
      <c r="D42" t="s">
        <v>1594</v>
      </c>
      <c r="E42" t="s">
        <v>21</v>
      </c>
      <c r="F42">
        <v>70040</v>
      </c>
    </row>
    <row r="43" spans="1:6">
      <c r="A43">
        <v>70041</v>
      </c>
      <c r="B43" t="s">
        <v>1614</v>
      </c>
      <c r="C43" t="s">
        <v>1613</v>
      </c>
      <c r="D43" t="s">
        <v>1605</v>
      </c>
      <c r="E43" t="s">
        <v>21</v>
      </c>
      <c r="F43">
        <v>70041</v>
      </c>
    </row>
    <row r="44" spans="1:6">
      <c r="A44">
        <v>70042</v>
      </c>
      <c r="B44" t="s">
        <v>1616</v>
      </c>
      <c r="C44" t="s">
        <v>1615</v>
      </c>
      <c r="D44" t="s">
        <v>1605</v>
      </c>
      <c r="E44" t="s">
        <v>21</v>
      </c>
      <c r="F44">
        <v>70042</v>
      </c>
    </row>
    <row r="45" spans="1:6">
      <c r="A45">
        <v>70043</v>
      </c>
      <c r="B45" t="s">
        <v>1618</v>
      </c>
      <c r="C45" t="s">
        <v>1617</v>
      </c>
      <c r="D45" t="s">
        <v>1594</v>
      </c>
      <c r="E45" t="s">
        <v>21</v>
      </c>
      <c r="F45">
        <v>70043</v>
      </c>
    </row>
    <row r="46" spans="1:6">
      <c r="A46">
        <v>70044</v>
      </c>
      <c r="B46" t="s">
        <v>1620</v>
      </c>
      <c r="C46" t="s">
        <v>1619</v>
      </c>
      <c r="D46" t="s">
        <v>1594</v>
      </c>
      <c r="E46" t="s">
        <v>21</v>
      </c>
      <c r="F46">
        <v>70044</v>
      </c>
    </row>
    <row r="47" spans="1:6">
      <c r="A47">
        <v>70045</v>
      </c>
      <c r="B47" t="s">
        <v>4231</v>
      </c>
      <c r="C47" t="s">
        <v>1621</v>
      </c>
      <c r="D47" t="s">
        <v>1605</v>
      </c>
      <c r="E47" t="s">
        <v>21</v>
      </c>
      <c r="F47">
        <v>70045</v>
      </c>
    </row>
    <row r="48" spans="1:6">
      <c r="A48">
        <v>70046</v>
      </c>
      <c r="B48" t="s">
        <v>4232</v>
      </c>
      <c r="C48" t="s">
        <v>1622</v>
      </c>
      <c r="D48" t="s">
        <v>1605</v>
      </c>
      <c r="E48" t="s">
        <v>21</v>
      </c>
      <c r="F48">
        <v>70046</v>
      </c>
    </row>
    <row r="49" spans="1:6">
      <c r="A49">
        <v>70047</v>
      </c>
      <c r="B49" t="s">
        <v>1572</v>
      </c>
      <c r="C49" t="s">
        <v>1571</v>
      </c>
      <c r="D49" t="s">
        <v>1569</v>
      </c>
      <c r="E49" t="s">
        <v>21</v>
      </c>
      <c r="F49">
        <v>70047</v>
      </c>
    </row>
    <row r="50" spans="1:6">
      <c r="A50">
        <v>70048</v>
      </c>
      <c r="B50" t="s">
        <v>1573</v>
      </c>
      <c r="C50" t="s">
        <v>93</v>
      </c>
      <c r="D50" t="s">
        <v>1569</v>
      </c>
      <c r="E50" t="s">
        <v>21</v>
      </c>
      <c r="F50">
        <v>70048</v>
      </c>
    </row>
    <row r="51" spans="1:6">
      <c r="A51">
        <v>70049</v>
      </c>
      <c r="B51" t="s">
        <v>1575</v>
      </c>
      <c r="C51" t="s">
        <v>1574</v>
      </c>
      <c r="D51" t="s">
        <v>1569</v>
      </c>
      <c r="E51" t="s">
        <v>21</v>
      </c>
      <c r="F51">
        <v>70049</v>
      </c>
    </row>
    <row r="52" spans="1:6">
      <c r="A52">
        <v>70050</v>
      </c>
      <c r="B52" t="s">
        <v>4224</v>
      </c>
      <c r="C52" t="s">
        <v>1576</v>
      </c>
      <c r="D52" t="s">
        <v>1569</v>
      </c>
      <c r="E52" t="s">
        <v>21</v>
      </c>
      <c r="F52">
        <v>70050</v>
      </c>
    </row>
    <row r="53" spans="1:6">
      <c r="A53">
        <v>70051</v>
      </c>
      <c r="B53" t="s">
        <v>1578</v>
      </c>
      <c r="C53" t="s">
        <v>1577</v>
      </c>
      <c r="D53" t="s">
        <v>1569</v>
      </c>
      <c r="E53" t="s">
        <v>21</v>
      </c>
      <c r="F53">
        <v>70051</v>
      </c>
    </row>
    <row r="54" spans="1:6">
      <c r="A54">
        <v>70052</v>
      </c>
      <c r="B54" t="s">
        <v>4225</v>
      </c>
      <c r="C54" t="s">
        <v>1579</v>
      </c>
      <c r="D54" t="s">
        <v>1569</v>
      </c>
      <c r="E54" t="s">
        <v>21</v>
      </c>
      <c r="F54">
        <v>70052</v>
      </c>
    </row>
    <row r="55" spans="1:6">
      <c r="A55">
        <v>70053</v>
      </c>
      <c r="B55" t="s">
        <v>688</v>
      </c>
      <c r="C55" t="s">
        <v>1582</v>
      </c>
      <c r="D55" t="s">
        <v>1569</v>
      </c>
      <c r="E55" t="s">
        <v>21</v>
      </c>
      <c r="F55">
        <v>70053</v>
      </c>
    </row>
    <row r="56" spans="1:6">
      <c r="A56">
        <v>70054</v>
      </c>
      <c r="B56" t="s">
        <v>806</v>
      </c>
      <c r="C56" t="s">
        <v>87</v>
      </c>
      <c r="D56" t="s">
        <v>804</v>
      </c>
      <c r="E56" t="s">
        <v>21</v>
      </c>
      <c r="F56">
        <v>70054</v>
      </c>
    </row>
    <row r="57" spans="1:6">
      <c r="A57">
        <v>70055</v>
      </c>
      <c r="B57" t="s">
        <v>833</v>
      </c>
      <c r="C57" t="s">
        <v>832</v>
      </c>
      <c r="D57" t="s">
        <v>804</v>
      </c>
      <c r="E57" t="s">
        <v>21</v>
      </c>
      <c r="F57">
        <v>70055</v>
      </c>
    </row>
    <row r="58" spans="1:6">
      <c r="A58">
        <v>70056</v>
      </c>
      <c r="B58" t="s">
        <v>4151</v>
      </c>
      <c r="C58" t="s">
        <v>834</v>
      </c>
      <c r="D58" t="s">
        <v>804</v>
      </c>
      <c r="E58" t="s">
        <v>21</v>
      </c>
      <c r="F58">
        <v>70056</v>
      </c>
    </row>
    <row r="59" spans="1:6">
      <c r="A59">
        <v>70057</v>
      </c>
      <c r="B59" t="s">
        <v>1584</v>
      </c>
      <c r="C59" t="s">
        <v>1583</v>
      </c>
      <c r="D59" t="s">
        <v>1569</v>
      </c>
      <c r="E59" t="s">
        <v>21</v>
      </c>
      <c r="F59">
        <v>70057</v>
      </c>
    </row>
    <row r="60" spans="1:6">
      <c r="A60">
        <v>70058</v>
      </c>
      <c r="B60" t="s">
        <v>143</v>
      </c>
      <c r="C60" t="s">
        <v>144</v>
      </c>
      <c r="D60" t="s">
        <v>1605</v>
      </c>
      <c r="E60" t="s">
        <v>21</v>
      </c>
      <c r="F60">
        <v>70058</v>
      </c>
    </row>
    <row r="61" spans="1:6">
      <c r="A61">
        <v>70059</v>
      </c>
      <c r="B61" t="s">
        <v>1412</v>
      </c>
      <c r="C61" t="s">
        <v>1411</v>
      </c>
      <c r="D61" t="s">
        <v>499</v>
      </c>
      <c r="E61" t="s">
        <v>21</v>
      </c>
      <c r="F61">
        <v>70059</v>
      </c>
    </row>
    <row r="62" spans="1:6">
      <c r="A62">
        <v>70060</v>
      </c>
      <c r="B62" t="s">
        <v>1414</v>
      </c>
      <c r="C62" t="s">
        <v>1413</v>
      </c>
      <c r="D62" t="s">
        <v>499</v>
      </c>
      <c r="E62" t="s">
        <v>21</v>
      </c>
      <c r="F62">
        <v>70060</v>
      </c>
    </row>
    <row r="63" spans="1:6">
      <c r="A63">
        <v>70061</v>
      </c>
      <c r="B63" t="s">
        <v>1416</v>
      </c>
      <c r="C63" t="s">
        <v>1415</v>
      </c>
      <c r="D63" t="s">
        <v>499</v>
      </c>
      <c r="E63" t="s">
        <v>21</v>
      </c>
      <c r="F63">
        <v>70061</v>
      </c>
    </row>
    <row r="64" spans="1:6">
      <c r="A64">
        <v>70062</v>
      </c>
      <c r="B64" t="s">
        <v>1003</v>
      </c>
      <c r="C64" t="s">
        <v>1002</v>
      </c>
      <c r="D64" t="s">
        <v>887</v>
      </c>
      <c r="E64" t="s">
        <v>21</v>
      </c>
      <c r="F64">
        <v>70062</v>
      </c>
    </row>
    <row r="65" spans="1:6">
      <c r="A65">
        <v>70063</v>
      </c>
      <c r="B65" t="s">
        <v>1086</v>
      </c>
      <c r="C65" t="s">
        <v>1085</v>
      </c>
      <c r="D65" t="s">
        <v>887</v>
      </c>
      <c r="E65" t="s">
        <v>21</v>
      </c>
      <c r="F65">
        <v>70063</v>
      </c>
    </row>
    <row r="66" spans="1:6">
      <c r="A66">
        <v>70064</v>
      </c>
      <c r="B66" t="s">
        <v>1088</v>
      </c>
      <c r="C66" t="s">
        <v>1087</v>
      </c>
      <c r="D66" t="s">
        <v>887</v>
      </c>
      <c r="E66" t="s">
        <v>21</v>
      </c>
      <c r="F66">
        <v>70064</v>
      </c>
    </row>
    <row r="67" spans="1:6">
      <c r="A67">
        <v>70065</v>
      </c>
      <c r="B67" t="s">
        <v>1090</v>
      </c>
      <c r="C67" t="s">
        <v>1089</v>
      </c>
      <c r="D67" t="s">
        <v>887</v>
      </c>
      <c r="E67" t="s">
        <v>21</v>
      </c>
      <c r="F67">
        <v>70065</v>
      </c>
    </row>
    <row r="68" spans="1:6">
      <c r="A68">
        <v>70066</v>
      </c>
      <c r="B68" t="s">
        <v>1092</v>
      </c>
      <c r="C68" t="s">
        <v>1091</v>
      </c>
      <c r="D68" t="s">
        <v>887</v>
      </c>
      <c r="E68" t="s">
        <v>21</v>
      </c>
      <c r="F68">
        <v>70066</v>
      </c>
    </row>
    <row r="69" spans="1:6">
      <c r="A69">
        <v>70067</v>
      </c>
      <c r="B69" t="s">
        <v>1094</v>
      </c>
      <c r="C69" t="s">
        <v>1093</v>
      </c>
      <c r="D69" t="s">
        <v>887</v>
      </c>
      <c r="E69" t="s">
        <v>21</v>
      </c>
      <c r="F69">
        <v>70067</v>
      </c>
    </row>
    <row r="70" spans="1:6">
      <c r="A70">
        <v>70068</v>
      </c>
      <c r="B70" t="s">
        <v>1096</v>
      </c>
      <c r="C70" t="s">
        <v>1095</v>
      </c>
      <c r="D70" t="s">
        <v>887</v>
      </c>
      <c r="E70" t="s">
        <v>21</v>
      </c>
      <c r="F70">
        <v>70068</v>
      </c>
    </row>
    <row r="71" spans="1:6">
      <c r="A71">
        <v>70069</v>
      </c>
      <c r="B71" t="s">
        <v>1098</v>
      </c>
      <c r="C71" t="s">
        <v>1097</v>
      </c>
      <c r="D71" t="s">
        <v>887</v>
      </c>
      <c r="E71" t="s">
        <v>21</v>
      </c>
      <c r="F71">
        <v>70069</v>
      </c>
    </row>
    <row r="72" spans="1:6">
      <c r="A72">
        <v>70070</v>
      </c>
      <c r="B72" t="s">
        <v>1100</v>
      </c>
      <c r="C72" t="s">
        <v>1099</v>
      </c>
      <c r="D72" t="s">
        <v>887</v>
      </c>
      <c r="E72" t="s">
        <v>21</v>
      </c>
      <c r="F72">
        <v>70070</v>
      </c>
    </row>
    <row r="73" spans="1:6">
      <c r="A73">
        <v>70071</v>
      </c>
      <c r="B73" t="s">
        <v>1102</v>
      </c>
      <c r="C73" t="s">
        <v>1101</v>
      </c>
      <c r="D73" t="s">
        <v>887</v>
      </c>
      <c r="E73" t="s">
        <v>21</v>
      </c>
      <c r="F73">
        <v>70071</v>
      </c>
    </row>
    <row r="74" spans="1:6">
      <c r="A74">
        <v>70072</v>
      </c>
      <c r="B74" t="s">
        <v>1104</v>
      </c>
      <c r="C74" t="s">
        <v>1103</v>
      </c>
      <c r="D74" t="s">
        <v>887</v>
      </c>
      <c r="E74" t="s">
        <v>21</v>
      </c>
      <c r="F74">
        <v>70072</v>
      </c>
    </row>
    <row r="75" spans="1:6">
      <c r="A75">
        <v>70073</v>
      </c>
      <c r="B75" t="s">
        <v>1106</v>
      </c>
      <c r="C75" t="s">
        <v>1105</v>
      </c>
      <c r="D75" t="s">
        <v>887</v>
      </c>
      <c r="E75" t="s">
        <v>21</v>
      </c>
      <c r="F75">
        <v>70073</v>
      </c>
    </row>
    <row r="76" spans="1:6">
      <c r="A76">
        <v>70074</v>
      </c>
      <c r="B76" t="s">
        <v>1108</v>
      </c>
      <c r="C76" t="s">
        <v>1107</v>
      </c>
      <c r="D76" t="s">
        <v>887</v>
      </c>
      <c r="E76" t="s">
        <v>21</v>
      </c>
      <c r="F76">
        <v>70074</v>
      </c>
    </row>
    <row r="77" spans="1:6">
      <c r="A77">
        <v>70075</v>
      </c>
      <c r="B77" t="s">
        <v>4164</v>
      </c>
      <c r="C77" t="s">
        <v>1109</v>
      </c>
      <c r="D77" t="s">
        <v>887</v>
      </c>
      <c r="E77" t="s">
        <v>21</v>
      </c>
      <c r="F77">
        <v>70075</v>
      </c>
    </row>
    <row r="78" spans="1:6">
      <c r="A78">
        <v>70076</v>
      </c>
      <c r="B78" t="s">
        <v>4165</v>
      </c>
      <c r="C78" t="s">
        <v>1110</v>
      </c>
      <c r="D78" t="s">
        <v>887</v>
      </c>
      <c r="E78" t="s">
        <v>21</v>
      </c>
      <c r="F78">
        <v>70076</v>
      </c>
    </row>
    <row r="79" spans="1:6">
      <c r="A79">
        <v>70077</v>
      </c>
      <c r="B79" t="s">
        <v>1112</v>
      </c>
      <c r="C79" t="s">
        <v>1111</v>
      </c>
      <c r="D79" t="s">
        <v>887</v>
      </c>
      <c r="E79" t="s">
        <v>21</v>
      </c>
      <c r="F79">
        <v>70077</v>
      </c>
    </row>
    <row r="80" spans="1:6">
      <c r="A80">
        <v>70078</v>
      </c>
      <c r="B80" t="s">
        <v>1114</v>
      </c>
      <c r="C80" t="s">
        <v>1113</v>
      </c>
      <c r="D80" t="s">
        <v>887</v>
      </c>
      <c r="E80" t="s">
        <v>21</v>
      </c>
      <c r="F80">
        <v>70078</v>
      </c>
    </row>
    <row r="81" spans="1:6">
      <c r="A81">
        <v>70079</v>
      </c>
      <c r="B81" t="s">
        <v>1116</v>
      </c>
      <c r="C81" t="s">
        <v>1115</v>
      </c>
      <c r="D81" t="s">
        <v>887</v>
      </c>
      <c r="E81" t="s">
        <v>21</v>
      </c>
      <c r="F81">
        <v>70079</v>
      </c>
    </row>
    <row r="82" spans="1:6">
      <c r="A82">
        <v>70080</v>
      </c>
      <c r="B82" t="s">
        <v>1120</v>
      </c>
      <c r="C82" t="s">
        <v>1119</v>
      </c>
      <c r="D82" t="s">
        <v>887</v>
      </c>
      <c r="E82" t="s">
        <v>21</v>
      </c>
      <c r="F82">
        <v>70080</v>
      </c>
    </row>
    <row r="83" spans="1:6">
      <c r="A83">
        <v>70081</v>
      </c>
      <c r="B83" t="s">
        <v>1122</v>
      </c>
      <c r="C83" t="s">
        <v>1121</v>
      </c>
      <c r="D83" t="s">
        <v>887</v>
      </c>
      <c r="E83" t="s">
        <v>21</v>
      </c>
      <c r="F83">
        <v>70081</v>
      </c>
    </row>
    <row r="84" spans="1:6">
      <c r="A84">
        <v>70082</v>
      </c>
      <c r="B84" t="s">
        <v>1124</v>
      </c>
      <c r="C84" t="s">
        <v>1123</v>
      </c>
      <c r="D84" t="s">
        <v>887</v>
      </c>
      <c r="E84" t="s">
        <v>21</v>
      </c>
      <c r="F84">
        <v>70082</v>
      </c>
    </row>
    <row r="85" spans="1:6">
      <c r="A85">
        <v>70083</v>
      </c>
      <c r="B85" t="s">
        <v>1126</v>
      </c>
      <c r="C85" t="s">
        <v>1125</v>
      </c>
      <c r="D85" t="s">
        <v>887</v>
      </c>
      <c r="E85" t="s">
        <v>21</v>
      </c>
      <c r="F85">
        <v>70083</v>
      </c>
    </row>
    <row r="86" spans="1:6">
      <c r="A86">
        <v>70084</v>
      </c>
      <c r="B86" t="s">
        <v>1128</v>
      </c>
      <c r="C86" t="s">
        <v>1127</v>
      </c>
      <c r="D86" t="s">
        <v>887</v>
      </c>
      <c r="E86" t="s">
        <v>21</v>
      </c>
      <c r="F86">
        <v>70084</v>
      </c>
    </row>
    <row r="87" spans="1:6">
      <c r="A87">
        <v>70085</v>
      </c>
      <c r="B87" t="s">
        <v>1130</v>
      </c>
      <c r="C87" t="s">
        <v>1129</v>
      </c>
      <c r="D87" t="s">
        <v>887</v>
      </c>
      <c r="E87" t="s">
        <v>21</v>
      </c>
      <c r="F87">
        <v>70085</v>
      </c>
    </row>
    <row r="88" spans="1:6">
      <c r="A88">
        <v>70086</v>
      </c>
      <c r="B88" t="s">
        <v>1132</v>
      </c>
      <c r="C88" t="s">
        <v>1131</v>
      </c>
      <c r="D88" t="s">
        <v>887</v>
      </c>
      <c r="E88" t="s">
        <v>21</v>
      </c>
      <c r="F88">
        <v>70086</v>
      </c>
    </row>
    <row r="89" spans="1:6">
      <c r="A89">
        <v>70087</v>
      </c>
      <c r="B89" t="s">
        <v>1134</v>
      </c>
      <c r="C89" t="s">
        <v>1133</v>
      </c>
      <c r="D89" t="s">
        <v>887</v>
      </c>
      <c r="E89" t="s">
        <v>21</v>
      </c>
      <c r="F89">
        <v>70087</v>
      </c>
    </row>
    <row r="90" spans="1:6">
      <c r="A90">
        <v>70088</v>
      </c>
      <c r="B90" t="s">
        <v>1138</v>
      </c>
      <c r="C90" t="s">
        <v>1137</v>
      </c>
      <c r="D90" t="s">
        <v>887</v>
      </c>
      <c r="E90" t="s">
        <v>21</v>
      </c>
      <c r="F90">
        <v>70088</v>
      </c>
    </row>
    <row r="91" spans="1:6">
      <c r="A91">
        <v>70089</v>
      </c>
      <c r="B91" t="s">
        <v>1140</v>
      </c>
      <c r="C91" t="s">
        <v>1139</v>
      </c>
      <c r="D91" t="s">
        <v>887</v>
      </c>
      <c r="E91" t="s">
        <v>21</v>
      </c>
      <c r="F91">
        <v>70089</v>
      </c>
    </row>
    <row r="92" spans="1:6">
      <c r="A92">
        <v>70090</v>
      </c>
      <c r="B92" t="s">
        <v>1144</v>
      </c>
      <c r="C92" t="s">
        <v>1143</v>
      </c>
      <c r="D92" t="s">
        <v>887</v>
      </c>
      <c r="E92" t="s">
        <v>21</v>
      </c>
      <c r="F92">
        <v>70090</v>
      </c>
    </row>
    <row r="93" spans="1:6">
      <c r="A93">
        <v>70091</v>
      </c>
      <c r="B93" t="s">
        <v>1146</v>
      </c>
      <c r="C93" t="s">
        <v>1145</v>
      </c>
      <c r="D93" t="s">
        <v>887</v>
      </c>
      <c r="E93" t="s">
        <v>21</v>
      </c>
      <c r="F93">
        <v>70091</v>
      </c>
    </row>
    <row r="94" spans="1:6">
      <c r="A94">
        <v>70092</v>
      </c>
      <c r="B94" t="s">
        <v>1148</v>
      </c>
      <c r="C94" t="s">
        <v>1147</v>
      </c>
      <c r="D94" t="s">
        <v>887</v>
      </c>
      <c r="E94" t="s">
        <v>21</v>
      </c>
      <c r="F94">
        <v>70092</v>
      </c>
    </row>
    <row r="95" spans="1:6">
      <c r="A95">
        <v>70093</v>
      </c>
      <c r="B95" t="s">
        <v>1150</v>
      </c>
      <c r="C95" t="s">
        <v>1149</v>
      </c>
      <c r="D95" t="s">
        <v>887</v>
      </c>
      <c r="E95" t="s">
        <v>21</v>
      </c>
      <c r="F95">
        <v>70093</v>
      </c>
    </row>
    <row r="96" spans="1:6">
      <c r="A96">
        <v>70094</v>
      </c>
      <c r="B96" t="s">
        <v>1152</v>
      </c>
      <c r="C96" t="s">
        <v>1151</v>
      </c>
      <c r="D96" t="s">
        <v>887</v>
      </c>
      <c r="E96" t="s">
        <v>21</v>
      </c>
      <c r="F96">
        <v>70094</v>
      </c>
    </row>
    <row r="97" spans="1:6">
      <c r="A97">
        <v>70095</v>
      </c>
      <c r="B97" t="s">
        <v>4166</v>
      </c>
      <c r="C97" t="s">
        <v>1153</v>
      </c>
      <c r="D97" t="s">
        <v>887</v>
      </c>
      <c r="E97" t="s">
        <v>21</v>
      </c>
      <c r="F97">
        <v>70095</v>
      </c>
    </row>
    <row r="98" spans="1:6">
      <c r="A98">
        <v>70096</v>
      </c>
      <c r="B98" t="s">
        <v>1155</v>
      </c>
      <c r="C98" t="s">
        <v>1154</v>
      </c>
      <c r="D98" t="s">
        <v>887</v>
      </c>
      <c r="E98" t="s">
        <v>21</v>
      </c>
      <c r="F98">
        <v>70096</v>
      </c>
    </row>
    <row r="99" spans="1:6">
      <c r="A99">
        <v>70097</v>
      </c>
      <c r="B99" t="s">
        <v>1157</v>
      </c>
      <c r="C99" t="s">
        <v>1156</v>
      </c>
      <c r="D99" t="s">
        <v>887</v>
      </c>
      <c r="E99" t="s">
        <v>21</v>
      </c>
      <c r="F99">
        <v>70097</v>
      </c>
    </row>
    <row r="100" spans="1:6">
      <c r="A100">
        <v>70098</v>
      </c>
      <c r="B100" t="s">
        <v>1159</v>
      </c>
      <c r="C100" t="s">
        <v>1158</v>
      </c>
      <c r="D100" t="s">
        <v>887</v>
      </c>
      <c r="E100" t="s">
        <v>21</v>
      </c>
      <c r="F100">
        <v>70098</v>
      </c>
    </row>
    <row r="101" spans="1:6">
      <c r="A101">
        <v>70099</v>
      </c>
      <c r="B101" t="s">
        <v>1161</v>
      </c>
      <c r="C101" t="s">
        <v>1160</v>
      </c>
      <c r="D101" t="s">
        <v>887</v>
      </c>
      <c r="E101" t="s">
        <v>21</v>
      </c>
      <c r="F101">
        <v>70099</v>
      </c>
    </row>
    <row r="102" spans="1:6">
      <c r="A102">
        <v>70100</v>
      </c>
      <c r="B102" t="s">
        <v>1163</v>
      </c>
      <c r="C102" t="s">
        <v>1162</v>
      </c>
      <c r="D102" t="s">
        <v>887</v>
      </c>
      <c r="E102" t="s">
        <v>21</v>
      </c>
      <c r="F102">
        <v>70100</v>
      </c>
    </row>
    <row r="103" spans="1:6">
      <c r="A103">
        <v>70101</v>
      </c>
      <c r="B103" t="s">
        <v>1165</v>
      </c>
      <c r="C103" t="s">
        <v>1164</v>
      </c>
      <c r="D103" t="s">
        <v>887</v>
      </c>
      <c r="E103" t="s">
        <v>21</v>
      </c>
      <c r="F103">
        <v>70101</v>
      </c>
    </row>
    <row r="104" spans="1:6">
      <c r="A104">
        <v>70102</v>
      </c>
      <c r="B104" t="s">
        <v>1167</v>
      </c>
      <c r="C104" t="s">
        <v>1166</v>
      </c>
      <c r="D104" t="s">
        <v>887</v>
      </c>
      <c r="E104" t="s">
        <v>21</v>
      </c>
      <c r="F104">
        <v>70102</v>
      </c>
    </row>
    <row r="105" spans="1:6">
      <c r="A105">
        <v>70103</v>
      </c>
      <c r="B105" t="s">
        <v>1169</v>
      </c>
      <c r="C105" t="s">
        <v>1168</v>
      </c>
      <c r="D105" t="s">
        <v>887</v>
      </c>
      <c r="E105" t="s">
        <v>21</v>
      </c>
      <c r="F105">
        <v>70103</v>
      </c>
    </row>
    <row r="106" spans="1:6">
      <c r="A106">
        <v>70104</v>
      </c>
      <c r="B106" t="s">
        <v>1171</v>
      </c>
      <c r="C106" t="s">
        <v>1170</v>
      </c>
      <c r="D106" t="s">
        <v>887</v>
      </c>
      <c r="E106" t="s">
        <v>21</v>
      </c>
      <c r="F106">
        <v>70104</v>
      </c>
    </row>
    <row r="107" spans="1:6">
      <c r="A107">
        <v>70105</v>
      </c>
      <c r="B107" t="s">
        <v>1173</v>
      </c>
      <c r="C107" t="s">
        <v>1172</v>
      </c>
      <c r="D107" t="s">
        <v>887</v>
      </c>
      <c r="E107" t="s">
        <v>21</v>
      </c>
      <c r="F107">
        <v>70105</v>
      </c>
    </row>
    <row r="108" spans="1:6">
      <c r="A108">
        <v>70106</v>
      </c>
      <c r="B108" t="s">
        <v>1175</v>
      </c>
      <c r="C108" t="s">
        <v>1174</v>
      </c>
      <c r="D108" t="s">
        <v>887</v>
      </c>
      <c r="E108" t="s">
        <v>21</v>
      </c>
      <c r="F108">
        <v>70106</v>
      </c>
    </row>
    <row r="109" spans="1:6">
      <c r="A109">
        <v>70107</v>
      </c>
      <c r="B109" t="s">
        <v>1181</v>
      </c>
      <c r="C109" t="s">
        <v>1180</v>
      </c>
      <c r="D109" t="s">
        <v>887</v>
      </c>
      <c r="E109" t="s">
        <v>21</v>
      </c>
      <c r="F109">
        <v>70107</v>
      </c>
    </row>
    <row r="110" spans="1:6">
      <c r="A110">
        <v>70108</v>
      </c>
      <c r="B110" t="s">
        <v>1183</v>
      </c>
      <c r="C110" t="s">
        <v>1182</v>
      </c>
      <c r="D110" t="s">
        <v>887</v>
      </c>
      <c r="E110" t="s">
        <v>21</v>
      </c>
      <c r="F110">
        <v>70108</v>
      </c>
    </row>
    <row r="111" spans="1:6">
      <c r="A111">
        <v>70109</v>
      </c>
      <c r="B111" t="s">
        <v>1185</v>
      </c>
      <c r="C111" t="s">
        <v>1184</v>
      </c>
      <c r="D111" t="s">
        <v>887</v>
      </c>
      <c r="E111" t="s">
        <v>21</v>
      </c>
      <c r="F111">
        <v>70109</v>
      </c>
    </row>
    <row r="112" spans="1:6">
      <c r="A112">
        <v>70110</v>
      </c>
      <c r="B112" t="s">
        <v>1187</v>
      </c>
      <c r="C112" t="s">
        <v>1186</v>
      </c>
      <c r="D112" t="s">
        <v>887</v>
      </c>
      <c r="E112" t="s">
        <v>21</v>
      </c>
      <c r="F112">
        <v>70110</v>
      </c>
    </row>
    <row r="113" spans="1:6">
      <c r="A113">
        <v>70111</v>
      </c>
      <c r="B113" t="s">
        <v>1189</v>
      </c>
      <c r="C113" t="s">
        <v>1188</v>
      </c>
      <c r="D113" t="s">
        <v>887</v>
      </c>
      <c r="E113" t="s">
        <v>21</v>
      </c>
      <c r="F113">
        <v>70111</v>
      </c>
    </row>
    <row r="114" spans="1:6">
      <c r="A114">
        <v>70112</v>
      </c>
      <c r="B114" t="s">
        <v>1191</v>
      </c>
      <c r="C114" t="s">
        <v>1190</v>
      </c>
      <c r="D114" t="s">
        <v>887</v>
      </c>
      <c r="E114" t="s">
        <v>21</v>
      </c>
      <c r="F114">
        <v>70112</v>
      </c>
    </row>
    <row r="115" spans="1:6">
      <c r="A115">
        <v>70113</v>
      </c>
      <c r="B115" t="s">
        <v>1193</v>
      </c>
      <c r="C115" t="s">
        <v>1192</v>
      </c>
      <c r="D115" t="s">
        <v>887</v>
      </c>
      <c r="E115" t="s">
        <v>21</v>
      </c>
      <c r="F115">
        <v>70113</v>
      </c>
    </row>
    <row r="116" spans="1:6">
      <c r="A116">
        <v>70114</v>
      </c>
      <c r="B116" t="s">
        <v>1197</v>
      </c>
      <c r="C116" t="s">
        <v>1196</v>
      </c>
      <c r="D116" t="s">
        <v>887</v>
      </c>
      <c r="E116" t="s">
        <v>21</v>
      </c>
      <c r="F116">
        <v>70114</v>
      </c>
    </row>
    <row r="117" spans="1:6">
      <c r="A117">
        <v>70115</v>
      </c>
      <c r="B117" t="s">
        <v>1201</v>
      </c>
      <c r="C117" t="s">
        <v>1200</v>
      </c>
      <c r="D117" t="s">
        <v>887</v>
      </c>
      <c r="E117" t="s">
        <v>21</v>
      </c>
      <c r="F117">
        <v>70115</v>
      </c>
    </row>
    <row r="118" spans="1:6">
      <c r="A118">
        <v>70116</v>
      </c>
      <c r="B118" t="s">
        <v>1205</v>
      </c>
      <c r="C118" t="s">
        <v>1204</v>
      </c>
      <c r="D118" t="s">
        <v>887</v>
      </c>
      <c r="E118" t="s">
        <v>21</v>
      </c>
      <c r="F118">
        <v>70116</v>
      </c>
    </row>
    <row r="119" spans="1:6">
      <c r="A119">
        <v>70117</v>
      </c>
      <c r="B119" t="s">
        <v>1207</v>
      </c>
      <c r="C119" t="s">
        <v>1206</v>
      </c>
      <c r="D119" t="s">
        <v>887</v>
      </c>
      <c r="E119" t="s">
        <v>21</v>
      </c>
      <c r="F119">
        <v>70117</v>
      </c>
    </row>
    <row r="120" spans="1:6">
      <c r="A120">
        <v>70118</v>
      </c>
      <c r="B120" t="s">
        <v>1209</v>
      </c>
      <c r="C120" t="s">
        <v>1208</v>
      </c>
      <c r="D120" t="s">
        <v>887</v>
      </c>
      <c r="E120" t="s">
        <v>21</v>
      </c>
      <c r="F120">
        <v>70118</v>
      </c>
    </row>
    <row r="121" spans="1:6">
      <c r="A121">
        <v>70119</v>
      </c>
      <c r="B121" t="s">
        <v>1211</v>
      </c>
      <c r="C121" t="s">
        <v>1210</v>
      </c>
      <c r="D121" t="s">
        <v>887</v>
      </c>
      <c r="E121" t="s">
        <v>21</v>
      </c>
      <c r="F121">
        <v>70119</v>
      </c>
    </row>
    <row r="122" spans="1:6">
      <c r="A122">
        <v>70120</v>
      </c>
      <c r="B122" t="s">
        <v>1219</v>
      </c>
      <c r="C122" t="s">
        <v>1218</v>
      </c>
      <c r="D122" t="s">
        <v>887</v>
      </c>
      <c r="E122" t="s">
        <v>21</v>
      </c>
      <c r="F122">
        <v>70120</v>
      </c>
    </row>
    <row r="123" spans="1:6">
      <c r="A123">
        <v>70121</v>
      </c>
      <c r="B123" t="s">
        <v>4168</v>
      </c>
      <c r="C123" t="s">
        <v>1221</v>
      </c>
      <c r="D123" t="s">
        <v>887</v>
      </c>
      <c r="E123" t="s">
        <v>21</v>
      </c>
      <c r="F123">
        <v>70121</v>
      </c>
    </row>
    <row r="124" spans="1:6">
      <c r="A124">
        <v>70122</v>
      </c>
      <c r="B124" t="s">
        <v>4169</v>
      </c>
      <c r="C124" t="s">
        <v>1224</v>
      </c>
      <c r="D124" t="s">
        <v>887</v>
      </c>
      <c r="E124" t="s">
        <v>21</v>
      </c>
      <c r="F124">
        <v>70122</v>
      </c>
    </row>
    <row r="125" spans="1:6">
      <c r="A125">
        <v>70123</v>
      </c>
      <c r="B125" t="s">
        <v>1226</v>
      </c>
      <c r="C125" t="s">
        <v>1225</v>
      </c>
      <c r="D125" t="s">
        <v>887</v>
      </c>
      <c r="E125" t="s">
        <v>21</v>
      </c>
      <c r="F125">
        <v>70123</v>
      </c>
    </row>
    <row r="126" spans="1:6">
      <c r="A126">
        <v>70124</v>
      </c>
      <c r="B126" t="s">
        <v>4170</v>
      </c>
      <c r="C126" t="s">
        <v>1227</v>
      </c>
      <c r="D126" t="s">
        <v>887</v>
      </c>
      <c r="E126" t="s">
        <v>21</v>
      </c>
      <c r="F126">
        <v>70124</v>
      </c>
    </row>
    <row r="127" spans="1:6">
      <c r="A127">
        <v>70125</v>
      </c>
      <c r="B127" t="s">
        <v>1229</v>
      </c>
      <c r="C127" t="s">
        <v>1228</v>
      </c>
      <c r="D127" t="s">
        <v>887</v>
      </c>
      <c r="E127" t="s">
        <v>21</v>
      </c>
      <c r="F127">
        <v>70125</v>
      </c>
    </row>
    <row r="128" spans="1:6">
      <c r="A128">
        <v>70126</v>
      </c>
      <c r="B128" t="s">
        <v>1231</v>
      </c>
      <c r="C128" t="s">
        <v>1230</v>
      </c>
      <c r="D128" t="s">
        <v>887</v>
      </c>
      <c r="E128" t="s">
        <v>21</v>
      </c>
      <c r="F128">
        <v>70126</v>
      </c>
    </row>
    <row r="129" spans="1:6">
      <c r="A129">
        <v>70127</v>
      </c>
      <c r="B129" t="s">
        <v>1235</v>
      </c>
      <c r="C129" t="s">
        <v>1234</v>
      </c>
      <c r="D129" t="s">
        <v>887</v>
      </c>
      <c r="E129" t="s">
        <v>21</v>
      </c>
      <c r="F129">
        <v>70127</v>
      </c>
    </row>
    <row r="130" spans="1:6">
      <c r="A130">
        <v>70128</v>
      </c>
      <c r="B130" t="s">
        <v>1237</v>
      </c>
      <c r="C130" t="s">
        <v>1236</v>
      </c>
      <c r="D130" t="s">
        <v>887</v>
      </c>
      <c r="E130" t="s">
        <v>21</v>
      </c>
      <c r="F130">
        <v>70128</v>
      </c>
    </row>
    <row r="131" spans="1:6">
      <c r="A131">
        <v>70129</v>
      </c>
      <c r="B131" t="s">
        <v>1239</v>
      </c>
      <c r="C131" t="s">
        <v>1238</v>
      </c>
      <c r="D131" t="s">
        <v>887</v>
      </c>
      <c r="E131" t="s">
        <v>21</v>
      </c>
      <c r="F131">
        <v>70129</v>
      </c>
    </row>
    <row r="132" spans="1:6">
      <c r="A132">
        <v>70130</v>
      </c>
      <c r="B132" t="s">
        <v>1243</v>
      </c>
      <c r="C132" t="s">
        <v>1242</v>
      </c>
      <c r="D132" t="s">
        <v>887</v>
      </c>
      <c r="E132" t="s">
        <v>21</v>
      </c>
      <c r="F132">
        <v>70130</v>
      </c>
    </row>
    <row r="133" spans="1:6">
      <c r="A133">
        <v>70131</v>
      </c>
      <c r="B133" t="s">
        <v>1245</v>
      </c>
      <c r="C133" t="s">
        <v>1244</v>
      </c>
      <c r="D133" t="s">
        <v>887</v>
      </c>
      <c r="E133" t="s">
        <v>21</v>
      </c>
      <c r="F133">
        <v>70131</v>
      </c>
    </row>
    <row r="134" spans="1:6">
      <c r="A134">
        <v>70132</v>
      </c>
      <c r="B134" t="s">
        <v>1247</v>
      </c>
      <c r="C134" t="s">
        <v>1246</v>
      </c>
      <c r="D134" t="s">
        <v>887</v>
      </c>
      <c r="E134" t="s">
        <v>21</v>
      </c>
      <c r="F134">
        <v>70132</v>
      </c>
    </row>
    <row r="135" spans="1:6">
      <c r="A135">
        <v>70133</v>
      </c>
      <c r="B135" t="s">
        <v>1249</v>
      </c>
      <c r="C135" t="s">
        <v>1248</v>
      </c>
      <c r="D135" t="s">
        <v>887</v>
      </c>
      <c r="E135" t="s">
        <v>21</v>
      </c>
      <c r="F135">
        <v>70133</v>
      </c>
    </row>
    <row r="136" spans="1:6">
      <c r="A136">
        <v>70134</v>
      </c>
      <c r="B136" t="s">
        <v>1251</v>
      </c>
      <c r="C136" t="s">
        <v>1250</v>
      </c>
      <c r="D136" t="s">
        <v>887</v>
      </c>
      <c r="E136" t="s">
        <v>21</v>
      </c>
      <c r="F136">
        <v>70134</v>
      </c>
    </row>
    <row r="137" spans="1:6">
      <c r="A137">
        <v>70135</v>
      </c>
      <c r="B137" t="s">
        <v>1253</v>
      </c>
      <c r="C137" t="s">
        <v>1252</v>
      </c>
      <c r="D137" t="s">
        <v>887</v>
      </c>
      <c r="E137" t="s">
        <v>21</v>
      </c>
      <c r="F137">
        <v>70135</v>
      </c>
    </row>
    <row r="138" spans="1:6">
      <c r="A138">
        <v>70136</v>
      </c>
      <c r="B138" t="s">
        <v>1255</v>
      </c>
      <c r="C138" t="s">
        <v>1254</v>
      </c>
      <c r="D138" t="s">
        <v>887</v>
      </c>
      <c r="E138" t="s">
        <v>21</v>
      </c>
      <c r="F138">
        <v>70136</v>
      </c>
    </row>
    <row r="139" spans="1:6">
      <c r="A139">
        <v>70137</v>
      </c>
      <c r="B139" t="s">
        <v>1257</v>
      </c>
      <c r="C139" t="s">
        <v>1256</v>
      </c>
      <c r="D139" t="s">
        <v>887</v>
      </c>
      <c r="E139" t="s">
        <v>21</v>
      </c>
      <c r="F139">
        <v>70137</v>
      </c>
    </row>
    <row r="140" spans="1:6">
      <c r="A140">
        <v>70138</v>
      </c>
      <c r="B140" t="s">
        <v>1259</v>
      </c>
      <c r="C140" t="s">
        <v>1258</v>
      </c>
      <c r="D140" t="s">
        <v>887</v>
      </c>
      <c r="E140" t="s">
        <v>21</v>
      </c>
      <c r="F140">
        <v>70138</v>
      </c>
    </row>
    <row r="141" spans="1:6">
      <c r="A141">
        <v>70139</v>
      </c>
      <c r="B141" t="s">
        <v>1261</v>
      </c>
      <c r="C141" t="s">
        <v>1260</v>
      </c>
      <c r="D141" t="s">
        <v>887</v>
      </c>
      <c r="E141" t="s">
        <v>21</v>
      </c>
      <c r="F141">
        <v>70139</v>
      </c>
    </row>
    <row r="142" spans="1:6">
      <c r="A142">
        <v>70140</v>
      </c>
      <c r="B142" t="s">
        <v>1263</v>
      </c>
      <c r="C142" t="s">
        <v>1262</v>
      </c>
      <c r="D142" t="s">
        <v>887</v>
      </c>
      <c r="E142" t="s">
        <v>21</v>
      </c>
      <c r="F142">
        <v>70140</v>
      </c>
    </row>
    <row r="143" spans="1:6">
      <c r="A143">
        <v>70141</v>
      </c>
      <c r="B143" t="s">
        <v>1265</v>
      </c>
      <c r="C143" t="s">
        <v>1264</v>
      </c>
      <c r="D143" t="s">
        <v>887</v>
      </c>
      <c r="E143" t="s">
        <v>21</v>
      </c>
      <c r="F143">
        <v>70141</v>
      </c>
    </row>
    <row r="144" spans="1:6">
      <c r="A144">
        <v>70142</v>
      </c>
      <c r="B144" t="s">
        <v>1267</v>
      </c>
      <c r="C144" t="s">
        <v>1266</v>
      </c>
      <c r="D144" t="s">
        <v>887</v>
      </c>
      <c r="E144" t="s">
        <v>21</v>
      </c>
      <c r="F144">
        <v>70142</v>
      </c>
    </row>
    <row r="145" spans="1:6">
      <c r="A145">
        <v>70143</v>
      </c>
      <c r="B145" t="s">
        <v>1269</v>
      </c>
      <c r="C145" t="s">
        <v>1268</v>
      </c>
      <c r="D145" t="s">
        <v>887</v>
      </c>
      <c r="E145" t="s">
        <v>21</v>
      </c>
      <c r="F145">
        <v>70143</v>
      </c>
    </row>
    <row r="146" spans="1:6">
      <c r="A146">
        <v>70144</v>
      </c>
      <c r="B146" t="s">
        <v>1271</v>
      </c>
      <c r="C146" t="s">
        <v>1270</v>
      </c>
      <c r="D146" t="s">
        <v>887</v>
      </c>
      <c r="E146" t="s">
        <v>21</v>
      </c>
      <c r="F146">
        <v>70144</v>
      </c>
    </row>
    <row r="147" spans="1:6">
      <c r="A147">
        <v>70145</v>
      </c>
      <c r="B147" t="s">
        <v>1273</v>
      </c>
      <c r="C147" t="s">
        <v>1272</v>
      </c>
      <c r="D147" t="s">
        <v>887</v>
      </c>
      <c r="E147" t="s">
        <v>21</v>
      </c>
      <c r="F147">
        <v>70145</v>
      </c>
    </row>
    <row r="148" spans="1:6">
      <c r="A148">
        <v>70146</v>
      </c>
      <c r="B148" t="s">
        <v>1275</v>
      </c>
      <c r="C148" t="s">
        <v>1274</v>
      </c>
      <c r="D148" t="s">
        <v>887</v>
      </c>
      <c r="E148" t="s">
        <v>21</v>
      </c>
      <c r="F148">
        <v>70146</v>
      </c>
    </row>
    <row r="149" spans="1:6">
      <c r="A149">
        <v>70147</v>
      </c>
      <c r="B149" t="s">
        <v>1277</v>
      </c>
      <c r="C149" t="s">
        <v>1276</v>
      </c>
      <c r="D149" t="s">
        <v>887</v>
      </c>
      <c r="E149" t="s">
        <v>21</v>
      </c>
      <c r="F149">
        <v>70147</v>
      </c>
    </row>
    <row r="150" spans="1:6">
      <c r="A150">
        <v>70148</v>
      </c>
      <c r="B150" t="s">
        <v>1279</v>
      </c>
      <c r="C150" t="s">
        <v>1278</v>
      </c>
      <c r="D150" t="s">
        <v>887</v>
      </c>
      <c r="E150" t="s">
        <v>21</v>
      </c>
      <c r="F150">
        <v>70148</v>
      </c>
    </row>
    <row r="151" spans="1:6">
      <c r="A151">
        <v>70149</v>
      </c>
      <c r="B151" t="s">
        <v>1281</v>
      </c>
      <c r="C151" t="s">
        <v>1280</v>
      </c>
      <c r="D151" t="s">
        <v>887</v>
      </c>
      <c r="E151" t="s">
        <v>21</v>
      </c>
      <c r="F151">
        <v>70149</v>
      </c>
    </row>
    <row r="152" spans="1:6">
      <c r="A152">
        <v>70150</v>
      </c>
      <c r="B152" t="s">
        <v>1283</v>
      </c>
      <c r="C152" t="s">
        <v>1282</v>
      </c>
      <c r="D152" t="s">
        <v>887</v>
      </c>
      <c r="E152" t="s">
        <v>21</v>
      </c>
      <c r="F152">
        <v>70150</v>
      </c>
    </row>
    <row r="153" spans="1:6">
      <c r="A153">
        <v>70151</v>
      </c>
      <c r="B153" t="s">
        <v>1285</v>
      </c>
      <c r="C153" t="s">
        <v>1284</v>
      </c>
      <c r="D153" t="s">
        <v>887</v>
      </c>
      <c r="E153" t="s">
        <v>21</v>
      </c>
      <c r="F153">
        <v>70151</v>
      </c>
    </row>
    <row r="154" spans="1:6">
      <c r="A154">
        <v>70152</v>
      </c>
      <c r="B154" t="s">
        <v>1287</v>
      </c>
      <c r="C154" t="s">
        <v>1286</v>
      </c>
      <c r="D154" t="s">
        <v>887</v>
      </c>
      <c r="E154" t="s">
        <v>21</v>
      </c>
      <c r="F154">
        <v>70152</v>
      </c>
    </row>
    <row r="155" spans="1:6">
      <c r="A155">
        <v>70153</v>
      </c>
      <c r="B155" t="s">
        <v>1289</v>
      </c>
      <c r="C155" t="s">
        <v>1288</v>
      </c>
      <c r="D155" t="s">
        <v>887</v>
      </c>
      <c r="E155" t="s">
        <v>21</v>
      </c>
      <c r="F155">
        <v>70153</v>
      </c>
    </row>
    <row r="156" spans="1:6">
      <c r="A156">
        <v>70154</v>
      </c>
      <c r="B156" t="s">
        <v>1291</v>
      </c>
      <c r="C156" t="s">
        <v>1290</v>
      </c>
      <c r="D156" t="s">
        <v>887</v>
      </c>
      <c r="E156" t="s">
        <v>21</v>
      </c>
      <c r="F156">
        <v>70154</v>
      </c>
    </row>
    <row r="157" spans="1:6">
      <c r="A157">
        <v>70155</v>
      </c>
      <c r="B157" t="s">
        <v>1293</v>
      </c>
      <c r="C157" t="s">
        <v>1292</v>
      </c>
      <c r="D157" t="s">
        <v>887</v>
      </c>
      <c r="E157" t="s">
        <v>21</v>
      </c>
      <c r="F157">
        <v>70155</v>
      </c>
    </row>
    <row r="158" spans="1:6">
      <c r="A158">
        <v>70156</v>
      </c>
      <c r="B158" t="s">
        <v>1295</v>
      </c>
      <c r="C158" t="s">
        <v>1294</v>
      </c>
      <c r="D158" t="s">
        <v>887</v>
      </c>
      <c r="E158" t="s">
        <v>21</v>
      </c>
      <c r="F158">
        <v>70156</v>
      </c>
    </row>
    <row r="159" spans="1:6">
      <c r="A159">
        <v>70157</v>
      </c>
      <c r="B159" t="s">
        <v>1297</v>
      </c>
      <c r="C159" t="s">
        <v>1296</v>
      </c>
      <c r="D159" t="s">
        <v>887</v>
      </c>
      <c r="E159" t="s">
        <v>21</v>
      </c>
      <c r="F159">
        <v>70157</v>
      </c>
    </row>
    <row r="160" spans="1:6">
      <c r="A160">
        <v>70158</v>
      </c>
      <c r="B160" t="s">
        <v>1299</v>
      </c>
      <c r="C160" t="s">
        <v>1298</v>
      </c>
      <c r="D160" t="s">
        <v>887</v>
      </c>
      <c r="E160" t="s">
        <v>21</v>
      </c>
      <c r="F160">
        <v>70158</v>
      </c>
    </row>
    <row r="161" spans="1:6">
      <c r="A161">
        <v>70159</v>
      </c>
      <c r="B161" t="s">
        <v>1301</v>
      </c>
      <c r="C161" t="s">
        <v>1300</v>
      </c>
      <c r="D161" t="s">
        <v>887</v>
      </c>
      <c r="E161" t="s">
        <v>21</v>
      </c>
      <c r="F161">
        <v>70159</v>
      </c>
    </row>
    <row r="162" spans="1:6">
      <c r="A162">
        <v>70160</v>
      </c>
      <c r="B162" t="s">
        <v>4171</v>
      </c>
      <c r="C162" t="s">
        <v>1302</v>
      </c>
      <c r="D162" t="s">
        <v>887</v>
      </c>
      <c r="E162" t="s">
        <v>21</v>
      </c>
      <c r="F162">
        <v>70160</v>
      </c>
    </row>
    <row r="163" spans="1:6">
      <c r="A163">
        <v>70161</v>
      </c>
      <c r="B163" t="s">
        <v>1304</v>
      </c>
      <c r="C163" t="s">
        <v>1303</v>
      </c>
      <c r="D163" t="s">
        <v>887</v>
      </c>
      <c r="E163" t="s">
        <v>21</v>
      </c>
      <c r="F163">
        <v>70161</v>
      </c>
    </row>
    <row r="164" spans="1:6">
      <c r="A164">
        <v>70162</v>
      </c>
      <c r="B164" t="s">
        <v>1306</v>
      </c>
      <c r="C164" t="s">
        <v>1305</v>
      </c>
      <c r="D164" t="s">
        <v>887</v>
      </c>
      <c r="E164" t="s">
        <v>21</v>
      </c>
      <c r="F164">
        <v>70162</v>
      </c>
    </row>
    <row r="165" spans="1:6">
      <c r="A165">
        <v>70163</v>
      </c>
      <c r="B165" t="s">
        <v>1308</v>
      </c>
      <c r="C165" t="s">
        <v>1307</v>
      </c>
      <c r="D165" t="s">
        <v>887</v>
      </c>
      <c r="E165" t="s">
        <v>21</v>
      </c>
      <c r="F165">
        <v>70163</v>
      </c>
    </row>
    <row r="166" spans="1:6">
      <c r="A166">
        <v>70164</v>
      </c>
      <c r="B166" t="s">
        <v>1310</v>
      </c>
      <c r="C166" t="s">
        <v>1309</v>
      </c>
      <c r="D166" t="s">
        <v>887</v>
      </c>
      <c r="E166" t="s">
        <v>21</v>
      </c>
      <c r="F166">
        <v>70164</v>
      </c>
    </row>
    <row r="167" spans="1:6">
      <c r="A167">
        <v>70165</v>
      </c>
      <c r="B167" t="s">
        <v>1312</v>
      </c>
      <c r="C167" t="s">
        <v>1311</v>
      </c>
      <c r="D167" t="s">
        <v>887</v>
      </c>
      <c r="E167" t="s">
        <v>21</v>
      </c>
      <c r="F167">
        <v>70165</v>
      </c>
    </row>
    <row r="168" spans="1:6">
      <c r="A168">
        <v>70166</v>
      </c>
      <c r="B168" t="s">
        <v>1314</v>
      </c>
      <c r="C168" t="s">
        <v>1313</v>
      </c>
      <c r="D168" t="s">
        <v>887</v>
      </c>
      <c r="E168" t="s">
        <v>21</v>
      </c>
      <c r="F168">
        <v>70166</v>
      </c>
    </row>
    <row r="169" spans="1:6">
      <c r="A169">
        <v>70167</v>
      </c>
      <c r="B169" t="s">
        <v>1316</v>
      </c>
      <c r="C169" t="s">
        <v>1315</v>
      </c>
      <c r="D169" t="s">
        <v>887</v>
      </c>
      <c r="E169" t="s">
        <v>21</v>
      </c>
      <c r="F169">
        <v>70167</v>
      </c>
    </row>
    <row r="170" spans="1:6">
      <c r="A170">
        <v>70168</v>
      </c>
      <c r="B170" t="s">
        <v>1318</v>
      </c>
      <c r="C170" t="s">
        <v>1317</v>
      </c>
      <c r="D170" t="s">
        <v>887</v>
      </c>
      <c r="E170" t="s">
        <v>21</v>
      </c>
      <c r="F170">
        <v>70168</v>
      </c>
    </row>
    <row r="171" spans="1:6">
      <c r="A171">
        <v>70169</v>
      </c>
      <c r="B171" t="s">
        <v>1320</v>
      </c>
      <c r="C171" t="s">
        <v>1319</v>
      </c>
      <c r="D171" t="s">
        <v>887</v>
      </c>
      <c r="E171" t="s">
        <v>21</v>
      </c>
      <c r="F171">
        <v>70169</v>
      </c>
    </row>
    <row r="172" spans="1:6">
      <c r="A172">
        <v>70170</v>
      </c>
      <c r="B172" t="s">
        <v>1322</v>
      </c>
      <c r="C172" t="s">
        <v>1321</v>
      </c>
      <c r="D172" t="s">
        <v>887</v>
      </c>
      <c r="E172" t="s">
        <v>21</v>
      </c>
      <c r="F172">
        <v>70170</v>
      </c>
    </row>
    <row r="173" spans="1:6">
      <c r="A173">
        <v>70171</v>
      </c>
      <c r="B173" t="s">
        <v>1324</v>
      </c>
      <c r="C173" t="s">
        <v>1323</v>
      </c>
      <c r="D173" t="s">
        <v>887</v>
      </c>
      <c r="E173" t="s">
        <v>21</v>
      </c>
      <c r="F173">
        <v>70171</v>
      </c>
    </row>
    <row r="174" spans="1:6">
      <c r="A174">
        <v>70172</v>
      </c>
      <c r="B174" t="s">
        <v>1326</v>
      </c>
      <c r="C174" t="s">
        <v>1325</v>
      </c>
      <c r="D174" t="s">
        <v>887</v>
      </c>
      <c r="E174" t="s">
        <v>21</v>
      </c>
      <c r="F174">
        <v>70172</v>
      </c>
    </row>
    <row r="175" spans="1:6">
      <c r="A175">
        <v>70173</v>
      </c>
      <c r="B175" t="s">
        <v>1328</v>
      </c>
      <c r="C175" t="s">
        <v>1327</v>
      </c>
      <c r="D175" t="s">
        <v>887</v>
      </c>
      <c r="E175" t="s">
        <v>21</v>
      </c>
      <c r="F175">
        <v>70173</v>
      </c>
    </row>
    <row r="176" spans="1:6">
      <c r="A176">
        <v>70174</v>
      </c>
      <c r="B176" t="s">
        <v>1330</v>
      </c>
      <c r="C176" t="s">
        <v>1329</v>
      </c>
      <c r="D176" t="s">
        <v>887</v>
      </c>
      <c r="E176" t="s">
        <v>21</v>
      </c>
      <c r="F176">
        <v>70174</v>
      </c>
    </row>
    <row r="177" spans="1:6">
      <c r="A177">
        <v>70175</v>
      </c>
      <c r="B177" t="s">
        <v>1332</v>
      </c>
      <c r="C177" t="s">
        <v>1331</v>
      </c>
      <c r="D177" t="s">
        <v>887</v>
      </c>
      <c r="E177" t="s">
        <v>21</v>
      </c>
      <c r="F177">
        <v>70175</v>
      </c>
    </row>
    <row r="178" spans="1:6">
      <c r="A178">
        <v>70176</v>
      </c>
      <c r="B178" t="s">
        <v>1334</v>
      </c>
      <c r="C178" t="s">
        <v>1333</v>
      </c>
      <c r="D178" t="s">
        <v>887</v>
      </c>
      <c r="E178" t="s">
        <v>21</v>
      </c>
      <c r="F178">
        <v>70176</v>
      </c>
    </row>
    <row r="179" spans="1:6">
      <c r="A179">
        <v>70177</v>
      </c>
      <c r="B179" t="s">
        <v>1336</v>
      </c>
      <c r="C179" t="s">
        <v>1335</v>
      </c>
      <c r="D179" t="s">
        <v>887</v>
      </c>
      <c r="E179" t="s">
        <v>21</v>
      </c>
      <c r="F179">
        <v>70177</v>
      </c>
    </row>
    <row r="180" spans="1:6">
      <c r="A180">
        <v>70178</v>
      </c>
      <c r="B180" t="s">
        <v>1338</v>
      </c>
      <c r="C180" t="s">
        <v>1337</v>
      </c>
      <c r="D180" t="s">
        <v>887</v>
      </c>
      <c r="E180" t="s">
        <v>21</v>
      </c>
      <c r="F180">
        <v>70178</v>
      </c>
    </row>
    <row r="181" spans="1:6">
      <c r="A181">
        <v>70179</v>
      </c>
      <c r="B181" t="s">
        <v>1340</v>
      </c>
      <c r="C181" t="s">
        <v>1339</v>
      </c>
      <c r="D181" t="s">
        <v>887</v>
      </c>
      <c r="E181" t="s">
        <v>21</v>
      </c>
      <c r="F181">
        <v>70179</v>
      </c>
    </row>
    <row r="182" spans="1:6">
      <c r="A182">
        <v>70180</v>
      </c>
      <c r="B182" t="s">
        <v>1342</v>
      </c>
      <c r="C182" t="s">
        <v>1341</v>
      </c>
      <c r="D182" t="s">
        <v>887</v>
      </c>
      <c r="E182" t="s">
        <v>21</v>
      </c>
      <c r="F182">
        <v>70180</v>
      </c>
    </row>
    <row r="183" spans="1:6">
      <c r="A183">
        <v>70181</v>
      </c>
      <c r="B183" t="s">
        <v>1772</v>
      </c>
      <c r="C183" t="s">
        <v>1771</v>
      </c>
      <c r="D183" t="s">
        <v>887</v>
      </c>
      <c r="E183" t="s">
        <v>21</v>
      </c>
      <c r="F183">
        <v>70181</v>
      </c>
    </row>
    <row r="184" spans="1:6">
      <c r="A184">
        <v>70182</v>
      </c>
      <c r="B184" t="s">
        <v>1774</v>
      </c>
      <c r="C184" t="s">
        <v>1773</v>
      </c>
      <c r="D184" t="s">
        <v>887</v>
      </c>
      <c r="E184" t="s">
        <v>21</v>
      </c>
      <c r="F184">
        <v>70182</v>
      </c>
    </row>
    <row r="185" spans="1:6">
      <c r="A185">
        <v>70183</v>
      </c>
      <c r="B185" t="s">
        <v>1776</v>
      </c>
      <c r="C185" t="s">
        <v>1775</v>
      </c>
      <c r="D185" t="s">
        <v>887</v>
      </c>
      <c r="E185" t="s">
        <v>21</v>
      </c>
      <c r="F185">
        <v>70183</v>
      </c>
    </row>
    <row r="186" spans="1:6">
      <c r="A186">
        <v>70184</v>
      </c>
      <c r="B186" t="s">
        <v>1778</v>
      </c>
      <c r="C186" t="s">
        <v>1777</v>
      </c>
      <c r="D186" t="s">
        <v>887</v>
      </c>
      <c r="E186" t="s">
        <v>21</v>
      </c>
      <c r="F186">
        <v>70184</v>
      </c>
    </row>
    <row r="187" spans="1:6">
      <c r="A187">
        <v>70185</v>
      </c>
      <c r="B187" t="s">
        <v>1780</v>
      </c>
      <c r="C187" t="s">
        <v>1779</v>
      </c>
      <c r="D187" t="s">
        <v>887</v>
      </c>
      <c r="E187" t="s">
        <v>21</v>
      </c>
      <c r="F187">
        <v>70185</v>
      </c>
    </row>
    <row r="188" spans="1:6">
      <c r="A188">
        <v>70186</v>
      </c>
      <c r="B188" t="s">
        <v>1782</v>
      </c>
      <c r="C188" t="s">
        <v>1781</v>
      </c>
      <c r="D188" t="s">
        <v>887</v>
      </c>
      <c r="E188" t="s">
        <v>21</v>
      </c>
      <c r="F188">
        <v>70186</v>
      </c>
    </row>
    <row r="189" spans="1:6">
      <c r="A189">
        <v>70187</v>
      </c>
      <c r="B189" t="s">
        <v>1784</v>
      </c>
      <c r="C189" t="s">
        <v>1783</v>
      </c>
      <c r="D189" t="s">
        <v>887</v>
      </c>
      <c r="E189" t="s">
        <v>21</v>
      </c>
      <c r="F189">
        <v>70187</v>
      </c>
    </row>
    <row r="190" spans="1:6">
      <c r="A190">
        <v>70188</v>
      </c>
      <c r="B190" t="s">
        <v>1786</v>
      </c>
      <c r="C190" t="s">
        <v>1785</v>
      </c>
      <c r="D190" t="s">
        <v>887</v>
      </c>
      <c r="E190" t="s">
        <v>21</v>
      </c>
      <c r="F190">
        <v>70188</v>
      </c>
    </row>
    <row r="191" spans="1:6">
      <c r="A191">
        <v>70189</v>
      </c>
      <c r="B191" t="s">
        <v>4246</v>
      </c>
      <c r="C191" t="s">
        <v>1787</v>
      </c>
      <c r="D191" t="s">
        <v>887</v>
      </c>
      <c r="E191" t="s">
        <v>21</v>
      </c>
      <c r="F191">
        <v>70189</v>
      </c>
    </row>
    <row r="192" spans="1:6">
      <c r="A192">
        <v>70190</v>
      </c>
      <c r="B192" t="s">
        <v>1789</v>
      </c>
      <c r="C192" t="s">
        <v>1788</v>
      </c>
      <c r="D192" t="s">
        <v>887</v>
      </c>
      <c r="E192" t="s">
        <v>21</v>
      </c>
      <c r="F192">
        <v>70190</v>
      </c>
    </row>
    <row r="193" spans="1:6">
      <c r="A193">
        <v>70191</v>
      </c>
      <c r="B193" t="s">
        <v>1791</v>
      </c>
      <c r="C193" t="s">
        <v>1790</v>
      </c>
      <c r="D193" t="s">
        <v>887</v>
      </c>
      <c r="E193" t="s">
        <v>21</v>
      </c>
      <c r="F193">
        <v>70191</v>
      </c>
    </row>
    <row r="194" spans="1:6">
      <c r="A194">
        <v>70192</v>
      </c>
      <c r="B194" t="s">
        <v>1793</v>
      </c>
      <c r="C194" t="s">
        <v>1792</v>
      </c>
      <c r="D194" t="s">
        <v>887</v>
      </c>
      <c r="E194" t="s">
        <v>21</v>
      </c>
      <c r="F194">
        <v>70192</v>
      </c>
    </row>
    <row r="195" spans="1:6">
      <c r="A195">
        <v>70193</v>
      </c>
      <c r="B195" t="s">
        <v>1795</v>
      </c>
      <c r="C195" t="s">
        <v>1794</v>
      </c>
      <c r="D195" t="s">
        <v>887</v>
      </c>
      <c r="E195" t="s">
        <v>21</v>
      </c>
      <c r="F195">
        <v>70193</v>
      </c>
    </row>
    <row r="196" spans="1:6">
      <c r="A196">
        <v>70194</v>
      </c>
      <c r="B196" t="s">
        <v>1797</v>
      </c>
      <c r="C196" t="s">
        <v>1796</v>
      </c>
      <c r="D196" t="s">
        <v>887</v>
      </c>
      <c r="E196" t="s">
        <v>21</v>
      </c>
      <c r="F196">
        <v>70194</v>
      </c>
    </row>
    <row r="197" spans="1:6">
      <c r="A197">
        <v>70195</v>
      </c>
      <c r="B197" t="s">
        <v>1799</v>
      </c>
      <c r="C197" t="s">
        <v>1798</v>
      </c>
      <c r="D197" t="s">
        <v>887</v>
      </c>
      <c r="E197" t="s">
        <v>21</v>
      </c>
      <c r="F197">
        <v>70195</v>
      </c>
    </row>
    <row r="198" spans="1:6">
      <c r="A198">
        <v>70196</v>
      </c>
      <c r="B198" t="s">
        <v>1801</v>
      </c>
      <c r="C198" t="s">
        <v>1800</v>
      </c>
      <c r="D198" t="s">
        <v>887</v>
      </c>
      <c r="E198" t="s">
        <v>21</v>
      </c>
      <c r="F198">
        <v>70196</v>
      </c>
    </row>
    <row r="199" spans="1:6">
      <c r="A199">
        <v>70197</v>
      </c>
      <c r="B199" t="s">
        <v>1803</v>
      </c>
      <c r="C199" t="s">
        <v>1802</v>
      </c>
      <c r="D199" t="s">
        <v>887</v>
      </c>
      <c r="E199" t="s">
        <v>21</v>
      </c>
      <c r="F199">
        <v>70197</v>
      </c>
    </row>
    <row r="200" spans="1:6">
      <c r="A200">
        <v>70198</v>
      </c>
      <c r="B200" t="s">
        <v>1805</v>
      </c>
      <c r="C200" t="s">
        <v>1804</v>
      </c>
      <c r="D200" t="s">
        <v>887</v>
      </c>
      <c r="E200" t="s">
        <v>21</v>
      </c>
      <c r="F200">
        <v>70198</v>
      </c>
    </row>
    <row r="201" spans="1:6">
      <c r="A201">
        <v>70199</v>
      </c>
      <c r="B201" t="s">
        <v>1807</v>
      </c>
      <c r="C201" t="s">
        <v>1806</v>
      </c>
      <c r="D201" t="s">
        <v>887</v>
      </c>
      <c r="E201" t="s">
        <v>21</v>
      </c>
      <c r="F201">
        <v>70199</v>
      </c>
    </row>
    <row r="202" spans="1:6">
      <c r="A202">
        <v>70200</v>
      </c>
      <c r="B202" t="s">
        <v>1809</v>
      </c>
      <c r="C202" t="s">
        <v>1808</v>
      </c>
      <c r="D202" t="s">
        <v>887</v>
      </c>
      <c r="E202" t="s">
        <v>21</v>
      </c>
      <c r="F202">
        <v>70200</v>
      </c>
    </row>
    <row r="203" spans="1:6">
      <c r="A203">
        <v>70201</v>
      </c>
      <c r="B203" t="s">
        <v>1811</v>
      </c>
      <c r="C203" t="s">
        <v>1810</v>
      </c>
      <c r="D203" t="s">
        <v>887</v>
      </c>
      <c r="E203" t="s">
        <v>21</v>
      </c>
      <c r="F203">
        <v>70201</v>
      </c>
    </row>
    <row r="204" spans="1:6">
      <c r="A204">
        <v>70202</v>
      </c>
      <c r="B204" t="s">
        <v>1813</v>
      </c>
      <c r="C204" t="s">
        <v>1812</v>
      </c>
      <c r="D204" t="s">
        <v>887</v>
      </c>
      <c r="E204" t="s">
        <v>21</v>
      </c>
      <c r="F204">
        <v>70202</v>
      </c>
    </row>
    <row r="205" spans="1:6">
      <c r="A205">
        <v>70203</v>
      </c>
      <c r="B205" t="s">
        <v>1815</v>
      </c>
      <c r="C205" t="s">
        <v>1814</v>
      </c>
      <c r="D205" t="s">
        <v>887</v>
      </c>
      <c r="E205" t="s">
        <v>21</v>
      </c>
      <c r="F205">
        <v>70203</v>
      </c>
    </row>
    <row r="206" spans="1:6">
      <c r="A206">
        <v>70204</v>
      </c>
      <c r="B206" t="s">
        <v>1817</v>
      </c>
      <c r="C206" t="s">
        <v>1816</v>
      </c>
      <c r="D206" t="s">
        <v>887</v>
      </c>
      <c r="E206" t="s">
        <v>21</v>
      </c>
      <c r="F206">
        <v>70204</v>
      </c>
    </row>
    <row r="207" spans="1:6">
      <c r="A207">
        <v>70205</v>
      </c>
      <c r="B207" t="s">
        <v>1819</v>
      </c>
      <c r="C207" t="s">
        <v>1818</v>
      </c>
      <c r="D207" t="s">
        <v>887</v>
      </c>
      <c r="E207" t="s">
        <v>21</v>
      </c>
      <c r="F207">
        <v>70205</v>
      </c>
    </row>
    <row r="208" spans="1:6">
      <c r="A208">
        <v>70206</v>
      </c>
      <c r="B208" t="s">
        <v>1821</v>
      </c>
      <c r="C208" t="s">
        <v>1820</v>
      </c>
      <c r="D208" t="s">
        <v>887</v>
      </c>
      <c r="E208" t="s">
        <v>21</v>
      </c>
      <c r="F208">
        <v>70206</v>
      </c>
    </row>
    <row r="209" spans="1:6">
      <c r="A209">
        <v>70207</v>
      </c>
      <c r="B209" t="s">
        <v>1823</v>
      </c>
      <c r="C209" t="s">
        <v>1822</v>
      </c>
      <c r="D209" t="s">
        <v>887</v>
      </c>
      <c r="E209" t="s">
        <v>21</v>
      </c>
      <c r="F209">
        <v>70207</v>
      </c>
    </row>
    <row r="210" spans="1:6">
      <c r="A210">
        <v>70208</v>
      </c>
      <c r="B210" t="s">
        <v>1825</v>
      </c>
      <c r="C210" t="s">
        <v>1824</v>
      </c>
      <c r="D210" t="s">
        <v>887</v>
      </c>
      <c r="E210" t="s">
        <v>21</v>
      </c>
      <c r="F210">
        <v>70208</v>
      </c>
    </row>
    <row r="211" spans="1:6">
      <c r="A211">
        <v>70209</v>
      </c>
      <c r="B211" t="s">
        <v>1827</v>
      </c>
      <c r="C211" t="s">
        <v>1826</v>
      </c>
      <c r="D211" t="s">
        <v>887</v>
      </c>
      <c r="E211" t="s">
        <v>21</v>
      </c>
      <c r="F211">
        <v>70209</v>
      </c>
    </row>
    <row r="212" spans="1:6">
      <c r="A212">
        <v>70210</v>
      </c>
      <c r="B212" t="s">
        <v>1829</v>
      </c>
      <c r="C212" t="s">
        <v>1828</v>
      </c>
      <c r="D212" t="s">
        <v>887</v>
      </c>
      <c r="E212" t="s">
        <v>21</v>
      </c>
      <c r="F212">
        <v>70210</v>
      </c>
    </row>
    <row r="213" spans="1:6">
      <c r="A213">
        <v>70211</v>
      </c>
      <c r="B213" t="s">
        <v>1831</v>
      </c>
      <c r="C213" t="s">
        <v>1830</v>
      </c>
      <c r="D213" t="s">
        <v>887</v>
      </c>
      <c r="E213" t="s">
        <v>21</v>
      </c>
      <c r="F213">
        <v>70211</v>
      </c>
    </row>
    <row r="214" spans="1:6">
      <c r="A214">
        <v>70212</v>
      </c>
      <c r="B214" t="s">
        <v>1833</v>
      </c>
      <c r="C214" t="s">
        <v>1832</v>
      </c>
      <c r="D214" t="s">
        <v>887</v>
      </c>
      <c r="E214" t="s">
        <v>21</v>
      </c>
      <c r="F214">
        <v>70212</v>
      </c>
    </row>
    <row r="215" spans="1:6">
      <c r="A215">
        <v>70213</v>
      </c>
      <c r="B215" t="s">
        <v>1835</v>
      </c>
      <c r="C215" t="s">
        <v>1834</v>
      </c>
      <c r="D215" t="s">
        <v>887</v>
      </c>
      <c r="E215" t="s">
        <v>21</v>
      </c>
      <c r="F215">
        <v>70213</v>
      </c>
    </row>
    <row r="216" spans="1:6">
      <c r="A216">
        <v>70214</v>
      </c>
      <c r="B216" t="s">
        <v>1837</v>
      </c>
      <c r="C216" t="s">
        <v>1836</v>
      </c>
      <c r="D216" t="s">
        <v>887</v>
      </c>
      <c r="E216" t="s">
        <v>21</v>
      </c>
      <c r="F216">
        <v>70214</v>
      </c>
    </row>
    <row r="217" spans="1:6">
      <c r="A217">
        <v>70215</v>
      </c>
      <c r="B217" t="s">
        <v>1839</v>
      </c>
      <c r="C217" t="s">
        <v>1838</v>
      </c>
      <c r="D217" t="s">
        <v>887</v>
      </c>
      <c r="E217" t="s">
        <v>21</v>
      </c>
      <c r="F217">
        <v>70215</v>
      </c>
    </row>
    <row r="218" spans="1:6">
      <c r="A218">
        <v>70216</v>
      </c>
      <c r="B218" t="s">
        <v>4247</v>
      </c>
      <c r="C218" t="s">
        <v>1840</v>
      </c>
      <c r="D218" t="s">
        <v>887</v>
      </c>
      <c r="E218" t="s">
        <v>21</v>
      </c>
      <c r="F218">
        <v>70216</v>
      </c>
    </row>
    <row r="219" spans="1:6">
      <c r="A219">
        <v>70217</v>
      </c>
      <c r="B219" t="s">
        <v>1842</v>
      </c>
      <c r="C219" t="s">
        <v>1841</v>
      </c>
      <c r="D219" t="s">
        <v>887</v>
      </c>
      <c r="E219" t="s">
        <v>21</v>
      </c>
      <c r="F219">
        <v>70217</v>
      </c>
    </row>
    <row r="220" spans="1:6">
      <c r="A220">
        <v>70218</v>
      </c>
      <c r="B220" t="s">
        <v>1844</v>
      </c>
      <c r="C220" t="s">
        <v>1843</v>
      </c>
      <c r="D220" t="s">
        <v>887</v>
      </c>
      <c r="E220" t="s">
        <v>21</v>
      </c>
      <c r="F220">
        <v>70218</v>
      </c>
    </row>
    <row r="221" spans="1:6">
      <c r="A221">
        <v>70219</v>
      </c>
      <c r="B221" t="s">
        <v>1846</v>
      </c>
      <c r="C221" t="s">
        <v>1845</v>
      </c>
      <c r="D221" t="s">
        <v>887</v>
      </c>
      <c r="E221" t="s">
        <v>21</v>
      </c>
      <c r="F221">
        <v>70219</v>
      </c>
    </row>
    <row r="222" spans="1:6">
      <c r="A222">
        <v>70220</v>
      </c>
      <c r="B222" t="s">
        <v>1848</v>
      </c>
      <c r="C222" t="s">
        <v>1847</v>
      </c>
      <c r="D222" t="s">
        <v>887</v>
      </c>
      <c r="E222" t="s">
        <v>21</v>
      </c>
      <c r="F222">
        <v>70220</v>
      </c>
    </row>
    <row r="223" spans="1:6">
      <c r="A223">
        <v>70221</v>
      </c>
      <c r="B223" t="s">
        <v>1850</v>
      </c>
      <c r="C223" t="s">
        <v>1849</v>
      </c>
      <c r="D223" t="s">
        <v>887</v>
      </c>
      <c r="E223" t="s">
        <v>21</v>
      </c>
      <c r="F223">
        <v>70221</v>
      </c>
    </row>
    <row r="224" spans="1:6">
      <c r="A224">
        <v>70222</v>
      </c>
      <c r="B224" t="s">
        <v>1852</v>
      </c>
      <c r="C224" t="s">
        <v>1851</v>
      </c>
      <c r="D224" t="s">
        <v>887</v>
      </c>
      <c r="E224" t="s">
        <v>21</v>
      </c>
      <c r="F224">
        <v>70222</v>
      </c>
    </row>
    <row r="225" spans="1:6">
      <c r="A225">
        <v>70223</v>
      </c>
      <c r="B225" t="s">
        <v>1854</v>
      </c>
      <c r="C225" t="s">
        <v>1853</v>
      </c>
      <c r="D225" t="s">
        <v>887</v>
      </c>
      <c r="E225" t="s">
        <v>21</v>
      </c>
      <c r="F225">
        <v>70223</v>
      </c>
    </row>
    <row r="226" spans="1:6">
      <c r="A226">
        <v>70224</v>
      </c>
      <c r="B226" t="s">
        <v>1856</v>
      </c>
      <c r="C226" t="s">
        <v>1855</v>
      </c>
      <c r="D226" t="s">
        <v>887</v>
      </c>
      <c r="E226" t="s">
        <v>21</v>
      </c>
      <c r="F226">
        <v>70224</v>
      </c>
    </row>
    <row r="227" spans="1:6">
      <c r="A227">
        <v>70225</v>
      </c>
      <c r="B227" t="s">
        <v>1858</v>
      </c>
      <c r="C227" t="s">
        <v>1857</v>
      </c>
      <c r="D227" t="s">
        <v>887</v>
      </c>
      <c r="E227" t="s">
        <v>21</v>
      </c>
      <c r="F227">
        <v>70225</v>
      </c>
    </row>
    <row r="228" spans="1:6">
      <c r="A228">
        <v>70226</v>
      </c>
      <c r="B228" t="s">
        <v>1860</v>
      </c>
      <c r="C228" t="s">
        <v>1859</v>
      </c>
      <c r="D228" t="s">
        <v>887</v>
      </c>
      <c r="E228" t="s">
        <v>21</v>
      </c>
      <c r="F228">
        <v>70226</v>
      </c>
    </row>
    <row r="229" spans="1:6">
      <c r="A229">
        <v>70227</v>
      </c>
      <c r="B229" t="s">
        <v>1862</v>
      </c>
      <c r="C229" t="s">
        <v>1861</v>
      </c>
      <c r="D229" t="s">
        <v>887</v>
      </c>
      <c r="E229" t="s">
        <v>21</v>
      </c>
      <c r="F229">
        <v>70227</v>
      </c>
    </row>
    <row r="230" spans="1:6">
      <c r="A230">
        <v>70228</v>
      </c>
      <c r="B230" t="s">
        <v>1864</v>
      </c>
      <c r="C230" t="s">
        <v>1863</v>
      </c>
      <c r="D230" t="s">
        <v>887</v>
      </c>
      <c r="E230" t="s">
        <v>21</v>
      </c>
      <c r="F230">
        <v>70228</v>
      </c>
    </row>
    <row r="231" spans="1:6">
      <c r="A231">
        <v>70229</v>
      </c>
      <c r="B231" t="s">
        <v>1866</v>
      </c>
      <c r="C231" t="s">
        <v>1865</v>
      </c>
      <c r="D231" t="s">
        <v>887</v>
      </c>
      <c r="E231" t="s">
        <v>21</v>
      </c>
      <c r="F231">
        <v>70229</v>
      </c>
    </row>
    <row r="232" spans="1:6">
      <c r="A232">
        <v>70230</v>
      </c>
      <c r="B232" t="s">
        <v>1868</v>
      </c>
      <c r="C232" t="s">
        <v>1867</v>
      </c>
      <c r="D232" t="s">
        <v>887</v>
      </c>
      <c r="E232" t="s">
        <v>21</v>
      </c>
      <c r="F232">
        <v>70230</v>
      </c>
    </row>
    <row r="233" spans="1:6">
      <c r="A233">
        <v>70231</v>
      </c>
      <c r="B233" t="s">
        <v>1870</v>
      </c>
      <c r="C233" t="s">
        <v>1869</v>
      </c>
      <c r="D233" t="s">
        <v>887</v>
      </c>
      <c r="E233" t="s">
        <v>21</v>
      </c>
      <c r="F233">
        <v>70231</v>
      </c>
    </row>
    <row r="234" spans="1:6">
      <c r="A234">
        <v>70232</v>
      </c>
      <c r="B234" t="s">
        <v>1872</v>
      </c>
      <c r="C234" t="s">
        <v>1871</v>
      </c>
      <c r="D234" t="s">
        <v>887</v>
      </c>
      <c r="E234" t="s">
        <v>21</v>
      </c>
      <c r="F234">
        <v>70232</v>
      </c>
    </row>
    <row r="235" spans="1:6">
      <c r="A235">
        <v>70233</v>
      </c>
      <c r="B235" t="s">
        <v>1874</v>
      </c>
      <c r="C235" t="s">
        <v>1873</v>
      </c>
      <c r="D235" t="s">
        <v>887</v>
      </c>
      <c r="E235" t="s">
        <v>21</v>
      </c>
      <c r="F235">
        <v>70233</v>
      </c>
    </row>
    <row r="236" spans="1:6">
      <c r="A236">
        <v>70234</v>
      </c>
      <c r="B236" t="s">
        <v>1876</v>
      </c>
      <c r="C236" t="s">
        <v>1875</v>
      </c>
      <c r="D236" t="s">
        <v>887</v>
      </c>
      <c r="E236" t="s">
        <v>21</v>
      </c>
      <c r="F236">
        <v>70234</v>
      </c>
    </row>
    <row r="237" spans="1:6">
      <c r="A237">
        <v>70235</v>
      </c>
      <c r="B237" t="s">
        <v>1878</v>
      </c>
      <c r="C237" t="s">
        <v>1877</v>
      </c>
      <c r="D237" t="s">
        <v>887</v>
      </c>
      <c r="E237" t="s">
        <v>21</v>
      </c>
      <c r="F237">
        <v>70235</v>
      </c>
    </row>
    <row r="238" spans="1:6">
      <c r="A238">
        <v>70236</v>
      </c>
      <c r="B238" t="s">
        <v>1880</v>
      </c>
      <c r="C238" t="s">
        <v>1879</v>
      </c>
      <c r="D238" t="s">
        <v>887</v>
      </c>
      <c r="E238" t="s">
        <v>21</v>
      </c>
      <c r="F238">
        <v>70236</v>
      </c>
    </row>
    <row r="239" spans="1:6">
      <c r="A239">
        <v>70237</v>
      </c>
      <c r="B239" t="s">
        <v>1882</v>
      </c>
      <c r="C239" t="s">
        <v>1881</v>
      </c>
      <c r="D239" t="s">
        <v>887</v>
      </c>
      <c r="E239" t="s">
        <v>21</v>
      </c>
      <c r="F239">
        <v>70237</v>
      </c>
    </row>
    <row r="240" spans="1:6">
      <c r="A240">
        <v>70238</v>
      </c>
      <c r="B240" t="s">
        <v>1884</v>
      </c>
      <c r="C240" t="s">
        <v>1883</v>
      </c>
      <c r="D240" t="s">
        <v>887</v>
      </c>
      <c r="E240" t="s">
        <v>21</v>
      </c>
      <c r="F240">
        <v>70238</v>
      </c>
    </row>
    <row r="241" spans="1:6">
      <c r="A241">
        <v>70239</v>
      </c>
      <c r="B241" t="s">
        <v>1886</v>
      </c>
      <c r="C241" t="s">
        <v>1885</v>
      </c>
      <c r="D241" t="s">
        <v>887</v>
      </c>
      <c r="E241" t="s">
        <v>21</v>
      </c>
      <c r="F241">
        <v>70239</v>
      </c>
    </row>
    <row r="242" spans="1:6">
      <c r="A242">
        <v>70240</v>
      </c>
      <c r="B242" t="s">
        <v>1888</v>
      </c>
      <c r="C242" t="s">
        <v>1887</v>
      </c>
      <c r="D242" t="s">
        <v>887</v>
      </c>
      <c r="E242" t="s">
        <v>21</v>
      </c>
      <c r="F242">
        <v>70240</v>
      </c>
    </row>
    <row r="243" spans="1:6">
      <c r="A243">
        <v>70241</v>
      </c>
      <c r="B243" t="s">
        <v>1890</v>
      </c>
      <c r="C243" t="s">
        <v>1889</v>
      </c>
      <c r="D243" t="s">
        <v>887</v>
      </c>
      <c r="E243" t="s">
        <v>21</v>
      </c>
      <c r="F243">
        <v>70241</v>
      </c>
    </row>
    <row r="244" spans="1:6">
      <c r="A244">
        <v>70242</v>
      </c>
      <c r="B244" t="s">
        <v>1892</v>
      </c>
      <c r="C244" t="s">
        <v>1891</v>
      </c>
      <c r="D244" t="s">
        <v>887</v>
      </c>
      <c r="E244" t="s">
        <v>21</v>
      </c>
      <c r="F244">
        <v>70242</v>
      </c>
    </row>
    <row r="245" spans="1:6">
      <c r="A245">
        <v>70243</v>
      </c>
      <c r="B245" t="s">
        <v>4248</v>
      </c>
      <c r="C245" t="s">
        <v>1893</v>
      </c>
      <c r="D245" t="s">
        <v>887</v>
      </c>
      <c r="E245" t="s">
        <v>21</v>
      </c>
      <c r="F245">
        <v>70243</v>
      </c>
    </row>
    <row r="246" spans="1:6">
      <c r="A246">
        <v>70244</v>
      </c>
      <c r="B246" t="s">
        <v>1895</v>
      </c>
      <c r="C246" t="s">
        <v>1894</v>
      </c>
      <c r="D246" t="s">
        <v>887</v>
      </c>
      <c r="E246" t="s">
        <v>21</v>
      </c>
      <c r="F246">
        <v>70244</v>
      </c>
    </row>
    <row r="247" spans="1:6">
      <c r="A247">
        <v>70245</v>
      </c>
      <c r="B247" t="s">
        <v>1897</v>
      </c>
      <c r="C247" t="s">
        <v>1896</v>
      </c>
      <c r="D247" t="s">
        <v>887</v>
      </c>
      <c r="E247" t="s">
        <v>21</v>
      </c>
      <c r="F247">
        <v>70245</v>
      </c>
    </row>
    <row r="248" spans="1:6">
      <c r="A248">
        <v>70246</v>
      </c>
      <c r="B248" t="s">
        <v>1899</v>
      </c>
      <c r="C248" t="s">
        <v>1898</v>
      </c>
      <c r="D248" t="s">
        <v>887</v>
      </c>
      <c r="E248" t="s">
        <v>21</v>
      </c>
      <c r="F248">
        <v>70246</v>
      </c>
    </row>
    <row r="249" spans="1:6">
      <c r="A249">
        <v>70247</v>
      </c>
      <c r="B249" t="s">
        <v>1901</v>
      </c>
      <c r="C249" t="s">
        <v>1900</v>
      </c>
      <c r="D249" t="s">
        <v>887</v>
      </c>
      <c r="E249" t="s">
        <v>21</v>
      </c>
      <c r="F249">
        <v>70247</v>
      </c>
    </row>
    <row r="250" spans="1:6">
      <c r="A250">
        <v>70248</v>
      </c>
      <c r="B250" t="s">
        <v>1903</v>
      </c>
      <c r="C250" t="s">
        <v>1902</v>
      </c>
      <c r="D250" t="s">
        <v>887</v>
      </c>
      <c r="E250" t="s">
        <v>21</v>
      </c>
      <c r="F250">
        <v>70248</v>
      </c>
    </row>
    <row r="251" spans="1:6">
      <c r="A251">
        <v>70249</v>
      </c>
      <c r="B251" t="s">
        <v>1905</v>
      </c>
      <c r="C251" t="s">
        <v>1904</v>
      </c>
      <c r="D251" t="s">
        <v>887</v>
      </c>
      <c r="E251" t="s">
        <v>21</v>
      </c>
      <c r="F251">
        <v>70249</v>
      </c>
    </row>
    <row r="252" spans="1:6">
      <c r="A252">
        <v>70250</v>
      </c>
      <c r="B252" t="s">
        <v>1907</v>
      </c>
      <c r="C252" t="s">
        <v>1906</v>
      </c>
      <c r="D252" t="s">
        <v>887</v>
      </c>
      <c r="E252" t="s">
        <v>21</v>
      </c>
      <c r="F252">
        <v>70250</v>
      </c>
    </row>
    <row r="253" spans="1:6">
      <c r="A253">
        <v>70251</v>
      </c>
      <c r="B253" t="s">
        <v>1909</v>
      </c>
      <c r="C253" t="s">
        <v>1908</v>
      </c>
      <c r="D253" t="s">
        <v>887</v>
      </c>
      <c r="E253" t="s">
        <v>21</v>
      </c>
      <c r="F253">
        <v>70251</v>
      </c>
    </row>
    <row r="254" spans="1:6">
      <c r="A254">
        <v>70252</v>
      </c>
      <c r="B254" t="s">
        <v>1911</v>
      </c>
      <c r="C254" t="s">
        <v>1910</v>
      </c>
      <c r="D254" t="s">
        <v>887</v>
      </c>
      <c r="E254" t="s">
        <v>21</v>
      </c>
      <c r="F254">
        <v>70252</v>
      </c>
    </row>
    <row r="255" spans="1:6">
      <c r="A255">
        <v>70253</v>
      </c>
      <c r="B255" t="s">
        <v>1913</v>
      </c>
      <c r="C255" t="s">
        <v>1912</v>
      </c>
      <c r="D255" t="s">
        <v>887</v>
      </c>
      <c r="E255" t="s">
        <v>21</v>
      </c>
      <c r="F255">
        <v>70253</v>
      </c>
    </row>
    <row r="256" spans="1:6">
      <c r="A256">
        <v>70254</v>
      </c>
      <c r="B256" t="s">
        <v>1915</v>
      </c>
      <c r="C256" t="s">
        <v>1914</v>
      </c>
      <c r="D256" t="s">
        <v>887</v>
      </c>
      <c r="E256" t="s">
        <v>21</v>
      </c>
      <c r="F256">
        <v>70254</v>
      </c>
    </row>
    <row r="257" spans="1:6">
      <c r="A257">
        <v>70255</v>
      </c>
      <c r="B257" t="s">
        <v>1917</v>
      </c>
      <c r="C257" t="s">
        <v>1916</v>
      </c>
      <c r="D257" t="s">
        <v>887</v>
      </c>
      <c r="E257" t="s">
        <v>21</v>
      </c>
      <c r="F257">
        <v>70255</v>
      </c>
    </row>
    <row r="258" spans="1:6">
      <c r="A258">
        <v>70256</v>
      </c>
      <c r="B258" t="s">
        <v>1919</v>
      </c>
      <c r="C258" t="s">
        <v>1918</v>
      </c>
      <c r="D258" t="s">
        <v>887</v>
      </c>
      <c r="E258" t="s">
        <v>21</v>
      </c>
      <c r="F258">
        <v>70256</v>
      </c>
    </row>
    <row r="259" spans="1:6">
      <c r="A259">
        <v>70257</v>
      </c>
      <c r="B259" t="s">
        <v>1921</v>
      </c>
      <c r="C259" t="s">
        <v>1920</v>
      </c>
      <c r="D259" t="s">
        <v>887</v>
      </c>
      <c r="E259" t="s">
        <v>21</v>
      </c>
      <c r="F259">
        <v>70257</v>
      </c>
    </row>
    <row r="260" spans="1:6">
      <c r="A260">
        <v>70258</v>
      </c>
      <c r="B260" t="s">
        <v>1923</v>
      </c>
      <c r="C260" t="s">
        <v>1922</v>
      </c>
      <c r="D260" t="s">
        <v>887</v>
      </c>
      <c r="E260" t="s">
        <v>21</v>
      </c>
      <c r="F260">
        <v>70258</v>
      </c>
    </row>
    <row r="261" spans="1:6">
      <c r="A261">
        <v>70259</v>
      </c>
      <c r="B261" t="s">
        <v>1925</v>
      </c>
      <c r="C261" t="s">
        <v>1924</v>
      </c>
      <c r="D261" t="s">
        <v>887</v>
      </c>
      <c r="E261" t="s">
        <v>21</v>
      </c>
      <c r="F261">
        <v>70259</v>
      </c>
    </row>
    <row r="262" spans="1:6">
      <c r="A262">
        <v>70260</v>
      </c>
      <c r="B262" t="s">
        <v>1927</v>
      </c>
      <c r="C262" t="s">
        <v>1926</v>
      </c>
      <c r="D262" t="s">
        <v>887</v>
      </c>
      <c r="E262" t="s">
        <v>21</v>
      </c>
      <c r="F262">
        <v>70260</v>
      </c>
    </row>
    <row r="263" spans="1:6">
      <c r="A263">
        <v>70261</v>
      </c>
      <c r="B263" t="s">
        <v>1929</v>
      </c>
      <c r="C263" t="s">
        <v>1928</v>
      </c>
      <c r="D263" t="s">
        <v>887</v>
      </c>
      <c r="E263" t="s">
        <v>21</v>
      </c>
      <c r="F263">
        <v>70261</v>
      </c>
    </row>
    <row r="264" spans="1:6">
      <c r="A264">
        <v>70262</v>
      </c>
      <c r="B264" t="s">
        <v>1931</v>
      </c>
      <c r="C264" t="s">
        <v>1930</v>
      </c>
      <c r="D264" t="s">
        <v>887</v>
      </c>
      <c r="E264" t="s">
        <v>21</v>
      </c>
      <c r="F264">
        <v>70262</v>
      </c>
    </row>
    <row r="265" spans="1:6">
      <c r="A265">
        <v>70263</v>
      </c>
      <c r="B265" t="s">
        <v>1933</v>
      </c>
      <c r="C265" t="s">
        <v>1932</v>
      </c>
      <c r="D265" t="s">
        <v>887</v>
      </c>
      <c r="E265" t="s">
        <v>21</v>
      </c>
      <c r="F265">
        <v>70263</v>
      </c>
    </row>
    <row r="266" spans="1:6">
      <c r="A266">
        <v>70264</v>
      </c>
      <c r="B266" t="s">
        <v>1935</v>
      </c>
      <c r="C266" t="s">
        <v>1934</v>
      </c>
      <c r="D266" t="s">
        <v>887</v>
      </c>
      <c r="E266" t="s">
        <v>21</v>
      </c>
      <c r="F266">
        <v>70264</v>
      </c>
    </row>
    <row r="267" spans="1:6">
      <c r="A267">
        <v>70265</v>
      </c>
      <c r="B267" t="s">
        <v>1937</v>
      </c>
      <c r="C267" t="s">
        <v>1936</v>
      </c>
      <c r="D267" t="s">
        <v>887</v>
      </c>
      <c r="E267" t="s">
        <v>21</v>
      </c>
      <c r="F267">
        <v>70265</v>
      </c>
    </row>
    <row r="268" spans="1:6">
      <c r="A268">
        <v>70266</v>
      </c>
      <c r="B268" t="s">
        <v>1939</v>
      </c>
      <c r="C268" t="s">
        <v>1938</v>
      </c>
      <c r="D268" t="s">
        <v>887</v>
      </c>
      <c r="E268" t="s">
        <v>21</v>
      </c>
      <c r="F268">
        <v>70266</v>
      </c>
    </row>
    <row r="269" spans="1:6">
      <c r="A269">
        <v>70267</v>
      </c>
      <c r="B269" t="s">
        <v>4249</v>
      </c>
      <c r="C269" t="s">
        <v>1940</v>
      </c>
      <c r="D269" t="s">
        <v>887</v>
      </c>
      <c r="E269" t="s">
        <v>21</v>
      </c>
      <c r="F269">
        <v>70267</v>
      </c>
    </row>
    <row r="270" spans="1:6">
      <c r="A270">
        <v>70268</v>
      </c>
      <c r="B270" t="s">
        <v>4250</v>
      </c>
      <c r="C270" t="s">
        <v>1941</v>
      </c>
      <c r="D270" t="s">
        <v>887</v>
      </c>
      <c r="E270" t="s">
        <v>21</v>
      </c>
      <c r="F270">
        <v>70268</v>
      </c>
    </row>
    <row r="271" spans="1:6">
      <c r="A271">
        <v>70269</v>
      </c>
      <c r="B271" t="s">
        <v>1943</v>
      </c>
      <c r="C271" t="s">
        <v>1942</v>
      </c>
      <c r="D271" t="s">
        <v>887</v>
      </c>
      <c r="E271" t="s">
        <v>21</v>
      </c>
      <c r="F271">
        <v>70269</v>
      </c>
    </row>
    <row r="272" spans="1:6">
      <c r="A272">
        <v>70270</v>
      </c>
      <c r="B272" t="s">
        <v>1945</v>
      </c>
      <c r="C272" t="s">
        <v>1944</v>
      </c>
      <c r="D272" t="s">
        <v>887</v>
      </c>
      <c r="E272" t="s">
        <v>21</v>
      </c>
      <c r="F272">
        <v>70270</v>
      </c>
    </row>
    <row r="273" spans="1:6">
      <c r="A273">
        <v>70271</v>
      </c>
      <c r="B273" t="s">
        <v>1947</v>
      </c>
      <c r="C273" t="s">
        <v>1946</v>
      </c>
      <c r="D273" t="s">
        <v>887</v>
      </c>
      <c r="E273" t="s">
        <v>21</v>
      </c>
      <c r="F273">
        <v>70271</v>
      </c>
    </row>
    <row r="274" spans="1:6">
      <c r="A274">
        <v>70272</v>
      </c>
      <c r="B274" t="s">
        <v>1949</v>
      </c>
      <c r="C274" t="s">
        <v>1948</v>
      </c>
      <c r="D274" t="s">
        <v>887</v>
      </c>
      <c r="E274" t="s">
        <v>21</v>
      </c>
      <c r="F274">
        <v>70272</v>
      </c>
    </row>
    <row r="275" spans="1:6">
      <c r="A275">
        <v>70273</v>
      </c>
      <c r="B275" t="s">
        <v>1951</v>
      </c>
      <c r="C275" t="s">
        <v>1950</v>
      </c>
      <c r="D275" t="s">
        <v>887</v>
      </c>
      <c r="E275" t="s">
        <v>21</v>
      </c>
      <c r="F275">
        <v>70273</v>
      </c>
    </row>
    <row r="276" spans="1:6">
      <c r="A276">
        <v>70274</v>
      </c>
      <c r="B276" t="s">
        <v>1953</v>
      </c>
      <c r="C276" t="s">
        <v>1952</v>
      </c>
      <c r="D276" t="s">
        <v>887</v>
      </c>
      <c r="E276" t="s">
        <v>21</v>
      </c>
      <c r="F276">
        <v>70274</v>
      </c>
    </row>
    <row r="277" spans="1:6">
      <c r="A277">
        <v>70275</v>
      </c>
      <c r="B277" t="s">
        <v>1955</v>
      </c>
      <c r="C277" t="s">
        <v>1954</v>
      </c>
      <c r="D277" t="s">
        <v>887</v>
      </c>
      <c r="E277" t="s">
        <v>21</v>
      </c>
      <c r="F277">
        <v>70275</v>
      </c>
    </row>
    <row r="278" spans="1:6">
      <c r="A278">
        <v>70276</v>
      </c>
      <c r="B278" t="s">
        <v>1957</v>
      </c>
      <c r="C278" t="s">
        <v>1956</v>
      </c>
      <c r="D278" t="s">
        <v>887</v>
      </c>
      <c r="E278" t="s">
        <v>21</v>
      </c>
      <c r="F278">
        <v>70276</v>
      </c>
    </row>
    <row r="279" spans="1:6">
      <c r="A279">
        <v>70277</v>
      </c>
      <c r="B279" t="s">
        <v>1959</v>
      </c>
      <c r="C279" t="s">
        <v>1958</v>
      </c>
      <c r="D279" t="s">
        <v>887</v>
      </c>
      <c r="E279" t="s">
        <v>21</v>
      </c>
      <c r="F279">
        <v>70277</v>
      </c>
    </row>
    <row r="280" spans="1:6">
      <c r="A280">
        <v>70278</v>
      </c>
      <c r="B280" t="s">
        <v>1961</v>
      </c>
      <c r="C280" t="s">
        <v>1960</v>
      </c>
      <c r="D280" t="s">
        <v>887</v>
      </c>
      <c r="E280" t="s">
        <v>21</v>
      </c>
      <c r="F280">
        <v>70278</v>
      </c>
    </row>
    <row r="281" spans="1:6">
      <c r="A281">
        <v>70279</v>
      </c>
      <c r="B281" t="s">
        <v>1963</v>
      </c>
      <c r="C281" t="s">
        <v>1962</v>
      </c>
      <c r="D281" t="s">
        <v>887</v>
      </c>
      <c r="E281" t="s">
        <v>21</v>
      </c>
      <c r="F281">
        <v>70279</v>
      </c>
    </row>
    <row r="282" spans="1:6">
      <c r="A282">
        <v>70280</v>
      </c>
      <c r="B282" t="s">
        <v>1965</v>
      </c>
      <c r="C282" t="s">
        <v>1964</v>
      </c>
      <c r="D282" t="s">
        <v>887</v>
      </c>
      <c r="E282" t="s">
        <v>21</v>
      </c>
      <c r="F282">
        <v>70280</v>
      </c>
    </row>
    <row r="283" spans="1:6">
      <c r="A283">
        <v>70281</v>
      </c>
      <c r="B283" t="s">
        <v>1967</v>
      </c>
      <c r="C283" t="s">
        <v>1966</v>
      </c>
      <c r="D283" t="s">
        <v>887</v>
      </c>
      <c r="E283" t="s">
        <v>21</v>
      </c>
      <c r="F283">
        <v>70281</v>
      </c>
    </row>
    <row r="284" spans="1:6">
      <c r="A284">
        <v>70282</v>
      </c>
      <c r="B284" t="s">
        <v>1969</v>
      </c>
      <c r="C284" t="s">
        <v>1968</v>
      </c>
      <c r="D284" t="s">
        <v>887</v>
      </c>
      <c r="E284" t="s">
        <v>21</v>
      </c>
      <c r="F284">
        <v>70282</v>
      </c>
    </row>
    <row r="285" spans="1:6">
      <c r="A285">
        <v>70283</v>
      </c>
      <c r="B285" t="s">
        <v>1971</v>
      </c>
      <c r="C285" t="s">
        <v>1970</v>
      </c>
      <c r="D285" t="s">
        <v>887</v>
      </c>
      <c r="E285" t="s">
        <v>21</v>
      </c>
      <c r="F285">
        <v>70283</v>
      </c>
    </row>
    <row r="286" spans="1:6">
      <c r="A286">
        <v>70284</v>
      </c>
      <c r="B286" t="s">
        <v>1973</v>
      </c>
      <c r="C286" t="s">
        <v>1972</v>
      </c>
      <c r="D286" t="s">
        <v>887</v>
      </c>
      <c r="E286" t="s">
        <v>21</v>
      </c>
      <c r="F286">
        <v>70284</v>
      </c>
    </row>
    <row r="287" spans="1:6">
      <c r="A287">
        <v>70285</v>
      </c>
      <c r="B287" t="s">
        <v>1975</v>
      </c>
      <c r="C287" t="s">
        <v>1974</v>
      </c>
      <c r="D287" t="s">
        <v>887</v>
      </c>
      <c r="E287" t="s">
        <v>21</v>
      </c>
      <c r="F287">
        <v>70285</v>
      </c>
    </row>
    <row r="288" spans="1:6">
      <c r="A288">
        <v>70286</v>
      </c>
      <c r="B288" t="s">
        <v>1977</v>
      </c>
      <c r="C288" t="s">
        <v>1976</v>
      </c>
      <c r="D288" t="s">
        <v>887</v>
      </c>
      <c r="E288" t="s">
        <v>21</v>
      </c>
      <c r="F288">
        <v>70286</v>
      </c>
    </row>
    <row r="289" spans="1:6">
      <c r="A289">
        <v>70287</v>
      </c>
      <c r="B289" t="s">
        <v>1979</v>
      </c>
      <c r="C289" t="s">
        <v>1978</v>
      </c>
      <c r="D289" t="s">
        <v>887</v>
      </c>
      <c r="E289" t="s">
        <v>21</v>
      </c>
      <c r="F289">
        <v>70287</v>
      </c>
    </row>
    <row r="290" spans="1:6">
      <c r="A290">
        <v>70288</v>
      </c>
      <c r="B290" t="s">
        <v>4251</v>
      </c>
      <c r="C290" t="s">
        <v>1980</v>
      </c>
      <c r="D290" t="s">
        <v>887</v>
      </c>
      <c r="E290" t="s">
        <v>21</v>
      </c>
      <c r="F290">
        <v>70288</v>
      </c>
    </row>
    <row r="291" spans="1:6">
      <c r="A291">
        <v>70289</v>
      </c>
      <c r="B291" t="s">
        <v>4252</v>
      </c>
      <c r="C291" t="s">
        <v>1981</v>
      </c>
      <c r="D291" t="s">
        <v>887</v>
      </c>
      <c r="E291" t="s">
        <v>21</v>
      </c>
      <c r="F291">
        <v>70289</v>
      </c>
    </row>
    <row r="292" spans="1:6">
      <c r="A292">
        <v>70290</v>
      </c>
      <c r="B292" t="s">
        <v>4253</v>
      </c>
      <c r="C292" t="s">
        <v>1982</v>
      </c>
      <c r="D292" t="s">
        <v>887</v>
      </c>
      <c r="E292" t="s">
        <v>21</v>
      </c>
      <c r="F292">
        <v>70290</v>
      </c>
    </row>
    <row r="293" spans="1:6">
      <c r="A293">
        <v>70291</v>
      </c>
      <c r="B293" t="s">
        <v>4254</v>
      </c>
      <c r="C293" t="s">
        <v>1983</v>
      </c>
      <c r="D293" t="s">
        <v>887</v>
      </c>
      <c r="E293" t="s">
        <v>21</v>
      </c>
      <c r="F293">
        <v>70291</v>
      </c>
    </row>
    <row r="294" spans="1:6">
      <c r="A294">
        <v>70292</v>
      </c>
      <c r="B294" t="s">
        <v>1985</v>
      </c>
      <c r="C294" t="s">
        <v>1984</v>
      </c>
      <c r="D294" t="s">
        <v>887</v>
      </c>
      <c r="E294" t="s">
        <v>21</v>
      </c>
      <c r="F294">
        <v>70292</v>
      </c>
    </row>
    <row r="295" spans="1:6">
      <c r="A295">
        <v>70293</v>
      </c>
      <c r="B295" t="s">
        <v>1987</v>
      </c>
      <c r="C295" t="s">
        <v>1986</v>
      </c>
      <c r="D295" t="s">
        <v>887</v>
      </c>
      <c r="E295" t="s">
        <v>21</v>
      </c>
      <c r="F295">
        <v>70293</v>
      </c>
    </row>
    <row r="296" spans="1:6">
      <c r="A296">
        <v>70294</v>
      </c>
      <c r="B296" t="s">
        <v>1989</v>
      </c>
      <c r="C296" t="s">
        <v>1988</v>
      </c>
      <c r="D296" t="s">
        <v>887</v>
      </c>
      <c r="E296" t="s">
        <v>21</v>
      </c>
      <c r="F296">
        <v>70294</v>
      </c>
    </row>
    <row r="297" spans="1:6">
      <c r="A297">
        <v>70295</v>
      </c>
      <c r="B297" t="s">
        <v>1991</v>
      </c>
      <c r="C297" t="s">
        <v>1990</v>
      </c>
      <c r="D297" t="s">
        <v>887</v>
      </c>
      <c r="E297" t="s">
        <v>21</v>
      </c>
      <c r="F297">
        <v>70295</v>
      </c>
    </row>
    <row r="298" spans="1:6">
      <c r="A298">
        <v>70296</v>
      </c>
      <c r="B298" t="s">
        <v>1993</v>
      </c>
      <c r="C298" t="s">
        <v>1992</v>
      </c>
      <c r="D298" t="s">
        <v>887</v>
      </c>
      <c r="E298" t="s">
        <v>21</v>
      </c>
      <c r="F298">
        <v>70296</v>
      </c>
    </row>
    <row r="299" spans="1:6">
      <c r="A299">
        <v>70297</v>
      </c>
      <c r="B299" t="s">
        <v>1995</v>
      </c>
      <c r="C299" t="s">
        <v>1994</v>
      </c>
      <c r="D299" t="s">
        <v>887</v>
      </c>
      <c r="E299" t="s">
        <v>21</v>
      </c>
      <c r="F299">
        <v>70297</v>
      </c>
    </row>
    <row r="300" spans="1:6">
      <c r="A300">
        <v>70298</v>
      </c>
      <c r="B300" t="s">
        <v>1997</v>
      </c>
      <c r="C300" t="s">
        <v>1996</v>
      </c>
      <c r="D300" t="s">
        <v>887</v>
      </c>
      <c r="E300" t="s">
        <v>21</v>
      </c>
      <c r="F300">
        <v>70298</v>
      </c>
    </row>
    <row r="301" spans="1:6">
      <c r="A301">
        <v>70299</v>
      </c>
      <c r="B301" t="s">
        <v>1999</v>
      </c>
      <c r="C301" t="s">
        <v>1998</v>
      </c>
      <c r="D301" t="s">
        <v>887</v>
      </c>
      <c r="E301" t="s">
        <v>21</v>
      </c>
      <c r="F301">
        <v>70299</v>
      </c>
    </row>
    <row r="302" spans="1:6">
      <c r="A302">
        <v>70300</v>
      </c>
      <c r="B302" t="s">
        <v>2001</v>
      </c>
      <c r="C302" t="s">
        <v>2000</v>
      </c>
      <c r="D302" t="s">
        <v>887</v>
      </c>
      <c r="E302" t="s">
        <v>21</v>
      </c>
      <c r="F302">
        <v>70300</v>
      </c>
    </row>
    <row r="303" spans="1:6">
      <c r="A303">
        <v>70301</v>
      </c>
      <c r="B303" t="s">
        <v>2003</v>
      </c>
      <c r="C303" t="s">
        <v>2002</v>
      </c>
      <c r="D303" t="s">
        <v>887</v>
      </c>
      <c r="E303" t="s">
        <v>21</v>
      </c>
      <c r="F303">
        <v>70301</v>
      </c>
    </row>
    <row r="304" spans="1:6">
      <c r="A304">
        <v>70302</v>
      </c>
      <c r="B304" t="s">
        <v>2005</v>
      </c>
      <c r="C304" t="s">
        <v>2004</v>
      </c>
      <c r="D304" t="s">
        <v>887</v>
      </c>
      <c r="E304" t="s">
        <v>21</v>
      </c>
      <c r="F304">
        <v>70302</v>
      </c>
    </row>
    <row r="305" spans="1:6">
      <c r="A305">
        <v>70303</v>
      </c>
      <c r="B305" t="s">
        <v>2007</v>
      </c>
      <c r="C305" t="s">
        <v>2006</v>
      </c>
      <c r="D305" t="s">
        <v>887</v>
      </c>
      <c r="E305" t="s">
        <v>21</v>
      </c>
      <c r="F305">
        <v>70303</v>
      </c>
    </row>
    <row r="306" spans="1:6">
      <c r="A306">
        <v>70304</v>
      </c>
      <c r="B306" t="s">
        <v>2009</v>
      </c>
      <c r="C306" t="s">
        <v>2008</v>
      </c>
      <c r="D306" t="s">
        <v>887</v>
      </c>
      <c r="E306" t="s">
        <v>21</v>
      </c>
      <c r="F306">
        <v>70304</v>
      </c>
    </row>
    <row r="307" spans="1:6">
      <c r="A307">
        <v>70305</v>
      </c>
      <c r="B307" t="s">
        <v>2011</v>
      </c>
      <c r="C307" t="s">
        <v>2010</v>
      </c>
      <c r="D307" t="s">
        <v>887</v>
      </c>
      <c r="E307" t="s">
        <v>21</v>
      </c>
      <c r="F307">
        <v>70305</v>
      </c>
    </row>
    <row r="308" spans="1:6">
      <c r="A308">
        <v>70306</v>
      </c>
      <c r="B308" t="s">
        <v>2013</v>
      </c>
      <c r="C308" t="s">
        <v>2012</v>
      </c>
      <c r="D308" t="s">
        <v>887</v>
      </c>
      <c r="E308" t="s">
        <v>21</v>
      </c>
      <c r="F308">
        <v>70306</v>
      </c>
    </row>
    <row r="309" spans="1:6">
      <c r="A309">
        <v>70307</v>
      </c>
      <c r="B309" t="s">
        <v>2015</v>
      </c>
      <c r="C309" t="s">
        <v>2014</v>
      </c>
      <c r="D309" t="s">
        <v>887</v>
      </c>
      <c r="E309" t="s">
        <v>21</v>
      </c>
      <c r="F309">
        <v>70307</v>
      </c>
    </row>
    <row r="310" spans="1:6">
      <c r="A310">
        <v>70308</v>
      </c>
      <c r="B310" t="s">
        <v>2017</v>
      </c>
      <c r="C310" t="s">
        <v>2016</v>
      </c>
      <c r="D310" t="s">
        <v>887</v>
      </c>
      <c r="E310" t="s">
        <v>21</v>
      </c>
      <c r="F310">
        <v>70308</v>
      </c>
    </row>
    <row r="311" spans="1:6">
      <c r="A311">
        <v>70309</v>
      </c>
      <c r="B311" t="s">
        <v>4255</v>
      </c>
      <c r="C311" t="s">
        <v>2018</v>
      </c>
      <c r="D311" t="s">
        <v>887</v>
      </c>
      <c r="E311" t="s">
        <v>21</v>
      </c>
      <c r="F311">
        <v>70309</v>
      </c>
    </row>
    <row r="312" spans="1:6">
      <c r="A312">
        <v>70310</v>
      </c>
      <c r="B312" t="s">
        <v>4256</v>
      </c>
      <c r="C312" t="s">
        <v>2019</v>
      </c>
      <c r="D312" t="s">
        <v>887</v>
      </c>
      <c r="E312" t="s">
        <v>21</v>
      </c>
      <c r="F312">
        <v>70310</v>
      </c>
    </row>
    <row r="313" spans="1:6">
      <c r="A313">
        <v>70311</v>
      </c>
      <c r="B313" t="s">
        <v>2021</v>
      </c>
      <c r="C313" t="s">
        <v>2020</v>
      </c>
      <c r="D313" t="s">
        <v>887</v>
      </c>
      <c r="E313" t="s">
        <v>21</v>
      </c>
      <c r="F313">
        <v>70311</v>
      </c>
    </row>
    <row r="314" spans="1:6">
      <c r="A314">
        <v>70312</v>
      </c>
      <c r="B314" t="s">
        <v>2023</v>
      </c>
      <c r="C314" t="s">
        <v>2022</v>
      </c>
      <c r="D314" t="s">
        <v>887</v>
      </c>
      <c r="E314" t="s">
        <v>21</v>
      </c>
      <c r="F314">
        <v>70312</v>
      </c>
    </row>
    <row r="315" spans="1:6">
      <c r="A315">
        <v>70313</v>
      </c>
      <c r="B315" t="s">
        <v>2025</v>
      </c>
      <c r="C315" t="s">
        <v>2024</v>
      </c>
      <c r="D315" t="s">
        <v>887</v>
      </c>
      <c r="E315" t="s">
        <v>21</v>
      </c>
      <c r="F315">
        <v>70313</v>
      </c>
    </row>
    <row r="316" spans="1:6">
      <c r="A316">
        <v>70314</v>
      </c>
      <c r="B316" t="s">
        <v>2027</v>
      </c>
      <c r="C316" t="s">
        <v>2026</v>
      </c>
      <c r="D316" t="s">
        <v>887</v>
      </c>
      <c r="E316" t="s">
        <v>21</v>
      </c>
      <c r="F316">
        <v>70314</v>
      </c>
    </row>
    <row r="317" spans="1:6">
      <c r="A317">
        <v>70315</v>
      </c>
      <c r="B317" t="s">
        <v>2029</v>
      </c>
      <c r="C317" t="s">
        <v>2028</v>
      </c>
      <c r="D317" t="s">
        <v>887</v>
      </c>
      <c r="E317" t="s">
        <v>21</v>
      </c>
      <c r="F317">
        <v>70315</v>
      </c>
    </row>
    <row r="318" spans="1:6">
      <c r="A318">
        <v>70316</v>
      </c>
      <c r="B318" t="s">
        <v>2031</v>
      </c>
      <c r="C318" t="s">
        <v>2030</v>
      </c>
      <c r="D318" t="s">
        <v>887</v>
      </c>
      <c r="E318" t="s">
        <v>21</v>
      </c>
      <c r="F318">
        <v>70316</v>
      </c>
    </row>
    <row r="319" spans="1:6">
      <c r="A319">
        <v>70317</v>
      </c>
      <c r="B319" t="s">
        <v>2033</v>
      </c>
      <c r="C319" t="s">
        <v>2032</v>
      </c>
      <c r="D319" t="s">
        <v>887</v>
      </c>
      <c r="E319" t="s">
        <v>21</v>
      </c>
      <c r="F319">
        <v>70317</v>
      </c>
    </row>
    <row r="320" spans="1:6">
      <c r="A320">
        <v>70318</v>
      </c>
      <c r="B320" t="s">
        <v>2035</v>
      </c>
      <c r="C320" t="s">
        <v>2034</v>
      </c>
      <c r="D320" t="s">
        <v>887</v>
      </c>
      <c r="E320" t="s">
        <v>21</v>
      </c>
      <c r="F320">
        <v>70318</v>
      </c>
    </row>
    <row r="321" spans="1:6">
      <c r="A321">
        <v>70319</v>
      </c>
      <c r="B321" t="s">
        <v>4257</v>
      </c>
      <c r="C321" t="s">
        <v>2036</v>
      </c>
      <c r="D321" t="s">
        <v>887</v>
      </c>
      <c r="E321" t="s">
        <v>21</v>
      </c>
      <c r="F321">
        <v>70319</v>
      </c>
    </row>
    <row r="322" spans="1:6">
      <c r="A322">
        <v>70320</v>
      </c>
      <c r="B322" t="s">
        <v>4258</v>
      </c>
      <c r="C322" t="s">
        <v>2037</v>
      </c>
      <c r="D322" t="s">
        <v>887</v>
      </c>
      <c r="E322" t="s">
        <v>21</v>
      </c>
      <c r="F322">
        <v>70320</v>
      </c>
    </row>
    <row r="323" spans="1:6">
      <c r="A323">
        <v>70321</v>
      </c>
      <c r="B323" t="s">
        <v>4259</v>
      </c>
      <c r="C323" t="s">
        <v>2038</v>
      </c>
      <c r="D323" t="s">
        <v>887</v>
      </c>
      <c r="E323" t="s">
        <v>21</v>
      </c>
      <c r="F323">
        <v>70321</v>
      </c>
    </row>
    <row r="324" spans="1:6">
      <c r="A324">
        <v>70322</v>
      </c>
      <c r="B324" t="s">
        <v>2040</v>
      </c>
      <c r="C324" t="s">
        <v>2039</v>
      </c>
      <c r="D324" t="s">
        <v>887</v>
      </c>
      <c r="E324" t="s">
        <v>21</v>
      </c>
      <c r="F324">
        <v>70322</v>
      </c>
    </row>
    <row r="325" spans="1:6">
      <c r="A325">
        <v>70323</v>
      </c>
      <c r="B325" t="s">
        <v>2042</v>
      </c>
      <c r="C325" t="s">
        <v>2041</v>
      </c>
      <c r="D325" t="s">
        <v>887</v>
      </c>
      <c r="E325" t="s">
        <v>21</v>
      </c>
      <c r="F325">
        <v>70323</v>
      </c>
    </row>
    <row r="326" spans="1:6">
      <c r="A326">
        <v>70324</v>
      </c>
      <c r="B326" t="s">
        <v>2044</v>
      </c>
      <c r="C326" t="s">
        <v>2043</v>
      </c>
      <c r="D326" t="s">
        <v>887</v>
      </c>
      <c r="E326" t="s">
        <v>21</v>
      </c>
      <c r="F326">
        <v>70324</v>
      </c>
    </row>
    <row r="327" spans="1:6">
      <c r="A327">
        <v>70325</v>
      </c>
      <c r="B327" t="s">
        <v>2046</v>
      </c>
      <c r="C327" t="s">
        <v>2045</v>
      </c>
      <c r="D327" t="s">
        <v>887</v>
      </c>
      <c r="E327" t="s">
        <v>21</v>
      </c>
      <c r="F327">
        <v>70325</v>
      </c>
    </row>
    <row r="328" spans="1:6">
      <c r="A328">
        <v>70326</v>
      </c>
      <c r="B328" t="s">
        <v>2048</v>
      </c>
      <c r="C328" t="s">
        <v>2047</v>
      </c>
      <c r="D328" t="s">
        <v>887</v>
      </c>
      <c r="E328" t="s">
        <v>21</v>
      </c>
      <c r="F328">
        <v>70326</v>
      </c>
    </row>
    <row r="329" spans="1:6">
      <c r="A329">
        <v>70327</v>
      </c>
      <c r="B329" t="s">
        <v>2050</v>
      </c>
      <c r="C329" t="s">
        <v>2049</v>
      </c>
      <c r="D329" t="s">
        <v>887</v>
      </c>
      <c r="E329" t="s">
        <v>21</v>
      </c>
      <c r="F329">
        <v>70327</v>
      </c>
    </row>
    <row r="330" spans="1:6">
      <c r="A330">
        <v>70328</v>
      </c>
      <c r="B330" t="s">
        <v>2052</v>
      </c>
      <c r="C330" t="s">
        <v>2051</v>
      </c>
      <c r="D330" t="s">
        <v>887</v>
      </c>
      <c r="E330" t="s">
        <v>21</v>
      </c>
      <c r="F330">
        <v>70328</v>
      </c>
    </row>
    <row r="331" spans="1:6">
      <c r="A331">
        <v>70329</v>
      </c>
      <c r="B331" t="s">
        <v>2054</v>
      </c>
      <c r="C331" t="s">
        <v>2053</v>
      </c>
      <c r="D331" t="s">
        <v>887</v>
      </c>
      <c r="E331" t="s">
        <v>21</v>
      </c>
      <c r="F331">
        <v>70329</v>
      </c>
    </row>
    <row r="332" spans="1:6">
      <c r="A332">
        <v>70330</v>
      </c>
      <c r="B332" t="s">
        <v>2056</v>
      </c>
      <c r="C332" t="s">
        <v>2055</v>
      </c>
      <c r="D332" t="s">
        <v>887</v>
      </c>
      <c r="E332" t="s">
        <v>21</v>
      </c>
      <c r="F332">
        <v>70330</v>
      </c>
    </row>
    <row r="333" spans="1:6">
      <c r="A333">
        <v>70331</v>
      </c>
      <c r="B333" t="s">
        <v>2058</v>
      </c>
      <c r="C333" t="s">
        <v>2057</v>
      </c>
      <c r="D333" t="s">
        <v>887</v>
      </c>
      <c r="E333" t="s">
        <v>21</v>
      </c>
      <c r="F333">
        <v>70331</v>
      </c>
    </row>
    <row r="334" spans="1:6">
      <c r="A334">
        <v>70332</v>
      </c>
      <c r="B334" t="s">
        <v>2060</v>
      </c>
      <c r="C334" t="s">
        <v>2059</v>
      </c>
      <c r="D334" t="s">
        <v>887</v>
      </c>
      <c r="E334" t="s">
        <v>21</v>
      </c>
      <c r="F334">
        <v>70332</v>
      </c>
    </row>
    <row r="335" spans="1:6">
      <c r="A335">
        <v>70333</v>
      </c>
      <c r="B335" t="s">
        <v>2062</v>
      </c>
      <c r="C335" t="s">
        <v>2061</v>
      </c>
      <c r="D335" t="s">
        <v>887</v>
      </c>
      <c r="E335" t="s">
        <v>21</v>
      </c>
      <c r="F335">
        <v>70333</v>
      </c>
    </row>
    <row r="336" spans="1:6">
      <c r="A336">
        <v>70334</v>
      </c>
      <c r="B336" t="s">
        <v>2064</v>
      </c>
      <c r="C336" t="s">
        <v>2063</v>
      </c>
      <c r="D336" t="s">
        <v>887</v>
      </c>
      <c r="E336" t="s">
        <v>21</v>
      </c>
      <c r="F336">
        <v>70334</v>
      </c>
    </row>
    <row r="337" spans="1:6">
      <c r="A337">
        <v>70335</v>
      </c>
      <c r="B337" t="s">
        <v>2066</v>
      </c>
      <c r="C337" t="s">
        <v>2065</v>
      </c>
      <c r="D337" t="s">
        <v>887</v>
      </c>
      <c r="E337" t="s">
        <v>21</v>
      </c>
      <c r="F337">
        <v>70335</v>
      </c>
    </row>
    <row r="338" spans="1:6">
      <c r="A338">
        <v>70336</v>
      </c>
      <c r="B338" t="s">
        <v>2068</v>
      </c>
      <c r="C338" t="s">
        <v>2067</v>
      </c>
      <c r="D338" t="s">
        <v>887</v>
      </c>
      <c r="E338" t="s">
        <v>21</v>
      </c>
      <c r="F338">
        <v>70336</v>
      </c>
    </row>
    <row r="339" spans="1:6">
      <c r="A339">
        <v>70337</v>
      </c>
      <c r="B339" t="s">
        <v>2070</v>
      </c>
      <c r="C339" t="s">
        <v>2069</v>
      </c>
      <c r="D339" t="s">
        <v>887</v>
      </c>
      <c r="E339" t="s">
        <v>21</v>
      </c>
      <c r="F339">
        <v>70337</v>
      </c>
    </row>
    <row r="340" spans="1:6">
      <c r="A340">
        <v>70338</v>
      </c>
      <c r="B340" t="s">
        <v>2072</v>
      </c>
      <c r="C340" t="s">
        <v>2071</v>
      </c>
      <c r="D340" t="s">
        <v>887</v>
      </c>
      <c r="E340" t="s">
        <v>21</v>
      </c>
      <c r="F340">
        <v>70338</v>
      </c>
    </row>
    <row r="341" spans="1:6">
      <c r="A341">
        <v>70339</v>
      </c>
      <c r="B341" t="s">
        <v>2074</v>
      </c>
      <c r="C341" t="s">
        <v>2073</v>
      </c>
      <c r="D341" t="s">
        <v>887</v>
      </c>
      <c r="E341" t="s">
        <v>21</v>
      </c>
      <c r="F341">
        <v>70339</v>
      </c>
    </row>
    <row r="342" spans="1:6">
      <c r="A342">
        <v>70340</v>
      </c>
      <c r="B342" t="s">
        <v>2076</v>
      </c>
      <c r="C342" t="s">
        <v>2075</v>
      </c>
      <c r="D342" t="s">
        <v>887</v>
      </c>
      <c r="E342" t="s">
        <v>21</v>
      </c>
      <c r="F342">
        <v>70340</v>
      </c>
    </row>
    <row r="343" spans="1:6">
      <c r="A343">
        <v>70341</v>
      </c>
      <c r="B343" t="s">
        <v>4260</v>
      </c>
      <c r="C343" t="s">
        <v>2077</v>
      </c>
      <c r="D343" t="s">
        <v>887</v>
      </c>
      <c r="E343" t="s">
        <v>21</v>
      </c>
      <c r="F343">
        <v>70341</v>
      </c>
    </row>
    <row r="344" spans="1:6">
      <c r="A344">
        <v>70342</v>
      </c>
      <c r="B344" t="s">
        <v>2079</v>
      </c>
      <c r="C344" t="s">
        <v>2078</v>
      </c>
      <c r="D344" t="s">
        <v>887</v>
      </c>
      <c r="E344" t="s">
        <v>21</v>
      </c>
      <c r="F344">
        <v>70342</v>
      </c>
    </row>
    <row r="345" spans="1:6">
      <c r="A345">
        <v>70343</v>
      </c>
      <c r="B345" t="s">
        <v>2081</v>
      </c>
      <c r="C345" t="s">
        <v>2080</v>
      </c>
      <c r="D345" t="s">
        <v>887</v>
      </c>
      <c r="E345" t="s">
        <v>21</v>
      </c>
      <c r="F345">
        <v>70343</v>
      </c>
    </row>
    <row r="346" spans="1:6">
      <c r="A346">
        <v>70344</v>
      </c>
      <c r="B346" t="s">
        <v>2083</v>
      </c>
      <c r="C346" t="s">
        <v>2082</v>
      </c>
      <c r="D346" t="s">
        <v>887</v>
      </c>
      <c r="E346" t="s">
        <v>21</v>
      </c>
      <c r="F346">
        <v>70344</v>
      </c>
    </row>
    <row r="347" spans="1:6">
      <c r="A347">
        <v>70345</v>
      </c>
      <c r="B347" t="s">
        <v>2085</v>
      </c>
      <c r="C347" t="s">
        <v>2084</v>
      </c>
      <c r="D347" t="s">
        <v>887</v>
      </c>
      <c r="E347" t="s">
        <v>21</v>
      </c>
      <c r="F347">
        <v>70345</v>
      </c>
    </row>
    <row r="348" spans="1:6">
      <c r="A348">
        <v>70346</v>
      </c>
      <c r="B348" t="s">
        <v>2087</v>
      </c>
      <c r="C348" t="s">
        <v>2086</v>
      </c>
      <c r="D348" t="s">
        <v>887</v>
      </c>
      <c r="E348" t="s">
        <v>21</v>
      </c>
      <c r="F348">
        <v>70346</v>
      </c>
    </row>
    <row r="349" spans="1:6">
      <c r="A349">
        <v>70347</v>
      </c>
      <c r="B349" t="s">
        <v>2089</v>
      </c>
      <c r="C349" t="s">
        <v>2088</v>
      </c>
      <c r="D349" t="s">
        <v>887</v>
      </c>
      <c r="E349" t="s">
        <v>21</v>
      </c>
      <c r="F349">
        <v>70347</v>
      </c>
    </row>
    <row r="350" spans="1:6">
      <c r="A350">
        <v>70348</v>
      </c>
      <c r="B350" t="s">
        <v>2091</v>
      </c>
      <c r="C350" t="s">
        <v>2090</v>
      </c>
      <c r="D350" t="s">
        <v>887</v>
      </c>
      <c r="E350" t="s">
        <v>21</v>
      </c>
      <c r="F350">
        <v>70348</v>
      </c>
    </row>
    <row r="351" spans="1:6">
      <c r="A351">
        <v>70349</v>
      </c>
      <c r="B351" t="s">
        <v>2093</v>
      </c>
      <c r="C351" t="s">
        <v>2092</v>
      </c>
      <c r="D351" t="s">
        <v>887</v>
      </c>
      <c r="E351" t="s">
        <v>21</v>
      </c>
      <c r="F351">
        <v>70349</v>
      </c>
    </row>
    <row r="352" spans="1:6">
      <c r="A352">
        <v>70350</v>
      </c>
      <c r="B352" t="s">
        <v>4261</v>
      </c>
      <c r="C352" t="s">
        <v>2094</v>
      </c>
      <c r="D352" t="s">
        <v>887</v>
      </c>
      <c r="E352" t="s">
        <v>21</v>
      </c>
      <c r="F352">
        <v>70350</v>
      </c>
    </row>
    <row r="353" spans="1:6">
      <c r="A353">
        <v>70351</v>
      </c>
      <c r="B353" t="s">
        <v>4262</v>
      </c>
      <c r="C353" t="s">
        <v>2095</v>
      </c>
      <c r="D353" t="s">
        <v>887</v>
      </c>
      <c r="E353" t="s">
        <v>21</v>
      </c>
      <c r="F353">
        <v>70351</v>
      </c>
    </row>
    <row r="354" spans="1:6">
      <c r="A354">
        <v>70352</v>
      </c>
      <c r="B354" t="s">
        <v>2097</v>
      </c>
      <c r="C354" t="s">
        <v>2096</v>
      </c>
      <c r="D354" t="s">
        <v>887</v>
      </c>
      <c r="E354" t="s">
        <v>21</v>
      </c>
      <c r="F354">
        <v>70352</v>
      </c>
    </row>
    <row r="355" spans="1:6">
      <c r="A355">
        <v>70353</v>
      </c>
      <c r="B355" t="s">
        <v>2099</v>
      </c>
      <c r="C355" t="s">
        <v>2098</v>
      </c>
      <c r="D355" t="s">
        <v>887</v>
      </c>
      <c r="E355" t="s">
        <v>21</v>
      </c>
      <c r="F355">
        <v>70353</v>
      </c>
    </row>
    <row r="356" spans="1:6">
      <c r="A356">
        <v>70354</v>
      </c>
      <c r="B356" t="s">
        <v>2101</v>
      </c>
      <c r="C356" t="s">
        <v>2100</v>
      </c>
      <c r="D356" t="s">
        <v>887</v>
      </c>
      <c r="E356" t="s">
        <v>21</v>
      </c>
      <c r="F356">
        <v>70354</v>
      </c>
    </row>
    <row r="357" spans="1:6">
      <c r="A357">
        <v>70355</v>
      </c>
      <c r="B357" t="s">
        <v>4263</v>
      </c>
      <c r="C357" t="s">
        <v>2102</v>
      </c>
      <c r="D357" t="s">
        <v>887</v>
      </c>
      <c r="E357" t="s">
        <v>21</v>
      </c>
      <c r="F357">
        <v>70355</v>
      </c>
    </row>
    <row r="358" spans="1:6">
      <c r="A358">
        <v>70356</v>
      </c>
      <c r="B358" t="s">
        <v>4264</v>
      </c>
      <c r="C358" t="s">
        <v>2103</v>
      </c>
      <c r="D358" t="s">
        <v>887</v>
      </c>
      <c r="E358" t="s">
        <v>21</v>
      </c>
      <c r="F358">
        <v>70356</v>
      </c>
    </row>
    <row r="359" spans="1:6">
      <c r="A359">
        <v>70357</v>
      </c>
      <c r="B359" t="s">
        <v>2105</v>
      </c>
      <c r="C359" t="s">
        <v>2104</v>
      </c>
      <c r="D359" t="s">
        <v>887</v>
      </c>
      <c r="E359" t="s">
        <v>21</v>
      </c>
      <c r="F359">
        <v>70357</v>
      </c>
    </row>
    <row r="360" spans="1:6">
      <c r="A360">
        <v>70358</v>
      </c>
      <c r="B360" t="s">
        <v>2107</v>
      </c>
      <c r="C360" t="s">
        <v>2106</v>
      </c>
      <c r="D360" t="s">
        <v>887</v>
      </c>
      <c r="E360" t="s">
        <v>21</v>
      </c>
      <c r="F360">
        <v>70358</v>
      </c>
    </row>
    <row r="361" spans="1:6">
      <c r="A361">
        <v>70359</v>
      </c>
      <c r="B361" t="s">
        <v>2109</v>
      </c>
      <c r="C361" t="s">
        <v>2108</v>
      </c>
      <c r="D361" t="s">
        <v>887</v>
      </c>
      <c r="E361" t="s">
        <v>21</v>
      </c>
      <c r="F361">
        <v>70359</v>
      </c>
    </row>
    <row r="362" spans="1:6">
      <c r="A362">
        <v>70360</v>
      </c>
      <c r="B362" t="s">
        <v>2111</v>
      </c>
      <c r="C362" t="s">
        <v>2110</v>
      </c>
      <c r="D362" t="s">
        <v>887</v>
      </c>
      <c r="E362" t="s">
        <v>21</v>
      </c>
      <c r="F362">
        <v>70360</v>
      </c>
    </row>
    <row r="363" spans="1:6">
      <c r="A363">
        <v>70361</v>
      </c>
      <c r="B363" t="s">
        <v>2113</v>
      </c>
      <c r="C363" t="s">
        <v>2112</v>
      </c>
      <c r="D363" t="s">
        <v>887</v>
      </c>
      <c r="E363" t="s">
        <v>21</v>
      </c>
      <c r="F363">
        <v>70361</v>
      </c>
    </row>
    <row r="364" spans="1:6">
      <c r="A364">
        <v>70362</v>
      </c>
      <c r="B364" t="s">
        <v>2115</v>
      </c>
      <c r="C364" t="s">
        <v>2114</v>
      </c>
      <c r="D364" t="s">
        <v>887</v>
      </c>
      <c r="E364" t="s">
        <v>21</v>
      </c>
      <c r="F364">
        <v>70362</v>
      </c>
    </row>
    <row r="365" spans="1:6">
      <c r="A365">
        <v>70363</v>
      </c>
      <c r="B365" t="s">
        <v>2117</v>
      </c>
      <c r="C365" t="s">
        <v>2116</v>
      </c>
      <c r="D365" t="s">
        <v>887</v>
      </c>
      <c r="E365" t="s">
        <v>21</v>
      </c>
      <c r="F365">
        <v>70363</v>
      </c>
    </row>
    <row r="366" spans="1:6">
      <c r="A366">
        <v>70364</v>
      </c>
      <c r="B366" t="s">
        <v>2119</v>
      </c>
      <c r="C366" t="s">
        <v>2118</v>
      </c>
      <c r="D366" t="s">
        <v>887</v>
      </c>
      <c r="E366" t="s">
        <v>21</v>
      </c>
      <c r="F366">
        <v>70364</v>
      </c>
    </row>
    <row r="367" spans="1:6">
      <c r="A367">
        <v>70365</v>
      </c>
      <c r="B367" t="s">
        <v>2121</v>
      </c>
      <c r="C367" t="s">
        <v>2120</v>
      </c>
      <c r="D367" t="s">
        <v>887</v>
      </c>
      <c r="E367" t="s">
        <v>21</v>
      </c>
      <c r="F367">
        <v>70365</v>
      </c>
    </row>
    <row r="368" spans="1:6">
      <c r="A368">
        <v>70366</v>
      </c>
      <c r="B368" t="s">
        <v>2123</v>
      </c>
      <c r="C368" t="s">
        <v>2122</v>
      </c>
      <c r="D368" t="s">
        <v>887</v>
      </c>
      <c r="E368" t="s">
        <v>21</v>
      </c>
      <c r="F368">
        <v>70366</v>
      </c>
    </row>
    <row r="369" spans="1:6">
      <c r="A369">
        <v>70367</v>
      </c>
      <c r="B369" t="s">
        <v>2125</v>
      </c>
      <c r="C369" t="s">
        <v>2124</v>
      </c>
      <c r="D369" t="s">
        <v>887</v>
      </c>
      <c r="E369" t="s">
        <v>21</v>
      </c>
      <c r="F369">
        <v>70367</v>
      </c>
    </row>
    <row r="370" spans="1:6">
      <c r="A370">
        <v>70368</v>
      </c>
      <c r="B370" t="s">
        <v>4265</v>
      </c>
      <c r="C370" t="s">
        <v>2126</v>
      </c>
      <c r="D370" t="s">
        <v>887</v>
      </c>
      <c r="E370" t="s">
        <v>21</v>
      </c>
      <c r="F370">
        <v>70368</v>
      </c>
    </row>
    <row r="371" spans="1:6">
      <c r="A371">
        <v>70369</v>
      </c>
      <c r="B371" t="s">
        <v>4266</v>
      </c>
      <c r="C371" t="s">
        <v>2127</v>
      </c>
      <c r="D371" t="s">
        <v>887</v>
      </c>
      <c r="E371" t="s">
        <v>21</v>
      </c>
      <c r="F371">
        <v>70369</v>
      </c>
    </row>
    <row r="372" spans="1:6">
      <c r="A372">
        <v>70370</v>
      </c>
      <c r="B372" t="s">
        <v>4267</v>
      </c>
      <c r="C372" t="s">
        <v>2128</v>
      </c>
      <c r="D372" t="s">
        <v>887</v>
      </c>
      <c r="E372" t="s">
        <v>21</v>
      </c>
      <c r="F372">
        <v>70370</v>
      </c>
    </row>
    <row r="373" spans="1:6">
      <c r="A373">
        <v>70371</v>
      </c>
      <c r="B373" t="s">
        <v>2130</v>
      </c>
      <c r="C373" t="s">
        <v>2129</v>
      </c>
      <c r="D373" t="s">
        <v>887</v>
      </c>
      <c r="E373" t="s">
        <v>21</v>
      </c>
      <c r="F373">
        <v>70371</v>
      </c>
    </row>
    <row r="374" spans="1:6">
      <c r="A374">
        <v>70372</v>
      </c>
      <c r="B374" t="s">
        <v>2132</v>
      </c>
      <c r="C374" t="s">
        <v>2131</v>
      </c>
      <c r="D374" t="s">
        <v>887</v>
      </c>
      <c r="E374" t="s">
        <v>21</v>
      </c>
      <c r="F374">
        <v>70372</v>
      </c>
    </row>
    <row r="375" spans="1:6">
      <c r="A375">
        <v>70373</v>
      </c>
      <c r="B375" t="s">
        <v>2134</v>
      </c>
      <c r="C375" t="s">
        <v>2133</v>
      </c>
      <c r="D375" t="s">
        <v>887</v>
      </c>
      <c r="E375" t="s">
        <v>21</v>
      </c>
      <c r="F375">
        <v>70373</v>
      </c>
    </row>
    <row r="376" spans="1:6">
      <c r="A376">
        <v>70374</v>
      </c>
      <c r="B376" t="s">
        <v>2136</v>
      </c>
      <c r="C376" t="s">
        <v>2135</v>
      </c>
      <c r="D376" t="s">
        <v>887</v>
      </c>
      <c r="E376" t="s">
        <v>21</v>
      </c>
      <c r="F376">
        <v>70374</v>
      </c>
    </row>
    <row r="377" spans="1:6">
      <c r="A377">
        <v>70375</v>
      </c>
      <c r="B377" t="s">
        <v>2138</v>
      </c>
      <c r="C377" t="s">
        <v>2137</v>
      </c>
      <c r="D377" t="s">
        <v>887</v>
      </c>
      <c r="E377" t="s">
        <v>21</v>
      </c>
      <c r="F377">
        <v>70375</v>
      </c>
    </row>
    <row r="378" spans="1:6">
      <c r="A378">
        <v>70376</v>
      </c>
      <c r="B378" t="s">
        <v>2140</v>
      </c>
      <c r="C378" t="s">
        <v>2139</v>
      </c>
      <c r="D378" t="s">
        <v>887</v>
      </c>
      <c r="E378" t="s">
        <v>21</v>
      </c>
      <c r="F378">
        <v>70376</v>
      </c>
    </row>
    <row r="379" spans="1:6">
      <c r="A379">
        <v>70377</v>
      </c>
      <c r="B379" t="s">
        <v>2142</v>
      </c>
      <c r="C379" t="s">
        <v>2141</v>
      </c>
      <c r="D379" t="s">
        <v>887</v>
      </c>
      <c r="E379" t="s">
        <v>21</v>
      </c>
      <c r="F379">
        <v>70377</v>
      </c>
    </row>
    <row r="380" spans="1:6">
      <c r="A380">
        <v>70378</v>
      </c>
      <c r="B380" t="s">
        <v>2144</v>
      </c>
      <c r="C380" t="s">
        <v>2143</v>
      </c>
      <c r="D380" t="s">
        <v>887</v>
      </c>
      <c r="E380" t="s">
        <v>21</v>
      </c>
      <c r="F380">
        <v>70378</v>
      </c>
    </row>
    <row r="381" spans="1:6">
      <c r="A381">
        <v>70379</v>
      </c>
      <c r="B381" t="s">
        <v>2146</v>
      </c>
      <c r="C381" t="s">
        <v>2145</v>
      </c>
      <c r="D381" t="s">
        <v>887</v>
      </c>
      <c r="E381" t="s">
        <v>21</v>
      </c>
      <c r="F381">
        <v>70379</v>
      </c>
    </row>
    <row r="382" spans="1:6">
      <c r="A382">
        <v>70380</v>
      </c>
      <c r="B382" t="s">
        <v>2148</v>
      </c>
      <c r="C382" t="s">
        <v>2147</v>
      </c>
      <c r="D382" t="s">
        <v>887</v>
      </c>
      <c r="E382" t="s">
        <v>21</v>
      </c>
      <c r="F382">
        <v>70380</v>
      </c>
    </row>
    <row r="383" spans="1:6">
      <c r="A383">
        <v>70381</v>
      </c>
      <c r="B383" t="s">
        <v>2150</v>
      </c>
      <c r="C383" t="s">
        <v>2149</v>
      </c>
      <c r="D383" t="s">
        <v>887</v>
      </c>
      <c r="E383" t="s">
        <v>21</v>
      </c>
      <c r="F383">
        <v>70381</v>
      </c>
    </row>
    <row r="384" spans="1:6">
      <c r="A384">
        <v>70382</v>
      </c>
      <c r="B384" t="s">
        <v>2152</v>
      </c>
      <c r="C384" t="s">
        <v>2151</v>
      </c>
      <c r="D384" t="s">
        <v>887</v>
      </c>
      <c r="E384" t="s">
        <v>21</v>
      </c>
      <c r="F384">
        <v>70382</v>
      </c>
    </row>
    <row r="385" spans="1:6">
      <c r="A385">
        <v>70383</v>
      </c>
      <c r="B385" t="s">
        <v>4268</v>
      </c>
      <c r="C385" t="s">
        <v>2153</v>
      </c>
      <c r="D385" t="s">
        <v>887</v>
      </c>
      <c r="E385" t="s">
        <v>21</v>
      </c>
      <c r="F385">
        <v>70383</v>
      </c>
    </row>
    <row r="386" spans="1:6">
      <c r="A386">
        <v>70384</v>
      </c>
      <c r="B386" t="s">
        <v>2155</v>
      </c>
      <c r="C386" t="s">
        <v>2154</v>
      </c>
      <c r="D386" t="s">
        <v>887</v>
      </c>
      <c r="E386" t="s">
        <v>21</v>
      </c>
      <c r="F386">
        <v>70384</v>
      </c>
    </row>
    <row r="387" spans="1:6">
      <c r="A387">
        <v>70385</v>
      </c>
      <c r="B387" t="s">
        <v>2157</v>
      </c>
      <c r="C387" t="s">
        <v>2156</v>
      </c>
      <c r="D387" t="s">
        <v>887</v>
      </c>
      <c r="E387" t="s">
        <v>21</v>
      </c>
      <c r="F387">
        <v>70385</v>
      </c>
    </row>
    <row r="388" spans="1:6">
      <c r="A388">
        <v>70386</v>
      </c>
      <c r="B388" t="s">
        <v>2159</v>
      </c>
      <c r="C388" t="s">
        <v>2158</v>
      </c>
      <c r="D388" t="s">
        <v>887</v>
      </c>
      <c r="E388" t="s">
        <v>21</v>
      </c>
      <c r="F388">
        <v>70386</v>
      </c>
    </row>
    <row r="389" spans="1:6">
      <c r="A389">
        <v>70387</v>
      </c>
      <c r="B389" t="s">
        <v>2161</v>
      </c>
      <c r="C389" t="s">
        <v>2160</v>
      </c>
      <c r="D389" t="s">
        <v>887</v>
      </c>
      <c r="E389" t="s">
        <v>21</v>
      </c>
      <c r="F389">
        <v>70387</v>
      </c>
    </row>
    <row r="390" spans="1:6">
      <c r="A390">
        <v>70388</v>
      </c>
      <c r="B390" t="s">
        <v>2163</v>
      </c>
      <c r="C390" t="s">
        <v>2162</v>
      </c>
      <c r="D390" t="s">
        <v>887</v>
      </c>
      <c r="E390" t="s">
        <v>21</v>
      </c>
      <c r="F390">
        <v>70388</v>
      </c>
    </row>
    <row r="391" spans="1:6">
      <c r="A391">
        <v>70389</v>
      </c>
      <c r="B391" t="s">
        <v>4269</v>
      </c>
      <c r="C391" t="s">
        <v>2164</v>
      </c>
      <c r="D391" t="s">
        <v>887</v>
      </c>
      <c r="E391" t="s">
        <v>21</v>
      </c>
      <c r="F391">
        <v>70389</v>
      </c>
    </row>
    <row r="392" spans="1:6">
      <c r="A392">
        <v>70390</v>
      </c>
      <c r="B392" t="s">
        <v>2166</v>
      </c>
      <c r="C392" t="s">
        <v>2165</v>
      </c>
      <c r="D392" t="s">
        <v>887</v>
      </c>
      <c r="E392" t="s">
        <v>21</v>
      </c>
      <c r="F392">
        <v>70390</v>
      </c>
    </row>
    <row r="393" spans="1:6">
      <c r="A393">
        <v>70391</v>
      </c>
      <c r="B393" t="s">
        <v>2168</v>
      </c>
      <c r="C393" t="s">
        <v>2167</v>
      </c>
      <c r="D393" t="s">
        <v>887</v>
      </c>
      <c r="E393" t="s">
        <v>21</v>
      </c>
      <c r="F393">
        <v>70391</v>
      </c>
    </row>
    <row r="394" spans="1:6">
      <c r="A394">
        <v>70392</v>
      </c>
      <c r="B394" t="s">
        <v>2170</v>
      </c>
      <c r="C394" t="s">
        <v>2169</v>
      </c>
      <c r="D394" t="s">
        <v>887</v>
      </c>
      <c r="E394" t="s">
        <v>21</v>
      </c>
      <c r="F394">
        <v>70392</v>
      </c>
    </row>
    <row r="395" spans="1:6">
      <c r="A395">
        <v>70393</v>
      </c>
      <c r="B395" t="s">
        <v>4270</v>
      </c>
      <c r="C395" t="s">
        <v>2171</v>
      </c>
      <c r="D395" t="s">
        <v>887</v>
      </c>
      <c r="E395" t="s">
        <v>21</v>
      </c>
      <c r="F395">
        <v>70393</v>
      </c>
    </row>
    <row r="396" spans="1:6">
      <c r="A396">
        <v>70394</v>
      </c>
      <c r="B396" t="s">
        <v>2173</v>
      </c>
      <c r="C396" t="s">
        <v>2172</v>
      </c>
      <c r="D396" t="s">
        <v>887</v>
      </c>
      <c r="E396" t="s">
        <v>21</v>
      </c>
      <c r="F396">
        <v>70394</v>
      </c>
    </row>
    <row r="397" spans="1:6">
      <c r="A397">
        <v>70395</v>
      </c>
      <c r="B397" t="s">
        <v>2175</v>
      </c>
      <c r="C397" t="s">
        <v>2174</v>
      </c>
      <c r="D397" t="s">
        <v>887</v>
      </c>
      <c r="E397" t="s">
        <v>21</v>
      </c>
      <c r="F397">
        <v>70395</v>
      </c>
    </row>
    <row r="398" spans="1:6">
      <c r="A398">
        <v>70396</v>
      </c>
      <c r="B398" t="s">
        <v>2177</v>
      </c>
      <c r="C398" t="s">
        <v>2176</v>
      </c>
      <c r="D398" t="s">
        <v>887</v>
      </c>
      <c r="E398" t="s">
        <v>21</v>
      </c>
      <c r="F398">
        <v>70396</v>
      </c>
    </row>
    <row r="399" spans="1:6">
      <c r="A399">
        <v>70397</v>
      </c>
      <c r="B399" t="s">
        <v>2179</v>
      </c>
      <c r="C399" t="s">
        <v>2178</v>
      </c>
      <c r="D399" t="s">
        <v>887</v>
      </c>
      <c r="E399" t="s">
        <v>21</v>
      </c>
      <c r="F399">
        <v>70397</v>
      </c>
    </row>
    <row r="400" spans="1:6">
      <c r="A400">
        <v>70398</v>
      </c>
      <c r="B400" t="s">
        <v>4271</v>
      </c>
      <c r="C400" t="s">
        <v>2180</v>
      </c>
      <c r="D400" t="s">
        <v>887</v>
      </c>
      <c r="E400" t="s">
        <v>21</v>
      </c>
      <c r="F400">
        <v>70398</v>
      </c>
    </row>
    <row r="401" spans="1:6">
      <c r="A401">
        <v>70399</v>
      </c>
      <c r="B401" t="s">
        <v>4272</v>
      </c>
      <c r="C401" t="s">
        <v>2181</v>
      </c>
      <c r="D401" t="s">
        <v>887</v>
      </c>
      <c r="E401" t="s">
        <v>21</v>
      </c>
      <c r="F401">
        <v>70399</v>
      </c>
    </row>
    <row r="402" spans="1:6">
      <c r="A402">
        <v>70400</v>
      </c>
      <c r="B402" t="s">
        <v>4273</v>
      </c>
      <c r="C402" t="s">
        <v>2182</v>
      </c>
      <c r="D402" t="s">
        <v>887</v>
      </c>
      <c r="E402" t="s">
        <v>21</v>
      </c>
      <c r="F402">
        <v>70400</v>
      </c>
    </row>
    <row r="403" spans="1:6">
      <c r="A403">
        <v>70401</v>
      </c>
      <c r="B403" t="s">
        <v>2184</v>
      </c>
      <c r="C403" t="s">
        <v>2183</v>
      </c>
      <c r="D403" t="s">
        <v>887</v>
      </c>
      <c r="E403" t="s">
        <v>21</v>
      </c>
      <c r="F403">
        <v>70401</v>
      </c>
    </row>
    <row r="404" spans="1:6">
      <c r="A404">
        <v>70402</v>
      </c>
      <c r="B404" t="s">
        <v>2186</v>
      </c>
      <c r="C404" t="s">
        <v>2185</v>
      </c>
      <c r="D404" t="s">
        <v>887</v>
      </c>
      <c r="E404" t="s">
        <v>21</v>
      </c>
      <c r="F404">
        <v>70402</v>
      </c>
    </row>
    <row r="405" spans="1:6">
      <c r="A405">
        <v>70403</v>
      </c>
      <c r="B405" t="s">
        <v>2188</v>
      </c>
      <c r="C405" t="s">
        <v>2187</v>
      </c>
      <c r="D405" t="s">
        <v>887</v>
      </c>
      <c r="E405" t="s">
        <v>21</v>
      </c>
      <c r="F405">
        <v>70403</v>
      </c>
    </row>
    <row r="406" spans="1:6">
      <c r="A406">
        <v>70404</v>
      </c>
      <c r="B406" t="s">
        <v>2190</v>
      </c>
      <c r="C406" t="s">
        <v>2189</v>
      </c>
      <c r="D406" t="s">
        <v>887</v>
      </c>
      <c r="E406" t="s">
        <v>21</v>
      </c>
      <c r="F406">
        <v>70404</v>
      </c>
    </row>
    <row r="407" spans="1:6">
      <c r="A407">
        <v>70405</v>
      </c>
      <c r="B407" t="s">
        <v>2192</v>
      </c>
      <c r="C407" t="s">
        <v>2191</v>
      </c>
      <c r="D407" t="s">
        <v>887</v>
      </c>
      <c r="E407" t="s">
        <v>21</v>
      </c>
      <c r="F407">
        <v>70405</v>
      </c>
    </row>
    <row r="408" spans="1:6">
      <c r="A408">
        <v>70406</v>
      </c>
      <c r="B408" t="s">
        <v>2194</v>
      </c>
      <c r="C408" t="s">
        <v>2193</v>
      </c>
      <c r="D408" t="s">
        <v>887</v>
      </c>
      <c r="E408" t="s">
        <v>21</v>
      </c>
      <c r="F408">
        <v>70406</v>
      </c>
    </row>
    <row r="409" spans="1:6">
      <c r="A409">
        <v>70407</v>
      </c>
      <c r="B409" t="s">
        <v>2196</v>
      </c>
      <c r="C409" t="s">
        <v>2195</v>
      </c>
      <c r="D409" t="s">
        <v>887</v>
      </c>
      <c r="E409" t="s">
        <v>21</v>
      </c>
      <c r="F409">
        <v>70407</v>
      </c>
    </row>
    <row r="410" spans="1:6">
      <c r="A410">
        <v>70408</v>
      </c>
      <c r="B410" t="s">
        <v>2198</v>
      </c>
      <c r="C410" t="s">
        <v>2197</v>
      </c>
      <c r="D410" t="s">
        <v>887</v>
      </c>
      <c r="E410" t="s">
        <v>21</v>
      </c>
      <c r="F410">
        <v>70408</v>
      </c>
    </row>
    <row r="411" spans="1:6">
      <c r="A411">
        <v>70409</v>
      </c>
      <c r="B411" t="s">
        <v>2200</v>
      </c>
      <c r="C411" t="s">
        <v>2199</v>
      </c>
      <c r="D411" t="s">
        <v>887</v>
      </c>
      <c r="E411" t="s">
        <v>21</v>
      </c>
      <c r="F411">
        <v>70409</v>
      </c>
    </row>
    <row r="412" spans="1:6">
      <c r="A412">
        <v>70410</v>
      </c>
      <c r="B412" t="s">
        <v>2202</v>
      </c>
      <c r="C412" t="s">
        <v>2201</v>
      </c>
      <c r="D412" t="s">
        <v>887</v>
      </c>
      <c r="E412" t="s">
        <v>21</v>
      </c>
      <c r="F412">
        <v>70410</v>
      </c>
    </row>
    <row r="413" spans="1:6">
      <c r="A413">
        <v>70411</v>
      </c>
      <c r="B413" t="s">
        <v>2204</v>
      </c>
      <c r="C413" t="s">
        <v>2203</v>
      </c>
      <c r="D413" t="s">
        <v>887</v>
      </c>
      <c r="E413" t="s">
        <v>21</v>
      </c>
      <c r="F413">
        <v>70411</v>
      </c>
    </row>
    <row r="414" spans="1:6">
      <c r="A414">
        <v>70412</v>
      </c>
      <c r="B414" t="s">
        <v>2206</v>
      </c>
      <c r="C414" t="s">
        <v>2205</v>
      </c>
      <c r="D414" t="s">
        <v>887</v>
      </c>
      <c r="E414" t="s">
        <v>21</v>
      </c>
      <c r="F414">
        <v>70412</v>
      </c>
    </row>
    <row r="415" spans="1:6">
      <c r="A415">
        <v>70413</v>
      </c>
      <c r="B415" t="s">
        <v>2208</v>
      </c>
      <c r="C415" t="s">
        <v>2207</v>
      </c>
      <c r="D415" t="s">
        <v>887</v>
      </c>
      <c r="E415" t="s">
        <v>21</v>
      </c>
      <c r="F415">
        <v>70413</v>
      </c>
    </row>
    <row r="416" spans="1:6">
      <c r="A416">
        <v>70414</v>
      </c>
      <c r="B416" t="s">
        <v>4274</v>
      </c>
      <c r="C416" t="s">
        <v>2209</v>
      </c>
      <c r="D416" t="s">
        <v>887</v>
      </c>
      <c r="E416" t="s">
        <v>21</v>
      </c>
      <c r="F416">
        <v>70414</v>
      </c>
    </row>
    <row r="417" spans="1:6">
      <c r="A417">
        <v>70415</v>
      </c>
      <c r="B417" t="s">
        <v>2211</v>
      </c>
      <c r="C417" t="s">
        <v>2210</v>
      </c>
      <c r="D417" t="s">
        <v>887</v>
      </c>
      <c r="E417" t="s">
        <v>21</v>
      </c>
      <c r="F417">
        <v>70415</v>
      </c>
    </row>
    <row r="418" spans="1:6">
      <c r="A418">
        <v>70416</v>
      </c>
      <c r="B418" t="s">
        <v>2213</v>
      </c>
      <c r="C418" t="s">
        <v>2212</v>
      </c>
      <c r="D418" t="s">
        <v>887</v>
      </c>
      <c r="E418" t="s">
        <v>21</v>
      </c>
      <c r="F418">
        <v>70416</v>
      </c>
    </row>
    <row r="419" spans="1:6">
      <c r="A419">
        <v>70417</v>
      </c>
      <c r="B419" t="s">
        <v>2215</v>
      </c>
      <c r="C419" t="s">
        <v>2214</v>
      </c>
      <c r="D419" t="s">
        <v>887</v>
      </c>
      <c r="E419" t="s">
        <v>21</v>
      </c>
      <c r="F419">
        <v>70417</v>
      </c>
    </row>
    <row r="420" spans="1:6">
      <c r="A420">
        <v>70418</v>
      </c>
      <c r="B420" t="s">
        <v>2217</v>
      </c>
      <c r="C420" t="s">
        <v>2216</v>
      </c>
      <c r="D420" t="s">
        <v>887</v>
      </c>
      <c r="E420" t="s">
        <v>21</v>
      </c>
      <c r="F420">
        <v>70418</v>
      </c>
    </row>
    <row r="421" spans="1:6">
      <c r="A421">
        <v>70419</v>
      </c>
      <c r="B421" t="s">
        <v>2219</v>
      </c>
      <c r="C421" t="s">
        <v>2218</v>
      </c>
      <c r="D421" t="s">
        <v>887</v>
      </c>
      <c r="E421" t="s">
        <v>21</v>
      </c>
      <c r="F421">
        <v>70419</v>
      </c>
    </row>
    <row r="422" spans="1:6">
      <c r="A422">
        <v>70420</v>
      </c>
      <c r="B422" t="s">
        <v>2221</v>
      </c>
      <c r="C422" t="s">
        <v>2220</v>
      </c>
      <c r="D422" t="s">
        <v>887</v>
      </c>
      <c r="E422" t="s">
        <v>21</v>
      </c>
      <c r="F422">
        <v>70420</v>
      </c>
    </row>
    <row r="423" spans="1:6">
      <c r="A423">
        <v>70421</v>
      </c>
      <c r="B423" t="s">
        <v>2223</v>
      </c>
      <c r="C423" t="s">
        <v>2222</v>
      </c>
      <c r="D423" t="s">
        <v>887</v>
      </c>
      <c r="E423" t="s">
        <v>21</v>
      </c>
      <c r="F423">
        <v>70421</v>
      </c>
    </row>
    <row r="424" spans="1:6">
      <c r="A424">
        <v>70422</v>
      </c>
      <c r="B424" t="s">
        <v>2225</v>
      </c>
      <c r="C424" t="s">
        <v>2224</v>
      </c>
      <c r="D424" t="s">
        <v>887</v>
      </c>
      <c r="E424" t="s">
        <v>21</v>
      </c>
      <c r="F424">
        <v>70422</v>
      </c>
    </row>
    <row r="425" spans="1:6">
      <c r="A425">
        <v>70423</v>
      </c>
      <c r="B425" t="s">
        <v>2227</v>
      </c>
      <c r="C425" t="s">
        <v>2226</v>
      </c>
      <c r="D425" t="s">
        <v>887</v>
      </c>
      <c r="E425" t="s">
        <v>21</v>
      </c>
      <c r="F425">
        <v>70423</v>
      </c>
    </row>
    <row r="426" spans="1:6">
      <c r="A426">
        <v>70424</v>
      </c>
      <c r="B426" t="s">
        <v>2229</v>
      </c>
      <c r="C426" t="s">
        <v>2228</v>
      </c>
      <c r="D426" t="s">
        <v>887</v>
      </c>
      <c r="E426" t="s">
        <v>21</v>
      </c>
      <c r="F426">
        <v>70424</v>
      </c>
    </row>
    <row r="427" spans="1:6">
      <c r="A427">
        <v>70425</v>
      </c>
      <c r="B427" t="s">
        <v>2231</v>
      </c>
      <c r="C427" t="s">
        <v>2230</v>
      </c>
      <c r="D427" t="s">
        <v>887</v>
      </c>
      <c r="E427" t="s">
        <v>21</v>
      </c>
      <c r="F427">
        <v>70425</v>
      </c>
    </row>
    <row r="428" spans="1:6">
      <c r="A428">
        <v>70426</v>
      </c>
      <c r="B428" t="s">
        <v>4275</v>
      </c>
      <c r="C428" t="s">
        <v>2232</v>
      </c>
      <c r="D428" t="s">
        <v>887</v>
      </c>
      <c r="E428" t="s">
        <v>21</v>
      </c>
      <c r="F428">
        <v>70426</v>
      </c>
    </row>
    <row r="429" spans="1:6">
      <c r="A429">
        <v>70427</v>
      </c>
      <c r="B429" t="s">
        <v>2234</v>
      </c>
      <c r="C429" t="s">
        <v>2233</v>
      </c>
      <c r="D429" t="s">
        <v>887</v>
      </c>
      <c r="E429" t="s">
        <v>21</v>
      </c>
      <c r="F429">
        <v>70427</v>
      </c>
    </row>
    <row r="430" spans="1:6">
      <c r="A430">
        <v>70428</v>
      </c>
      <c r="B430" t="s">
        <v>2236</v>
      </c>
      <c r="C430" t="s">
        <v>2235</v>
      </c>
      <c r="D430" t="s">
        <v>887</v>
      </c>
      <c r="E430" t="s">
        <v>21</v>
      </c>
      <c r="F430">
        <v>70428</v>
      </c>
    </row>
    <row r="431" spans="1:6">
      <c r="A431">
        <v>70429</v>
      </c>
      <c r="B431" t="s">
        <v>2238</v>
      </c>
      <c r="C431" t="s">
        <v>2237</v>
      </c>
      <c r="D431" t="s">
        <v>887</v>
      </c>
      <c r="E431" t="s">
        <v>21</v>
      </c>
      <c r="F431">
        <v>70429</v>
      </c>
    </row>
    <row r="432" spans="1:6">
      <c r="A432">
        <v>70430</v>
      </c>
      <c r="B432" t="s">
        <v>2240</v>
      </c>
      <c r="C432" t="s">
        <v>2239</v>
      </c>
      <c r="D432" t="s">
        <v>887</v>
      </c>
      <c r="E432" t="s">
        <v>21</v>
      </c>
      <c r="F432">
        <v>70430</v>
      </c>
    </row>
    <row r="433" spans="1:6">
      <c r="A433">
        <v>70431</v>
      </c>
      <c r="B433" t="s">
        <v>2242</v>
      </c>
      <c r="C433" t="s">
        <v>2241</v>
      </c>
      <c r="D433" t="s">
        <v>887</v>
      </c>
      <c r="E433" t="s">
        <v>21</v>
      </c>
      <c r="F433">
        <v>70431</v>
      </c>
    </row>
    <row r="434" spans="1:6">
      <c r="A434">
        <v>70432</v>
      </c>
      <c r="B434" t="s">
        <v>2244</v>
      </c>
      <c r="C434" t="s">
        <v>2243</v>
      </c>
      <c r="D434" t="s">
        <v>887</v>
      </c>
      <c r="E434" t="s">
        <v>21</v>
      </c>
      <c r="F434">
        <v>70432</v>
      </c>
    </row>
    <row r="435" spans="1:6">
      <c r="A435">
        <v>70433</v>
      </c>
      <c r="B435" t="s">
        <v>2246</v>
      </c>
      <c r="C435" t="s">
        <v>2245</v>
      </c>
      <c r="D435" t="s">
        <v>887</v>
      </c>
      <c r="E435" t="s">
        <v>21</v>
      </c>
      <c r="F435">
        <v>70433</v>
      </c>
    </row>
    <row r="436" spans="1:6">
      <c r="A436">
        <v>70434</v>
      </c>
      <c r="B436" t="s">
        <v>2248</v>
      </c>
      <c r="C436" t="s">
        <v>2247</v>
      </c>
      <c r="D436" t="s">
        <v>887</v>
      </c>
      <c r="E436" t="s">
        <v>21</v>
      </c>
      <c r="F436">
        <v>70434</v>
      </c>
    </row>
    <row r="437" spans="1:6">
      <c r="A437">
        <v>70435</v>
      </c>
      <c r="B437" t="s">
        <v>2250</v>
      </c>
      <c r="C437" t="s">
        <v>2249</v>
      </c>
      <c r="D437" t="s">
        <v>887</v>
      </c>
      <c r="E437" t="s">
        <v>21</v>
      </c>
      <c r="F437">
        <v>70435</v>
      </c>
    </row>
    <row r="438" spans="1:6">
      <c r="A438">
        <v>70436</v>
      </c>
      <c r="B438" t="s">
        <v>2252</v>
      </c>
      <c r="C438" t="s">
        <v>2251</v>
      </c>
      <c r="D438" t="s">
        <v>887</v>
      </c>
      <c r="E438" t="s">
        <v>21</v>
      </c>
      <c r="F438">
        <v>70436</v>
      </c>
    </row>
    <row r="439" spans="1:6">
      <c r="A439">
        <v>70437</v>
      </c>
      <c r="B439" t="s">
        <v>2254</v>
      </c>
      <c r="C439" t="s">
        <v>2253</v>
      </c>
      <c r="D439" t="s">
        <v>887</v>
      </c>
      <c r="E439" t="s">
        <v>21</v>
      </c>
      <c r="F439">
        <v>70437</v>
      </c>
    </row>
    <row r="440" spans="1:6">
      <c r="A440">
        <v>70438</v>
      </c>
      <c r="B440" t="s">
        <v>2256</v>
      </c>
      <c r="C440" t="s">
        <v>2255</v>
      </c>
      <c r="D440" t="s">
        <v>887</v>
      </c>
      <c r="E440" t="s">
        <v>21</v>
      </c>
      <c r="F440">
        <v>70438</v>
      </c>
    </row>
    <row r="441" spans="1:6">
      <c r="A441">
        <v>70439</v>
      </c>
      <c r="B441" t="s">
        <v>2258</v>
      </c>
      <c r="C441" t="s">
        <v>2257</v>
      </c>
      <c r="D441" t="s">
        <v>887</v>
      </c>
      <c r="E441" t="s">
        <v>21</v>
      </c>
      <c r="F441">
        <v>70439</v>
      </c>
    </row>
    <row r="442" spans="1:6">
      <c r="A442">
        <v>70440</v>
      </c>
      <c r="B442" t="s">
        <v>2260</v>
      </c>
      <c r="C442" t="s">
        <v>2259</v>
      </c>
      <c r="D442" t="s">
        <v>887</v>
      </c>
      <c r="E442" t="s">
        <v>21</v>
      </c>
      <c r="F442">
        <v>70440</v>
      </c>
    </row>
    <row r="443" spans="1:6">
      <c r="A443">
        <v>70441</v>
      </c>
      <c r="B443" t="s">
        <v>2262</v>
      </c>
      <c r="C443" t="s">
        <v>2261</v>
      </c>
      <c r="D443" t="s">
        <v>887</v>
      </c>
      <c r="E443" t="s">
        <v>21</v>
      </c>
      <c r="F443">
        <v>70441</v>
      </c>
    </row>
    <row r="444" spans="1:6">
      <c r="A444">
        <v>70442</v>
      </c>
      <c r="B444" t="s">
        <v>2264</v>
      </c>
      <c r="C444" t="s">
        <v>2263</v>
      </c>
      <c r="D444" t="s">
        <v>887</v>
      </c>
      <c r="E444" t="s">
        <v>21</v>
      </c>
      <c r="F444">
        <v>70442</v>
      </c>
    </row>
    <row r="445" spans="1:6">
      <c r="A445">
        <v>70443</v>
      </c>
      <c r="B445" t="s">
        <v>2266</v>
      </c>
      <c r="C445" t="s">
        <v>2265</v>
      </c>
      <c r="D445" t="s">
        <v>887</v>
      </c>
      <c r="E445" t="s">
        <v>21</v>
      </c>
      <c r="F445">
        <v>70443</v>
      </c>
    </row>
    <row r="446" spans="1:6">
      <c r="A446">
        <v>70444</v>
      </c>
      <c r="B446" t="s">
        <v>2268</v>
      </c>
      <c r="C446" t="s">
        <v>2267</v>
      </c>
      <c r="D446" t="s">
        <v>887</v>
      </c>
      <c r="E446" t="s">
        <v>21</v>
      </c>
      <c r="F446">
        <v>70444</v>
      </c>
    </row>
    <row r="447" spans="1:6">
      <c r="A447">
        <v>70445</v>
      </c>
      <c r="B447" t="s">
        <v>2270</v>
      </c>
      <c r="C447" t="s">
        <v>2269</v>
      </c>
      <c r="D447" t="s">
        <v>887</v>
      </c>
      <c r="E447" t="s">
        <v>21</v>
      </c>
      <c r="F447">
        <v>70445</v>
      </c>
    </row>
    <row r="448" spans="1:6">
      <c r="A448">
        <v>70446</v>
      </c>
      <c r="B448" t="s">
        <v>2272</v>
      </c>
      <c r="C448" t="s">
        <v>2271</v>
      </c>
      <c r="D448" t="s">
        <v>887</v>
      </c>
      <c r="E448" t="s">
        <v>21</v>
      </c>
      <c r="F448">
        <v>70446</v>
      </c>
    </row>
    <row r="449" spans="1:6">
      <c r="A449">
        <v>70447</v>
      </c>
      <c r="B449" t="s">
        <v>2274</v>
      </c>
      <c r="C449" t="s">
        <v>2273</v>
      </c>
      <c r="D449" t="s">
        <v>887</v>
      </c>
      <c r="E449" t="s">
        <v>21</v>
      </c>
      <c r="F449">
        <v>70447</v>
      </c>
    </row>
    <row r="450" spans="1:6">
      <c r="A450">
        <v>70448</v>
      </c>
      <c r="B450" t="s">
        <v>2276</v>
      </c>
      <c r="C450" t="s">
        <v>2275</v>
      </c>
      <c r="D450" t="s">
        <v>887</v>
      </c>
      <c r="E450" t="s">
        <v>21</v>
      </c>
      <c r="F450">
        <v>70448</v>
      </c>
    </row>
    <row r="451" spans="1:6">
      <c r="A451">
        <v>70449</v>
      </c>
      <c r="B451" t="s">
        <v>2278</v>
      </c>
      <c r="C451" t="s">
        <v>2277</v>
      </c>
      <c r="D451" t="s">
        <v>887</v>
      </c>
      <c r="E451" t="s">
        <v>21</v>
      </c>
      <c r="F451">
        <v>70449</v>
      </c>
    </row>
    <row r="452" spans="1:6">
      <c r="A452">
        <v>70450</v>
      </c>
      <c r="B452" t="s">
        <v>2280</v>
      </c>
      <c r="C452" t="s">
        <v>2279</v>
      </c>
      <c r="D452" t="s">
        <v>887</v>
      </c>
      <c r="E452" t="s">
        <v>21</v>
      </c>
      <c r="F452">
        <v>70450</v>
      </c>
    </row>
    <row r="453" spans="1:6">
      <c r="A453">
        <v>70451</v>
      </c>
      <c r="B453" t="s">
        <v>2282</v>
      </c>
      <c r="C453" t="s">
        <v>2281</v>
      </c>
      <c r="D453" t="s">
        <v>887</v>
      </c>
      <c r="E453" t="s">
        <v>21</v>
      </c>
      <c r="F453">
        <v>70451</v>
      </c>
    </row>
    <row r="454" spans="1:6">
      <c r="A454">
        <v>70452</v>
      </c>
      <c r="B454" t="s">
        <v>2284</v>
      </c>
      <c r="C454" t="s">
        <v>2283</v>
      </c>
      <c r="D454" t="s">
        <v>887</v>
      </c>
      <c r="E454" t="s">
        <v>21</v>
      </c>
      <c r="F454">
        <v>70452</v>
      </c>
    </row>
    <row r="455" spans="1:6">
      <c r="A455">
        <v>70453</v>
      </c>
      <c r="B455" t="s">
        <v>2286</v>
      </c>
      <c r="C455" t="s">
        <v>2285</v>
      </c>
      <c r="D455" t="s">
        <v>887</v>
      </c>
      <c r="E455" t="s">
        <v>21</v>
      </c>
      <c r="F455">
        <v>70453</v>
      </c>
    </row>
    <row r="456" spans="1:6">
      <c r="A456">
        <v>70454</v>
      </c>
      <c r="B456" t="s">
        <v>2288</v>
      </c>
      <c r="C456" t="s">
        <v>2287</v>
      </c>
      <c r="D456" t="s">
        <v>887</v>
      </c>
      <c r="E456" t="s">
        <v>21</v>
      </c>
      <c r="F456">
        <v>70454</v>
      </c>
    </row>
    <row r="457" spans="1:6">
      <c r="A457">
        <v>70455</v>
      </c>
      <c r="B457" t="s">
        <v>4276</v>
      </c>
      <c r="C457" t="s">
        <v>2289</v>
      </c>
      <c r="D457" t="s">
        <v>887</v>
      </c>
      <c r="E457" t="s">
        <v>21</v>
      </c>
      <c r="F457">
        <v>70455</v>
      </c>
    </row>
    <row r="458" spans="1:6">
      <c r="A458">
        <v>70456</v>
      </c>
      <c r="B458" t="s">
        <v>2291</v>
      </c>
      <c r="C458" t="s">
        <v>2290</v>
      </c>
      <c r="D458" t="s">
        <v>887</v>
      </c>
      <c r="E458" t="s">
        <v>21</v>
      </c>
      <c r="F458">
        <v>70456</v>
      </c>
    </row>
    <row r="459" spans="1:6">
      <c r="A459">
        <v>70457</v>
      </c>
      <c r="B459" t="s">
        <v>2293</v>
      </c>
      <c r="C459" t="s">
        <v>2292</v>
      </c>
      <c r="D459" t="s">
        <v>887</v>
      </c>
      <c r="E459" t="s">
        <v>21</v>
      </c>
      <c r="F459">
        <v>70457</v>
      </c>
    </row>
    <row r="460" spans="1:6">
      <c r="A460">
        <v>70458</v>
      </c>
      <c r="B460" t="s">
        <v>2295</v>
      </c>
      <c r="C460" t="s">
        <v>2294</v>
      </c>
      <c r="D460" t="s">
        <v>887</v>
      </c>
      <c r="E460" t="s">
        <v>21</v>
      </c>
      <c r="F460">
        <v>70458</v>
      </c>
    </row>
    <row r="461" spans="1:6">
      <c r="A461">
        <v>70459</v>
      </c>
      <c r="B461" t="s">
        <v>2297</v>
      </c>
      <c r="C461" t="s">
        <v>2296</v>
      </c>
      <c r="D461" t="s">
        <v>887</v>
      </c>
      <c r="E461" t="s">
        <v>21</v>
      </c>
      <c r="F461">
        <v>70459</v>
      </c>
    </row>
    <row r="462" spans="1:6">
      <c r="A462">
        <v>70460</v>
      </c>
      <c r="B462" t="s">
        <v>2299</v>
      </c>
      <c r="C462" t="s">
        <v>2298</v>
      </c>
      <c r="D462" t="s">
        <v>887</v>
      </c>
      <c r="E462" t="s">
        <v>21</v>
      </c>
      <c r="F462">
        <v>70460</v>
      </c>
    </row>
    <row r="463" spans="1:6">
      <c r="A463">
        <v>70461</v>
      </c>
      <c r="B463" t="s">
        <v>2301</v>
      </c>
      <c r="C463" t="s">
        <v>2300</v>
      </c>
      <c r="D463" t="s">
        <v>887</v>
      </c>
      <c r="E463" t="s">
        <v>21</v>
      </c>
      <c r="F463">
        <v>70461</v>
      </c>
    </row>
    <row r="464" spans="1:6">
      <c r="A464">
        <v>70462</v>
      </c>
      <c r="B464" t="s">
        <v>2303</v>
      </c>
      <c r="C464" t="s">
        <v>2302</v>
      </c>
      <c r="D464" t="s">
        <v>887</v>
      </c>
      <c r="E464" t="s">
        <v>21</v>
      </c>
      <c r="F464">
        <v>70462</v>
      </c>
    </row>
    <row r="465" spans="1:6">
      <c r="A465">
        <v>70463</v>
      </c>
      <c r="B465" t="s">
        <v>2305</v>
      </c>
      <c r="C465" t="s">
        <v>2304</v>
      </c>
      <c r="D465" t="s">
        <v>887</v>
      </c>
      <c r="E465" t="s">
        <v>21</v>
      </c>
      <c r="F465">
        <v>70463</v>
      </c>
    </row>
    <row r="466" spans="1:6">
      <c r="A466">
        <v>70464</v>
      </c>
      <c r="B466" t="s">
        <v>2307</v>
      </c>
      <c r="C466" t="s">
        <v>2306</v>
      </c>
      <c r="D466" t="s">
        <v>887</v>
      </c>
      <c r="E466" t="s">
        <v>21</v>
      </c>
      <c r="F466">
        <v>70464</v>
      </c>
    </row>
    <row r="467" spans="1:6">
      <c r="A467">
        <v>70465</v>
      </c>
      <c r="B467" t="s">
        <v>2309</v>
      </c>
      <c r="C467" t="s">
        <v>2308</v>
      </c>
      <c r="D467" t="s">
        <v>887</v>
      </c>
      <c r="E467" t="s">
        <v>21</v>
      </c>
      <c r="F467">
        <v>70465</v>
      </c>
    </row>
    <row r="468" spans="1:6">
      <c r="A468">
        <v>70466</v>
      </c>
      <c r="B468" t="s">
        <v>2311</v>
      </c>
      <c r="C468" t="s">
        <v>2310</v>
      </c>
      <c r="D468" t="s">
        <v>887</v>
      </c>
      <c r="E468" t="s">
        <v>21</v>
      </c>
      <c r="F468">
        <v>70466</v>
      </c>
    </row>
    <row r="469" spans="1:6">
      <c r="A469">
        <v>70467</v>
      </c>
      <c r="B469" t="s">
        <v>2313</v>
      </c>
      <c r="C469" t="s">
        <v>2312</v>
      </c>
      <c r="D469" t="s">
        <v>887</v>
      </c>
      <c r="E469" t="s">
        <v>21</v>
      </c>
      <c r="F469">
        <v>70467</v>
      </c>
    </row>
    <row r="470" spans="1:6">
      <c r="A470">
        <v>70468</v>
      </c>
      <c r="B470" t="s">
        <v>2315</v>
      </c>
      <c r="C470" t="s">
        <v>2314</v>
      </c>
      <c r="D470" t="s">
        <v>887</v>
      </c>
      <c r="E470" t="s">
        <v>21</v>
      </c>
      <c r="F470">
        <v>70468</v>
      </c>
    </row>
    <row r="471" spans="1:6">
      <c r="A471">
        <v>70469</v>
      </c>
      <c r="B471" t="s">
        <v>2317</v>
      </c>
      <c r="C471" t="s">
        <v>2316</v>
      </c>
      <c r="D471" t="s">
        <v>887</v>
      </c>
      <c r="E471" t="s">
        <v>21</v>
      </c>
      <c r="F471">
        <v>70469</v>
      </c>
    </row>
    <row r="472" spans="1:6">
      <c r="A472">
        <v>70470</v>
      </c>
      <c r="B472" t="s">
        <v>2319</v>
      </c>
      <c r="C472" t="s">
        <v>2318</v>
      </c>
      <c r="D472" t="s">
        <v>887</v>
      </c>
      <c r="E472" t="s">
        <v>21</v>
      </c>
      <c r="F472">
        <v>70470</v>
      </c>
    </row>
    <row r="473" spans="1:6">
      <c r="A473">
        <v>70471</v>
      </c>
      <c r="B473" t="s">
        <v>2321</v>
      </c>
      <c r="C473" t="s">
        <v>2320</v>
      </c>
      <c r="D473" t="s">
        <v>887</v>
      </c>
      <c r="E473" t="s">
        <v>21</v>
      </c>
      <c r="F473">
        <v>70471</v>
      </c>
    </row>
    <row r="474" spans="1:6">
      <c r="A474">
        <v>70472</v>
      </c>
      <c r="B474" t="s">
        <v>2323</v>
      </c>
      <c r="C474" t="s">
        <v>2322</v>
      </c>
      <c r="D474" t="s">
        <v>887</v>
      </c>
      <c r="E474" t="s">
        <v>21</v>
      </c>
      <c r="F474">
        <v>70472</v>
      </c>
    </row>
    <row r="475" spans="1:6">
      <c r="A475">
        <v>70473</v>
      </c>
      <c r="B475" t="s">
        <v>2325</v>
      </c>
      <c r="C475" t="s">
        <v>2324</v>
      </c>
      <c r="D475" t="s">
        <v>887</v>
      </c>
      <c r="E475" t="s">
        <v>21</v>
      </c>
      <c r="F475">
        <v>70473</v>
      </c>
    </row>
    <row r="476" spans="1:6">
      <c r="A476">
        <v>70474</v>
      </c>
      <c r="B476" t="s">
        <v>2327</v>
      </c>
      <c r="C476" t="s">
        <v>2326</v>
      </c>
      <c r="D476" t="s">
        <v>887</v>
      </c>
      <c r="E476" t="s">
        <v>21</v>
      </c>
      <c r="F476">
        <v>70474</v>
      </c>
    </row>
    <row r="477" spans="1:6">
      <c r="A477">
        <v>70475</v>
      </c>
      <c r="B477" t="s">
        <v>4277</v>
      </c>
      <c r="C477" t="s">
        <v>2328</v>
      </c>
      <c r="D477" t="s">
        <v>887</v>
      </c>
      <c r="E477" t="s">
        <v>21</v>
      </c>
      <c r="F477">
        <v>70475</v>
      </c>
    </row>
    <row r="478" spans="1:6">
      <c r="A478">
        <v>70476</v>
      </c>
      <c r="B478" t="s">
        <v>2330</v>
      </c>
      <c r="C478" t="s">
        <v>2329</v>
      </c>
      <c r="D478" t="s">
        <v>887</v>
      </c>
      <c r="E478" t="s">
        <v>21</v>
      </c>
      <c r="F478">
        <v>70476</v>
      </c>
    </row>
    <row r="479" spans="1:6">
      <c r="A479">
        <v>70477</v>
      </c>
      <c r="B479" t="s">
        <v>2332</v>
      </c>
      <c r="C479" t="s">
        <v>2331</v>
      </c>
      <c r="D479" t="s">
        <v>887</v>
      </c>
      <c r="E479" t="s">
        <v>21</v>
      </c>
      <c r="F479">
        <v>70477</v>
      </c>
    </row>
    <row r="480" spans="1:6">
      <c r="A480">
        <v>70478</v>
      </c>
      <c r="B480" t="s">
        <v>2334</v>
      </c>
      <c r="C480" t="s">
        <v>2333</v>
      </c>
      <c r="D480" t="s">
        <v>887</v>
      </c>
      <c r="E480" t="s">
        <v>21</v>
      </c>
      <c r="F480">
        <v>70478</v>
      </c>
    </row>
    <row r="481" spans="1:6">
      <c r="A481">
        <v>70479</v>
      </c>
      <c r="B481" t="s">
        <v>2336</v>
      </c>
      <c r="C481" t="s">
        <v>2335</v>
      </c>
      <c r="D481" t="s">
        <v>887</v>
      </c>
      <c r="E481" t="s">
        <v>21</v>
      </c>
      <c r="F481">
        <v>70479</v>
      </c>
    </row>
    <row r="482" spans="1:6">
      <c r="A482">
        <v>70480</v>
      </c>
      <c r="B482" t="s">
        <v>2338</v>
      </c>
      <c r="C482" t="s">
        <v>2337</v>
      </c>
      <c r="D482" t="s">
        <v>887</v>
      </c>
      <c r="E482" t="s">
        <v>21</v>
      </c>
      <c r="F482">
        <v>70480</v>
      </c>
    </row>
    <row r="483" spans="1:6">
      <c r="A483">
        <v>70481</v>
      </c>
      <c r="B483" t="s">
        <v>2340</v>
      </c>
      <c r="C483" t="s">
        <v>2339</v>
      </c>
      <c r="D483" t="s">
        <v>887</v>
      </c>
      <c r="E483" t="s">
        <v>21</v>
      </c>
      <c r="F483">
        <v>70481</v>
      </c>
    </row>
    <row r="484" spans="1:6">
      <c r="A484">
        <v>70482</v>
      </c>
      <c r="B484" t="s">
        <v>2342</v>
      </c>
      <c r="C484" t="s">
        <v>2341</v>
      </c>
      <c r="D484" t="s">
        <v>887</v>
      </c>
      <c r="E484" t="s">
        <v>21</v>
      </c>
      <c r="F484">
        <v>70482</v>
      </c>
    </row>
    <row r="485" spans="1:6">
      <c r="A485">
        <v>70483</v>
      </c>
      <c r="B485" t="s">
        <v>2344</v>
      </c>
      <c r="C485" t="s">
        <v>2343</v>
      </c>
      <c r="D485" t="s">
        <v>887</v>
      </c>
      <c r="E485" t="s">
        <v>21</v>
      </c>
      <c r="F485">
        <v>70483</v>
      </c>
    </row>
    <row r="486" spans="1:6">
      <c r="A486">
        <v>70484</v>
      </c>
      <c r="B486" t="s">
        <v>2346</v>
      </c>
      <c r="C486" t="s">
        <v>2345</v>
      </c>
      <c r="D486" t="s">
        <v>887</v>
      </c>
      <c r="E486" t="s">
        <v>21</v>
      </c>
      <c r="F486">
        <v>70484</v>
      </c>
    </row>
    <row r="487" spans="1:6">
      <c r="A487">
        <v>70485</v>
      </c>
      <c r="B487" t="s">
        <v>2348</v>
      </c>
      <c r="C487" t="s">
        <v>2347</v>
      </c>
      <c r="D487" t="s">
        <v>887</v>
      </c>
      <c r="E487" t="s">
        <v>21</v>
      </c>
      <c r="F487">
        <v>70485</v>
      </c>
    </row>
    <row r="488" spans="1:6">
      <c r="A488">
        <v>70486</v>
      </c>
      <c r="B488" t="s">
        <v>2350</v>
      </c>
      <c r="C488" t="s">
        <v>2349</v>
      </c>
      <c r="D488" t="s">
        <v>887</v>
      </c>
      <c r="E488" t="s">
        <v>21</v>
      </c>
      <c r="F488">
        <v>70486</v>
      </c>
    </row>
    <row r="489" spans="1:6">
      <c r="A489">
        <v>70487</v>
      </c>
      <c r="B489" t="s">
        <v>2352</v>
      </c>
      <c r="C489" t="s">
        <v>2351</v>
      </c>
      <c r="D489" t="s">
        <v>887</v>
      </c>
      <c r="E489" t="s">
        <v>21</v>
      </c>
      <c r="F489">
        <v>70487</v>
      </c>
    </row>
    <row r="490" spans="1:6">
      <c r="A490">
        <v>70488</v>
      </c>
      <c r="B490" t="s">
        <v>2354</v>
      </c>
      <c r="C490" t="s">
        <v>2353</v>
      </c>
      <c r="D490" t="s">
        <v>887</v>
      </c>
      <c r="E490" t="s">
        <v>21</v>
      </c>
      <c r="F490">
        <v>70488</v>
      </c>
    </row>
    <row r="491" spans="1:6">
      <c r="A491">
        <v>70489</v>
      </c>
      <c r="B491" t="s">
        <v>2356</v>
      </c>
      <c r="C491" t="s">
        <v>2355</v>
      </c>
      <c r="D491" t="s">
        <v>887</v>
      </c>
      <c r="E491" t="s">
        <v>21</v>
      </c>
      <c r="F491">
        <v>70489</v>
      </c>
    </row>
    <row r="492" spans="1:6">
      <c r="A492">
        <v>70490</v>
      </c>
      <c r="B492" t="s">
        <v>2358</v>
      </c>
      <c r="C492" t="s">
        <v>2357</v>
      </c>
      <c r="D492" t="s">
        <v>887</v>
      </c>
      <c r="E492" t="s">
        <v>21</v>
      </c>
      <c r="F492">
        <v>70490</v>
      </c>
    </row>
    <row r="493" spans="1:6">
      <c r="A493">
        <v>70491</v>
      </c>
      <c r="B493" t="s">
        <v>2360</v>
      </c>
      <c r="C493" t="s">
        <v>2359</v>
      </c>
      <c r="D493" t="s">
        <v>887</v>
      </c>
      <c r="E493" t="s">
        <v>21</v>
      </c>
      <c r="F493">
        <v>70491</v>
      </c>
    </row>
    <row r="494" spans="1:6">
      <c r="A494">
        <v>70492</v>
      </c>
      <c r="B494" t="s">
        <v>2362</v>
      </c>
      <c r="C494" t="s">
        <v>2361</v>
      </c>
      <c r="D494" t="s">
        <v>887</v>
      </c>
      <c r="E494" t="s">
        <v>21</v>
      </c>
      <c r="F494">
        <v>70492</v>
      </c>
    </row>
    <row r="495" spans="1:6">
      <c r="A495">
        <v>70493</v>
      </c>
      <c r="B495" t="s">
        <v>4278</v>
      </c>
      <c r="C495" t="s">
        <v>2363</v>
      </c>
      <c r="D495" t="s">
        <v>887</v>
      </c>
      <c r="E495" t="s">
        <v>21</v>
      </c>
      <c r="F495">
        <v>70493</v>
      </c>
    </row>
    <row r="496" spans="1:6">
      <c r="A496">
        <v>70494</v>
      </c>
      <c r="B496" t="s">
        <v>2365</v>
      </c>
      <c r="C496" t="s">
        <v>2364</v>
      </c>
      <c r="D496" t="s">
        <v>887</v>
      </c>
      <c r="E496" t="s">
        <v>21</v>
      </c>
      <c r="F496">
        <v>70494</v>
      </c>
    </row>
    <row r="497" spans="1:6">
      <c r="A497">
        <v>70495</v>
      </c>
      <c r="B497" t="s">
        <v>2367</v>
      </c>
      <c r="C497" t="s">
        <v>2366</v>
      </c>
      <c r="D497" t="s">
        <v>887</v>
      </c>
      <c r="E497" t="s">
        <v>21</v>
      </c>
      <c r="F497">
        <v>70495</v>
      </c>
    </row>
    <row r="498" spans="1:6">
      <c r="A498">
        <v>70496</v>
      </c>
      <c r="B498" t="s">
        <v>2369</v>
      </c>
      <c r="C498" t="s">
        <v>2368</v>
      </c>
      <c r="D498" t="s">
        <v>887</v>
      </c>
      <c r="E498" t="s">
        <v>21</v>
      </c>
      <c r="F498">
        <v>70496</v>
      </c>
    </row>
    <row r="499" spans="1:6">
      <c r="A499">
        <v>70497</v>
      </c>
      <c r="B499" t="s">
        <v>2371</v>
      </c>
      <c r="C499" t="s">
        <v>2370</v>
      </c>
      <c r="D499" t="s">
        <v>887</v>
      </c>
      <c r="E499" t="s">
        <v>21</v>
      </c>
      <c r="F499">
        <v>70497</v>
      </c>
    </row>
    <row r="500" spans="1:6">
      <c r="A500">
        <v>70498</v>
      </c>
      <c r="B500" t="s">
        <v>2373</v>
      </c>
      <c r="C500" t="s">
        <v>2372</v>
      </c>
      <c r="D500" t="s">
        <v>887</v>
      </c>
      <c r="E500" t="s">
        <v>21</v>
      </c>
      <c r="F500">
        <v>70498</v>
      </c>
    </row>
    <row r="501" spans="1:6">
      <c r="A501">
        <v>70499</v>
      </c>
      <c r="B501" t="s">
        <v>4279</v>
      </c>
      <c r="C501" t="s">
        <v>2374</v>
      </c>
      <c r="D501" t="s">
        <v>887</v>
      </c>
      <c r="E501" t="s">
        <v>21</v>
      </c>
      <c r="F501">
        <v>70499</v>
      </c>
    </row>
    <row r="502" spans="1:6">
      <c r="A502">
        <v>70500</v>
      </c>
      <c r="B502" t="s">
        <v>4280</v>
      </c>
      <c r="C502" t="s">
        <v>2375</v>
      </c>
      <c r="D502" t="s">
        <v>887</v>
      </c>
      <c r="E502" t="s">
        <v>21</v>
      </c>
      <c r="F502">
        <v>70500</v>
      </c>
    </row>
    <row r="503" spans="1:6">
      <c r="A503">
        <v>70501</v>
      </c>
      <c r="B503" t="s">
        <v>2377</v>
      </c>
      <c r="C503" t="s">
        <v>2376</v>
      </c>
      <c r="D503" t="s">
        <v>887</v>
      </c>
      <c r="E503" t="s">
        <v>21</v>
      </c>
      <c r="F503">
        <v>70501</v>
      </c>
    </row>
    <row r="504" spans="1:6">
      <c r="A504">
        <v>70502</v>
      </c>
      <c r="B504" t="s">
        <v>2379</v>
      </c>
      <c r="C504" t="s">
        <v>2378</v>
      </c>
      <c r="D504" t="s">
        <v>887</v>
      </c>
      <c r="E504" t="s">
        <v>21</v>
      </c>
      <c r="F504">
        <v>70502</v>
      </c>
    </row>
    <row r="505" spans="1:6">
      <c r="A505">
        <v>70503</v>
      </c>
      <c r="B505" t="s">
        <v>2381</v>
      </c>
      <c r="C505" t="s">
        <v>2380</v>
      </c>
      <c r="D505" t="s">
        <v>887</v>
      </c>
      <c r="E505" t="s">
        <v>21</v>
      </c>
      <c r="F505">
        <v>70503</v>
      </c>
    </row>
    <row r="506" spans="1:6">
      <c r="A506">
        <v>70504</v>
      </c>
      <c r="B506" t="s">
        <v>2383</v>
      </c>
      <c r="C506" t="s">
        <v>2382</v>
      </c>
      <c r="D506" t="s">
        <v>887</v>
      </c>
      <c r="E506" t="s">
        <v>21</v>
      </c>
      <c r="F506">
        <v>70504</v>
      </c>
    </row>
    <row r="507" spans="1:6">
      <c r="A507">
        <v>70505</v>
      </c>
      <c r="B507" t="s">
        <v>2385</v>
      </c>
      <c r="C507" t="s">
        <v>2384</v>
      </c>
      <c r="D507" t="s">
        <v>887</v>
      </c>
      <c r="E507" t="s">
        <v>21</v>
      </c>
      <c r="F507">
        <v>70505</v>
      </c>
    </row>
    <row r="508" spans="1:6">
      <c r="A508">
        <v>70506</v>
      </c>
      <c r="B508" t="s">
        <v>2387</v>
      </c>
      <c r="C508" t="s">
        <v>2386</v>
      </c>
      <c r="D508" t="s">
        <v>887</v>
      </c>
      <c r="E508" t="s">
        <v>21</v>
      </c>
      <c r="F508">
        <v>70506</v>
      </c>
    </row>
    <row r="509" spans="1:6">
      <c r="A509">
        <v>70507</v>
      </c>
      <c r="B509" t="s">
        <v>2389</v>
      </c>
      <c r="C509" t="s">
        <v>2388</v>
      </c>
      <c r="D509" t="s">
        <v>887</v>
      </c>
      <c r="E509" t="s">
        <v>21</v>
      </c>
      <c r="F509">
        <v>70507</v>
      </c>
    </row>
    <row r="510" spans="1:6">
      <c r="A510">
        <v>70508</v>
      </c>
      <c r="B510" t="s">
        <v>2391</v>
      </c>
      <c r="C510" t="s">
        <v>2390</v>
      </c>
      <c r="D510" t="s">
        <v>887</v>
      </c>
      <c r="E510" t="s">
        <v>21</v>
      </c>
      <c r="F510">
        <v>70508</v>
      </c>
    </row>
    <row r="511" spans="1:6">
      <c r="A511">
        <v>70509</v>
      </c>
      <c r="B511" t="s">
        <v>2393</v>
      </c>
      <c r="C511" t="s">
        <v>2392</v>
      </c>
      <c r="D511" t="s">
        <v>887</v>
      </c>
      <c r="E511" t="s">
        <v>21</v>
      </c>
      <c r="F511">
        <v>70509</v>
      </c>
    </row>
    <row r="512" spans="1:6">
      <c r="A512">
        <v>70510</v>
      </c>
      <c r="B512" t="s">
        <v>2395</v>
      </c>
      <c r="C512" t="s">
        <v>2394</v>
      </c>
      <c r="D512" t="s">
        <v>887</v>
      </c>
      <c r="E512" t="s">
        <v>21</v>
      </c>
      <c r="F512">
        <v>70510</v>
      </c>
    </row>
    <row r="513" spans="1:6">
      <c r="A513">
        <v>70511</v>
      </c>
      <c r="B513" t="s">
        <v>2397</v>
      </c>
      <c r="C513" t="s">
        <v>2396</v>
      </c>
      <c r="D513" t="s">
        <v>887</v>
      </c>
      <c r="E513" t="s">
        <v>21</v>
      </c>
      <c r="F513">
        <v>70511</v>
      </c>
    </row>
    <row r="514" spans="1:6">
      <c r="A514">
        <v>70512</v>
      </c>
      <c r="B514" t="s">
        <v>2399</v>
      </c>
      <c r="C514" t="s">
        <v>2398</v>
      </c>
      <c r="D514" t="s">
        <v>887</v>
      </c>
      <c r="E514" t="s">
        <v>21</v>
      </c>
      <c r="F514">
        <v>70512</v>
      </c>
    </row>
    <row r="515" spans="1:6">
      <c r="A515">
        <v>70513</v>
      </c>
      <c r="B515" t="s">
        <v>2401</v>
      </c>
      <c r="C515" t="s">
        <v>2400</v>
      </c>
      <c r="D515" t="s">
        <v>887</v>
      </c>
      <c r="E515" t="s">
        <v>21</v>
      </c>
      <c r="F515">
        <v>70513</v>
      </c>
    </row>
    <row r="516" spans="1:6">
      <c r="A516">
        <v>70514</v>
      </c>
      <c r="B516" t="s">
        <v>2403</v>
      </c>
      <c r="C516" t="s">
        <v>2402</v>
      </c>
      <c r="D516" t="s">
        <v>887</v>
      </c>
      <c r="E516" t="s">
        <v>21</v>
      </c>
      <c r="F516">
        <v>70514</v>
      </c>
    </row>
    <row r="517" spans="1:6">
      <c r="A517">
        <v>70515</v>
      </c>
      <c r="B517" t="s">
        <v>2405</v>
      </c>
      <c r="C517" t="s">
        <v>2404</v>
      </c>
      <c r="D517" t="s">
        <v>887</v>
      </c>
      <c r="E517" t="s">
        <v>21</v>
      </c>
      <c r="F517">
        <v>70515</v>
      </c>
    </row>
    <row r="518" spans="1:6">
      <c r="A518">
        <v>70516</v>
      </c>
      <c r="B518" t="s">
        <v>2407</v>
      </c>
      <c r="C518" t="s">
        <v>2406</v>
      </c>
      <c r="D518" t="s">
        <v>887</v>
      </c>
      <c r="E518" t="s">
        <v>21</v>
      </c>
      <c r="F518">
        <v>70516</v>
      </c>
    </row>
    <row r="519" spans="1:6">
      <c r="A519">
        <v>70517</v>
      </c>
      <c r="B519" t="s">
        <v>2409</v>
      </c>
      <c r="C519" t="s">
        <v>2408</v>
      </c>
      <c r="D519" t="s">
        <v>887</v>
      </c>
      <c r="E519" t="s">
        <v>21</v>
      </c>
      <c r="F519">
        <v>70517</v>
      </c>
    </row>
    <row r="520" spans="1:6">
      <c r="A520">
        <v>70518</v>
      </c>
      <c r="B520" t="s">
        <v>2411</v>
      </c>
      <c r="C520" t="s">
        <v>2410</v>
      </c>
      <c r="D520" t="s">
        <v>887</v>
      </c>
      <c r="E520" t="s">
        <v>21</v>
      </c>
      <c r="F520">
        <v>70518</v>
      </c>
    </row>
    <row r="521" spans="1:6">
      <c r="A521">
        <v>70519</v>
      </c>
      <c r="B521" t="s">
        <v>2413</v>
      </c>
      <c r="C521" t="s">
        <v>2412</v>
      </c>
      <c r="D521" t="s">
        <v>887</v>
      </c>
      <c r="E521" t="s">
        <v>21</v>
      </c>
      <c r="F521">
        <v>70519</v>
      </c>
    </row>
    <row r="522" spans="1:6">
      <c r="A522">
        <v>70520</v>
      </c>
      <c r="B522" t="s">
        <v>2415</v>
      </c>
      <c r="C522" t="s">
        <v>2414</v>
      </c>
      <c r="D522" t="s">
        <v>887</v>
      </c>
      <c r="E522" t="s">
        <v>21</v>
      </c>
      <c r="F522">
        <v>70520</v>
      </c>
    </row>
    <row r="523" spans="1:6">
      <c r="A523">
        <v>70521</v>
      </c>
      <c r="B523" t="s">
        <v>4281</v>
      </c>
      <c r="C523" t="s">
        <v>2416</v>
      </c>
      <c r="D523" t="s">
        <v>887</v>
      </c>
      <c r="E523" t="s">
        <v>21</v>
      </c>
      <c r="F523">
        <v>70521</v>
      </c>
    </row>
    <row r="524" spans="1:6">
      <c r="A524">
        <v>70522</v>
      </c>
      <c r="B524" t="s">
        <v>4282</v>
      </c>
      <c r="C524" t="s">
        <v>2417</v>
      </c>
      <c r="D524" t="s">
        <v>887</v>
      </c>
      <c r="E524" t="s">
        <v>21</v>
      </c>
      <c r="F524">
        <v>70522</v>
      </c>
    </row>
    <row r="525" spans="1:6">
      <c r="A525">
        <v>70523</v>
      </c>
      <c r="B525" t="s">
        <v>4283</v>
      </c>
      <c r="C525" t="s">
        <v>2418</v>
      </c>
      <c r="D525" t="s">
        <v>887</v>
      </c>
      <c r="E525" t="s">
        <v>21</v>
      </c>
      <c r="F525">
        <v>70523</v>
      </c>
    </row>
    <row r="526" spans="1:6">
      <c r="A526">
        <v>70524</v>
      </c>
      <c r="B526" t="s">
        <v>4284</v>
      </c>
      <c r="C526" t="s">
        <v>2419</v>
      </c>
      <c r="D526" t="s">
        <v>887</v>
      </c>
      <c r="E526" t="s">
        <v>21</v>
      </c>
      <c r="F526">
        <v>70524</v>
      </c>
    </row>
    <row r="527" spans="1:6">
      <c r="A527">
        <v>70525</v>
      </c>
      <c r="B527" t="s">
        <v>4285</v>
      </c>
      <c r="C527" t="s">
        <v>2420</v>
      </c>
      <c r="D527" t="s">
        <v>887</v>
      </c>
      <c r="E527" t="s">
        <v>21</v>
      </c>
      <c r="F527">
        <v>70525</v>
      </c>
    </row>
    <row r="528" spans="1:6">
      <c r="A528">
        <v>70526</v>
      </c>
      <c r="B528" t="s">
        <v>4286</v>
      </c>
      <c r="C528" t="s">
        <v>2421</v>
      </c>
      <c r="D528" t="s">
        <v>887</v>
      </c>
      <c r="E528" t="s">
        <v>21</v>
      </c>
      <c r="F528">
        <v>70526</v>
      </c>
    </row>
    <row r="529" spans="1:6">
      <c r="A529">
        <v>70527</v>
      </c>
      <c r="B529" t="s">
        <v>4287</v>
      </c>
      <c r="C529" t="s">
        <v>2422</v>
      </c>
      <c r="D529" t="s">
        <v>887</v>
      </c>
      <c r="E529" t="s">
        <v>21</v>
      </c>
      <c r="F529">
        <v>70527</v>
      </c>
    </row>
    <row r="530" spans="1:6">
      <c r="A530">
        <v>70528</v>
      </c>
      <c r="B530" t="s">
        <v>4288</v>
      </c>
      <c r="C530" t="s">
        <v>2423</v>
      </c>
      <c r="D530" t="s">
        <v>887</v>
      </c>
      <c r="E530" t="s">
        <v>21</v>
      </c>
      <c r="F530">
        <v>70528</v>
      </c>
    </row>
    <row r="531" spans="1:6">
      <c r="A531">
        <v>70529</v>
      </c>
      <c r="B531" t="s">
        <v>2425</v>
      </c>
      <c r="C531" t="s">
        <v>2424</v>
      </c>
      <c r="D531" t="s">
        <v>887</v>
      </c>
      <c r="E531" t="s">
        <v>21</v>
      </c>
      <c r="F531">
        <v>70529</v>
      </c>
    </row>
    <row r="532" spans="1:6">
      <c r="A532">
        <v>70530</v>
      </c>
      <c r="B532" t="s">
        <v>2427</v>
      </c>
      <c r="C532" t="s">
        <v>2426</v>
      </c>
      <c r="D532" t="s">
        <v>887</v>
      </c>
      <c r="E532" t="s">
        <v>21</v>
      </c>
      <c r="F532">
        <v>70530</v>
      </c>
    </row>
    <row r="533" spans="1:6">
      <c r="A533">
        <v>70531</v>
      </c>
      <c r="B533" t="s">
        <v>2429</v>
      </c>
      <c r="C533" t="s">
        <v>2428</v>
      </c>
      <c r="D533" t="s">
        <v>887</v>
      </c>
      <c r="E533" t="s">
        <v>21</v>
      </c>
      <c r="F533">
        <v>70531</v>
      </c>
    </row>
    <row r="534" spans="1:6">
      <c r="A534">
        <v>70532</v>
      </c>
      <c r="B534" t="s">
        <v>2431</v>
      </c>
      <c r="C534" t="s">
        <v>2430</v>
      </c>
      <c r="D534" t="s">
        <v>887</v>
      </c>
      <c r="E534" t="s">
        <v>21</v>
      </c>
      <c r="F534">
        <v>70532</v>
      </c>
    </row>
    <row r="535" spans="1:6">
      <c r="A535">
        <v>70533</v>
      </c>
      <c r="B535" t="s">
        <v>2433</v>
      </c>
      <c r="C535" t="s">
        <v>2432</v>
      </c>
      <c r="D535" t="s">
        <v>887</v>
      </c>
      <c r="E535" t="s">
        <v>21</v>
      </c>
      <c r="F535">
        <v>70533</v>
      </c>
    </row>
    <row r="536" spans="1:6">
      <c r="A536">
        <v>70534</v>
      </c>
      <c r="B536" t="s">
        <v>2435</v>
      </c>
      <c r="C536" t="s">
        <v>2434</v>
      </c>
      <c r="D536" t="s">
        <v>887</v>
      </c>
      <c r="E536" t="s">
        <v>21</v>
      </c>
      <c r="F536">
        <v>70534</v>
      </c>
    </row>
    <row r="537" spans="1:6">
      <c r="A537">
        <v>70535</v>
      </c>
      <c r="B537" t="s">
        <v>2437</v>
      </c>
      <c r="C537" t="s">
        <v>2436</v>
      </c>
      <c r="D537" t="s">
        <v>887</v>
      </c>
      <c r="E537" t="s">
        <v>21</v>
      </c>
      <c r="F537">
        <v>70535</v>
      </c>
    </row>
    <row r="538" spans="1:6">
      <c r="A538">
        <v>70536</v>
      </c>
      <c r="B538" t="s">
        <v>2439</v>
      </c>
      <c r="C538" t="s">
        <v>2438</v>
      </c>
      <c r="D538" t="s">
        <v>887</v>
      </c>
      <c r="E538" t="s">
        <v>21</v>
      </c>
      <c r="F538">
        <v>70536</v>
      </c>
    </row>
    <row r="539" spans="1:6">
      <c r="A539">
        <v>70537</v>
      </c>
      <c r="B539" t="s">
        <v>2441</v>
      </c>
      <c r="C539" t="s">
        <v>2440</v>
      </c>
      <c r="D539" t="s">
        <v>887</v>
      </c>
      <c r="E539" t="s">
        <v>21</v>
      </c>
      <c r="F539">
        <v>70537</v>
      </c>
    </row>
    <row r="540" spans="1:6">
      <c r="A540">
        <v>70538</v>
      </c>
      <c r="B540" t="s">
        <v>4289</v>
      </c>
      <c r="C540" t="s">
        <v>2442</v>
      </c>
      <c r="D540" t="s">
        <v>887</v>
      </c>
      <c r="E540" t="s">
        <v>21</v>
      </c>
      <c r="F540">
        <v>70538</v>
      </c>
    </row>
    <row r="541" spans="1:6">
      <c r="A541">
        <v>70539</v>
      </c>
      <c r="B541" t="s">
        <v>2444</v>
      </c>
      <c r="C541" t="s">
        <v>2443</v>
      </c>
      <c r="D541" t="s">
        <v>887</v>
      </c>
      <c r="E541" t="s">
        <v>21</v>
      </c>
      <c r="F541">
        <v>70539</v>
      </c>
    </row>
    <row r="542" spans="1:6">
      <c r="A542">
        <v>70540</v>
      </c>
      <c r="B542" t="s">
        <v>2446</v>
      </c>
      <c r="C542" t="s">
        <v>2445</v>
      </c>
      <c r="D542" t="s">
        <v>887</v>
      </c>
      <c r="E542" t="s">
        <v>21</v>
      </c>
      <c r="F542">
        <v>70540</v>
      </c>
    </row>
    <row r="543" spans="1:6">
      <c r="A543">
        <v>70541</v>
      </c>
      <c r="B543" t="s">
        <v>2448</v>
      </c>
      <c r="C543" t="s">
        <v>2447</v>
      </c>
      <c r="D543" t="s">
        <v>887</v>
      </c>
      <c r="E543" t="s">
        <v>21</v>
      </c>
      <c r="F543">
        <v>70541</v>
      </c>
    </row>
    <row r="544" spans="1:6">
      <c r="A544">
        <v>70542</v>
      </c>
      <c r="B544" t="s">
        <v>2450</v>
      </c>
      <c r="C544" t="s">
        <v>2449</v>
      </c>
      <c r="D544" t="s">
        <v>887</v>
      </c>
      <c r="E544" t="s">
        <v>21</v>
      </c>
      <c r="F544">
        <v>70542</v>
      </c>
    </row>
    <row r="545" spans="1:6">
      <c r="A545">
        <v>70543</v>
      </c>
      <c r="B545" t="s">
        <v>2452</v>
      </c>
      <c r="C545" t="s">
        <v>2451</v>
      </c>
      <c r="D545" t="s">
        <v>887</v>
      </c>
      <c r="E545" t="s">
        <v>21</v>
      </c>
      <c r="F545">
        <v>70543</v>
      </c>
    </row>
    <row r="546" spans="1:6">
      <c r="A546">
        <v>70544</v>
      </c>
      <c r="B546" t="s">
        <v>2454</v>
      </c>
      <c r="C546" t="s">
        <v>2453</v>
      </c>
      <c r="D546" t="s">
        <v>887</v>
      </c>
      <c r="E546" t="s">
        <v>21</v>
      </c>
      <c r="F546">
        <v>70544</v>
      </c>
    </row>
    <row r="547" spans="1:6">
      <c r="A547">
        <v>70545</v>
      </c>
      <c r="B547" t="s">
        <v>2456</v>
      </c>
      <c r="C547" t="s">
        <v>2455</v>
      </c>
      <c r="D547" t="s">
        <v>887</v>
      </c>
      <c r="E547" t="s">
        <v>21</v>
      </c>
      <c r="F547">
        <v>70545</v>
      </c>
    </row>
    <row r="548" spans="1:6">
      <c r="A548">
        <v>70546</v>
      </c>
      <c r="B548" t="s">
        <v>2458</v>
      </c>
      <c r="C548" t="s">
        <v>2457</v>
      </c>
      <c r="D548" t="s">
        <v>887</v>
      </c>
      <c r="E548" t="s">
        <v>21</v>
      </c>
      <c r="F548">
        <v>70546</v>
      </c>
    </row>
    <row r="549" spans="1:6">
      <c r="A549">
        <v>70547</v>
      </c>
      <c r="B549" t="s">
        <v>2460</v>
      </c>
      <c r="C549" t="s">
        <v>2459</v>
      </c>
      <c r="D549" t="s">
        <v>887</v>
      </c>
      <c r="E549" t="s">
        <v>21</v>
      </c>
      <c r="F549">
        <v>70547</v>
      </c>
    </row>
    <row r="550" spans="1:6">
      <c r="A550">
        <v>70548</v>
      </c>
      <c r="B550" t="s">
        <v>2462</v>
      </c>
      <c r="C550" t="s">
        <v>2461</v>
      </c>
      <c r="D550" t="s">
        <v>887</v>
      </c>
      <c r="E550" t="s">
        <v>21</v>
      </c>
      <c r="F550">
        <v>70548</v>
      </c>
    </row>
    <row r="551" spans="1:6">
      <c r="A551">
        <v>70549</v>
      </c>
      <c r="B551" t="s">
        <v>2464</v>
      </c>
      <c r="C551" t="s">
        <v>2463</v>
      </c>
      <c r="D551" t="s">
        <v>887</v>
      </c>
      <c r="E551" t="s">
        <v>21</v>
      </c>
      <c r="F551">
        <v>70549</v>
      </c>
    </row>
    <row r="552" spans="1:6">
      <c r="A552">
        <v>70550</v>
      </c>
      <c r="B552" t="s">
        <v>2466</v>
      </c>
      <c r="C552" t="s">
        <v>2465</v>
      </c>
      <c r="D552" t="s">
        <v>887</v>
      </c>
      <c r="E552" t="s">
        <v>21</v>
      </c>
      <c r="F552">
        <v>70550</v>
      </c>
    </row>
    <row r="553" spans="1:6">
      <c r="A553">
        <v>70551</v>
      </c>
      <c r="B553" t="s">
        <v>2468</v>
      </c>
      <c r="C553" t="s">
        <v>2467</v>
      </c>
      <c r="D553" t="s">
        <v>887</v>
      </c>
      <c r="E553" t="s">
        <v>21</v>
      </c>
      <c r="F553">
        <v>70551</v>
      </c>
    </row>
    <row r="554" spans="1:6">
      <c r="A554">
        <v>70552</v>
      </c>
      <c r="B554" t="s">
        <v>2470</v>
      </c>
      <c r="C554" t="s">
        <v>2469</v>
      </c>
      <c r="D554" t="s">
        <v>887</v>
      </c>
      <c r="E554" t="s">
        <v>21</v>
      </c>
      <c r="F554">
        <v>70552</v>
      </c>
    </row>
    <row r="555" spans="1:6">
      <c r="A555">
        <v>70553</v>
      </c>
      <c r="B555" t="s">
        <v>2472</v>
      </c>
      <c r="C555" t="s">
        <v>2471</v>
      </c>
      <c r="D555" t="s">
        <v>887</v>
      </c>
      <c r="E555" t="s">
        <v>21</v>
      </c>
      <c r="F555">
        <v>70553</v>
      </c>
    </row>
    <row r="556" spans="1:6">
      <c r="A556">
        <v>70554</v>
      </c>
      <c r="B556" t="s">
        <v>2474</v>
      </c>
      <c r="C556" t="s">
        <v>2473</v>
      </c>
      <c r="D556" t="s">
        <v>887</v>
      </c>
      <c r="E556" t="s">
        <v>21</v>
      </c>
      <c r="F556">
        <v>70554</v>
      </c>
    </row>
    <row r="557" spans="1:6">
      <c r="A557">
        <v>70555</v>
      </c>
      <c r="B557" t="s">
        <v>2476</v>
      </c>
      <c r="C557" t="s">
        <v>2475</v>
      </c>
      <c r="D557" t="s">
        <v>887</v>
      </c>
      <c r="E557" t="s">
        <v>21</v>
      </c>
      <c r="F557">
        <v>70555</v>
      </c>
    </row>
    <row r="558" spans="1:6">
      <c r="A558">
        <v>70556</v>
      </c>
      <c r="B558" t="s">
        <v>2478</v>
      </c>
      <c r="C558" t="s">
        <v>2477</v>
      </c>
      <c r="D558" t="s">
        <v>887</v>
      </c>
      <c r="E558" t="s">
        <v>21</v>
      </c>
      <c r="F558">
        <v>70556</v>
      </c>
    </row>
    <row r="559" spans="1:6">
      <c r="A559">
        <v>70557</v>
      </c>
      <c r="B559" t="s">
        <v>2480</v>
      </c>
      <c r="C559" t="s">
        <v>2479</v>
      </c>
      <c r="D559" t="s">
        <v>887</v>
      </c>
      <c r="E559" t="s">
        <v>21</v>
      </c>
      <c r="F559">
        <v>70557</v>
      </c>
    </row>
    <row r="560" spans="1:6">
      <c r="A560">
        <v>70558</v>
      </c>
      <c r="B560" t="s">
        <v>2482</v>
      </c>
      <c r="C560" t="s">
        <v>2481</v>
      </c>
      <c r="D560" t="s">
        <v>887</v>
      </c>
      <c r="E560" t="s">
        <v>21</v>
      </c>
      <c r="F560">
        <v>70558</v>
      </c>
    </row>
    <row r="561" spans="1:6">
      <c r="A561">
        <v>70559</v>
      </c>
      <c r="B561" t="s">
        <v>2484</v>
      </c>
      <c r="C561" t="s">
        <v>2483</v>
      </c>
      <c r="D561" t="s">
        <v>887</v>
      </c>
      <c r="E561" t="s">
        <v>21</v>
      </c>
      <c r="F561">
        <v>70559</v>
      </c>
    </row>
    <row r="562" spans="1:6">
      <c r="A562">
        <v>70560</v>
      </c>
      <c r="B562" t="s">
        <v>2486</v>
      </c>
      <c r="C562" t="s">
        <v>2485</v>
      </c>
      <c r="D562" t="s">
        <v>887</v>
      </c>
      <c r="E562" t="s">
        <v>21</v>
      </c>
      <c r="F562">
        <v>70560</v>
      </c>
    </row>
    <row r="563" spans="1:6">
      <c r="A563">
        <v>70561</v>
      </c>
      <c r="B563" t="s">
        <v>2488</v>
      </c>
      <c r="C563" t="s">
        <v>2487</v>
      </c>
      <c r="D563" t="s">
        <v>887</v>
      </c>
      <c r="E563" t="s">
        <v>21</v>
      </c>
      <c r="F563">
        <v>70561</v>
      </c>
    </row>
    <row r="564" spans="1:6">
      <c r="A564">
        <v>70562</v>
      </c>
      <c r="B564" t="s">
        <v>2490</v>
      </c>
      <c r="C564" t="s">
        <v>2489</v>
      </c>
      <c r="D564" t="s">
        <v>887</v>
      </c>
      <c r="E564" t="s">
        <v>21</v>
      </c>
      <c r="F564">
        <v>70562</v>
      </c>
    </row>
    <row r="565" spans="1:6">
      <c r="A565">
        <v>70563</v>
      </c>
      <c r="B565" t="s">
        <v>2492</v>
      </c>
      <c r="C565" t="s">
        <v>2491</v>
      </c>
      <c r="D565" t="s">
        <v>887</v>
      </c>
      <c r="E565" t="s">
        <v>21</v>
      </c>
      <c r="F565">
        <v>70563</v>
      </c>
    </row>
    <row r="566" spans="1:6">
      <c r="A566">
        <v>70564</v>
      </c>
      <c r="B566" t="s">
        <v>2494</v>
      </c>
      <c r="C566" t="s">
        <v>2493</v>
      </c>
      <c r="D566" t="s">
        <v>887</v>
      </c>
      <c r="E566" t="s">
        <v>21</v>
      </c>
      <c r="F566">
        <v>70564</v>
      </c>
    </row>
    <row r="567" spans="1:6">
      <c r="A567">
        <v>70565</v>
      </c>
      <c r="B567" t="s">
        <v>2496</v>
      </c>
      <c r="C567" t="s">
        <v>2495</v>
      </c>
      <c r="D567" t="s">
        <v>887</v>
      </c>
      <c r="E567" t="s">
        <v>21</v>
      </c>
      <c r="F567">
        <v>70565</v>
      </c>
    </row>
    <row r="568" spans="1:6">
      <c r="A568">
        <v>70566</v>
      </c>
      <c r="B568" t="s">
        <v>2498</v>
      </c>
      <c r="C568" t="s">
        <v>2497</v>
      </c>
      <c r="D568" t="s">
        <v>887</v>
      </c>
      <c r="E568" t="s">
        <v>21</v>
      </c>
      <c r="F568">
        <v>70566</v>
      </c>
    </row>
    <row r="569" spans="1:6">
      <c r="A569">
        <v>70567</v>
      </c>
      <c r="B569" t="s">
        <v>2500</v>
      </c>
      <c r="C569" t="s">
        <v>2499</v>
      </c>
      <c r="D569" t="s">
        <v>887</v>
      </c>
      <c r="E569" t="s">
        <v>21</v>
      </c>
      <c r="F569">
        <v>70567</v>
      </c>
    </row>
    <row r="570" spans="1:6">
      <c r="A570">
        <v>70568</v>
      </c>
      <c r="B570" t="s">
        <v>2502</v>
      </c>
      <c r="C570" t="s">
        <v>2501</v>
      </c>
      <c r="D570" t="s">
        <v>887</v>
      </c>
      <c r="E570" t="s">
        <v>21</v>
      </c>
      <c r="F570">
        <v>70568</v>
      </c>
    </row>
    <row r="571" spans="1:6">
      <c r="A571">
        <v>70569</v>
      </c>
      <c r="B571" t="s">
        <v>2504</v>
      </c>
      <c r="C571" t="s">
        <v>2503</v>
      </c>
      <c r="D571" t="s">
        <v>887</v>
      </c>
      <c r="E571" t="s">
        <v>21</v>
      </c>
      <c r="F571">
        <v>70569</v>
      </c>
    </row>
    <row r="572" spans="1:6">
      <c r="A572">
        <v>70570</v>
      </c>
      <c r="B572" t="s">
        <v>2506</v>
      </c>
      <c r="C572" t="s">
        <v>2505</v>
      </c>
      <c r="D572" t="s">
        <v>887</v>
      </c>
      <c r="E572" t="s">
        <v>21</v>
      </c>
      <c r="F572">
        <v>70570</v>
      </c>
    </row>
    <row r="573" spans="1:6">
      <c r="A573">
        <v>70571</v>
      </c>
      <c r="B573" t="s">
        <v>2508</v>
      </c>
      <c r="C573" t="s">
        <v>2507</v>
      </c>
      <c r="D573" t="s">
        <v>887</v>
      </c>
      <c r="E573" t="s">
        <v>21</v>
      </c>
      <c r="F573">
        <v>70571</v>
      </c>
    </row>
    <row r="574" spans="1:6">
      <c r="A574">
        <v>70572</v>
      </c>
      <c r="B574" t="s">
        <v>2510</v>
      </c>
      <c r="C574" t="s">
        <v>2509</v>
      </c>
      <c r="D574" t="s">
        <v>887</v>
      </c>
      <c r="E574" t="s">
        <v>21</v>
      </c>
      <c r="F574">
        <v>70572</v>
      </c>
    </row>
    <row r="575" spans="1:6">
      <c r="A575">
        <v>70573</v>
      </c>
      <c r="B575" t="s">
        <v>2512</v>
      </c>
      <c r="C575" t="s">
        <v>2511</v>
      </c>
      <c r="D575" t="s">
        <v>887</v>
      </c>
      <c r="E575" t="s">
        <v>21</v>
      </c>
      <c r="F575">
        <v>70573</v>
      </c>
    </row>
    <row r="576" spans="1:6">
      <c r="A576">
        <v>70574</v>
      </c>
      <c r="B576" t="s">
        <v>2514</v>
      </c>
      <c r="C576" t="s">
        <v>2513</v>
      </c>
      <c r="D576" t="s">
        <v>887</v>
      </c>
      <c r="E576" t="s">
        <v>21</v>
      </c>
      <c r="F576">
        <v>70574</v>
      </c>
    </row>
    <row r="577" spans="1:6">
      <c r="A577">
        <v>70575</v>
      </c>
      <c r="B577" t="s">
        <v>2516</v>
      </c>
      <c r="C577" t="s">
        <v>2515</v>
      </c>
      <c r="D577" t="s">
        <v>887</v>
      </c>
      <c r="E577" t="s">
        <v>21</v>
      </c>
      <c r="F577">
        <v>70575</v>
      </c>
    </row>
    <row r="578" spans="1:6">
      <c r="A578">
        <v>70576</v>
      </c>
      <c r="B578" t="s">
        <v>2518</v>
      </c>
      <c r="C578" t="s">
        <v>2517</v>
      </c>
      <c r="D578" t="s">
        <v>887</v>
      </c>
      <c r="E578" t="s">
        <v>21</v>
      </c>
      <c r="F578">
        <v>70576</v>
      </c>
    </row>
    <row r="579" spans="1:6">
      <c r="A579">
        <v>70577</v>
      </c>
      <c r="B579" t="s">
        <v>4290</v>
      </c>
      <c r="C579" t="s">
        <v>2519</v>
      </c>
      <c r="D579" t="s">
        <v>887</v>
      </c>
      <c r="E579" t="s">
        <v>21</v>
      </c>
      <c r="F579">
        <v>70577</v>
      </c>
    </row>
    <row r="580" spans="1:6">
      <c r="A580">
        <v>70578</v>
      </c>
      <c r="B580" t="s">
        <v>2521</v>
      </c>
      <c r="C580" t="s">
        <v>2520</v>
      </c>
      <c r="D580" t="s">
        <v>887</v>
      </c>
      <c r="E580" t="s">
        <v>21</v>
      </c>
      <c r="F580">
        <v>70578</v>
      </c>
    </row>
    <row r="581" spans="1:6">
      <c r="A581">
        <v>70579</v>
      </c>
      <c r="B581" t="s">
        <v>2523</v>
      </c>
      <c r="C581" t="s">
        <v>2522</v>
      </c>
      <c r="D581" t="s">
        <v>887</v>
      </c>
      <c r="E581" t="s">
        <v>21</v>
      </c>
      <c r="F581">
        <v>70579</v>
      </c>
    </row>
    <row r="582" spans="1:6">
      <c r="A582">
        <v>70580</v>
      </c>
      <c r="B582" t="s">
        <v>2525</v>
      </c>
      <c r="C582" t="s">
        <v>2524</v>
      </c>
      <c r="D582" t="s">
        <v>887</v>
      </c>
      <c r="E582" t="s">
        <v>21</v>
      </c>
      <c r="F582">
        <v>70580</v>
      </c>
    </row>
    <row r="583" spans="1:6">
      <c r="A583">
        <v>70581</v>
      </c>
      <c r="B583" t="s">
        <v>2527</v>
      </c>
      <c r="C583" t="s">
        <v>2526</v>
      </c>
      <c r="D583" t="s">
        <v>887</v>
      </c>
      <c r="E583" t="s">
        <v>21</v>
      </c>
      <c r="F583">
        <v>70581</v>
      </c>
    </row>
    <row r="584" spans="1:6">
      <c r="A584">
        <v>70582</v>
      </c>
      <c r="B584" t="s">
        <v>2529</v>
      </c>
      <c r="C584" t="s">
        <v>2528</v>
      </c>
      <c r="D584" t="s">
        <v>887</v>
      </c>
      <c r="E584" t="s">
        <v>21</v>
      </c>
      <c r="F584">
        <v>70582</v>
      </c>
    </row>
    <row r="585" spans="1:6">
      <c r="A585">
        <v>70583</v>
      </c>
      <c r="B585" t="s">
        <v>1443</v>
      </c>
      <c r="C585" t="s">
        <v>1442</v>
      </c>
      <c r="D585" t="s">
        <v>887</v>
      </c>
      <c r="E585" t="s">
        <v>21</v>
      </c>
      <c r="F585">
        <v>70583</v>
      </c>
    </row>
    <row r="586" spans="1:6">
      <c r="A586">
        <v>70584</v>
      </c>
      <c r="B586" t="s">
        <v>1445</v>
      </c>
      <c r="C586" t="s">
        <v>1444</v>
      </c>
      <c r="D586" t="s">
        <v>887</v>
      </c>
      <c r="E586" t="s">
        <v>21</v>
      </c>
      <c r="F586">
        <v>70584</v>
      </c>
    </row>
    <row r="587" spans="1:6">
      <c r="A587">
        <v>70585</v>
      </c>
      <c r="B587" t="s">
        <v>1447</v>
      </c>
      <c r="C587" t="s">
        <v>1446</v>
      </c>
      <c r="D587" t="s">
        <v>887</v>
      </c>
      <c r="E587" t="s">
        <v>21</v>
      </c>
      <c r="F587">
        <v>70585</v>
      </c>
    </row>
    <row r="588" spans="1:6">
      <c r="A588">
        <v>70586</v>
      </c>
      <c r="B588" t="s">
        <v>1449</v>
      </c>
      <c r="C588" t="s">
        <v>1448</v>
      </c>
      <c r="D588" t="s">
        <v>887</v>
      </c>
      <c r="E588" t="s">
        <v>21</v>
      </c>
      <c r="F588">
        <v>70586</v>
      </c>
    </row>
    <row r="589" spans="1:6">
      <c r="A589">
        <v>70587</v>
      </c>
      <c r="B589" t="s">
        <v>1451</v>
      </c>
      <c r="C589" t="s">
        <v>1450</v>
      </c>
      <c r="D589" t="s">
        <v>887</v>
      </c>
      <c r="E589" t="s">
        <v>21</v>
      </c>
      <c r="F589">
        <v>70587</v>
      </c>
    </row>
    <row r="590" spans="1:6">
      <c r="A590">
        <v>70588</v>
      </c>
      <c r="B590" t="s">
        <v>1453</v>
      </c>
      <c r="C590" t="s">
        <v>1452</v>
      </c>
      <c r="D590" t="s">
        <v>887</v>
      </c>
      <c r="E590" t="s">
        <v>21</v>
      </c>
      <c r="F590">
        <v>70588</v>
      </c>
    </row>
    <row r="591" spans="1:6">
      <c r="A591">
        <v>70589</v>
      </c>
      <c r="B591" t="s">
        <v>1455</v>
      </c>
      <c r="C591" t="s">
        <v>1454</v>
      </c>
      <c r="D591" t="s">
        <v>887</v>
      </c>
      <c r="E591" t="s">
        <v>21</v>
      </c>
      <c r="F591">
        <v>70589</v>
      </c>
    </row>
    <row r="592" spans="1:6">
      <c r="A592">
        <v>70590</v>
      </c>
      <c r="B592" t="s">
        <v>4197</v>
      </c>
      <c r="C592" t="s">
        <v>1456</v>
      </c>
      <c r="D592" t="s">
        <v>887</v>
      </c>
      <c r="E592" t="s">
        <v>21</v>
      </c>
      <c r="F592">
        <v>70590</v>
      </c>
    </row>
    <row r="593" spans="1:6">
      <c r="A593">
        <v>70591</v>
      </c>
      <c r="B593" t="s">
        <v>1458</v>
      </c>
      <c r="C593" t="s">
        <v>1457</v>
      </c>
      <c r="D593" t="s">
        <v>887</v>
      </c>
      <c r="E593" t="s">
        <v>21</v>
      </c>
      <c r="F593">
        <v>70591</v>
      </c>
    </row>
    <row r="594" spans="1:6">
      <c r="A594">
        <v>70592</v>
      </c>
      <c r="B594" t="s">
        <v>4198</v>
      </c>
      <c r="C594" t="s">
        <v>1459</v>
      </c>
      <c r="D594" t="s">
        <v>887</v>
      </c>
      <c r="E594" t="s">
        <v>21</v>
      </c>
      <c r="F594">
        <v>70592</v>
      </c>
    </row>
    <row r="595" spans="1:6">
      <c r="A595">
        <v>70593</v>
      </c>
      <c r="B595" t="s">
        <v>1461</v>
      </c>
      <c r="C595" t="s">
        <v>1460</v>
      </c>
      <c r="D595" t="s">
        <v>887</v>
      </c>
      <c r="E595" t="s">
        <v>21</v>
      </c>
      <c r="F595">
        <v>70593</v>
      </c>
    </row>
    <row r="596" spans="1:6">
      <c r="A596">
        <v>70594</v>
      </c>
      <c r="B596" t="s">
        <v>1463</v>
      </c>
      <c r="C596" t="s">
        <v>1462</v>
      </c>
      <c r="D596" t="s">
        <v>887</v>
      </c>
      <c r="E596" t="s">
        <v>21</v>
      </c>
      <c r="F596">
        <v>70594</v>
      </c>
    </row>
    <row r="597" spans="1:6">
      <c r="A597">
        <v>70595</v>
      </c>
      <c r="B597" t="s">
        <v>1465</v>
      </c>
      <c r="C597" t="s">
        <v>1464</v>
      </c>
      <c r="D597" t="s">
        <v>887</v>
      </c>
      <c r="E597" t="s">
        <v>21</v>
      </c>
      <c r="F597">
        <v>70595</v>
      </c>
    </row>
    <row r="598" spans="1:6">
      <c r="A598">
        <v>70596</v>
      </c>
      <c r="B598" t="s">
        <v>1467</v>
      </c>
      <c r="C598" t="s">
        <v>1466</v>
      </c>
      <c r="D598" t="s">
        <v>887</v>
      </c>
      <c r="E598" t="s">
        <v>21</v>
      </c>
      <c r="F598">
        <v>70596</v>
      </c>
    </row>
    <row r="599" spans="1:6">
      <c r="A599">
        <v>70597</v>
      </c>
      <c r="B599" t="s">
        <v>1469</v>
      </c>
      <c r="C599" t="s">
        <v>1468</v>
      </c>
      <c r="D599" t="s">
        <v>887</v>
      </c>
      <c r="E599" t="s">
        <v>21</v>
      </c>
      <c r="F599">
        <v>70597</v>
      </c>
    </row>
    <row r="600" spans="1:6">
      <c r="A600">
        <v>70598</v>
      </c>
      <c r="B600" t="s">
        <v>1471</v>
      </c>
      <c r="C600" t="s">
        <v>1470</v>
      </c>
      <c r="D600" t="s">
        <v>887</v>
      </c>
      <c r="E600" t="s">
        <v>21</v>
      </c>
      <c r="F600">
        <v>70598</v>
      </c>
    </row>
    <row r="601" spans="1:6">
      <c r="A601">
        <v>70599</v>
      </c>
      <c r="B601" t="s">
        <v>771</v>
      </c>
      <c r="C601" t="s">
        <v>770</v>
      </c>
      <c r="D601" t="s">
        <v>103</v>
      </c>
      <c r="E601" t="s">
        <v>21</v>
      </c>
      <c r="F601">
        <v>70599</v>
      </c>
    </row>
    <row r="602" spans="1:6">
      <c r="A602">
        <v>70600</v>
      </c>
      <c r="B602" t="s">
        <v>4142</v>
      </c>
      <c r="C602" t="s">
        <v>807</v>
      </c>
      <c r="D602" t="s">
        <v>87</v>
      </c>
      <c r="E602" t="s">
        <v>21</v>
      </c>
      <c r="F602">
        <v>70600</v>
      </c>
    </row>
    <row r="603" spans="1:6">
      <c r="A603">
        <v>70601</v>
      </c>
      <c r="B603" t="s">
        <v>4143</v>
      </c>
      <c r="C603" t="s">
        <v>808</v>
      </c>
      <c r="D603" t="s">
        <v>87</v>
      </c>
      <c r="E603" t="s">
        <v>21</v>
      </c>
      <c r="F603">
        <v>70601</v>
      </c>
    </row>
    <row r="604" spans="1:6">
      <c r="A604">
        <v>70602</v>
      </c>
      <c r="B604" t="s">
        <v>810</v>
      </c>
      <c r="C604" t="s">
        <v>809</v>
      </c>
      <c r="D604" t="s">
        <v>87</v>
      </c>
      <c r="E604" t="s">
        <v>21</v>
      </c>
      <c r="F604">
        <v>70602</v>
      </c>
    </row>
    <row r="605" spans="1:6">
      <c r="A605">
        <v>70603</v>
      </c>
      <c r="B605" t="s">
        <v>812</v>
      </c>
      <c r="C605" t="s">
        <v>811</v>
      </c>
      <c r="D605" t="s">
        <v>87</v>
      </c>
      <c r="E605" t="s">
        <v>21</v>
      </c>
      <c r="F605">
        <v>70603</v>
      </c>
    </row>
    <row r="606" spans="1:6">
      <c r="A606">
        <v>70604</v>
      </c>
      <c r="B606" t="s">
        <v>4144</v>
      </c>
      <c r="C606" t="s">
        <v>813</v>
      </c>
      <c r="D606" t="s">
        <v>87</v>
      </c>
      <c r="E606" t="s">
        <v>21</v>
      </c>
      <c r="F606">
        <v>70604</v>
      </c>
    </row>
    <row r="607" spans="1:6">
      <c r="A607">
        <v>70605</v>
      </c>
      <c r="B607" t="s">
        <v>4145</v>
      </c>
      <c r="C607" t="s">
        <v>814</v>
      </c>
      <c r="D607" t="s">
        <v>87</v>
      </c>
      <c r="E607" t="s">
        <v>21</v>
      </c>
      <c r="F607">
        <v>70605</v>
      </c>
    </row>
    <row r="608" spans="1:6">
      <c r="A608">
        <v>70606</v>
      </c>
      <c r="B608" t="s">
        <v>4146</v>
      </c>
      <c r="C608" t="s">
        <v>815</v>
      </c>
      <c r="D608" t="s">
        <v>87</v>
      </c>
      <c r="E608" t="s">
        <v>21</v>
      </c>
      <c r="F608">
        <v>70606</v>
      </c>
    </row>
    <row r="609" spans="1:6">
      <c r="A609">
        <v>70607</v>
      </c>
      <c r="B609" t="s">
        <v>4147</v>
      </c>
      <c r="C609" t="s">
        <v>816</v>
      </c>
      <c r="D609" t="s">
        <v>87</v>
      </c>
      <c r="E609" t="s">
        <v>21</v>
      </c>
      <c r="F609">
        <v>70607</v>
      </c>
    </row>
    <row r="610" spans="1:6">
      <c r="A610">
        <v>70608</v>
      </c>
      <c r="B610" t="s">
        <v>4210</v>
      </c>
      <c r="C610" t="s">
        <v>1527</v>
      </c>
      <c r="D610" t="s">
        <v>1525</v>
      </c>
      <c r="E610" t="s">
        <v>21</v>
      </c>
      <c r="F610">
        <v>70608</v>
      </c>
    </row>
    <row r="611" spans="1:6">
      <c r="A611">
        <v>70609</v>
      </c>
      <c r="B611" t="s">
        <v>4207</v>
      </c>
      <c r="C611" t="s">
        <v>1516</v>
      </c>
      <c r="D611" t="s">
        <v>1432</v>
      </c>
      <c r="E611" t="s">
        <v>21</v>
      </c>
      <c r="F611">
        <v>70609</v>
      </c>
    </row>
    <row r="612" spans="1:6">
      <c r="A612">
        <v>70610</v>
      </c>
      <c r="B612" t="s">
        <v>1473</v>
      </c>
      <c r="C612" t="s">
        <v>1472</v>
      </c>
      <c r="D612" t="s">
        <v>887</v>
      </c>
      <c r="E612" t="s">
        <v>21</v>
      </c>
      <c r="F612">
        <v>70610</v>
      </c>
    </row>
    <row r="613" spans="1:6">
      <c r="A613">
        <v>70611</v>
      </c>
      <c r="B613" t="s">
        <v>1475</v>
      </c>
      <c r="C613" t="s">
        <v>1474</v>
      </c>
      <c r="D613" t="s">
        <v>887</v>
      </c>
      <c r="E613" t="s">
        <v>21</v>
      </c>
      <c r="F613">
        <v>70611</v>
      </c>
    </row>
    <row r="614" spans="1:6">
      <c r="A614">
        <v>70612</v>
      </c>
      <c r="B614" t="s">
        <v>4208</v>
      </c>
      <c r="C614" t="s">
        <v>1517</v>
      </c>
      <c r="D614" t="s">
        <v>1432</v>
      </c>
      <c r="E614" t="s">
        <v>21</v>
      </c>
      <c r="F614">
        <v>70612</v>
      </c>
    </row>
    <row r="615" spans="1:6">
      <c r="A615">
        <v>70613</v>
      </c>
      <c r="B615" t="s">
        <v>4209</v>
      </c>
      <c r="C615" t="s">
        <v>1518</v>
      </c>
      <c r="D615" t="s">
        <v>1432</v>
      </c>
      <c r="E615" t="s">
        <v>21</v>
      </c>
      <c r="F615">
        <v>70613</v>
      </c>
    </row>
    <row r="616" spans="1:6">
      <c r="A616">
        <v>70614</v>
      </c>
      <c r="B616" t="s">
        <v>1520</v>
      </c>
      <c r="C616" t="s">
        <v>1519</v>
      </c>
      <c r="D616" t="s">
        <v>1432</v>
      </c>
      <c r="E616" t="s">
        <v>21</v>
      </c>
      <c r="F616">
        <v>70614</v>
      </c>
    </row>
    <row r="617" spans="1:6">
      <c r="A617">
        <v>70615</v>
      </c>
      <c r="B617" t="s">
        <v>1479</v>
      </c>
      <c r="C617" t="s">
        <v>1478</v>
      </c>
      <c r="D617" t="s">
        <v>887</v>
      </c>
      <c r="E617" t="s">
        <v>21</v>
      </c>
      <c r="F617">
        <v>70615</v>
      </c>
    </row>
    <row r="618" spans="1:6">
      <c r="A618">
        <v>70616</v>
      </c>
      <c r="B618" t="s">
        <v>1524</v>
      </c>
      <c r="C618" t="s">
        <v>1523</v>
      </c>
      <c r="D618" t="s">
        <v>1521</v>
      </c>
      <c r="E618" t="s">
        <v>21</v>
      </c>
      <c r="F618">
        <v>70616</v>
      </c>
    </row>
    <row r="619" spans="1:6">
      <c r="A619">
        <v>70617</v>
      </c>
      <c r="B619" t="s">
        <v>1676</v>
      </c>
      <c r="C619" t="s">
        <v>1675</v>
      </c>
      <c r="D619" t="s">
        <v>1674</v>
      </c>
      <c r="E619" t="s">
        <v>21</v>
      </c>
      <c r="F619">
        <v>70617</v>
      </c>
    </row>
    <row r="620" spans="1:6">
      <c r="A620">
        <v>70618</v>
      </c>
      <c r="B620" t="s">
        <v>1678</v>
      </c>
      <c r="C620" t="s">
        <v>1677</v>
      </c>
      <c r="D620" t="s">
        <v>1674</v>
      </c>
      <c r="E620" t="s">
        <v>21</v>
      </c>
      <c r="F620">
        <v>70618</v>
      </c>
    </row>
    <row r="621" spans="1:6">
      <c r="A621">
        <v>70619</v>
      </c>
      <c r="B621" t="s">
        <v>1680</v>
      </c>
      <c r="C621" t="s">
        <v>1679</v>
      </c>
      <c r="D621" t="s">
        <v>1674</v>
      </c>
      <c r="E621" t="s">
        <v>21</v>
      </c>
      <c r="F621">
        <v>70619</v>
      </c>
    </row>
    <row r="622" spans="1:6">
      <c r="A622">
        <v>70620</v>
      </c>
      <c r="B622" t="s">
        <v>1682</v>
      </c>
      <c r="C622" t="s">
        <v>1681</v>
      </c>
      <c r="D622" t="s">
        <v>1674</v>
      </c>
      <c r="E622" t="s">
        <v>21</v>
      </c>
      <c r="F622">
        <v>70620</v>
      </c>
    </row>
    <row r="623" spans="1:6">
      <c r="A623">
        <v>70621</v>
      </c>
      <c r="B623" t="s">
        <v>1694</v>
      </c>
      <c r="C623" t="s">
        <v>1693</v>
      </c>
      <c r="D623" t="s">
        <v>3968</v>
      </c>
      <c r="E623" t="s">
        <v>21</v>
      </c>
      <c r="F623">
        <v>70621</v>
      </c>
    </row>
    <row r="624" spans="1:6">
      <c r="A624">
        <v>70622</v>
      </c>
      <c r="B624" t="s">
        <v>4173</v>
      </c>
      <c r="C624" t="s">
        <v>1345</v>
      </c>
      <c r="D624" t="s">
        <v>1343</v>
      </c>
      <c r="E624" t="s">
        <v>21</v>
      </c>
      <c r="F624">
        <v>70622</v>
      </c>
    </row>
    <row r="625" spans="1:6">
      <c r="A625">
        <v>70623</v>
      </c>
      <c r="B625" t="s">
        <v>4174</v>
      </c>
      <c r="C625" t="s">
        <v>1346</v>
      </c>
      <c r="D625" t="s">
        <v>1345</v>
      </c>
      <c r="E625" t="s">
        <v>21</v>
      </c>
      <c r="F625">
        <v>70623</v>
      </c>
    </row>
    <row r="626" spans="1:6">
      <c r="A626">
        <v>70624</v>
      </c>
      <c r="B626" t="s">
        <v>1348</v>
      </c>
      <c r="C626" t="s">
        <v>1347</v>
      </c>
      <c r="D626" t="s">
        <v>1345</v>
      </c>
      <c r="E626" t="s">
        <v>21</v>
      </c>
      <c r="F626">
        <v>70624</v>
      </c>
    </row>
    <row r="627" spans="1:6">
      <c r="A627">
        <v>70625</v>
      </c>
      <c r="B627" t="s">
        <v>4175</v>
      </c>
      <c r="C627" t="s">
        <v>1349</v>
      </c>
      <c r="D627" t="s">
        <v>1345</v>
      </c>
      <c r="E627" t="s">
        <v>21</v>
      </c>
      <c r="F627">
        <v>70625</v>
      </c>
    </row>
    <row r="628" spans="1:6">
      <c r="A628">
        <v>70626</v>
      </c>
      <c r="B628" t="s">
        <v>1351</v>
      </c>
      <c r="C628" t="s">
        <v>1350</v>
      </c>
      <c r="D628" t="s">
        <v>1345</v>
      </c>
      <c r="E628" t="s">
        <v>21</v>
      </c>
      <c r="F628">
        <v>70626</v>
      </c>
    </row>
    <row r="629" spans="1:6">
      <c r="A629">
        <v>70627</v>
      </c>
      <c r="B629" t="s">
        <v>1353</v>
      </c>
      <c r="C629" t="s">
        <v>1352</v>
      </c>
      <c r="D629" t="s">
        <v>1345</v>
      </c>
      <c r="E629" t="s">
        <v>21</v>
      </c>
      <c r="F629">
        <v>70627</v>
      </c>
    </row>
    <row r="630" spans="1:6">
      <c r="A630">
        <v>70628</v>
      </c>
      <c r="B630" t="s">
        <v>1355</v>
      </c>
      <c r="C630" t="s">
        <v>1354</v>
      </c>
      <c r="D630" t="s">
        <v>1345</v>
      </c>
      <c r="E630" t="s">
        <v>21</v>
      </c>
      <c r="F630">
        <v>70628</v>
      </c>
    </row>
    <row r="631" spans="1:6">
      <c r="A631">
        <v>70629</v>
      </c>
      <c r="B631" t="s">
        <v>1357</v>
      </c>
      <c r="C631" t="s">
        <v>1356</v>
      </c>
      <c r="D631" t="s">
        <v>1345</v>
      </c>
      <c r="E631" t="s">
        <v>21</v>
      </c>
      <c r="F631">
        <v>70629</v>
      </c>
    </row>
    <row r="632" spans="1:6">
      <c r="A632">
        <v>70630</v>
      </c>
      <c r="B632" t="s">
        <v>861</v>
      </c>
      <c r="C632" t="s">
        <v>860</v>
      </c>
      <c r="D632" t="s">
        <v>858</v>
      </c>
      <c r="E632" t="s">
        <v>21</v>
      </c>
      <c r="F632">
        <v>70630</v>
      </c>
    </row>
    <row r="633" spans="1:6">
      <c r="A633">
        <v>70631</v>
      </c>
      <c r="B633" t="s">
        <v>863</v>
      </c>
      <c r="C633" t="s">
        <v>862</v>
      </c>
      <c r="D633" t="s">
        <v>858</v>
      </c>
      <c r="E633" t="s">
        <v>21</v>
      </c>
      <c r="F633">
        <v>70631</v>
      </c>
    </row>
    <row r="634" spans="1:6">
      <c r="A634">
        <v>70632</v>
      </c>
      <c r="B634" t="s">
        <v>1481</v>
      </c>
      <c r="C634" t="s">
        <v>1480</v>
      </c>
      <c r="D634" t="s">
        <v>887</v>
      </c>
      <c r="E634" t="s">
        <v>21</v>
      </c>
      <c r="F634">
        <v>70632</v>
      </c>
    </row>
    <row r="635" spans="1:6">
      <c r="A635">
        <v>70633</v>
      </c>
      <c r="B635" t="s">
        <v>4199</v>
      </c>
      <c r="C635" t="s">
        <v>1482</v>
      </c>
      <c r="D635" t="s">
        <v>887</v>
      </c>
      <c r="E635" t="s">
        <v>21</v>
      </c>
      <c r="F635">
        <v>70633</v>
      </c>
    </row>
    <row r="636" spans="1:6">
      <c r="A636">
        <v>70634</v>
      </c>
      <c r="B636" t="s">
        <v>1484</v>
      </c>
      <c r="C636" t="s">
        <v>1483</v>
      </c>
      <c r="D636" t="s">
        <v>887</v>
      </c>
      <c r="E636" t="s">
        <v>21</v>
      </c>
      <c r="F636">
        <v>70634</v>
      </c>
    </row>
    <row r="637" spans="1:6">
      <c r="A637">
        <v>70635</v>
      </c>
      <c r="B637" t="s">
        <v>1649</v>
      </c>
      <c r="C637" t="s">
        <v>1648</v>
      </c>
      <c r="D637" t="s">
        <v>3968</v>
      </c>
      <c r="E637" t="s">
        <v>21</v>
      </c>
      <c r="F637">
        <v>70635</v>
      </c>
    </row>
    <row r="638" spans="1:6">
      <c r="A638">
        <v>70636</v>
      </c>
      <c r="B638" t="s">
        <v>1624</v>
      </c>
      <c r="C638" t="s">
        <v>1623</v>
      </c>
      <c r="D638" t="s">
        <v>1569</v>
      </c>
      <c r="E638" t="s">
        <v>21</v>
      </c>
      <c r="F638">
        <v>70636</v>
      </c>
    </row>
    <row r="639" spans="1:6">
      <c r="A639">
        <v>70637</v>
      </c>
      <c r="B639" t="s">
        <v>1418</v>
      </c>
      <c r="C639" t="s">
        <v>1417</v>
      </c>
      <c r="D639" t="s">
        <v>499</v>
      </c>
      <c r="E639" t="s">
        <v>21</v>
      </c>
      <c r="F639">
        <v>70637</v>
      </c>
    </row>
    <row r="640" spans="1:6">
      <c r="A640">
        <v>70638</v>
      </c>
      <c r="B640" t="s">
        <v>4200</v>
      </c>
      <c r="C640" t="s">
        <v>1485</v>
      </c>
      <c r="D640" t="s">
        <v>887</v>
      </c>
      <c r="E640" t="s">
        <v>21</v>
      </c>
      <c r="F640">
        <v>70638</v>
      </c>
    </row>
    <row r="641" spans="1:6">
      <c r="A641">
        <v>70639</v>
      </c>
      <c r="B641" t="s">
        <v>818</v>
      </c>
      <c r="C641" t="s">
        <v>817</v>
      </c>
      <c r="D641" t="s">
        <v>87</v>
      </c>
      <c r="E641" t="s">
        <v>21</v>
      </c>
      <c r="F641">
        <v>70639</v>
      </c>
    </row>
    <row r="642" spans="1:6">
      <c r="A642">
        <v>70640</v>
      </c>
      <c r="B642" t="s">
        <v>820</v>
      </c>
      <c r="C642" t="s">
        <v>819</v>
      </c>
      <c r="D642" t="s">
        <v>87</v>
      </c>
      <c r="E642" t="s">
        <v>21</v>
      </c>
      <c r="F642">
        <v>70640</v>
      </c>
    </row>
    <row r="643" spans="1:6">
      <c r="A643">
        <v>70641</v>
      </c>
      <c r="B643" t="s">
        <v>4148</v>
      </c>
      <c r="C643" t="s">
        <v>821</v>
      </c>
      <c r="D643" t="s">
        <v>87</v>
      </c>
      <c r="E643" t="s">
        <v>21</v>
      </c>
      <c r="F643">
        <v>70641</v>
      </c>
    </row>
    <row r="644" spans="1:6">
      <c r="A644">
        <v>70642</v>
      </c>
      <c r="B644" t="s">
        <v>823</v>
      </c>
      <c r="C644" t="s">
        <v>822</v>
      </c>
      <c r="D644" t="s">
        <v>87</v>
      </c>
      <c r="E644" t="s">
        <v>21</v>
      </c>
      <c r="F644">
        <v>70642</v>
      </c>
    </row>
    <row r="645" spans="1:6">
      <c r="A645">
        <v>70643</v>
      </c>
      <c r="B645" t="s">
        <v>825</v>
      </c>
      <c r="C645" t="s">
        <v>824</v>
      </c>
      <c r="D645" t="s">
        <v>87</v>
      </c>
      <c r="E645" t="s">
        <v>21</v>
      </c>
      <c r="F645">
        <v>70643</v>
      </c>
    </row>
    <row r="646" spans="1:6">
      <c r="A646">
        <v>70644</v>
      </c>
      <c r="B646" t="s">
        <v>4149</v>
      </c>
      <c r="C646" t="s">
        <v>826</v>
      </c>
      <c r="D646" t="s">
        <v>87</v>
      </c>
      <c r="E646" t="s">
        <v>21</v>
      </c>
      <c r="F646">
        <v>70644</v>
      </c>
    </row>
    <row r="647" spans="1:6">
      <c r="A647">
        <v>70645</v>
      </c>
      <c r="B647" t="s">
        <v>4150</v>
      </c>
      <c r="C647" t="s">
        <v>827</v>
      </c>
      <c r="D647" t="s">
        <v>87</v>
      </c>
      <c r="E647" t="s">
        <v>21</v>
      </c>
      <c r="F647">
        <v>70645</v>
      </c>
    </row>
    <row r="648" spans="1:6">
      <c r="A648">
        <v>70646</v>
      </c>
      <c r="B648" t="s">
        <v>829</v>
      </c>
      <c r="C648" t="s">
        <v>828</v>
      </c>
      <c r="D648" t="s">
        <v>87</v>
      </c>
      <c r="E648" t="s">
        <v>21</v>
      </c>
      <c r="F648">
        <v>70646</v>
      </c>
    </row>
    <row r="649" spans="1:6">
      <c r="A649">
        <v>70647</v>
      </c>
      <c r="B649" t="s">
        <v>1359</v>
      </c>
      <c r="C649" t="s">
        <v>1358</v>
      </c>
      <c r="D649" t="s">
        <v>1345</v>
      </c>
      <c r="E649" t="s">
        <v>21</v>
      </c>
      <c r="F649">
        <v>70647</v>
      </c>
    </row>
    <row r="650" spans="1:6">
      <c r="A650">
        <v>70648</v>
      </c>
      <c r="B650" t="s">
        <v>773</v>
      </c>
      <c r="C650" t="s">
        <v>772</v>
      </c>
      <c r="D650" t="s">
        <v>103</v>
      </c>
      <c r="E650" t="s">
        <v>21</v>
      </c>
      <c r="F650">
        <v>70648</v>
      </c>
    </row>
    <row r="651" spans="1:6">
      <c r="A651">
        <v>70649</v>
      </c>
      <c r="B651" t="s">
        <v>4141</v>
      </c>
      <c r="C651" t="s">
        <v>804</v>
      </c>
      <c r="D651" t="s">
        <v>103</v>
      </c>
      <c r="E651" t="s">
        <v>21</v>
      </c>
      <c r="F651">
        <v>70649</v>
      </c>
    </row>
    <row r="652" spans="1:6">
      <c r="A652">
        <v>70650</v>
      </c>
      <c r="B652" t="s">
        <v>857</v>
      </c>
      <c r="C652" t="s">
        <v>856</v>
      </c>
      <c r="D652" t="s">
        <v>103</v>
      </c>
      <c r="E652" t="s">
        <v>21</v>
      </c>
      <c r="F652">
        <v>70650</v>
      </c>
    </row>
    <row r="653" spans="1:6">
      <c r="A653">
        <v>70651</v>
      </c>
      <c r="B653" t="s">
        <v>1429</v>
      </c>
      <c r="C653" t="s">
        <v>1428</v>
      </c>
      <c r="D653" t="s">
        <v>856</v>
      </c>
      <c r="E653" t="s">
        <v>21</v>
      </c>
      <c r="F653">
        <v>70651</v>
      </c>
    </row>
    <row r="654" spans="1:6">
      <c r="A654">
        <v>70652</v>
      </c>
      <c r="B654" t="s">
        <v>1431</v>
      </c>
      <c r="C654" t="s">
        <v>1430</v>
      </c>
      <c r="D654" t="s">
        <v>856</v>
      </c>
      <c r="E654" t="s">
        <v>21</v>
      </c>
      <c r="F654">
        <v>70652</v>
      </c>
    </row>
    <row r="655" spans="1:6">
      <c r="A655">
        <v>70653</v>
      </c>
      <c r="B655" t="s">
        <v>4194</v>
      </c>
      <c r="C655" t="s">
        <v>1432</v>
      </c>
      <c r="D655" t="s">
        <v>103</v>
      </c>
      <c r="E655" t="s">
        <v>21</v>
      </c>
      <c r="F655">
        <v>70653</v>
      </c>
    </row>
    <row r="656" spans="1:6">
      <c r="A656">
        <v>70654</v>
      </c>
      <c r="B656" t="s">
        <v>1522</v>
      </c>
      <c r="C656" t="s">
        <v>1521</v>
      </c>
      <c r="D656" t="s">
        <v>1432</v>
      </c>
      <c r="E656" t="s">
        <v>21</v>
      </c>
      <c r="F656">
        <v>70654</v>
      </c>
    </row>
    <row r="657" spans="1:6">
      <c r="A657">
        <v>70655</v>
      </c>
      <c r="B657" t="s">
        <v>1526</v>
      </c>
      <c r="C657" t="s">
        <v>1525</v>
      </c>
      <c r="D657" t="s">
        <v>1432</v>
      </c>
      <c r="E657" t="s">
        <v>21</v>
      </c>
      <c r="F657">
        <v>70655</v>
      </c>
    </row>
    <row r="658" spans="1:6">
      <c r="A658">
        <v>70656</v>
      </c>
      <c r="B658" t="s">
        <v>1539</v>
      </c>
      <c r="C658" t="s">
        <v>1538</v>
      </c>
      <c r="D658" t="s">
        <v>103</v>
      </c>
      <c r="E658" t="s">
        <v>21</v>
      </c>
      <c r="F658">
        <v>70656</v>
      </c>
    </row>
    <row r="659" spans="1:6">
      <c r="A659">
        <v>70657</v>
      </c>
      <c r="B659" t="s">
        <v>4218</v>
      </c>
      <c r="C659" t="s">
        <v>1552</v>
      </c>
      <c r="D659" t="s">
        <v>1538</v>
      </c>
      <c r="E659" t="s">
        <v>21</v>
      </c>
      <c r="F659">
        <v>70657</v>
      </c>
    </row>
    <row r="660" spans="1:6">
      <c r="A660">
        <v>70658</v>
      </c>
      <c r="B660" t="s">
        <v>4220</v>
      </c>
      <c r="C660" t="s">
        <v>1559</v>
      </c>
      <c r="D660" t="s">
        <v>1538</v>
      </c>
      <c r="E660" t="s">
        <v>21</v>
      </c>
      <c r="F660">
        <v>70658</v>
      </c>
    </row>
    <row r="661" spans="1:6">
      <c r="A661">
        <v>70659</v>
      </c>
      <c r="B661" t="s">
        <v>4221</v>
      </c>
      <c r="C661" t="s">
        <v>1561</v>
      </c>
      <c r="D661" t="s">
        <v>3536</v>
      </c>
      <c r="E661" t="s">
        <v>21</v>
      </c>
      <c r="F661">
        <v>70659</v>
      </c>
    </row>
    <row r="662" spans="1:6">
      <c r="A662">
        <v>70660</v>
      </c>
      <c r="B662" t="s">
        <v>4223</v>
      </c>
      <c r="C662" t="s">
        <v>1569</v>
      </c>
      <c r="D662" t="s">
        <v>103</v>
      </c>
      <c r="E662" t="s">
        <v>21</v>
      </c>
      <c r="F662">
        <v>70660</v>
      </c>
    </row>
    <row r="663" spans="1:6">
      <c r="A663">
        <v>70661</v>
      </c>
      <c r="B663" t="s">
        <v>1590</v>
      </c>
      <c r="C663" t="s">
        <v>1589</v>
      </c>
      <c r="D663" t="s">
        <v>1605</v>
      </c>
      <c r="E663" t="s">
        <v>21</v>
      </c>
      <c r="F663">
        <v>70661</v>
      </c>
    </row>
    <row r="664" spans="1:6">
      <c r="A664">
        <v>70662</v>
      </c>
      <c r="B664" t="s">
        <v>1592</v>
      </c>
      <c r="C664" t="s">
        <v>1591</v>
      </c>
      <c r="D664" t="s">
        <v>1569</v>
      </c>
      <c r="E664" t="s">
        <v>21</v>
      </c>
      <c r="F664">
        <v>70662</v>
      </c>
    </row>
    <row r="665" spans="1:6">
      <c r="A665">
        <v>70663</v>
      </c>
      <c r="B665" t="s">
        <v>4227</v>
      </c>
      <c r="C665" t="s">
        <v>1594</v>
      </c>
      <c r="D665" t="s">
        <v>103</v>
      </c>
      <c r="E665" t="s">
        <v>21</v>
      </c>
      <c r="F665">
        <v>70663</v>
      </c>
    </row>
    <row r="666" spans="1:6">
      <c r="A666">
        <v>70664</v>
      </c>
      <c r="B666" t="s">
        <v>1597</v>
      </c>
      <c r="C666" t="s">
        <v>1596</v>
      </c>
      <c r="D666" t="s">
        <v>1594</v>
      </c>
      <c r="E666" t="s">
        <v>21</v>
      </c>
      <c r="F666">
        <v>70664</v>
      </c>
    </row>
    <row r="667" spans="1:6">
      <c r="A667">
        <v>70665</v>
      </c>
      <c r="B667" t="s">
        <v>1599</v>
      </c>
      <c r="C667" t="s">
        <v>1598</v>
      </c>
      <c r="D667" t="s">
        <v>1594</v>
      </c>
      <c r="E667" t="s">
        <v>21</v>
      </c>
      <c r="F667">
        <v>70665</v>
      </c>
    </row>
    <row r="668" spans="1:6">
      <c r="A668">
        <v>70666</v>
      </c>
      <c r="B668" t="s">
        <v>4230</v>
      </c>
      <c r="C668" t="s">
        <v>1605</v>
      </c>
      <c r="D668" t="s">
        <v>103</v>
      </c>
      <c r="E668" t="s">
        <v>21</v>
      </c>
      <c r="F668">
        <v>70666</v>
      </c>
    </row>
    <row r="669" spans="1:6">
      <c r="A669">
        <v>70667</v>
      </c>
      <c r="B669" t="s">
        <v>703</v>
      </c>
      <c r="C669" t="s">
        <v>481</v>
      </c>
      <c r="D669" t="s">
        <v>1594</v>
      </c>
      <c r="E669" t="s">
        <v>21</v>
      </c>
      <c r="F669">
        <v>70667</v>
      </c>
    </row>
    <row r="670" spans="1:6">
      <c r="A670">
        <v>70668</v>
      </c>
      <c r="B670" t="s">
        <v>1600</v>
      </c>
      <c r="C670" t="s">
        <v>35</v>
      </c>
      <c r="D670" t="s">
        <v>1594</v>
      </c>
      <c r="E670" t="s">
        <v>21</v>
      </c>
      <c r="F670">
        <v>70668</v>
      </c>
    </row>
    <row r="671" spans="1:6">
      <c r="A671">
        <v>70669</v>
      </c>
      <c r="B671" t="s">
        <v>1628</v>
      </c>
      <c r="C671" t="s">
        <v>1627</v>
      </c>
      <c r="D671" t="s">
        <v>1569</v>
      </c>
      <c r="E671" t="s">
        <v>21</v>
      </c>
      <c r="F671">
        <v>70669</v>
      </c>
    </row>
    <row r="672" spans="1:6">
      <c r="A672">
        <v>70670</v>
      </c>
      <c r="B672" t="s">
        <v>4236</v>
      </c>
      <c r="C672" t="s">
        <v>1650</v>
      </c>
      <c r="D672" t="s">
        <v>804</v>
      </c>
      <c r="E672" t="s">
        <v>21</v>
      </c>
      <c r="F672">
        <v>70670</v>
      </c>
    </row>
    <row r="673" spans="1:6">
      <c r="A673">
        <v>70671</v>
      </c>
      <c r="B673" t="s">
        <v>1654</v>
      </c>
      <c r="C673" t="s">
        <v>1653</v>
      </c>
      <c r="D673" t="s">
        <v>3968</v>
      </c>
      <c r="E673" t="s">
        <v>21</v>
      </c>
      <c r="F673">
        <v>70671</v>
      </c>
    </row>
    <row r="674" spans="1:6">
      <c r="A674">
        <v>70672</v>
      </c>
      <c r="B674" t="s">
        <v>1656</v>
      </c>
      <c r="C674" t="s">
        <v>1655</v>
      </c>
      <c r="D674" t="s">
        <v>1653</v>
      </c>
      <c r="E674" t="s">
        <v>21</v>
      </c>
      <c r="F674">
        <v>70672</v>
      </c>
    </row>
    <row r="675" spans="1:6">
      <c r="A675">
        <v>70673</v>
      </c>
      <c r="B675" t="s">
        <v>4243</v>
      </c>
      <c r="C675" t="s">
        <v>1695</v>
      </c>
      <c r="D675" t="s">
        <v>804</v>
      </c>
      <c r="E675" t="s">
        <v>21</v>
      </c>
      <c r="F675">
        <v>70673</v>
      </c>
    </row>
    <row r="676" spans="1:6">
      <c r="A676">
        <v>70674</v>
      </c>
      <c r="B676" t="s">
        <v>842</v>
      </c>
      <c r="C676" t="s">
        <v>841</v>
      </c>
      <c r="D676" t="s">
        <v>1708</v>
      </c>
      <c r="E676" t="s">
        <v>21</v>
      </c>
      <c r="F676">
        <v>70674</v>
      </c>
    </row>
    <row r="677" spans="1:6">
      <c r="A677">
        <v>70675</v>
      </c>
      <c r="B677" t="s">
        <v>794</v>
      </c>
      <c r="C677" t="s">
        <v>793</v>
      </c>
      <c r="D677" t="s">
        <v>804</v>
      </c>
      <c r="E677" t="s">
        <v>21</v>
      </c>
      <c r="F677">
        <v>70675</v>
      </c>
    </row>
    <row r="678" spans="1:6">
      <c r="A678">
        <v>70676</v>
      </c>
      <c r="B678" t="s">
        <v>4228</v>
      </c>
      <c r="C678" t="s">
        <v>1601</v>
      </c>
      <c r="D678" t="s">
        <v>1594</v>
      </c>
      <c r="E678" t="s">
        <v>21</v>
      </c>
      <c r="F678">
        <v>70676</v>
      </c>
    </row>
    <row r="679" spans="1:6">
      <c r="A679">
        <v>70677</v>
      </c>
      <c r="B679" t="s">
        <v>1709</v>
      </c>
      <c r="C679" t="s">
        <v>1708</v>
      </c>
      <c r="D679" t="s">
        <v>103</v>
      </c>
      <c r="E679" t="s">
        <v>21</v>
      </c>
      <c r="F679">
        <v>70677</v>
      </c>
    </row>
    <row r="680" spans="1:6">
      <c r="A680">
        <v>70678</v>
      </c>
      <c r="B680" t="s">
        <v>1711</v>
      </c>
      <c r="C680" t="s">
        <v>1710</v>
      </c>
      <c r="D680" t="s">
        <v>1708</v>
      </c>
      <c r="E680" t="s">
        <v>21</v>
      </c>
      <c r="F680">
        <v>70678</v>
      </c>
    </row>
    <row r="681" spans="1:6">
      <c r="A681">
        <v>70679</v>
      </c>
      <c r="B681" t="s">
        <v>4245</v>
      </c>
      <c r="C681" t="s">
        <v>1712</v>
      </c>
      <c r="D681" t="s">
        <v>1708</v>
      </c>
      <c r="E681" t="s">
        <v>21</v>
      </c>
      <c r="F681">
        <v>70679</v>
      </c>
    </row>
    <row r="682" spans="1:6">
      <c r="A682">
        <v>70680</v>
      </c>
      <c r="B682" t="s">
        <v>1714</v>
      </c>
      <c r="C682" t="s">
        <v>1713</v>
      </c>
      <c r="D682" t="s">
        <v>1708</v>
      </c>
      <c r="E682" t="s">
        <v>21</v>
      </c>
      <c r="F682">
        <v>70680</v>
      </c>
    </row>
    <row r="683" spans="1:6">
      <c r="A683">
        <v>70681</v>
      </c>
      <c r="B683" t="s">
        <v>1728</v>
      </c>
      <c r="C683" t="s">
        <v>1727</v>
      </c>
      <c r="D683" t="s">
        <v>1708</v>
      </c>
      <c r="E683" t="s">
        <v>21</v>
      </c>
      <c r="F683">
        <v>70681</v>
      </c>
    </row>
    <row r="684" spans="1:6">
      <c r="A684">
        <v>70682</v>
      </c>
      <c r="B684" t="s">
        <v>1730</v>
      </c>
      <c r="C684" t="s">
        <v>1729</v>
      </c>
      <c r="D684" t="s">
        <v>1708</v>
      </c>
      <c r="E684" t="s">
        <v>21</v>
      </c>
      <c r="F684">
        <v>70682</v>
      </c>
    </row>
    <row r="685" spans="1:6">
      <c r="A685">
        <v>70683</v>
      </c>
      <c r="B685" t="s">
        <v>1732</v>
      </c>
      <c r="C685" t="s">
        <v>1731</v>
      </c>
      <c r="D685" t="s">
        <v>1729</v>
      </c>
      <c r="E685" t="s">
        <v>21</v>
      </c>
      <c r="F685">
        <v>70683</v>
      </c>
    </row>
    <row r="686" spans="1:6">
      <c r="A686">
        <v>70684</v>
      </c>
      <c r="B686" t="s">
        <v>1742</v>
      </c>
      <c r="C686" t="s">
        <v>1741</v>
      </c>
      <c r="D686" t="s">
        <v>1708</v>
      </c>
      <c r="E686" t="s">
        <v>21</v>
      </c>
      <c r="F686">
        <v>70684</v>
      </c>
    </row>
    <row r="687" spans="1:6">
      <c r="A687">
        <v>70685</v>
      </c>
      <c r="B687" t="s">
        <v>1744</v>
      </c>
      <c r="C687" t="s">
        <v>1743</v>
      </c>
      <c r="D687" t="s">
        <v>1708</v>
      </c>
      <c r="E687" t="s">
        <v>21</v>
      </c>
      <c r="F687">
        <v>70685</v>
      </c>
    </row>
    <row r="688" spans="1:6">
      <c r="A688">
        <v>70686</v>
      </c>
      <c r="B688" t="s">
        <v>3117</v>
      </c>
      <c r="C688" t="s">
        <v>3116</v>
      </c>
      <c r="D688" t="s">
        <v>1708</v>
      </c>
      <c r="E688" t="s">
        <v>21</v>
      </c>
      <c r="F688">
        <v>70686</v>
      </c>
    </row>
    <row r="689" spans="1:6">
      <c r="A689">
        <v>70687</v>
      </c>
      <c r="B689" t="s">
        <v>3119</v>
      </c>
      <c r="C689" t="s">
        <v>3118</v>
      </c>
      <c r="D689" t="s">
        <v>1708</v>
      </c>
      <c r="E689" t="s">
        <v>21</v>
      </c>
      <c r="F689">
        <v>70687</v>
      </c>
    </row>
    <row r="690" spans="1:6">
      <c r="A690">
        <v>70688</v>
      </c>
      <c r="B690" t="s">
        <v>800</v>
      </c>
      <c r="C690" t="s">
        <v>799</v>
      </c>
      <c r="D690" t="s">
        <v>804</v>
      </c>
      <c r="E690" t="s">
        <v>21</v>
      </c>
      <c r="F690">
        <v>70688</v>
      </c>
    </row>
    <row r="691" spans="1:6">
      <c r="A691">
        <v>70689</v>
      </c>
      <c r="B691" t="s">
        <v>4140</v>
      </c>
      <c r="C691" t="s">
        <v>801</v>
      </c>
      <c r="D691" t="s">
        <v>804</v>
      </c>
      <c r="E691" t="s">
        <v>21</v>
      </c>
      <c r="F691">
        <v>70689</v>
      </c>
    </row>
    <row r="692" spans="1:6">
      <c r="A692">
        <v>70690</v>
      </c>
      <c r="B692" t="s">
        <v>4229</v>
      </c>
      <c r="C692" t="s">
        <v>1603</v>
      </c>
      <c r="D692" t="s">
        <v>1594</v>
      </c>
      <c r="E692" t="s">
        <v>21</v>
      </c>
      <c r="F692">
        <v>70690</v>
      </c>
    </row>
    <row r="693" spans="1:6">
      <c r="A693">
        <v>70691</v>
      </c>
      <c r="B693" t="s">
        <v>1565</v>
      </c>
      <c r="C693" t="s">
        <v>138</v>
      </c>
      <c r="D693" t="s">
        <v>1538</v>
      </c>
      <c r="E693" t="s">
        <v>21</v>
      </c>
      <c r="F693">
        <v>70691</v>
      </c>
    </row>
    <row r="694" spans="1:6">
      <c r="A694">
        <v>70692</v>
      </c>
      <c r="B694" t="s">
        <v>4222</v>
      </c>
      <c r="C694" t="s">
        <v>1568</v>
      </c>
      <c r="D694" t="s">
        <v>772</v>
      </c>
      <c r="E694" t="s">
        <v>21</v>
      </c>
      <c r="F694">
        <v>70692</v>
      </c>
    </row>
    <row r="695" spans="1:6">
      <c r="A695">
        <v>70693</v>
      </c>
      <c r="B695" t="s">
        <v>1630</v>
      </c>
      <c r="C695" t="s">
        <v>1629</v>
      </c>
      <c r="D695" t="s">
        <v>1569</v>
      </c>
      <c r="E695" t="s">
        <v>21</v>
      </c>
      <c r="F695">
        <v>70693</v>
      </c>
    </row>
    <row r="696" spans="1:6">
      <c r="A696">
        <v>70694</v>
      </c>
      <c r="B696" t="s">
        <v>4233</v>
      </c>
      <c r="C696" t="s">
        <v>1631</v>
      </c>
      <c r="D696" t="s">
        <v>1569</v>
      </c>
      <c r="E696" t="s">
        <v>21</v>
      </c>
      <c r="F696">
        <v>70694</v>
      </c>
    </row>
    <row r="697" spans="1:6">
      <c r="A697">
        <v>70695</v>
      </c>
      <c r="B697" t="s">
        <v>4237</v>
      </c>
      <c r="C697" t="s">
        <v>1657</v>
      </c>
      <c r="D697" t="s">
        <v>3968</v>
      </c>
      <c r="E697" t="s">
        <v>21</v>
      </c>
      <c r="F697">
        <v>70695</v>
      </c>
    </row>
    <row r="698" spans="1:6">
      <c r="A698">
        <v>70696</v>
      </c>
      <c r="B698" t="s">
        <v>4238</v>
      </c>
      <c r="C698" t="s">
        <v>1661</v>
      </c>
      <c r="D698" t="s">
        <v>804</v>
      </c>
      <c r="E698" t="s">
        <v>21</v>
      </c>
      <c r="F698">
        <v>70696</v>
      </c>
    </row>
    <row r="699" spans="1:6">
      <c r="A699">
        <v>70697</v>
      </c>
      <c r="B699" t="s">
        <v>1663</v>
      </c>
      <c r="C699" t="s">
        <v>1662</v>
      </c>
      <c r="D699" t="s">
        <v>3968</v>
      </c>
      <c r="E699" t="s">
        <v>21</v>
      </c>
      <c r="F699">
        <v>70697</v>
      </c>
    </row>
    <row r="700" spans="1:6">
      <c r="A700">
        <v>70698</v>
      </c>
      <c r="B700" t="s">
        <v>4152</v>
      </c>
      <c r="C700" t="s">
        <v>843</v>
      </c>
      <c r="D700" t="s">
        <v>804</v>
      </c>
      <c r="E700" t="s">
        <v>21</v>
      </c>
      <c r="F700">
        <v>70698</v>
      </c>
    </row>
    <row r="701" spans="1:6">
      <c r="A701">
        <v>70699</v>
      </c>
      <c r="B701" t="s">
        <v>4239</v>
      </c>
      <c r="C701" t="s">
        <v>1668</v>
      </c>
      <c r="D701" t="s">
        <v>1650</v>
      </c>
      <c r="E701" t="s">
        <v>21</v>
      </c>
      <c r="F701">
        <v>70699</v>
      </c>
    </row>
    <row r="702" spans="1:6">
      <c r="A702">
        <v>70700</v>
      </c>
      <c r="B702" t="s">
        <v>4153</v>
      </c>
      <c r="C702" t="s">
        <v>844</v>
      </c>
      <c r="D702" t="s">
        <v>804</v>
      </c>
      <c r="E702" t="s">
        <v>21</v>
      </c>
      <c r="F702">
        <v>70700</v>
      </c>
    </row>
    <row r="703" spans="1:6">
      <c r="A703">
        <v>70701</v>
      </c>
      <c r="B703" t="s">
        <v>4211</v>
      </c>
      <c r="C703" t="s">
        <v>1534</v>
      </c>
      <c r="D703" t="s">
        <v>1432</v>
      </c>
      <c r="E703" t="s">
        <v>21</v>
      </c>
      <c r="F703">
        <v>70701</v>
      </c>
    </row>
    <row r="704" spans="1:6">
      <c r="A704">
        <v>70702</v>
      </c>
      <c r="B704" t="s">
        <v>4212</v>
      </c>
      <c r="C704" t="s">
        <v>1535</v>
      </c>
      <c r="D704" t="s">
        <v>1432</v>
      </c>
      <c r="E704" t="s">
        <v>21</v>
      </c>
      <c r="F704">
        <v>70702</v>
      </c>
    </row>
    <row r="705" spans="1:6">
      <c r="A705">
        <v>70703</v>
      </c>
      <c r="B705" t="s">
        <v>4213</v>
      </c>
      <c r="C705" t="s">
        <v>1537</v>
      </c>
      <c r="D705" t="s">
        <v>1432</v>
      </c>
      <c r="E705" t="s">
        <v>21</v>
      </c>
      <c r="F705">
        <v>70703</v>
      </c>
    </row>
    <row r="706" spans="1:6">
      <c r="A706">
        <v>70704</v>
      </c>
      <c r="B706" t="s">
        <v>4226</v>
      </c>
      <c r="C706" t="s">
        <v>1593</v>
      </c>
      <c r="D706" t="s">
        <v>1569</v>
      </c>
      <c r="E706" t="s">
        <v>21</v>
      </c>
      <c r="F706">
        <v>70704</v>
      </c>
    </row>
    <row r="707" spans="1:6">
      <c r="A707">
        <v>70705</v>
      </c>
      <c r="B707" t="s">
        <v>4244</v>
      </c>
      <c r="C707" t="s">
        <v>1707</v>
      </c>
      <c r="D707" t="s">
        <v>3968</v>
      </c>
      <c r="E707" t="s">
        <v>21</v>
      </c>
      <c r="F707">
        <v>70705</v>
      </c>
    </row>
    <row r="708" spans="1:6">
      <c r="A708">
        <v>70706</v>
      </c>
      <c r="B708" t="s">
        <v>1665</v>
      </c>
      <c r="C708" t="s">
        <v>1664</v>
      </c>
      <c r="D708" t="s">
        <v>1662</v>
      </c>
      <c r="E708" t="s">
        <v>21</v>
      </c>
      <c r="F708">
        <v>70706</v>
      </c>
    </row>
    <row r="709" spans="1:6">
      <c r="A709">
        <v>70707</v>
      </c>
      <c r="B709" t="s">
        <v>1667</v>
      </c>
      <c r="C709" t="s">
        <v>1666</v>
      </c>
      <c r="D709" t="s">
        <v>1662</v>
      </c>
      <c r="E709" t="s">
        <v>21</v>
      </c>
      <c r="F709">
        <v>70707</v>
      </c>
    </row>
    <row r="710" spans="1:6">
      <c r="A710">
        <v>70708</v>
      </c>
      <c r="B710" t="s">
        <v>853</v>
      </c>
      <c r="C710" t="s">
        <v>852</v>
      </c>
      <c r="D710" t="s">
        <v>804</v>
      </c>
      <c r="E710" t="s">
        <v>21</v>
      </c>
      <c r="F710">
        <v>70708</v>
      </c>
    </row>
    <row r="711" spans="1:6">
      <c r="A711">
        <v>70709</v>
      </c>
      <c r="B711" t="s">
        <v>4240</v>
      </c>
      <c r="C711" t="s">
        <v>1671</v>
      </c>
      <c r="D711" t="s">
        <v>3968</v>
      </c>
      <c r="E711" t="s">
        <v>21</v>
      </c>
      <c r="F711">
        <v>70709</v>
      </c>
    </row>
    <row r="712" spans="1:6">
      <c r="A712">
        <v>70710</v>
      </c>
      <c r="B712" t="s">
        <v>831</v>
      </c>
      <c r="C712" t="s">
        <v>830</v>
      </c>
      <c r="D712" t="s">
        <v>87</v>
      </c>
      <c r="E712" t="s">
        <v>21</v>
      </c>
      <c r="F712">
        <v>70710</v>
      </c>
    </row>
    <row r="713" spans="1:6">
      <c r="A713">
        <v>70711</v>
      </c>
      <c r="B713" t="s">
        <v>1361</v>
      </c>
      <c r="C713" t="s">
        <v>1360</v>
      </c>
      <c r="D713" t="s">
        <v>1345</v>
      </c>
      <c r="E713" t="s">
        <v>21</v>
      </c>
      <c r="F713">
        <v>70711</v>
      </c>
    </row>
    <row r="714" spans="1:6">
      <c r="A714">
        <v>70712</v>
      </c>
      <c r="B714" t="s">
        <v>1368</v>
      </c>
      <c r="C714" t="s">
        <v>1367</v>
      </c>
      <c r="D714" t="s">
        <v>1343</v>
      </c>
      <c r="E714" t="s">
        <v>21</v>
      </c>
      <c r="F714">
        <v>70712</v>
      </c>
    </row>
    <row r="715" spans="1:6">
      <c r="A715">
        <v>70713</v>
      </c>
      <c r="B715" t="s">
        <v>4180</v>
      </c>
      <c r="C715" t="s">
        <v>1369</v>
      </c>
      <c r="D715" t="s">
        <v>1367</v>
      </c>
      <c r="E715" t="s">
        <v>21</v>
      </c>
      <c r="F715">
        <v>70713</v>
      </c>
    </row>
    <row r="716" spans="1:6">
      <c r="A716">
        <v>70714</v>
      </c>
      <c r="B716" t="s">
        <v>4181</v>
      </c>
      <c r="C716" t="s">
        <v>1370</v>
      </c>
      <c r="D716" t="s">
        <v>1369</v>
      </c>
      <c r="E716" t="s">
        <v>21</v>
      </c>
      <c r="F716">
        <v>70714</v>
      </c>
    </row>
    <row r="717" spans="1:6">
      <c r="A717">
        <v>70715</v>
      </c>
      <c r="B717" t="s">
        <v>1373</v>
      </c>
      <c r="C717" t="s">
        <v>1372</v>
      </c>
      <c r="D717" t="s">
        <v>1369</v>
      </c>
      <c r="E717" t="s">
        <v>21</v>
      </c>
      <c r="F717">
        <v>70715</v>
      </c>
    </row>
    <row r="718" spans="1:6">
      <c r="A718">
        <v>70716</v>
      </c>
      <c r="B718" t="s">
        <v>4182</v>
      </c>
      <c r="C718" t="s">
        <v>1374</v>
      </c>
      <c r="D718" t="s">
        <v>1372</v>
      </c>
      <c r="E718" t="s">
        <v>21</v>
      </c>
      <c r="F718">
        <v>70716</v>
      </c>
    </row>
    <row r="719" spans="1:6">
      <c r="A719">
        <v>70717</v>
      </c>
      <c r="B719" t="s">
        <v>4183</v>
      </c>
      <c r="C719" t="s">
        <v>1375</v>
      </c>
      <c r="D719" t="s">
        <v>1372</v>
      </c>
      <c r="E719" t="s">
        <v>21</v>
      </c>
      <c r="F719">
        <v>70717</v>
      </c>
    </row>
    <row r="720" spans="1:6">
      <c r="A720">
        <v>70718</v>
      </c>
      <c r="B720" t="s">
        <v>4185</v>
      </c>
      <c r="C720" t="s">
        <v>1386</v>
      </c>
      <c r="D720" t="s">
        <v>1367</v>
      </c>
      <c r="E720" t="s">
        <v>21</v>
      </c>
      <c r="F720">
        <v>70718</v>
      </c>
    </row>
    <row r="721" spans="1:6">
      <c r="A721">
        <v>70719</v>
      </c>
      <c r="B721" t="s">
        <v>1388</v>
      </c>
      <c r="C721" t="s">
        <v>1387</v>
      </c>
      <c r="D721" t="s">
        <v>1386</v>
      </c>
      <c r="E721" t="s">
        <v>21</v>
      </c>
      <c r="F721">
        <v>70719</v>
      </c>
    </row>
    <row r="722" spans="1:6">
      <c r="A722">
        <v>70720</v>
      </c>
      <c r="B722" t="s">
        <v>4186</v>
      </c>
      <c r="C722" t="s">
        <v>1389</v>
      </c>
      <c r="D722" t="s">
        <v>1387</v>
      </c>
      <c r="E722" t="s">
        <v>21</v>
      </c>
      <c r="F722">
        <v>70720</v>
      </c>
    </row>
    <row r="723" spans="1:6">
      <c r="A723">
        <v>70721</v>
      </c>
      <c r="B723" t="s">
        <v>1391</v>
      </c>
      <c r="C723" t="s">
        <v>1390</v>
      </c>
      <c r="D723" t="s">
        <v>1387</v>
      </c>
      <c r="E723" t="s">
        <v>21</v>
      </c>
      <c r="F723">
        <v>70721</v>
      </c>
    </row>
    <row r="724" spans="1:6">
      <c r="A724">
        <v>70722</v>
      </c>
      <c r="B724" t="s">
        <v>4187</v>
      </c>
      <c r="C724" t="s">
        <v>1392</v>
      </c>
      <c r="D724" t="s">
        <v>1386</v>
      </c>
      <c r="E724" t="s">
        <v>21</v>
      </c>
      <c r="F724">
        <v>70722</v>
      </c>
    </row>
    <row r="725" spans="1:6">
      <c r="A725">
        <v>70723</v>
      </c>
      <c r="B725" t="s">
        <v>1394</v>
      </c>
      <c r="C725" t="s">
        <v>1393</v>
      </c>
      <c r="D725" t="s">
        <v>1392</v>
      </c>
      <c r="E725" t="s">
        <v>21</v>
      </c>
      <c r="F725">
        <v>70723</v>
      </c>
    </row>
    <row r="726" spans="1:6">
      <c r="A726">
        <v>70724</v>
      </c>
      <c r="B726" t="s">
        <v>1383</v>
      </c>
      <c r="C726" t="s">
        <v>1382</v>
      </c>
      <c r="D726" t="s">
        <v>1369</v>
      </c>
      <c r="E726" t="s">
        <v>21</v>
      </c>
      <c r="F726">
        <v>70724</v>
      </c>
    </row>
    <row r="727" spans="1:6">
      <c r="A727">
        <v>70725</v>
      </c>
      <c r="B727" t="s">
        <v>4176</v>
      </c>
      <c r="C727" t="s">
        <v>1362</v>
      </c>
      <c r="D727" t="s">
        <v>1345</v>
      </c>
      <c r="E727" t="s">
        <v>21</v>
      </c>
      <c r="F727">
        <v>70725</v>
      </c>
    </row>
    <row r="728" spans="1:6">
      <c r="A728">
        <v>70726</v>
      </c>
      <c r="B728" t="s">
        <v>4177</v>
      </c>
      <c r="C728" t="s">
        <v>1363</v>
      </c>
      <c r="D728" t="s">
        <v>1362</v>
      </c>
      <c r="E728" t="s">
        <v>21</v>
      </c>
      <c r="F728">
        <v>70726</v>
      </c>
    </row>
    <row r="729" spans="1:6">
      <c r="A729">
        <v>70727</v>
      </c>
      <c r="B729" t="s">
        <v>4178</v>
      </c>
      <c r="C729" t="s">
        <v>1365</v>
      </c>
      <c r="D729" t="s">
        <v>1362</v>
      </c>
      <c r="E729" t="s">
        <v>21</v>
      </c>
      <c r="F729">
        <v>70727</v>
      </c>
    </row>
    <row r="730" spans="1:6">
      <c r="A730">
        <v>70728</v>
      </c>
      <c r="B730" t="s">
        <v>1405</v>
      </c>
      <c r="C730" t="s">
        <v>1404</v>
      </c>
      <c r="D730" t="s">
        <v>1367</v>
      </c>
      <c r="E730" t="s">
        <v>21</v>
      </c>
      <c r="F730">
        <v>70728</v>
      </c>
    </row>
    <row r="731" spans="1:6">
      <c r="A731">
        <v>70729</v>
      </c>
      <c r="B731" t="s">
        <v>4191</v>
      </c>
      <c r="C731" t="s">
        <v>1406</v>
      </c>
      <c r="D731" t="s">
        <v>1404</v>
      </c>
      <c r="E731" t="s">
        <v>21</v>
      </c>
      <c r="F731">
        <v>70729</v>
      </c>
    </row>
    <row r="732" spans="1:6">
      <c r="A732">
        <v>70730</v>
      </c>
      <c r="B732" t="s">
        <v>1408</v>
      </c>
      <c r="C732" t="s">
        <v>1407</v>
      </c>
      <c r="D732" t="s">
        <v>1367</v>
      </c>
      <c r="E732" t="s">
        <v>21</v>
      </c>
      <c r="F732">
        <v>70730</v>
      </c>
    </row>
    <row r="733" spans="1:6">
      <c r="A733">
        <v>70731</v>
      </c>
      <c r="B733" t="s">
        <v>4192</v>
      </c>
      <c r="C733" t="s">
        <v>1409</v>
      </c>
      <c r="D733" t="s">
        <v>1407</v>
      </c>
      <c r="E733" t="s">
        <v>21</v>
      </c>
      <c r="F733">
        <v>70731</v>
      </c>
    </row>
    <row r="734" spans="1:6">
      <c r="A734">
        <v>70732</v>
      </c>
      <c r="B734" t="s">
        <v>4193</v>
      </c>
      <c r="C734" t="s">
        <v>1410</v>
      </c>
      <c r="D734" t="s">
        <v>1407</v>
      </c>
      <c r="E734" t="s">
        <v>21</v>
      </c>
      <c r="F734">
        <v>70732</v>
      </c>
    </row>
    <row r="735" spans="1:6">
      <c r="A735">
        <v>70733</v>
      </c>
      <c r="B735" t="s">
        <v>4188</v>
      </c>
      <c r="C735" t="s">
        <v>1395</v>
      </c>
      <c r="D735" t="s">
        <v>1386</v>
      </c>
      <c r="E735" t="s">
        <v>21</v>
      </c>
      <c r="F735">
        <v>70733</v>
      </c>
    </row>
    <row r="736" spans="1:6">
      <c r="A736">
        <v>70734</v>
      </c>
      <c r="B736" t="s">
        <v>4189</v>
      </c>
      <c r="C736" t="s">
        <v>1396</v>
      </c>
      <c r="D736" t="s">
        <v>1386</v>
      </c>
      <c r="E736" t="s">
        <v>21</v>
      </c>
      <c r="F736">
        <v>70734</v>
      </c>
    </row>
    <row r="737" spans="1:6">
      <c r="A737">
        <v>70735</v>
      </c>
      <c r="B737" t="s">
        <v>1398</v>
      </c>
      <c r="C737" t="s">
        <v>1397</v>
      </c>
      <c r="D737" t="s">
        <v>1386</v>
      </c>
      <c r="E737" t="s">
        <v>21</v>
      </c>
      <c r="F737">
        <v>70735</v>
      </c>
    </row>
    <row r="738" spans="1:6">
      <c r="A738">
        <v>70736</v>
      </c>
      <c r="B738" t="s">
        <v>1400</v>
      </c>
      <c r="C738" t="s">
        <v>1399</v>
      </c>
      <c r="D738" t="s">
        <v>1386</v>
      </c>
      <c r="E738" t="s">
        <v>21</v>
      </c>
      <c r="F738">
        <v>70736</v>
      </c>
    </row>
    <row r="739" spans="1:6">
      <c r="A739">
        <v>70737</v>
      </c>
      <c r="B739" t="s">
        <v>4190</v>
      </c>
      <c r="C739" t="s">
        <v>1401</v>
      </c>
      <c r="D739" t="s">
        <v>1386</v>
      </c>
      <c r="E739" t="s">
        <v>21</v>
      </c>
      <c r="F739">
        <v>70737</v>
      </c>
    </row>
    <row r="740" spans="1:6">
      <c r="A740">
        <v>70738</v>
      </c>
      <c r="B740" t="s">
        <v>1403</v>
      </c>
      <c r="C740" t="s">
        <v>1402</v>
      </c>
      <c r="D740" t="s">
        <v>1386</v>
      </c>
      <c r="E740" t="s">
        <v>21</v>
      </c>
      <c r="F740">
        <v>70738</v>
      </c>
    </row>
    <row r="741" spans="1:6">
      <c r="A741">
        <v>70739</v>
      </c>
      <c r="B741" t="s">
        <v>4184</v>
      </c>
      <c r="C741" t="s">
        <v>1376</v>
      </c>
      <c r="D741" t="s">
        <v>1372</v>
      </c>
      <c r="E741" t="s">
        <v>21</v>
      </c>
      <c r="F741">
        <v>70739</v>
      </c>
    </row>
    <row r="742" spans="1:6">
      <c r="A742">
        <v>70740</v>
      </c>
      <c r="B742" t="s">
        <v>1379</v>
      </c>
      <c r="C742" t="s">
        <v>1378</v>
      </c>
      <c r="D742" t="s">
        <v>1372</v>
      </c>
      <c r="E742" t="s">
        <v>21</v>
      </c>
      <c r="F742">
        <v>70740</v>
      </c>
    </row>
    <row r="743" spans="1:6">
      <c r="A743">
        <v>70741</v>
      </c>
      <c r="B743" t="s">
        <v>1381</v>
      </c>
      <c r="C743" t="s">
        <v>1380</v>
      </c>
      <c r="D743" t="s">
        <v>1372</v>
      </c>
      <c r="E743" t="s">
        <v>21</v>
      </c>
      <c r="F743">
        <v>70741</v>
      </c>
    </row>
    <row r="744" spans="1:6">
      <c r="A744">
        <v>70742</v>
      </c>
      <c r="B744" t="s">
        <v>1385</v>
      </c>
      <c r="C744" t="s">
        <v>1384</v>
      </c>
      <c r="D744" t="s">
        <v>1369</v>
      </c>
      <c r="E744" t="s">
        <v>21</v>
      </c>
      <c r="F744">
        <v>70742</v>
      </c>
    </row>
    <row r="745" spans="1:6">
      <c r="A745">
        <v>70743</v>
      </c>
      <c r="B745" t="s">
        <v>1489</v>
      </c>
      <c r="C745" t="s">
        <v>1488</v>
      </c>
      <c r="D745" t="s">
        <v>887</v>
      </c>
      <c r="E745" t="s">
        <v>21</v>
      </c>
      <c r="F745">
        <v>70743</v>
      </c>
    </row>
    <row r="746" spans="1:6">
      <c r="A746">
        <v>70744</v>
      </c>
      <c r="B746" t="s">
        <v>4179</v>
      </c>
      <c r="C746" t="s">
        <v>1366</v>
      </c>
      <c r="D746" t="s">
        <v>1345</v>
      </c>
      <c r="E746" t="s">
        <v>21</v>
      </c>
      <c r="F746">
        <v>70744</v>
      </c>
    </row>
    <row r="747" spans="1:6">
      <c r="A747">
        <v>70745</v>
      </c>
      <c r="B747" t="s">
        <v>1491</v>
      </c>
      <c r="C747" t="s">
        <v>1490</v>
      </c>
      <c r="D747" t="s">
        <v>887</v>
      </c>
      <c r="E747" t="s">
        <v>21</v>
      </c>
      <c r="F747">
        <v>70745</v>
      </c>
    </row>
    <row r="748" spans="1:6">
      <c r="A748">
        <v>70746</v>
      </c>
      <c r="B748" t="s">
        <v>1493</v>
      </c>
      <c r="C748" t="s">
        <v>1492</v>
      </c>
      <c r="D748" t="s">
        <v>887</v>
      </c>
      <c r="E748" t="s">
        <v>21</v>
      </c>
      <c r="F748">
        <v>70746</v>
      </c>
    </row>
    <row r="749" spans="1:6">
      <c r="A749">
        <v>70747</v>
      </c>
      <c r="B749" t="s">
        <v>1495</v>
      </c>
      <c r="C749" t="s">
        <v>1494</v>
      </c>
      <c r="D749" t="s">
        <v>887</v>
      </c>
      <c r="E749" t="s">
        <v>21</v>
      </c>
      <c r="F749">
        <v>70747</v>
      </c>
    </row>
    <row r="750" spans="1:6">
      <c r="A750">
        <v>70748</v>
      </c>
      <c r="B750" t="s">
        <v>1497</v>
      </c>
      <c r="C750" t="s">
        <v>1496</v>
      </c>
      <c r="D750" t="s">
        <v>887</v>
      </c>
      <c r="E750" t="s">
        <v>21</v>
      </c>
      <c r="F750">
        <v>70748</v>
      </c>
    </row>
    <row r="751" spans="1:6">
      <c r="A751">
        <v>70749</v>
      </c>
      <c r="B751" t="s">
        <v>1660</v>
      </c>
      <c r="C751" t="s">
        <v>1659</v>
      </c>
      <c r="D751" t="s">
        <v>1657</v>
      </c>
      <c r="E751" t="s">
        <v>21</v>
      </c>
      <c r="F751">
        <v>70749</v>
      </c>
    </row>
    <row r="752" spans="1:6">
      <c r="A752">
        <v>70750</v>
      </c>
      <c r="B752" t="s">
        <v>4219</v>
      </c>
      <c r="C752" t="s">
        <v>1556</v>
      </c>
      <c r="D752" t="s">
        <v>3513</v>
      </c>
      <c r="E752" t="s">
        <v>21</v>
      </c>
      <c r="F752">
        <v>70750</v>
      </c>
    </row>
    <row r="753" spans="1:6">
      <c r="A753">
        <v>70751</v>
      </c>
      <c r="B753" t="s">
        <v>4201</v>
      </c>
      <c r="C753" t="s">
        <v>1498</v>
      </c>
      <c r="D753" t="s">
        <v>887</v>
      </c>
      <c r="E753" t="s">
        <v>21</v>
      </c>
      <c r="F753">
        <v>70751</v>
      </c>
    </row>
    <row r="754" spans="1:6">
      <c r="A754">
        <v>70752</v>
      </c>
      <c r="B754" t="s">
        <v>4202</v>
      </c>
      <c r="C754" t="s">
        <v>1499</v>
      </c>
      <c r="D754" t="s">
        <v>887</v>
      </c>
      <c r="E754" t="s">
        <v>21</v>
      </c>
      <c r="F754">
        <v>70752</v>
      </c>
    </row>
    <row r="755" spans="1:6">
      <c r="A755">
        <v>70753</v>
      </c>
      <c r="B755" t="s">
        <v>4203</v>
      </c>
      <c r="C755" t="s">
        <v>1500</v>
      </c>
      <c r="D755" t="s">
        <v>887</v>
      </c>
      <c r="E755" t="s">
        <v>21</v>
      </c>
      <c r="F755">
        <v>70753</v>
      </c>
    </row>
    <row r="756" spans="1:6">
      <c r="A756">
        <v>70754</v>
      </c>
      <c r="B756" t="s">
        <v>4204</v>
      </c>
      <c r="C756" t="s">
        <v>1501</v>
      </c>
      <c r="D756" t="s">
        <v>887</v>
      </c>
      <c r="E756" t="s">
        <v>21</v>
      </c>
      <c r="F756">
        <v>70754</v>
      </c>
    </row>
    <row r="757" spans="1:6">
      <c r="A757">
        <v>70755</v>
      </c>
      <c r="B757" t="s">
        <v>4205</v>
      </c>
      <c r="C757" t="s">
        <v>1502</v>
      </c>
      <c r="D757" t="s">
        <v>887</v>
      </c>
      <c r="E757" t="s">
        <v>21</v>
      </c>
      <c r="F757">
        <v>70755</v>
      </c>
    </row>
    <row r="758" spans="1:6">
      <c r="A758">
        <v>70756</v>
      </c>
      <c r="B758" t="s">
        <v>1504</v>
      </c>
      <c r="C758" t="s">
        <v>1503</v>
      </c>
      <c r="D758" t="s">
        <v>887</v>
      </c>
      <c r="E758" t="s">
        <v>21</v>
      </c>
      <c r="F758">
        <v>70756</v>
      </c>
    </row>
    <row r="759" spans="1:6">
      <c r="A759">
        <v>70757</v>
      </c>
      <c r="B759" t="s">
        <v>4206</v>
      </c>
      <c r="C759" t="s">
        <v>1505</v>
      </c>
      <c r="D759" t="s">
        <v>887</v>
      </c>
      <c r="E759" t="s">
        <v>21</v>
      </c>
      <c r="F759">
        <v>70757</v>
      </c>
    </row>
    <row r="760" spans="1:6">
      <c r="A760">
        <v>70758</v>
      </c>
      <c r="B760" t="s">
        <v>1507</v>
      </c>
      <c r="C760" t="s">
        <v>1506</v>
      </c>
      <c r="D760" t="s">
        <v>887</v>
      </c>
      <c r="E760" t="s">
        <v>21</v>
      </c>
      <c r="F760">
        <v>70758</v>
      </c>
    </row>
    <row r="761" spans="1:6">
      <c r="A761">
        <v>70759</v>
      </c>
      <c r="B761" t="s">
        <v>1511</v>
      </c>
      <c r="C761" t="s">
        <v>1510</v>
      </c>
      <c r="D761" t="s">
        <v>887</v>
      </c>
      <c r="E761" t="s">
        <v>21</v>
      </c>
      <c r="F761">
        <v>70759</v>
      </c>
    </row>
    <row r="762" spans="1:6">
      <c r="A762">
        <v>70760</v>
      </c>
      <c r="B762" t="s">
        <v>1513</v>
      </c>
      <c r="C762" t="s">
        <v>1512</v>
      </c>
      <c r="D762" t="s">
        <v>887</v>
      </c>
      <c r="E762" t="s">
        <v>21</v>
      </c>
      <c r="F762">
        <v>70760</v>
      </c>
    </row>
    <row r="763" spans="1:6">
      <c r="A763">
        <v>70761</v>
      </c>
      <c r="B763" t="s">
        <v>1564</v>
      </c>
      <c r="C763" t="s">
        <v>1563</v>
      </c>
      <c r="D763" t="s">
        <v>1561</v>
      </c>
      <c r="E763" t="s">
        <v>21</v>
      </c>
      <c r="F763">
        <v>70761</v>
      </c>
    </row>
    <row r="764" spans="1:6">
      <c r="A764">
        <v>70762</v>
      </c>
      <c r="B764" t="s">
        <v>2763</v>
      </c>
      <c r="C764" t="s">
        <v>2762</v>
      </c>
      <c r="D764" t="s">
        <v>3525</v>
      </c>
      <c r="E764" t="s">
        <v>21</v>
      </c>
      <c r="F764">
        <v>70762</v>
      </c>
    </row>
    <row r="765" spans="1:6">
      <c r="A765">
        <v>70763</v>
      </c>
      <c r="B765" t="s">
        <v>2765</v>
      </c>
      <c r="C765" t="s">
        <v>2764</v>
      </c>
      <c r="D765" t="s">
        <v>3525</v>
      </c>
      <c r="E765" t="s">
        <v>21</v>
      </c>
      <c r="F765">
        <v>70763</v>
      </c>
    </row>
    <row r="766" spans="1:6">
      <c r="A766">
        <v>70764</v>
      </c>
      <c r="B766" t="s">
        <v>2767</v>
      </c>
      <c r="C766" t="s">
        <v>2766</v>
      </c>
      <c r="D766" t="s">
        <v>3525</v>
      </c>
      <c r="E766" t="s">
        <v>21</v>
      </c>
      <c r="F766">
        <v>70764</v>
      </c>
    </row>
    <row r="767" spans="1:6">
      <c r="A767">
        <v>70765</v>
      </c>
      <c r="B767" t="s">
        <v>2776</v>
      </c>
      <c r="C767" t="s">
        <v>2775</v>
      </c>
      <c r="D767" t="s">
        <v>1708</v>
      </c>
      <c r="E767" t="s">
        <v>21</v>
      </c>
      <c r="F767">
        <v>70765</v>
      </c>
    </row>
    <row r="768" spans="1:6">
      <c r="A768">
        <v>70766</v>
      </c>
      <c r="B768" t="s">
        <v>4295</v>
      </c>
      <c r="C768" t="s">
        <v>2777</v>
      </c>
      <c r="D768" t="s">
        <v>2775</v>
      </c>
      <c r="E768" t="s">
        <v>21</v>
      </c>
      <c r="F768">
        <v>70766</v>
      </c>
    </row>
    <row r="769" spans="1:6">
      <c r="A769">
        <v>70767</v>
      </c>
      <c r="B769" t="s">
        <v>2751</v>
      </c>
      <c r="C769" t="s">
        <v>2750</v>
      </c>
      <c r="D769" t="s">
        <v>844</v>
      </c>
      <c r="E769" t="s">
        <v>21</v>
      </c>
      <c r="F769">
        <v>70767</v>
      </c>
    </row>
    <row r="770" spans="1:6">
      <c r="A770">
        <v>70768</v>
      </c>
      <c r="B770" t="s">
        <v>4294</v>
      </c>
      <c r="C770" t="s">
        <v>2752</v>
      </c>
      <c r="D770" t="s">
        <v>1569</v>
      </c>
      <c r="E770" t="s">
        <v>21</v>
      </c>
      <c r="F770">
        <v>70768</v>
      </c>
    </row>
    <row r="771" spans="1:6">
      <c r="A771">
        <v>70769</v>
      </c>
      <c r="B771" t="s">
        <v>2719</v>
      </c>
      <c r="C771" t="s">
        <v>2718</v>
      </c>
      <c r="D771" t="s">
        <v>793</v>
      </c>
      <c r="E771" t="s">
        <v>21</v>
      </c>
      <c r="F771">
        <v>70769</v>
      </c>
    </row>
    <row r="772" spans="1:6">
      <c r="A772">
        <v>70770</v>
      </c>
      <c r="B772" t="s">
        <v>2721</v>
      </c>
      <c r="C772" t="s">
        <v>2720</v>
      </c>
      <c r="D772" t="s">
        <v>2716</v>
      </c>
      <c r="E772" t="s">
        <v>21</v>
      </c>
      <c r="F772">
        <v>70770</v>
      </c>
    </row>
    <row r="773" spans="1:6">
      <c r="A773">
        <v>70771</v>
      </c>
      <c r="B773" t="s">
        <v>2717</v>
      </c>
      <c r="C773" t="s">
        <v>2716</v>
      </c>
      <c r="D773" t="s">
        <v>3536</v>
      </c>
      <c r="E773" t="s">
        <v>21</v>
      </c>
      <c r="F773">
        <v>70771</v>
      </c>
    </row>
    <row r="774" spans="1:6">
      <c r="A774">
        <v>70772</v>
      </c>
      <c r="B774" t="s">
        <v>2723</v>
      </c>
      <c r="C774" t="s">
        <v>2722</v>
      </c>
      <c r="D774" t="s">
        <v>1708</v>
      </c>
      <c r="E774" t="s">
        <v>21</v>
      </c>
      <c r="F774">
        <v>70772</v>
      </c>
    </row>
    <row r="775" spans="1:6">
      <c r="A775">
        <v>70773</v>
      </c>
      <c r="B775" t="s">
        <v>4296</v>
      </c>
      <c r="C775" t="s">
        <v>2781</v>
      </c>
      <c r="D775" t="s">
        <v>1708</v>
      </c>
      <c r="E775" t="s">
        <v>21</v>
      </c>
      <c r="F775">
        <v>70773</v>
      </c>
    </row>
    <row r="776" spans="1:6">
      <c r="A776">
        <v>70774</v>
      </c>
      <c r="B776" t="s">
        <v>2725</v>
      </c>
      <c r="C776" t="s">
        <v>2724</v>
      </c>
      <c r="D776" t="s">
        <v>804</v>
      </c>
      <c r="E776" t="s">
        <v>21</v>
      </c>
      <c r="F776">
        <v>70774</v>
      </c>
    </row>
    <row r="777" spans="1:6">
      <c r="A777">
        <v>70775</v>
      </c>
      <c r="B777" t="s">
        <v>4297</v>
      </c>
      <c r="C777" t="s">
        <v>2782</v>
      </c>
      <c r="D777" t="s">
        <v>1708</v>
      </c>
      <c r="E777" t="s">
        <v>21</v>
      </c>
      <c r="F777">
        <v>70775</v>
      </c>
    </row>
    <row r="778" spans="1:6">
      <c r="A778">
        <v>70776</v>
      </c>
      <c r="B778" t="s">
        <v>4298</v>
      </c>
      <c r="C778" t="s">
        <v>2784</v>
      </c>
      <c r="D778" t="s">
        <v>2782</v>
      </c>
      <c r="E778" t="s">
        <v>21</v>
      </c>
      <c r="F778">
        <v>70776</v>
      </c>
    </row>
    <row r="779" spans="1:6">
      <c r="A779">
        <v>70777</v>
      </c>
      <c r="B779" t="s">
        <v>699</v>
      </c>
      <c r="C779" t="s">
        <v>2786</v>
      </c>
      <c r="D779" t="s">
        <v>1708</v>
      </c>
      <c r="E779" t="s">
        <v>21</v>
      </c>
      <c r="F779">
        <v>70777</v>
      </c>
    </row>
    <row r="780" spans="1:6">
      <c r="A780">
        <v>70778</v>
      </c>
      <c r="B780" t="s">
        <v>4299</v>
      </c>
      <c r="C780" t="s">
        <v>2787</v>
      </c>
      <c r="D780" t="s">
        <v>1708</v>
      </c>
      <c r="E780" t="s">
        <v>21</v>
      </c>
      <c r="F780">
        <v>70778</v>
      </c>
    </row>
    <row r="781" spans="1:6">
      <c r="A781">
        <v>70779</v>
      </c>
      <c r="B781" t="s">
        <v>4292</v>
      </c>
      <c r="C781" t="s">
        <v>98</v>
      </c>
      <c r="D781" t="s">
        <v>772</v>
      </c>
      <c r="E781" t="s">
        <v>21</v>
      </c>
      <c r="F781">
        <v>70779</v>
      </c>
    </row>
    <row r="782" spans="1:6">
      <c r="A782">
        <v>70780</v>
      </c>
      <c r="B782" t="s">
        <v>4337</v>
      </c>
      <c r="C782" t="s">
        <v>75</v>
      </c>
      <c r="D782" t="s">
        <v>21</v>
      </c>
      <c r="E782" t="s">
        <v>72</v>
      </c>
      <c r="F782">
        <v>70780</v>
      </c>
    </row>
    <row r="783" spans="1:6">
      <c r="A783">
        <v>70781</v>
      </c>
      <c r="B783" t="s">
        <v>2733</v>
      </c>
      <c r="C783" t="s">
        <v>2732</v>
      </c>
      <c r="D783" t="s">
        <v>772</v>
      </c>
      <c r="E783" t="s">
        <v>21</v>
      </c>
      <c r="F783">
        <v>70781</v>
      </c>
    </row>
    <row r="784" spans="1:6">
      <c r="A784">
        <v>70782</v>
      </c>
      <c r="B784" t="s">
        <v>2735</v>
      </c>
      <c r="C784" t="s">
        <v>2734</v>
      </c>
      <c r="D784" t="s">
        <v>772</v>
      </c>
      <c r="E784" t="s">
        <v>21</v>
      </c>
      <c r="F784">
        <v>70782</v>
      </c>
    </row>
    <row r="785" spans="1:6">
      <c r="A785">
        <v>70783</v>
      </c>
      <c r="B785" t="s">
        <v>2740</v>
      </c>
      <c r="C785" t="s">
        <v>2739</v>
      </c>
      <c r="D785" t="s">
        <v>772</v>
      </c>
      <c r="E785" t="s">
        <v>21</v>
      </c>
      <c r="F785">
        <v>70783</v>
      </c>
    </row>
    <row r="786" spans="1:6">
      <c r="A786">
        <v>70784</v>
      </c>
      <c r="B786" t="s">
        <v>2742</v>
      </c>
      <c r="C786" t="s">
        <v>2741</v>
      </c>
      <c r="D786" t="s">
        <v>772</v>
      </c>
      <c r="E786" t="s">
        <v>21</v>
      </c>
      <c r="F786">
        <v>70784</v>
      </c>
    </row>
    <row r="787" spans="1:6">
      <c r="A787">
        <v>70785</v>
      </c>
      <c r="B787" t="s">
        <v>4293</v>
      </c>
      <c r="C787" t="s">
        <v>2745</v>
      </c>
      <c r="D787" t="s">
        <v>772</v>
      </c>
      <c r="E787" t="s">
        <v>21</v>
      </c>
      <c r="F787">
        <v>70785</v>
      </c>
    </row>
    <row r="788" spans="1:6">
      <c r="A788">
        <v>70786</v>
      </c>
      <c r="B788" t="s">
        <v>1084</v>
      </c>
      <c r="C788" t="s">
        <v>2918</v>
      </c>
      <c r="D788" t="s">
        <v>887</v>
      </c>
      <c r="E788" t="s">
        <v>21</v>
      </c>
      <c r="F788">
        <v>70786</v>
      </c>
    </row>
    <row r="789" spans="1:6">
      <c r="A789">
        <v>70787</v>
      </c>
      <c r="B789" t="s">
        <v>4312</v>
      </c>
      <c r="C789" t="s">
        <v>2920</v>
      </c>
      <c r="D789" t="s">
        <v>3515</v>
      </c>
      <c r="E789" t="s">
        <v>21</v>
      </c>
      <c r="F789">
        <v>70787</v>
      </c>
    </row>
    <row r="790" spans="1:6">
      <c r="A790">
        <v>70788</v>
      </c>
      <c r="B790" t="s">
        <v>4309</v>
      </c>
      <c r="C790" t="s">
        <v>2916</v>
      </c>
      <c r="D790" t="s">
        <v>772</v>
      </c>
      <c r="E790" t="s">
        <v>21</v>
      </c>
      <c r="F790">
        <v>70788</v>
      </c>
    </row>
    <row r="791" spans="1:6">
      <c r="A791">
        <v>70789</v>
      </c>
      <c r="B791" t="s">
        <v>4310</v>
      </c>
      <c r="C791" t="s">
        <v>2917</v>
      </c>
      <c r="D791" t="s">
        <v>844</v>
      </c>
      <c r="E791" t="s">
        <v>21</v>
      </c>
      <c r="F791">
        <v>70789</v>
      </c>
    </row>
    <row r="792" spans="1:6">
      <c r="A792">
        <v>70790</v>
      </c>
      <c r="B792" t="s">
        <v>4311</v>
      </c>
      <c r="C792" t="s">
        <v>2919</v>
      </c>
      <c r="D792" t="s">
        <v>887</v>
      </c>
      <c r="E792" t="s">
        <v>21</v>
      </c>
      <c r="F792">
        <v>70790</v>
      </c>
    </row>
    <row r="793" spans="1:6">
      <c r="A793">
        <v>70791</v>
      </c>
      <c r="B793" t="s">
        <v>4301</v>
      </c>
      <c r="C793" t="s">
        <v>2792</v>
      </c>
      <c r="D793" t="s">
        <v>887</v>
      </c>
      <c r="E793" t="s">
        <v>21</v>
      </c>
      <c r="F793">
        <v>70791</v>
      </c>
    </row>
    <row r="794" spans="1:6">
      <c r="A794">
        <v>70792</v>
      </c>
      <c r="B794" t="s">
        <v>4302</v>
      </c>
      <c r="C794" t="s">
        <v>2793</v>
      </c>
      <c r="D794" t="s">
        <v>887</v>
      </c>
      <c r="E794" t="s">
        <v>21</v>
      </c>
      <c r="F794">
        <v>70792</v>
      </c>
    </row>
    <row r="795" spans="1:6">
      <c r="A795">
        <v>70793</v>
      </c>
      <c r="B795" t="s">
        <v>4303</v>
      </c>
      <c r="C795" t="s">
        <v>2794</v>
      </c>
      <c r="D795" t="s">
        <v>887</v>
      </c>
      <c r="E795" t="s">
        <v>21</v>
      </c>
      <c r="F795">
        <v>70793</v>
      </c>
    </row>
    <row r="796" spans="1:6">
      <c r="A796">
        <v>70794</v>
      </c>
      <c r="B796" t="s">
        <v>4304</v>
      </c>
      <c r="C796" t="s">
        <v>2795</v>
      </c>
      <c r="D796" t="s">
        <v>887</v>
      </c>
      <c r="E796" t="s">
        <v>21</v>
      </c>
      <c r="F796">
        <v>70794</v>
      </c>
    </row>
    <row r="797" spans="1:6">
      <c r="A797">
        <v>70795</v>
      </c>
      <c r="B797" t="s">
        <v>4305</v>
      </c>
      <c r="C797" t="s">
        <v>2796</v>
      </c>
      <c r="D797" t="s">
        <v>887</v>
      </c>
      <c r="E797" t="s">
        <v>21</v>
      </c>
      <c r="F797">
        <v>70795</v>
      </c>
    </row>
    <row r="798" spans="1:6">
      <c r="A798">
        <v>70796</v>
      </c>
      <c r="B798" t="s">
        <v>4306</v>
      </c>
      <c r="C798" t="s">
        <v>2797</v>
      </c>
      <c r="D798" t="s">
        <v>887</v>
      </c>
      <c r="E798" t="s">
        <v>21</v>
      </c>
      <c r="F798">
        <v>70796</v>
      </c>
    </row>
    <row r="799" spans="1:6">
      <c r="A799">
        <v>70797</v>
      </c>
      <c r="B799" t="s">
        <v>4307</v>
      </c>
      <c r="C799" t="s">
        <v>2798</v>
      </c>
      <c r="D799" t="s">
        <v>887</v>
      </c>
      <c r="E799" t="s">
        <v>21</v>
      </c>
      <c r="F799">
        <v>70797</v>
      </c>
    </row>
    <row r="800" spans="1:6">
      <c r="A800">
        <v>70798</v>
      </c>
      <c r="B800" t="s">
        <v>4308</v>
      </c>
      <c r="C800" t="s">
        <v>2799</v>
      </c>
      <c r="D800" t="s">
        <v>887</v>
      </c>
      <c r="E800" t="s">
        <v>21</v>
      </c>
      <c r="F800">
        <v>70798</v>
      </c>
    </row>
    <row r="801" spans="1:6">
      <c r="A801">
        <v>70799</v>
      </c>
      <c r="B801" t="s">
        <v>2805</v>
      </c>
      <c r="C801" t="s">
        <v>2804</v>
      </c>
      <c r="D801" t="s">
        <v>1525</v>
      </c>
      <c r="E801" t="s">
        <v>21</v>
      </c>
      <c r="F801">
        <v>70799</v>
      </c>
    </row>
    <row r="802" spans="1:6">
      <c r="A802">
        <v>70800</v>
      </c>
      <c r="B802" t="s">
        <v>2807</v>
      </c>
      <c r="C802" t="s">
        <v>2806</v>
      </c>
      <c r="D802" t="s">
        <v>1525</v>
      </c>
      <c r="E802" t="s">
        <v>21</v>
      </c>
      <c r="F802">
        <v>70800</v>
      </c>
    </row>
    <row r="803" spans="1:6">
      <c r="A803">
        <v>70801</v>
      </c>
      <c r="B803" t="s">
        <v>2809</v>
      </c>
      <c r="C803" t="s">
        <v>2808</v>
      </c>
      <c r="D803" t="s">
        <v>1525</v>
      </c>
      <c r="E803" t="s">
        <v>21</v>
      </c>
      <c r="F803">
        <v>70801</v>
      </c>
    </row>
    <row r="804" spans="1:6">
      <c r="A804">
        <v>70802</v>
      </c>
      <c r="B804" t="s">
        <v>2801</v>
      </c>
      <c r="C804" t="s">
        <v>2800</v>
      </c>
      <c r="D804" t="s">
        <v>887</v>
      </c>
      <c r="E804" t="s">
        <v>21</v>
      </c>
      <c r="F804">
        <v>70802</v>
      </c>
    </row>
    <row r="805" spans="1:6">
      <c r="A805">
        <v>70803</v>
      </c>
      <c r="B805" t="s">
        <v>2803</v>
      </c>
      <c r="C805" t="s">
        <v>2802</v>
      </c>
      <c r="D805" t="s">
        <v>887</v>
      </c>
      <c r="E805" t="s">
        <v>21</v>
      </c>
      <c r="F805">
        <v>70803</v>
      </c>
    </row>
    <row r="806" spans="1:6">
      <c r="A806">
        <v>70804</v>
      </c>
      <c r="B806" t="s">
        <v>3870</v>
      </c>
      <c r="C806" t="s">
        <v>3869</v>
      </c>
      <c r="D806" t="s">
        <v>1525</v>
      </c>
      <c r="E806" t="s">
        <v>21</v>
      </c>
      <c r="F806">
        <v>70804</v>
      </c>
    </row>
    <row r="807" spans="1:6">
      <c r="A807">
        <v>70805</v>
      </c>
      <c r="B807" t="s">
        <v>3872</v>
      </c>
      <c r="C807" t="s">
        <v>3871</v>
      </c>
      <c r="D807" t="s">
        <v>1525</v>
      </c>
      <c r="E807" t="s">
        <v>21</v>
      </c>
      <c r="F807">
        <v>70805</v>
      </c>
    </row>
    <row r="808" spans="1:6">
      <c r="A808">
        <v>70806</v>
      </c>
      <c r="B808" t="s">
        <v>3480</v>
      </c>
      <c r="C808" t="s">
        <v>3479</v>
      </c>
      <c r="D808" t="s">
        <v>887</v>
      </c>
      <c r="E808" t="s">
        <v>21</v>
      </c>
      <c r="F808">
        <v>70806</v>
      </c>
    </row>
    <row r="809" spans="1:6">
      <c r="A809">
        <v>70807</v>
      </c>
      <c r="B809" t="s">
        <v>4317</v>
      </c>
      <c r="C809" t="s">
        <v>3481</v>
      </c>
      <c r="D809" t="s">
        <v>887</v>
      </c>
      <c r="E809" t="s">
        <v>21</v>
      </c>
      <c r="F809">
        <v>70807</v>
      </c>
    </row>
    <row r="810" spans="1:6">
      <c r="A810">
        <v>70808</v>
      </c>
      <c r="B810" t="s">
        <v>3483</v>
      </c>
      <c r="C810" t="s">
        <v>3482</v>
      </c>
      <c r="D810" t="s">
        <v>887</v>
      </c>
      <c r="E810" t="s">
        <v>21</v>
      </c>
      <c r="F810">
        <v>70808</v>
      </c>
    </row>
    <row r="811" spans="1:6">
      <c r="A811">
        <v>70809</v>
      </c>
      <c r="B811" t="s">
        <v>3485</v>
      </c>
      <c r="C811" t="s">
        <v>3484</v>
      </c>
      <c r="D811" t="s">
        <v>887</v>
      </c>
      <c r="E811" t="s">
        <v>21</v>
      </c>
      <c r="F811">
        <v>70809</v>
      </c>
    </row>
    <row r="812" spans="1:6">
      <c r="A812">
        <v>70810</v>
      </c>
      <c r="B812" t="s">
        <v>3487</v>
      </c>
      <c r="C812" t="s">
        <v>3486</v>
      </c>
      <c r="D812" t="s">
        <v>887</v>
      </c>
      <c r="E812" t="s">
        <v>21</v>
      </c>
      <c r="F812">
        <v>70810</v>
      </c>
    </row>
    <row r="813" spans="1:6">
      <c r="A813">
        <v>70811</v>
      </c>
      <c r="B813" t="s">
        <v>3489</v>
      </c>
      <c r="C813" t="s">
        <v>3488</v>
      </c>
      <c r="D813" t="s">
        <v>887</v>
      </c>
      <c r="E813" t="s">
        <v>21</v>
      </c>
      <c r="F813">
        <v>70811</v>
      </c>
    </row>
    <row r="814" spans="1:6">
      <c r="A814">
        <v>70812</v>
      </c>
      <c r="B814" t="s">
        <v>3491</v>
      </c>
      <c r="C814" t="s">
        <v>3490</v>
      </c>
      <c r="D814" t="s">
        <v>887</v>
      </c>
      <c r="E814" t="s">
        <v>21</v>
      </c>
      <c r="F814">
        <v>70812</v>
      </c>
    </row>
    <row r="815" spans="1:6">
      <c r="A815">
        <v>70813</v>
      </c>
      <c r="B815" t="s">
        <v>3493</v>
      </c>
      <c r="C815" t="s">
        <v>3492</v>
      </c>
      <c r="D815" t="s">
        <v>887</v>
      </c>
      <c r="E815" t="s">
        <v>21</v>
      </c>
      <c r="F815">
        <v>70813</v>
      </c>
    </row>
    <row r="816" spans="1:6">
      <c r="A816">
        <v>70814</v>
      </c>
      <c r="B816" t="s">
        <v>3495</v>
      </c>
      <c r="C816" t="s">
        <v>3494</v>
      </c>
      <c r="D816" t="s">
        <v>887</v>
      </c>
      <c r="E816" t="s">
        <v>21</v>
      </c>
      <c r="F816">
        <v>70814</v>
      </c>
    </row>
    <row r="817" spans="1:6">
      <c r="A817">
        <v>70815</v>
      </c>
      <c r="B817" t="s">
        <v>3478</v>
      </c>
      <c r="C817" t="s">
        <v>3477</v>
      </c>
      <c r="D817" t="s">
        <v>856</v>
      </c>
      <c r="E817" t="s">
        <v>21</v>
      </c>
      <c r="F817">
        <v>70815</v>
      </c>
    </row>
    <row r="818" spans="1:6">
      <c r="A818">
        <v>70816</v>
      </c>
      <c r="B818" t="s">
        <v>4318</v>
      </c>
      <c r="C818" t="s">
        <v>3507</v>
      </c>
      <c r="D818" t="s">
        <v>1657</v>
      </c>
      <c r="E818" t="s">
        <v>21</v>
      </c>
      <c r="F818">
        <v>70816</v>
      </c>
    </row>
    <row r="819" spans="1:6">
      <c r="A819">
        <v>70817</v>
      </c>
      <c r="B819" t="s">
        <v>3518</v>
      </c>
      <c r="C819" t="s">
        <v>3517</v>
      </c>
      <c r="D819" t="s">
        <v>856</v>
      </c>
      <c r="E819" t="s">
        <v>21</v>
      </c>
      <c r="F819">
        <v>70817</v>
      </c>
    </row>
    <row r="820" spans="1:6">
      <c r="A820">
        <v>70818</v>
      </c>
      <c r="B820" t="s">
        <v>4325</v>
      </c>
      <c r="C820" t="s">
        <v>3545</v>
      </c>
      <c r="D820" t="s">
        <v>1535</v>
      </c>
      <c r="E820" t="s">
        <v>21</v>
      </c>
      <c r="F820">
        <v>70818</v>
      </c>
    </row>
    <row r="821" spans="1:6">
      <c r="A821">
        <v>70819</v>
      </c>
      <c r="B821" t="s">
        <v>3528</v>
      </c>
      <c r="C821" t="s">
        <v>3527</v>
      </c>
      <c r="D821" t="s">
        <v>770</v>
      </c>
      <c r="E821" t="s">
        <v>21</v>
      </c>
      <c r="F821">
        <v>70819</v>
      </c>
    </row>
    <row r="822" spans="1:6">
      <c r="A822">
        <v>70820</v>
      </c>
      <c r="B822" t="s">
        <v>4322</v>
      </c>
      <c r="C822" t="s">
        <v>3529</v>
      </c>
      <c r="D822" t="s">
        <v>1538</v>
      </c>
      <c r="E822" t="s">
        <v>21</v>
      </c>
      <c r="F822">
        <v>70820</v>
      </c>
    </row>
    <row r="823" spans="1:6">
      <c r="A823">
        <v>70821</v>
      </c>
      <c r="B823" t="s">
        <v>3544</v>
      </c>
      <c r="C823" t="s">
        <v>3543</v>
      </c>
      <c r="D823" t="s">
        <v>1525</v>
      </c>
      <c r="E823" t="s">
        <v>21</v>
      </c>
      <c r="F823">
        <v>70821</v>
      </c>
    </row>
    <row r="824" spans="1:6">
      <c r="A824">
        <v>70822</v>
      </c>
      <c r="B824" t="s">
        <v>3516</v>
      </c>
      <c r="C824" t="s">
        <v>3515</v>
      </c>
      <c r="D824" t="s">
        <v>1708</v>
      </c>
      <c r="E824" t="s">
        <v>21</v>
      </c>
      <c r="F824">
        <v>70822</v>
      </c>
    </row>
    <row r="825" spans="1:6">
      <c r="A825">
        <v>70823</v>
      </c>
      <c r="B825" t="s">
        <v>4321</v>
      </c>
      <c r="C825" t="s">
        <v>3525</v>
      </c>
      <c r="D825" t="s">
        <v>3968</v>
      </c>
      <c r="E825" t="s">
        <v>21</v>
      </c>
      <c r="F825">
        <v>70823</v>
      </c>
    </row>
    <row r="826" spans="1:6">
      <c r="A826">
        <v>70824</v>
      </c>
      <c r="B826" t="s">
        <v>4319</v>
      </c>
      <c r="C826" t="s">
        <v>3511</v>
      </c>
      <c r="D826" t="s">
        <v>3968</v>
      </c>
      <c r="E826" t="s">
        <v>21</v>
      </c>
      <c r="F826">
        <v>70824</v>
      </c>
    </row>
    <row r="827" spans="1:6">
      <c r="A827">
        <v>70825</v>
      </c>
      <c r="B827" t="s">
        <v>4320</v>
      </c>
      <c r="C827" t="s">
        <v>3523</v>
      </c>
      <c r="D827" t="s">
        <v>3968</v>
      </c>
      <c r="E827" t="s">
        <v>21</v>
      </c>
      <c r="F827">
        <v>70825</v>
      </c>
    </row>
    <row r="828" spans="1:6">
      <c r="A828">
        <v>70826</v>
      </c>
      <c r="B828" t="s">
        <v>4338</v>
      </c>
      <c r="C828" t="s">
        <v>3968</v>
      </c>
      <c r="D828" t="s">
        <v>103</v>
      </c>
      <c r="E828" t="s">
        <v>21</v>
      </c>
      <c r="F828">
        <v>70826</v>
      </c>
    </row>
    <row r="829" spans="1:6">
      <c r="A829">
        <v>70827</v>
      </c>
      <c r="B829" t="s">
        <v>3537</v>
      </c>
      <c r="C829" t="s">
        <v>3536</v>
      </c>
      <c r="D829" t="s">
        <v>772</v>
      </c>
      <c r="E829" t="s">
        <v>21</v>
      </c>
      <c r="F829">
        <v>70827</v>
      </c>
    </row>
    <row r="830" spans="1:6">
      <c r="A830">
        <v>70828</v>
      </c>
      <c r="B830" t="s">
        <v>3541</v>
      </c>
      <c r="C830" t="s">
        <v>3540</v>
      </c>
      <c r="D830" t="s">
        <v>772</v>
      </c>
      <c r="E830" t="s">
        <v>21</v>
      </c>
      <c r="F830">
        <v>70828</v>
      </c>
    </row>
    <row r="831" spans="1:6">
      <c r="A831">
        <v>70829</v>
      </c>
      <c r="B831" t="s">
        <v>4324</v>
      </c>
      <c r="C831" t="s">
        <v>3542</v>
      </c>
      <c r="D831" t="s">
        <v>772</v>
      </c>
      <c r="E831" t="s">
        <v>21</v>
      </c>
      <c r="F831">
        <v>70829</v>
      </c>
    </row>
    <row r="832" spans="1:6">
      <c r="A832">
        <v>70830</v>
      </c>
      <c r="B832" t="s">
        <v>4323</v>
      </c>
      <c r="C832" t="s">
        <v>3538</v>
      </c>
      <c r="D832" t="s">
        <v>1432</v>
      </c>
      <c r="E832" t="s">
        <v>21</v>
      </c>
      <c r="F832">
        <v>70830</v>
      </c>
    </row>
    <row r="833" spans="1:6">
      <c r="A833">
        <v>70831</v>
      </c>
      <c r="B833" t="s">
        <v>3531</v>
      </c>
      <c r="C833" t="s">
        <v>3530</v>
      </c>
      <c r="D833" t="s">
        <v>856</v>
      </c>
      <c r="E833" t="s">
        <v>21</v>
      </c>
      <c r="F833">
        <v>70831</v>
      </c>
    </row>
    <row r="834" spans="1:6">
      <c r="A834">
        <v>70832</v>
      </c>
      <c r="B834" t="s">
        <v>3535</v>
      </c>
      <c r="C834" t="s">
        <v>3534</v>
      </c>
      <c r="D834" t="s">
        <v>856</v>
      </c>
      <c r="E834" t="s">
        <v>21</v>
      </c>
      <c r="F834">
        <v>70832</v>
      </c>
    </row>
    <row r="835" spans="1:6">
      <c r="A835">
        <v>70833</v>
      </c>
      <c r="B835" t="s">
        <v>3514</v>
      </c>
      <c r="C835" t="s">
        <v>3513</v>
      </c>
      <c r="D835" t="s">
        <v>1538</v>
      </c>
      <c r="E835" t="s">
        <v>21</v>
      </c>
      <c r="F835">
        <v>70833</v>
      </c>
    </row>
    <row r="836" spans="1:6">
      <c r="A836">
        <v>70834</v>
      </c>
      <c r="B836" t="s">
        <v>3520</v>
      </c>
      <c r="C836" t="s">
        <v>3519</v>
      </c>
      <c r="D836" t="s">
        <v>1569</v>
      </c>
      <c r="E836" t="s">
        <v>21</v>
      </c>
      <c r="F836">
        <v>70834</v>
      </c>
    </row>
    <row r="837" spans="1:6">
      <c r="A837">
        <v>70835</v>
      </c>
      <c r="B837" t="s">
        <v>3522</v>
      </c>
      <c r="C837" t="s">
        <v>3521</v>
      </c>
      <c r="D837" t="s">
        <v>1605</v>
      </c>
      <c r="E837" t="s">
        <v>21</v>
      </c>
      <c r="F837">
        <v>70835</v>
      </c>
    </row>
    <row r="838" spans="1:6">
      <c r="A838">
        <v>70836</v>
      </c>
      <c r="B838" t="s">
        <v>3533</v>
      </c>
      <c r="C838" t="s">
        <v>3532</v>
      </c>
      <c r="D838" t="s">
        <v>804</v>
      </c>
      <c r="E838" t="s">
        <v>21</v>
      </c>
      <c r="F838">
        <v>70836</v>
      </c>
    </row>
    <row r="839" spans="1:6">
      <c r="A839">
        <v>70837</v>
      </c>
      <c r="B839" t="s">
        <v>2761</v>
      </c>
      <c r="C839" t="s">
        <v>69</v>
      </c>
      <c r="D839" t="s">
        <v>21</v>
      </c>
      <c r="E839" t="s">
        <v>66</v>
      </c>
      <c r="F839">
        <v>70837</v>
      </c>
    </row>
    <row r="840" spans="1:6">
      <c r="A840">
        <v>70838</v>
      </c>
      <c r="B840" t="s">
        <v>2995</v>
      </c>
      <c r="C840" t="s">
        <v>294</v>
      </c>
      <c r="D840" t="s">
        <v>21</v>
      </c>
      <c r="E840" t="s">
        <v>291</v>
      </c>
      <c r="F840">
        <v>70838</v>
      </c>
    </row>
    <row r="841" spans="1:6">
      <c r="A841">
        <v>70839</v>
      </c>
      <c r="B841" t="s">
        <v>3441</v>
      </c>
      <c r="C841" t="s">
        <v>304</v>
      </c>
      <c r="D841" t="s">
        <v>21</v>
      </c>
      <c r="E841" t="s">
        <v>301</v>
      </c>
      <c r="F841">
        <v>70839</v>
      </c>
    </row>
    <row r="842" spans="1:6">
      <c r="A842">
        <v>70840</v>
      </c>
      <c r="B842" t="s">
        <v>3510</v>
      </c>
      <c r="C842" t="s">
        <v>339</v>
      </c>
      <c r="D842" t="s">
        <v>21</v>
      </c>
      <c r="E842" t="s">
        <v>336</v>
      </c>
      <c r="F842">
        <v>70840</v>
      </c>
    </row>
    <row r="843" spans="1:6">
      <c r="A843">
        <v>70841</v>
      </c>
      <c r="B843" t="s">
        <v>557</v>
      </c>
      <c r="C843" t="s">
        <v>344</v>
      </c>
      <c r="D843" t="s">
        <v>21</v>
      </c>
      <c r="E843" t="s">
        <v>341</v>
      </c>
      <c r="F843">
        <v>70841</v>
      </c>
    </row>
    <row r="844" spans="1:6">
      <c r="A844">
        <v>70842</v>
      </c>
      <c r="B844" t="s">
        <v>3500</v>
      </c>
      <c r="C844" t="s">
        <v>389</v>
      </c>
      <c r="D844" t="s">
        <v>21</v>
      </c>
      <c r="E844" t="s">
        <v>386</v>
      </c>
      <c r="F844">
        <v>70842</v>
      </c>
    </row>
    <row r="845" spans="1:6">
      <c r="A845">
        <v>70843</v>
      </c>
      <c r="B845" t="s">
        <v>3673</v>
      </c>
      <c r="C845" t="s">
        <v>409</v>
      </c>
      <c r="D845" t="s">
        <v>21</v>
      </c>
      <c r="E845" t="s">
        <v>406</v>
      </c>
      <c r="F845">
        <v>70843</v>
      </c>
    </row>
    <row r="846" spans="1:6">
      <c r="A846">
        <v>70844</v>
      </c>
      <c r="B846" t="s">
        <v>2869</v>
      </c>
      <c r="C846" t="s">
        <v>414</v>
      </c>
      <c r="D846" t="s">
        <v>21</v>
      </c>
      <c r="E846" t="s">
        <v>411</v>
      </c>
      <c r="F846">
        <v>70844</v>
      </c>
    </row>
    <row r="847" spans="1:6">
      <c r="A847">
        <v>70845</v>
      </c>
      <c r="B847" t="s">
        <v>2674</v>
      </c>
      <c r="C847" t="s">
        <v>434</v>
      </c>
      <c r="D847" t="s">
        <v>21</v>
      </c>
      <c r="E847" t="s">
        <v>431</v>
      </c>
      <c r="F847">
        <v>70845</v>
      </c>
    </row>
    <row r="848" spans="1:6">
      <c r="A848">
        <v>70846</v>
      </c>
      <c r="B848" t="s">
        <v>2675</v>
      </c>
      <c r="C848" t="s">
        <v>459</v>
      </c>
      <c r="D848" t="s">
        <v>21</v>
      </c>
      <c r="E848" t="s">
        <v>456</v>
      </c>
      <c r="F848">
        <v>70846</v>
      </c>
    </row>
    <row r="849" spans="1:6">
      <c r="A849">
        <v>70847</v>
      </c>
      <c r="B849" t="s">
        <v>3503</v>
      </c>
      <c r="C849" t="s">
        <v>464</v>
      </c>
      <c r="D849" t="s">
        <v>21</v>
      </c>
      <c r="E849" t="s">
        <v>461</v>
      </c>
      <c r="F849">
        <v>70847</v>
      </c>
    </row>
    <row r="850" spans="1:6">
      <c r="A850">
        <v>70848</v>
      </c>
      <c r="B850" t="s">
        <v>3003</v>
      </c>
      <c r="C850" t="s">
        <v>475</v>
      </c>
      <c r="D850" t="s">
        <v>21</v>
      </c>
      <c r="E850" t="s">
        <v>472</v>
      </c>
      <c r="F850">
        <v>70848</v>
      </c>
    </row>
    <row r="851" spans="1:6">
      <c r="A851">
        <v>70849</v>
      </c>
      <c r="B851" t="s">
        <v>3780</v>
      </c>
      <c r="C851" t="s">
        <v>180</v>
      </c>
      <c r="D851" t="s">
        <v>21</v>
      </c>
      <c r="E851" t="s">
        <v>177</v>
      </c>
      <c r="F851">
        <v>70849</v>
      </c>
    </row>
    <row r="852" spans="1:6">
      <c r="A852">
        <v>70850</v>
      </c>
      <c r="B852" t="s">
        <v>3885</v>
      </c>
      <c r="C852" t="s">
        <v>185</v>
      </c>
      <c r="D852" t="s">
        <v>21</v>
      </c>
      <c r="E852" t="s">
        <v>182</v>
      </c>
      <c r="F852">
        <v>70850</v>
      </c>
    </row>
    <row r="853" spans="1:6">
      <c r="A853">
        <v>70851</v>
      </c>
      <c r="B853" t="s">
        <v>3499</v>
      </c>
      <c r="C853" t="s">
        <v>205</v>
      </c>
      <c r="D853" t="s">
        <v>21</v>
      </c>
      <c r="E853" t="s">
        <v>202</v>
      </c>
      <c r="F853">
        <v>70851</v>
      </c>
    </row>
    <row r="854" spans="1:6">
      <c r="A854">
        <v>70852</v>
      </c>
      <c r="B854" t="s">
        <v>3793</v>
      </c>
      <c r="C854" t="s">
        <v>225</v>
      </c>
      <c r="D854" t="s">
        <v>21</v>
      </c>
      <c r="E854" t="s">
        <v>222</v>
      </c>
      <c r="F854">
        <v>70852</v>
      </c>
    </row>
    <row r="855" spans="1:6">
      <c r="A855">
        <v>70853</v>
      </c>
      <c r="B855" t="s">
        <v>3508</v>
      </c>
      <c r="C855" t="s">
        <v>235</v>
      </c>
      <c r="D855" t="s">
        <v>21</v>
      </c>
      <c r="E855" t="s">
        <v>232</v>
      </c>
      <c r="F855">
        <v>70853</v>
      </c>
    </row>
    <row r="856" spans="1:6">
      <c r="A856">
        <v>70854</v>
      </c>
      <c r="B856" t="s">
        <v>634</v>
      </c>
      <c r="C856" t="s">
        <v>240</v>
      </c>
      <c r="D856" t="s">
        <v>21</v>
      </c>
      <c r="E856" t="s">
        <v>237</v>
      </c>
      <c r="F856">
        <v>70854</v>
      </c>
    </row>
    <row r="857" spans="1:6">
      <c r="A857">
        <v>70855</v>
      </c>
      <c r="B857" t="s">
        <v>3967</v>
      </c>
      <c r="C857" t="s">
        <v>250</v>
      </c>
      <c r="D857" t="s">
        <v>21</v>
      </c>
      <c r="E857" t="s">
        <v>247</v>
      </c>
      <c r="F857">
        <v>70855</v>
      </c>
    </row>
    <row r="858" spans="1:6">
      <c r="A858">
        <v>70856</v>
      </c>
      <c r="B858" t="s">
        <v>4086</v>
      </c>
      <c r="C858" t="s">
        <v>255</v>
      </c>
      <c r="D858" t="s">
        <v>21</v>
      </c>
      <c r="E858" t="s">
        <v>252</v>
      </c>
      <c r="F858">
        <v>70856</v>
      </c>
    </row>
    <row r="859" spans="1:6">
      <c r="A859">
        <v>70857</v>
      </c>
      <c r="B859" t="s">
        <v>3504</v>
      </c>
      <c r="C859" t="s">
        <v>260</v>
      </c>
      <c r="D859" t="s">
        <v>21</v>
      </c>
      <c r="E859" t="s">
        <v>257</v>
      </c>
      <c r="F859">
        <v>70857</v>
      </c>
    </row>
    <row r="860" spans="1:6">
      <c r="A860">
        <v>70858</v>
      </c>
      <c r="B860" t="s">
        <v>3882</v>
      </c>
      <c r="C860" t="s">
        <v>270</v>
      </c>
      <c r="D860" t="s">
        <v>21</v>
      </c>
      <c r="E860" t="s">
        <v>267</v>
      </c>
      <c r="F860">
        <v>70858</v>
      </c>
    </row>
    <row r="861" spans="1:6">
      <c r="A861">
        <v>70859</v>
      </c>
      <c r="B861" t="s">
        <v>3963</v>
      </c>
      <c r="C861" t="s">
        <v>275</v>
      </c>
      <c r="D861" t="s">
        <v>21</v>
      </c>
      <c r="E861" t="s">
        <v>272</v>
      </c>
      <c r="F861">
        <v>70859</v>
      </c>
    </row>
    <row r="862" spans="1:6">
      <c r="A862">
        <v>70860</v>
      </c>
      <c r="B862" t="s">
        <v>3962</v>
      </c>
      <c r="C862" t="s">
        <v>279</v>
      </c>
      <c r="D862" t="s">
        <v>21</v>
      </c>
      <c r="E862" t="s">
        <v>276</v>
      </c>
      <c r="F862">
        <v>70860</v>
      </c>
    </row>
    <row r="863" spans="1:6">
      <c r="A863">
        <v>70861</v>
      </c>
      <c r="B863" t="s">
        <v>3509</v>
      </c>
      <c r="C863" t="s">
        <v>289</v>
      </c>
      <c r="D863" t="s">
        <v>21</v>
      </c>
      <c r="E863" t="s">
        <v>286</v>
      </c>
      <c r="F863">
        <v>70861</v>
      </c>
    </row>
    <row r="864" spans="1:6">
      <c r="A864">
        <v>70862</v>
      </c>
      <c r="B864" t="s">
        <v>4313</v>
      </c>
      <c r="C864" t="s">
        <v>29</v>
      </c>
      <c r="D864" t="s">
        <v>21</v>
      </c>
      <c r="E864" t="s">
        <v>25</v>
      </c>
      <c r="F864">
        <v>70862</v>
      </c>
    </row>
    <row r="865" spans="1:6">
      <c r="A865">
        <v>70863</v>
      </c>
      <c r="B865" t="s">
        <v>56</v>
      </c>
      <c r="C865" t="s">
        <v>57</v>
      </c>
      <c r="D865" t="s">
        <v>21</v>
      </c>
      <c r="E865" t="s">
        <v>54</v>
      </c>
      <c r="F865">
        <v>70863</v>
      </c>
    </row>
    <row r="866" spans="1:6">
      <c r="A866">
        <v>70864</v>
      </c>
      <c r="B866" t="s">
        <v>108</v>
      </c>
      <c r="C866" t="s">
        <v>110</v>
      </c>
      <c r="D866" t="s">
        <v>21</v>
      </c>
      <c r="E866" t="s">
        <v>106</v>
      </c>
      <c r="F866">
        <v>70864</v>
      </c>
    </row>
    <row r="867" spans="1:6">
      <c r="A867">
        <v>70865</v>
      </c>
      <c r="B867" t="s">
        <v>2815</v>
      </c>
      <c r="C867" t="s">
        <v>63</v>
      </c>
      <c r="D867" t="s">
        <v>57</v>
      </c>
      <c r="E867" t="s">
        <v>21</v>
      </c>
      <c r="F867">
        <v>70865</v>
      </c>
    </row>
    <row r="868" spans="1:6">
      <c r="A868">
        <v>70866</v>
      </c>
      <c r="B868" t="s">
        <v>3971</v>
      </c>
      <c r="C868" t="s">
        <v>3970</v>
      </c>
      <c r="D868" t="s">
        <v>57</v>
      </c>
      <c r="E868" t="s">
        <v>21</v>
      </c>
      <c r="F868">
        <v>70866</v>
      </c>
    </row>
    <row r="869" spans="1:6">
      <c r="A869">
        <v>70867</v>
      </c>
      <c r="B869" t="s">
        <v>3973</v>
      </c>
      <c r="C869" t="s">
        <v>3972</v>
      </c>
      <c r="D869" t="s">
        <v>57</v>
      </c>
      <c r="E869" t="s">
        <v>21</v>
      </c>
      <c r="F869">
        <v>70867</v>
      </c>
    </row>
    <row r="870" spans="1:6">
      <c r="A870">
        <v>70868</v>
      </c>
      <c r="B870" t="s">
        <v>2871</v>
      </c>
      <c r="C870" t="s">
        <v>3004</v>
      </c>
      <c r="D870" t="s">
        <v>475</v>
      </c>
      <c r="E870" t="s">
        <v>21</v>
      </c>
      <c r="F870">
        <v>70868</v>
      </c>
    </row>
    <row r="871" spans="1:6">
      <c r="A871">
        <v>70869</v>
      </c>
      <c r="B871" t="s">
        <v>3016</v>
      </c>
      <c r="C871" t="s">
        <v>3015</v>
      </c>
      <c r="D871" t="s">
        <v>475</v>
      </c>
      <c r="E871" t="s">
        <v>21</v>
      </c>
      <c r="F871">
        <v>70869</v>
      </c>
    </row>
    <row r="872" spans="1:6">
      <c r="A872">
        <v>70870</v>
      </c>
      <c r="B872" t="s">
        <v>3038</v>
      </c>
      <c r="C872" t="s">
        <v>3037</v>
      </c>
      <c r="D872" t="s">
        <v>475</v>
      </c>
      <c r="E872" t="s">
        <v>21</v>
      </c>
      <c r="F872">
        <v>70870</v>
      </c>
    </row>
    <row r="873" spans="1:6">
      <c r="A873">
        <v>70871</v>
      </c>
      <c r="B873" t="s">
        <v>3050</v>
      </c>
      <c r="C873" t="s">
        <v>3049</v>
      </c>
      <c r="D873" t="s">
        <v>475</v>
      </c>
      <c r="E873" t="s">
        <v>21</v>
      </c>
      <c r="F873">
        <v>70871</v>
      </c>
    </row>
    <row r="874" spans="1:6">
      <c r="A874">
        <v>70872</v>
      </c>
      <c r="B874" t="s">
        <v>3052</v>
      </c>
      <c r="C874" t="s">
        <v>3051</v>
      </c>
      <c r="D874" t="s">
        <v>475</v>
      </c>
      <c r="E874" t="s">
        <v>21</v>
      </c>
      <c r="F874">
        <v>70872</v>
      </c>
    </row>
    <row r="875" spans="1:6">
      <c r="A875">
        <v>70873</v>
      </c>
      <c r="B875" t="s">
        <v>3059</v>
      </c>
      <c r="C875" t="s">
        <v>3058</v>
      </c>
      <c r="D875" t="s">
        <v>475</v>
      </c>
      <c r="E875" t="s">
        <v>21</v>
      </c>
      <c r="F875">
        <v>70873</v>
      </c>
    </row>
    <row r="876" spans="1:6">
      <c r="A876">
        <v>70874</v>
      </c>
      <c r="B876" t="s">
        <v>3081</v>
      </c>
      <c r="C876" t="s">
        <v>3080</v>
      </c>
      <c r="D876" t="s">
        <v>475</v>
      </c>
      <c r="E876" t="s">
        <v>21</v>
      </c>
      <c r="F876">
        <v>70874</v>
      </c>
    </row>
    <row r="877" spans="1:6">
      <c r="A877">
        <v>70875</v>
      </c>
      <c r="B877" t="s">
        <v>3195</v>
      </c>
      <c r="C877" t="s">
        <v>3194</v>
      </c>
      <c r="D877" t="s">
        <v>475</v>
      </c>
      <c r="E877" t="s">
        <v>21</v>
      </c>
      <c r="F877">
        <v>70875</v>
      </c>
    </row>
    <row r="878" spans="1:6">
      <c r="A878">
        <v>70876</v>
      </c>
      <c r="B878" t="s">
        <v>3197</v>
      </c>
      <c r="C878" t="s">
        <v>3196</v>
      </c>
      <c r="D878" t="s">
        <v>475</v>
      </c>
      <c r="E878" t="s">
        <v>21</v>
      </c>
      <c r="F878">
        <v>70876</v>
      </c>
    </row>
    <row r="879" spans="1:6">
      <c r="A879">
        <v>70877</v>
      </c>
      <c r="B879" t="s">
        <v>3199</v>
      </c>
      <c r="C879" t="s">
        <v>3198</v>
      </c>
      <c r="D879" t="s">
        <v>475</v>
      </c>
      <c r="E879" t="s">
        <v>21</v>
      </c>
      <c r="F879">
        <v>70877</v>
      </c>
    </row>
    <row r="880" spans="1:6">
      <c r="A880">
        <v>70878</v>
      </c>
      <c r="B880" t="s">
        <v>3200</v>
      </c>
      <c r="C880" t="s">
        <v>22</v>
      </c>
      <c r="D880" t="s">
        <v>475</v>
      </c>
      <c r="E880" t="s">
        <v>21</v>
      </c>
      <c r="F880">
        <v>70878</v>
      </c>
    </row>
    <row r="881" spans="1:6">
      <c r="A881">
        <v>70879</v>
      </c>
      <c r="B881" t="s">
        <v>3202</v>
      </c>
      <c r="C881" t="s">
        <v>3201</v>
      </c>
      <c r="D881" t="s">
        <v>475</v>
      </c>
      <c r="E881" t="s">
        <v>21</v>
      </c>
      <c r="F881">
        <v>70879</v>
      </c>
    </row>
    <row r="882" spans="1:6">
      <c r="A882">
        <v>70880</v>
      </c>
      <c r="B882" t="s">
        <v>3204</v>
      </c>
      <c r="C882" t="s">
        <v>3203</v>
      </c>
      <c r="D882" t="s">
        <v>475</v>
      </c>
      <c r="E882" t="s">
        <v>21</v>
      </c>
      <c r="F882">
        <v>70880</v>
      </c>
    </row>
    <row r="883" spans="1:6">
      <c r="A883">
        <v>70881</v>
      </c>
      <c r="B883" t="s">
        <v>2531</v>
      </c>
      <c r="C883" t="s">
        <v>2530</v>
      </c>
      <c r="D883" t="s">
        <v>110</v>
      </c>
      <c r="E883" t="s">
        <v>21</v>
      </c>
      <c r="F883">
        <v>70881</v>
      </c>
    </row>
    <row r="884" spans="1:6">
      <c r="A884">
        <v>70882</v>
      </c>
      <c r="B884" t="s">
        <v>3040</v>
      </c>
      <c r="C884" t="s">
        <v>3039</v>
      </c>
      <c r="D884" t="s">
        <v>3037</v>
      </c>
      <c r="E884" t="s">
        <v>21</v>
      </c>
      <c r="F884">
        <v>70882</v>
      </c>
    </row>
    <row r="885" spans="1:6">
      <c r="A885">
        <v>70883</v>
      </c>
      <c r="B885" t="s">
        <v>3042</v>
      </c>
      <c r="C885" t="s">
        <v>3041</v>
      </c>
      <c r="D885" t="s">
        <v>3037</v>
      </c>
      <c r="E885" t="s">
        <v>21</v>
      </c>
      <c r="F885">
        <v>70883</v>
      </c>
    </row>
    <row r="886" spans="1:6">
      <c r="A886">
        <v>70884</v>
      </c>
      <c r="B886" t="s">
        <v>3044</v>
      </c>
      <c r="C886" t="s">
        <v>3043</v>
      </c>
      <c r="D886" t="s">
        <v>3037</v>
      </c>
      <c r="E886" t="s">
        <v>21</v>
      </c>
      <c r="F886">
        <v>70884</v>
      </c>
    </row>
    <row r="887" spans="1:6">
      <c r="A887">
        <v>70885</v>
      </c>
      <c r="B887" t="s">
        <v>3046</v>
      </c>
      <c r="C887" t="s">
        <v>3045</v>
      </c>
      <c r="D887" t="s">
        <v>3037</v>
      </c>
      <c r="E887" t="s">
        <v>21</v>
      </c>
      <c r="F887">
        <v>70885</v>
      </c>
    </row>
    <row r="888" spans="1:6">
      <c r="A888">
        <v>70886</v>
      </c>
      <c r="B888" t="s">
        <v>3048</v>
      </c>
      <c r="C888" t="s">
        <v>3047</v>
      </c>
      <c r="D888" t="s">
        <v>3037</v>
      </c>
      <c r="E888" t="s">
        <v>21</v>
      </c>
      <c r="F888">
        <v>70886</v>
      </c>
    </row>
    <row r="889" spans="1:6">
      <c r="A889">
        <v>70887</v>
      </c>
      <c r="B889" t="s">
        <v>3502</v>
      </c>
      <c r="C889" t="s">
        <v>3501</v>
      </c>
      <c r="D889" t="s">
        <v>389</v>
      </c>
      <c r="E889" t="s">
        <v>21</v>
      </c>
      <c r="F889">
        <v>70887</v>
      </c>
    </row>
    <row r="890" spans="1:6">
      <c r="A890">
        <v>70888</v>
      </c>
      <c r="B890" t="s">
        <v>2533</v>
      </c>
      <c r="C890" t="s">
        <v>2532</v>
      </c>
      <c r="D890" t="s">
        <v>110</v>
      </c>
      <c r="E890" t="s">
        <v>21</v>
      </c>
      <c r="F890">
        <v>70888</v>
      </c>
    </row>
    <row r="891" spans="1:6">
      <c r="A891">
        <v>70889</v>
      </c>
      <c r="B891" t="s">
        <v>2547</v>
      </c>
      <c r="C891" t="s">
        <v>2546</v>
      </c>
      <c r="D891" t="s">
        <v>110</v>
      </c>
      <c r="E891" t="s">
        <v>21</v>
      </c>
      <c r="F891">
        <v>70889</v>
      </c>
    </row>
    <row r="892" spans="1:6">
      <c r="A892">
        <v>70890</v>
      </c>
      <c r="B892" t="s">
        <v>2575</v>
      </c>
      <c r="C892" t="s">
        <v>2574</v>
      </c>
      <c r="D892" t="s">
        <v>110</v>
      </c>
      <c r="E892" t="s">
        <v>21</v>
      </c>
      <c r="F892">
        <v>70890</v>
      </c>
    </row>
    <row r="893" spans="1:6">
      <c r="A893">
        <v>70891</v>
      </c>
      <c r="B893" t="s">
        <v>2593</v>
      </c>
      <c r="C893" t="s">
        <v>2592</v>
      </c>
      <c r="D893" t="s">
        <v>110</v>
      </c>
      <c r="E893" t="s">
        <v>21</v>
      </c>
      <c r="F893">
        <v>70891</v>
      </c>
    </row>
    <row r="894" spans="1:6">
      <c r="A894">
        <v>70892</v>
      </c>
      <c r="B894" t="s">
        <v>2611</v>
      </c>
      <c r="C894" t="s">
        <v>2610</v>
      </c>
      <c r="D894" t="s">
        <v>110</v>
      </c>
      <c r="E894" t="s">
        <v>21</v>
      </c>
      <c r="F894">
        <v>70892</v>
      </c>
    </row>
    <row r="895" spans="1:6">
      <c r="A895">
        <v>70893</v>
      </c>
      <c r="B895" t="s">
        <v>2627</v>
      </c>
      <c r="C895" t="s">
        <v>2626</v>
      </c>
      <c r="D895" t="s">
        <v>110</v>
      </c>
      <c r="E895" t="s">
        <v>21</v>
      </c>
      <c r="F895">
        <v>70893</v>
      </c>
    </row>
    <row r="896" spans="1:6">
      <c r="A896">
        <v>70894</v>
      </c>
      <c r="B896" t="s">
        <v>2651</v>
      </c>
      <c r="C896" t="s">
        <v>2650</v>
      </c>
      <c r="D896" t="s">
        <v>110</v>
      </c>
      <c r="E896" t="s">
        <v>21</v>
      </c>
      <c r="F896">
        <v>70894</v>
      </c>
    </row>
    <row r="897" spans="1:6">
      <c r="A897">
        <v>70895</v>
      </c>
      <c r="B897" t="s">
        <v>2661</v>
      </c>
      <c r="C897" t="s">
        <v>2660</v>
      </c>
      <c r="D897" t="s">
        <v>110</v>
      </c>
      <c r="E897" t="s">
        <v>21</v>
      </c>
      <c r="F897">
        <v>70895</v>
      </c>
    </row>
    <row r="898" spans="1:6">
      <c r="A898">
        <v>70896</v>
      </c>
      <c r="B898" t="s">
        <v>4056</v>
      </c>
      <c r="C898" t="s">
        <v>4055</v>
      </c>
      <c r="D898" t="s">
        <v>4053</v>
      </c>
      <c r="E898" t="s">
        <v>21</v>
      </c>
      <c r="F898">
        <v>70896</v>
      </c>
    </row>
    <row r="899" spans="1:6">
      <c r="A899">
        <v>70897</v>
      </c>
      <c r="B899" t="s">
        <v>2817</v>
      </c>
      <c r="C899" t="s">
        <v>2816</v>
      </c>
      <c r="D899" t="s">
        <v>63</v>
      </c>
      <c r="E899" t="s">
        <v>21</v>
      </c>
      <c r="F899">
        <v>70897</v>
      </c>
    </row>
    <row r="900" spans="1:6">
      <c r="A900">
        <v>70898</v>
      </c>
      <c r="B900" t="s">
        <v>2843</v>
      </c>
      <c r="C900" t="s">
        <v>2842</v>
      </c>
      <c r="D900" t="s">
        <v>63</v>
      </c>
      <c r="E900" t="s">
        <v>21</v>
      </c>
      <c r="F900">
        <v>70898</v>
      </c>
    </row>
    <row r="901" spans="1:6">
      <c r="A901">
        <v>70899</v>
      </c>
      <c r="B901" t="s">
        <v>2865</v>
      </c>
      <c r="C901" t="s">
        <v>2864</v>
      </c>
      <c r="D901" t="s">
        <v>63</v>
      </c>
      <c r="E901" t="s">
        <v>21</v>
      </c>
      <c r="F901">
        <v>70899</v>
      </c>
    </row>
    <row r="902" spans="1:6">
      <c r="A902">
        <v>70900</v>
      </c>
      <c r="B902" t="s">
        <v>2928</v>
      </c>
      <c r="C902" t="s">
        <v>2927</v>
      </c>
      <c r="D902" t="s">
        <v>63</v>
      </c>
      <c r="E902" t="s">
        <v>21</v>
      </c>
      <c r="F902">
        <v>70900</v>
      </c>
    </row>
    <row r="903" spans="1:6">
      <c r="A903">
        <v>70901</v>
      </c>
      <c r="B903" t="s">
        <v>2819</v>
      </c>
      <c r="C903" t="s">
        <v>2818</v>
      </c>
      <c r="D903" t="s">
        <v>2816</v>
      </c>
      <c r="E903" t="s">
        <v>21</v>
      </c>
      <c r="F903">
        <v>70901</v>
      </c>
    </row>
    <row r="904" spans="1:6">
      <c r="A904">
        <v>70902</v>
      </c>
      <c r="B904" t="s">
        <v>4314</v>
      </c>
      <c r="C904" t="s">
        <v>2996</v>
      </c>
      <c r="D904" t="s">
        <v>294</v>
      </c>
      <c r="E904" t="s">
        <v>21</v>
      </c>
      <c r="F904">
        <v>70902</v>
      </c>
    </row>
    <row r="905" spans="1:6">
      <c r="A905">
        <v>70903</v>
      </c>
      <c r="B905" t="s">
        <v>4315</v>
      </c>
      <c r="C905" t="s">
        <v>2997</v>
      </c>
      <c r="D905" t="s">
        <v>294</v>
      </c>
      <c r="E905" t="s">
        <v>21</v>
      </c>
      <c r="F905">
        <v>70903</v>
      </c>
    </row>
    <row r="906" spans="1:6">
      <c r="A906">
        <v>70904</v>
      </c>
      <c r="B906" t="s">
        <v>4316</v>
      </c>
      <c r="C906" t="s">
        <v>2998</v>
      </c>
      <c r="D906" t="s">
        <v>294</v>
      </c>
      <c r="E906" t="s">
        <v>21</v>
      </c>
      <c r="F906">
        <v>70904</v>
      </c>
    </row>
    <row r="907" spans="1:6">
      <c r="A907">
        <v>70905</v>
      </c>
      <c r="B907" t="s">
        <v>3675</v>
      </c>
      <c r="C907" t="s">
        <v>3674</v>
      </c>
      <c r="D907" t="s">
        <v>409</v>
      </c>
      <c r="E907" t="s">
        <v>21</v>
      </c>
      <c r="F907">
        <v>70905</v>
      </c>
    </row>
    <row r="908" spans="1:6">
      <c r="A908">
        <v>70906</v>
      </c>
      <c r="B908" t="s">
        <v>3677</v>
      </c>
      <c r="C908" t="s">
        <v>3676</v>
      </c>
      <c r="D908" t="s">
        <v>409</v>
      </c>
      <c r="E908" t="s">
        <v>21</v>
      </c>
      <c r="F908">
        <v>70906</v>
      </c>
    </row>
    <row r="909" spans="1:6">
      <c r="A909">
        <v>70907</v>
      </c>
      <c r="B909" t="s">
        <v>3679</v>
      </c>
      <c r="C909" t="s">
        <v>3678</v>
      </c>
      <c r="D909" t="s">
        <v>409</v>
      </c>
      <c r="E909" t="s">
        <v>21</v>
      </c>
      <c r="F909">
        <v>70907</v>
      </c>
    </row>
    <row r="910" spans="1:6">
      <c r="A910">
        <v>70908</v>
      </c>
      <c r="B910" t="s">
        <v>3681</v>
      </c>
      <c r="C910" t="s">
        <v>3680</v>
      </c>
      <c r="D910" t="s">
        <v>409</v>
      </c>
      <c r="E910" t="s">
        <v>21</v>
      </c>
      <c r="F910">
        <v>70908</v>
      </c>
    </row>
    <row r="911" spans="1:6">
      <c r="A911">
        <v>70909</v>
      </c>
      <c r="B911" t="s">
        <v>3683</v>
      </c>
      <c r="C911" t="s">
        <v>3682</v>
      </c>
      <c r="D911" t="s">
        <v>409</v>
      </c>
      <c r="E911" t="s">
        <v>21</v>
      </c>
      <c r="F911">
        <v>70909</v>
      </c>
    </row>
    <row r="912" spans="1:6">
      <c r="A912">
        <v>70910</v>
      </c>
      <c r="B912" t="s">
        <v>3685</v>
      </c>
      <c r="C912" t="s">
        <v>3684</v>
      </c>
      <c r="D912" t="s">
        <v>409</v>
      </c>
      <c r="E912" t="s">
        <v>21</v>
      </c>
      <c r="F912">
        <v>70910</v>
      </c>
    </row>
    <row r="913" spans="1:6">
      <c r="A913">
        <v>70911</v>
      </c>
      <c r="B913" t="s">
        <v>3687</v>
      </c>
      <c r="C913" t="s">
        <v>3686</v>
      </c>
      <c r="D913" t="s">
        <v>409</v>
      </c>
      <c r="E913" t="s">
        <v>21</v>
      </c>
      <c r="F913">
        <v>70911</v>
      </c>
    </row>
    <row r="914" spans="1:6">
      <c r="A914">
        <v>70912</v>
      </c>
      <c r="B914" t="s">
        <v>3689</v>
      </c>
      <c r="C914" t="s">
        <v>3688</v>
      </c>
      <c r="D914" t="s">
        <v>409</v>
      </c>
      <c r="E914" t="s">
        <v>21</v>
      </c>
      <c r="F914">
        <v>70912</v>
      </c>
    </row>
    <row r="915" spans="1:6">
      <c r="A915">
        <v>70913</v>
      </c>
      <c r="B915" t="s">
        <v>2888</v>
      </c>
      <c r="C915" t="s">
        <v>3690</v>
      </c>
      <c r="D915" t="s">
        <v>409</v>
      </c>
      <c r="E915" t="s">
        <v>21</v>
      </c>
      <c r="F915">
        <v>70913</v>
      </c>
    </row>
    <row r="916" spans="1:6">
      <c r="A916">
        <v>70914</v>
      </c>
      <c r="B916" t="s">
        <v>3692</v>
      </c>
      <c r="C916" t="s">
        <v>3691</v>
      </c>
      <c r="D916" t="s">
        <v>409</v>
      </c>
      <c r="E916" t="s">
        <v>21</v>
      </c>
      <c r="F916">
        <v>70914</v>
      </c>
    </row>
    <row r="917" spans="1:6">
      <c r="A917">
        <v>70915</v>
      </c>
      <c r="B917" t="s">
        <v>3141</v>
      </c>
      <c r="C917" t="s">
        <v>3693</v>
      </c>
      <c r="D917" t="s">
        <v>409</v>
      </c>
      <c r="E917" t="s">
        <v>21</v>
      </c>
      <c r="F917">
        <v>70915</v>
      </c>
    </row>
    <row r="918" spans="1:6">
      <c r="A918">
        <v>70916</v>
      </c>
      <c r="B918" t="s">
        <v>3695</v>
      </c>
      <c r="C918" t="s">
        <v>3694</v>
      </c>
      <c r="D918" t="s">
        <v>409</v>
      </c>
      <c r="E918" t="s">
        <v>21</v>
      </c>
      <c r="F918">
        <v>70916</v>
      </c>
    </row>
    <row r="919" spans="1:6">
      <c r="A919">
        <v>70917</v>
      </c>
      <c r="B919" t="s">
        <v>3697</v>
      </c>
      <c r="C919" t="s">
        <v>3696</v>
      </c>
      <c r="D919" t="s">
        <v>409</v>
      </c>
      <c r="E919" t="s">
        <v>21</v>
      </c>
      <c r="F919">
        <v>70917</v>
      </c>
    </row>
    <row r="920" spans="1:6">
      <c r="A920">
        <v>70918</v>
      </c>
      <c r="B920" t="s">
        <v>3699</v>
      </c>
      <c r="C920" t="s">
        <v>3698</v>
      </c>
      <c r="D920" t="s">
        <v>409</v>
      </c>
      <c r="E920" t="s">
        <v>21</v>
      </c>
      <c r="F920">
        <v>70918</v>
      </c>
    </row>
    <row r="921" spans="1:6">
      <c r="A921">
        <v>70919</v>
      </c>
      <c r="B921" t="s">
        <v>4331</v>
      </c>
      <c r="C921" t="s">
        <v>3700</v>
      </c>
      <c r="D921" t="s">
        <v>409</v>
      </c>
      <c r="E921" t="s">
        <v>21</v>
      </c>
      <c r="F921">
        <v>70919</v>
      </c>
    </row>
    <row r="922" spans="1:6">
      <c r="A922">
        <v>70920</v>
      </c>
      <c r="B922" t="s">
        <v>2599</v>
      </c>
      <c r="C922" t="s">
        <v>3701</v>
      </c>
      <c r="D922" t="s">
        <v>409</v>
      </c>
      <c r="E922" t="s">
        <v>21</v>
      </c>
      <c r="F922">
        <v>70920</v>
      </c>
    </row>
    <row r="923" spans="1:6">
      <c r="A923">
        <v>70921</v>
      </c>
      <c r="B923" t="s">
        <v>3703</v>
      </c>
      <c r="C923" t="s">
        <v>3702</v>
      </c>
      <c r="D923" t="s">
        <v>409</v>
      </c>
      <c r="E923" t="s">
        <v>21</v>
      </c>
      <c r="F923">
        <v>70921</v>
      </c>
    </row>
    <row r="924" spans="1:6">
      <c r="A924">
        <v>70922</v>
      </c>
      <c r="B924" t="s">
        <v>3705</v>
      </c>
      <c r="C924" t="s">
        <v>3704</v>
      </c>
      <c r="D924" t="s">
        <v>409</v>
      </c>
      <c r="E924" t="s">
        <v>21</v>
      </c>
      <c r="F924">
        <v>70922</v>
      </c>
    </row>
    <row r="925" spans="1:6">
      <c r="A925">
        <v>70923</v>
      </c>
      <c r="B925" t="s">
        <v>2625</v>
      </c>
      <c r="C925" t="s">
        <v>3706</v>
      </c>
      <c r="D925" t="s">
        <v>409</v>
      </c>
      <c r="E925" t="s">
        <v>21</v>
      </c>
      <c r="F925">
        <v>70923</v>
      </c>
    </row>
    <row r="926" spans="1:6">
      <c r="A926">
        <v>70924</v>
      </c>
      <c r="B926" t="s">
        <v>3708</v>
      </c>
      <c r="C926" t="s">
        <v>3707</v>
      </c>
      <c r="D926" t="s">
        <v>409</v>
      </c>
      <c r="E926" t="s">
        <v>21</v>
      </c>
      <c r="F926">
        <v>70924</v>
      </c>
    </row>
    <row r="927" spans="1:6">
      <c r="A927">
        <v>70925</v>
      </c>
      <c r="B927" t="s">
        <v>3710</v>
      </c>
      <c r="C927" t="s">
        <v>3709</v>
      </c>
      <c r="D927" t="s">
        <v>409</v>
      </c>
      <c r="E927" t="s">
        <v>21</v>
      </c>
      <c r="F927">
        <v>70925</v>
      </c>
    </row>
    <row r="928" spans="1:6">
      <c r="A928">
        <v>70926</v>
      </c>
      <c r="B928" t="s">
        <v>3156</v>
      </c>
      <c r="C928" t="s">
        <v>3711</v>
      </c>
      <c r="D928" t="s">
        <v>409</v>
      </c>
      <c r="E928" t="s">
        <v>21</v>
      </c>
      <c r="F928">
        <v>70926</v>
      </c>
    </row>
    <row r="929" spans="1:6">
      <c r="A929">
        <v>70927</v>
      </c>
      <c r="B929" t="s">
        <v>3713</v>
      </c>
      <c r="C929" t="s">
        <v>3712</v>
      </c>
      <c r="D929" t="s">
        <v>409</v>
      </c>
      <c r="E929" t="s">
        <v>21</v>
      </c>
      <c r="F929">
        <v>70927</v>
      </c>
    </row>
    <row r="930" spans="1:6">
      <c r="A930">
        <v>70928</v>
      </c>
      <c r="B930" t="s">
        <v>2661</v>
      </c>
      <c r="C930" t="s">
        <v>3714</v>
      </c>
      <c r="D930" t="s">
        <v>409</v>
      </c>
      <c r="E930" t="s">
        <v>21</v>
      </c>
      <c r="F930">
        <v>70928</v>
      </c>
    </row>
    <row r="931" spans="1:6">
      <c r="A931">
        <v>70929</v>
      </c>
      <c r="B931" t="s">
        <v>2617</v>
      </c>
      <c r="C931" t="s">
        <v>3715</v>
      </c>
      <c r="D931" t="s">
        <v>409</v>
      </c>
      <c r="E931" t="s">
        <v>21</v>
      </c>
      <c r="F931">
        <v>70929</v>
      </c>
    </row>
    <row r="932" spans="1:6">
      <c r="A932">
        <v>70930</v>
      </c>
      <c r="B932" t="s">
        <v>3717</v>
      </c>
      <c r="C932" t="s">
        <v>3716</v>
      </c>
      <c r="D932" t="s">
        <v>409</v>
      </c>
      <c r="E932" t="s">
        <v>21</v>
      </c>
      <c r="F932">
        <v>70930</v>
      </c>
    </row>
    <row r="933" spans="1:6">
      <c r="A933">
        <v>70931</v>
      </c>
      <c r="B933" t="s">
        <v>3719</v>
      </c>
      <c r="C933" t="s">
        <v>3718</v>
      </c>
      <c r="D933" t="s">
        <v>409</v>
      </c>
      <c r="E933" t="s">
        <v>21</v>
      </c>
      <c r="F933">
        <v>70931</v>
      </c>
    </row>
    <row r="934" spans="1:6">
      <c r="A934">
        <v>70932</v>
      </c>
      <c r="B934" t="s">
        <v>3721</v>
      </c>
      <c r="C934" t="s">
        <v>3720</v>
      </c>
      <c r="D934" t="s">
        <v>409</v>
      </c>
      <c r="E934" t="s">
        <v>21</v>
      </c>
      <c r="F934">
        <v>70932</v>
      </c>
    </row>
    <row r="935" spans="1:6">
      <c r="A935">
        <v>70933</v>
      </c>
      <c r="B935" t="s">
        <v>3723</v>
      </c>
      <c r="C935" t="s">
        <v>3722</v>
      </c>
      <c r="D935" t="s">
        <v>409</v>
      </c>
      <c r="E935" t="s">
        <v>21</v>
      </c>
      <c r="F935">
        <v>70933</v>
      </c>
    </row>
    <row r="936" spans="1:6">
      <c r="A936">
        <v>70934</v>
      </c>
      <c r="B936" t="s">
        <v>3725</v>
      </c>
      <c r="C936" t="s">
        <v>3724</v>
      </c>
      <c r="D936" t="s">
        <v>409</v>
      </c>
      <c r="E936" t="s">
        <v>21</v>
      </c>
      <c r="F936">
        <v>70934</v>
      </c>
    </row>
    <row r="937" spans="1:6">
      <c r="A937">
        <v>70935</v>
      </c>
      <c r="B937" t="s">
        <v>2601</v>
      </c>
      <c r="C937" t="s">
        <v>3726</v>
      </c>
      <c r="D937" t="s">
        <v>409</v>
      </c>
      <c r="E937" t="s">
        <v>21</v>
      </c>
      <c r="F937">
        <v>70935</v>
      </c>
    </row>
    <row r="938" spans="1:6">
      <c r="A938">
        <v>70936</v>
      </c>
      <c r="B938" t="s">
        <v>3728</v>
      </c>
      <c r="C938" t="s">
        <v>3727</v>
      </c>
      <c r="D938" t="s">
        <v>409</v>
      </c>
      <c r="E938" t="s">
        <v>21</v>
      </c>
      <c r="F938">
        <v>70936</v>
      </c>
    </row>
    <row r="939" spans="1:6">
      <c r="A939">
        <v>70937</v>
      </c>
      <c r="B939" t="s">
        <v>3730</v>
      </c>
      <c r="C939" t="s">
        <v>3729</v>
      </c>
      <c r="D939" t="s">
        <v>409</v>
      </c>
      <c r="E939" t="s">
        <v>21</v>
      </c>
      <c r="F939">
        <v>70937</v>
      </c>
    </row>
    <row r="940" spans="1:6">
      <c r="A940">
        <v>70938</v>
      </c>
      <c r="B940" t="s">
        <v>3732</v>
      </c>
      <c r="C940" t="s">
        <v>3731</v>
      </c>
      <c r="D940" t="s">
        <v>409</v>
      </c>
      <c r="E940" t="s">
        <v>21</v>
      </c>
      <c r="F940">
        <v>70938</v>
      </c>
    </row>
    <row r="941" spans="1:6">
      <c r="A941">
        <v>70939</v>
      </c>
      <c r="B941" t="s">
        <v>2900</v>
      </c>
      <c r="C941" t="s">
        <v>3733</v>
      </c>
      <c r="D941" t="s">
        <v>409</v>
      </c>
      <c r="E941" t="s">
        <v>21</v>
      </c>
      <c r="F941">
        <v>70939</v>
      </c>
    </row>
    <row r="942" spans="1:6">
      <c r="A942">
        <v>70940</v>
      </c>
      <c r="B942" t="s">
        <v>2559</v>
      </c>
      <c r="C942" t="s">
        <v>3734</v>
      </c>
      <c r="D942" t="s">
        <v>409</v>
      </c>
      <c r="E942" t="s">
        <v>21</v>
      </c>
      <c r="F942">
        <v>70940</v>
      </c>
    </row>
    <row r="943" spans="1:6">
      <c r="A943">
        <v>70941</v>
      </c>
      <c r="B943" t="s">
        <v>3736</v>
      </c>
      <c r="C943" t="s">
        <v>3735</v>
      </c>
      <c r="D943" t="s">
        <v>409</v>
      </c>
      <c r="E943" t="s">
        <v>21</v>
      </c>
      <c r="F943">
        <v>70941</v>
      </c>
    </row>
    <row r="944" spans="1:6">
      <c r="A944">
        <v>70942</v>
      </c>
      <c r="B944" t="s">
        <v>3738</v>
      </c>
      <c r="C944" t="s">
        <v>3737</v>
      </c>
      <c r="D944" t="s">
        <v>409</v>
      </c>
      <c r="E944" t="s">
        <v>21</v>
      </c>
      <c r="F944">
        <v>70942</v>
      </c>
    </row>
    <row r="945" spans="1:6">
      <c r="A945">
        <v>70943</v>
      </c>
      <c r="B945" t="s">
        <v>3128</v>
      </c>
      <c r="C945" t="s">
        <v>3739</v>
      </c>
      <c r="D945" t="s">
        <v>409</v>
      </c>
      <c r="E945" t="s">
        <v>21</v>
      </c>
      <c r="F945">
        <v>70943</v>
      </c>
    </row>
    <row r="946" spans="1:6">
      <c r="A946">
        <v>70944</v>
      </c>
      <c r="B946" t="s">
        <v>3741</v>
      </c>
      <c r="C946" t="s">
        <v>3740</v>
      </c>
      <c r="D946" t="s">
        <v>409</v>
      </c>
      <c r="E946" t="s">
        <v>21</v>
      </c>
      <c r="F946">
        <v>70944</v>
      </c>
    </row>
    <row r="947" spans="1:6">
      <c r="A947">
        <v>70945</v>
      </c>
      <c r="B947" t="s">
        <v>3743</v>
      </c>
      <c r="C947" t="s">
        <v>3742</v>
      </c>
      <c r="D947" t="s">
        <v>409</v>
      </c>
      <c r="E947" t="s">
        <v>21</v>
      </c>
      <c r="F947">
        <v>70945</v>
      </c>
    </row>
    <row r="948" spans="1:6">
      <c r="A948">
        <v>70946</v>
      </c>
      <c r="B948" t="s">
        <v>3450</v>
      </c>
      <c r="C948" t="s">
        <v>3744</v>
      </c>
      <c r="D948" t="s">
        <v>409</v>
      </c>
      <c r="E948" t="s">
        <v>21</v>
      </c>
      <c r="F948">
        <v>70946</v>
      </c>
    </row>
    <row r="949" spans="1:6">
      <c r="A949">
        <v>70947</v>
      </c>
      <c r="B949" t="s">
        <v>3746</v>
      </c>
      <c r="C949" t="s">
        <v>3745</v>
      </c>
      <c r="D949" t="s">
        <v>409</v>
      </c>
      <c r="E949" t="s">
        <v>21</v>
      </c>
      <c r="F949">
        <v>70947</v>
      </c>
    </row>
    <row r="950" spans="1:6">
      <c r="A950">
        <v>70948</v>
      </c>
      <c r="B950" t="s">
        <v>3748</v>
      </c>
      <c r="C950" t="s">
        <v>3747</v>
      </c>
      <c r="D950" t="s">
        <v>409</v>
      </c>
      <c r="E950" t="s">
        <v>21</v>
      </c>
      <c r="F950">
        <v>70948</v>
      </c>
    </row>
    <row r="951" spans="1:6">
      <c r="A951">
        <v>70949</v>
      </c>
      <c r="B951" t="s">
        <v>3750</v>
      </c>
      <c r="C951" t="s">
        <v>3749</v>
      </c>
      <c r="D951" t="s">
        <v>409</v>
      </c>
      <c r="E951" t="s">
        <v>21</v>
      </c>
      <c r="F951">
        <v>70949</v>
      </c>
    </row>
    <row r="952" spans="1:6">
      <c r="A952">
        <v>70950</v>
      </c>
      <c r="B952" t="s">
        <v>3752</v>
      </c>
      <c r="C952" t="s">
        <v>3751</v>
      </c>
      <c r="D952" t="s">
        <v>409</v>
      </c>
      <c r="E952" t="s">
        <v>21</v>
      </c>
      <c r="F952">
        <v>70950</v>
      </c>
    </row>
    <row r="953" spans="1:6">
      <c r="A953">
        <v>70951</v>
      </c>
      <c r="B953" t="s">
        <v>3975</v>
      </c>
      <c r="C953" t="s">
        <v>3974</v>
      </c>
      <c r="D953" t="s">
        <v>57</v>
      </c>
      <c r="E953" t="s">
        <v>21</v>
      </c>
      <c r="F953">
        <v>70951</v>
      </c>
    </row>
    <row r="954" spans="1:6">
      <c r="A954">
        <v>70952</v>
      </c>
      <c r="B954" t="s">
        <v>2663</v>
      </c>
      <c r="C954" t="s">
        <v>2662</v>
      </c>
      <c r="D954" t="s">
        <v>110</v>
      </c>
      <c r="E954" t="s">
        <v>21</v>
      </c>
      <c r="F954">
        <v>70952</v>
      </c>
    </row>
    <row r="955" spans="1:6">
      <c r="A955">
        <v>70953</v>
      </c>
      <c r="B955" t="s">
        <v>3179</v>
      </c>
      <c r="C955" t="s">
        <v>3178</v>
      </c>
      <c r="D955" t="s">
        <v>110</v>
      </c>
      <c r="E955" t="s">
        <v>21</v>
      </c>
      <c r="F955">
        <v>70953</v>
      </c>
    </row>
    <row r="956" spans="1:6">
      <c r="A956">
        <v>70954</v>
      </c>
      <c r="B956" t="s">
        <v>3754</v>
      </c>
      <c r="C956" t="s">
        <v>3753</v>
      </c>
      <c r="D956" t="s">
        <v>409</v>
      </c>
      <c r="E956" t="s">
        <v>21</v>
      </c>
      <c r="F956">
        <v>70954</v>
      </c>
    </row>
    <row r="957" spans="1:6">
      <c r="A957">
        <v>70955</v>
      </c>
      <c r="B957" t="s">
        <v>3756</v>
      </c>
      <c r="C957" t="s">
        <v>3755</v>
      </c>
      <c r="D957" t="s">
        <v>409</v>
      </c>
      <c r="E957" t="s">
        <v>21</v>
      </c>
      <c r="F957">
        <v>70955</v>
      </c>
    </row>
    <row r="958" spans="1:6">
      <c r="A958">
        <v>70956</v>
      </c>
      <c r="B958" t="s">
        <v>3758</v>
      </c>
      <c r="C958" t="s">
        <v>3757</v>
      </c>
      <c r="D958" t="s">
        <v>409</v>
      </c>
      <c r="E958" t="s">
        <v>21</v>
      </c>
      <c r="F958">
        <v>70956</v>
      </c>
    </row>
    <row r="959" spans="1:6">
      <c r="A959">
        <v>70957</v>
      </c>
      <c r="B959" t="s">
        <v>3760</v>
      </c>
      <c r="C959" t="s">
        <v>3759</v>
      </c>
      <c r="D959" t="s">
        <v>409</v>
      </c>
      <c r="E959" t="s">
        <v>21</v>
      </c>
      <c r="F959">
        <v>70957</v>
      </c>
    </row>
    <row r="960" spans="1:6">
      <c r="A960">
        <v>70958</v>
      </c>
      <c r="B960" t="s">
        <v>3762</v>
      </c>
      <c r="C960" t="s">
        <v>3761</v>
      </c>
      <c r="D960" t="s">
        <v>409</v>
      </c>
      <c r="E960" t="s">
        <v>21</v>
      </c>
      <c r="F960">
        <v>70958</v>
      </c>
    </row>
    <row r="961" spans="1:6">
      <c r="A961">
        <v>70959</v>
      </c>
      <c r="B961" t="s">
        <v>3181</v>
      </c>
      <c r="C961" t="s">
        <v>3180</v>
      </c>
      <c r="D961" t="s">
        <v>110</v>
      </c>
      <c r="E961" t="s">
        <v>21</v>
      </c>
      <c r="F961">
        <v>70959</v>
      </c>
    </row>
    <row r="962" spans="1:6">
      <c r="A962">
        <v>70960</v>
      </c>
      <c r="B962" t="s">
        <v>2676</v>
      </c>
      <c r="C962" t="s">
        <v>121</v>
      </c>
      <c r="D962" t="s">
        <v>110</v>
      </c>
      <c r="E962" t="s">
        <v>21</v>
      </c>
      <c r="F962">
        <v>70960</v>
      </c>
    </row>
    <row r="963" spans="1:6">
      <c r="A963">
        <v>70961</v>
      </c>
      <c r="B963" t="s">
        <v>2740</v>
      </c>
      <c r="C963" t="s">
        <v>3763</v>
      </c>
      <c r="D963" t="s">
        <v>409</v>
      </c>
      <c r="E963" t="s">
        <v>21</v>
      </c>
      <c r="F963">
        <v>70961</v>
      </c>
    </row>
    <row r="964" spans="1:6">
      <c r="A964">
        <v>70962</v>
      </c>
      <c r="B964" t="s">
        <v>4329</v>
      </c>
      <c r="C964" t="s">
        <v>3599</v>
      </c>
      <c r="D964" t="s">
        <v>3598</v>
      </c>
      <c r="E964" t="s">
        <v>21</v>
      </c>
      <c r="F964">
        <v>70962</v>
      </c>
    </row>
    <row r="965" spans="1:6">
      <c r="A965">
        <v>70963</v>
      </c>
      <c r="B965" t="s">
        <v>4330</v>
      </c>
      <c r="C965" t="s">
        <v>3632</v>
      </c>
      <c r="D965" t="s">
        <v>3622</v>
      </c>
      <c r="E965" t="s">
        <v>21</v>
      </c>
      <c r="F965">
        <v>70963</v>
      </c>
    </row>
    <row r="966" spans="1:6">
      <c r="A966">
        <v>70964</v>
      </c>
      <c r="B966" t="s">
        <v>3210</v>
      </c>
      <c r="C966" t="s">
        <v>3209</v>
      </c>
      <c r="D966" t="s">
        <v>475</v>
      </c>
      <c r="E966" t="s">
        <v>21</v>
      </c>
      <c r="F966">
        <v>70964</v>
      </c>
    </row>
    <row r="967" spans="1:6">
      <c r="A967">
        <v>70965</v>
      </c>
      <c r="B967" t="s">
        <v>3212</v>
      </c>
      <c r="C967" t="s">
        <v>3211</v>
      </c>
      <c r="D967" t="s">
        <v>3209</v>
      </c>
      <c r="E967" t="s">
        <v>21</v>
      </c>
      <c r="F967">
        <v>70965</v>
      </c>
    </row>
    <row r="968" spans="1:6">
      <c r="A968">
        <v>70966</v>
      </c>
      <c r="B968" t="s">
        <v>3214</v>
      </c>
      <c r="C968" t="s">
        <v>3213</v>
      </c>
      <c r="D968" t="s">
        <v>3209</v>
      </c>
      <c r="E968" t="s">
        <v>21</v>
      </c>
      <c r="F968">
        <v>70966</v>
      </c>
    </row>
    <row r="969" spans="1:6">
      <c r="A969">
        <v>70967</v>
      </c>
      <c r="B969" t="s">
        <v>3216</v>
      </c>
      <c r="C969" t="s">
        <v>3215</v>
      </c>
      <c r="D969" t="s">
        <v>3209</v>
      </c>
      <c r="E969" t="s">
        <v>21</v>
      </c>
      <c r="F969">
        <v>70967</v>
      </c>
    </row>
    <row r="970" spans="1:6">
      <c r="A970">
        <v>70968</v>
      </c>
      <c r="B970" t="s">
        <v>2551</v>
      </c>
      <c r="C970" t="s">
        <v>3442</v>
      </c>
      <c r="D970" t="s">
        <v>304</v>
      </c>
      <c r="E970" t="s">
        <v>21</v>
      </c>
      <c r="F970">
        <v>70968</v>
      </c>
    </row>
    <row r="971" spans="1:6">
      <c r="A971">
        <v>70969</v>
      </c>
      <c r="B971" t="s">
        <v>3444</v>
      </c>
      <c r="C971" t="s">
        <v>3443</v>
      </c>
      <c r="D971" t="s">
        <v>304</v>
      </c>
      <c r="E971" t="s">
        <v>21</v>
      </c>
      <c r="F971">
        <v>70969</v>
      </c>
    </row>
    <row r="972" spans="1:6">
      <c r="A972">
        <v>70970</v>
      </c>
      <c r="B972" t="s">
        <v>2599</v>
      </c>
      <c r="C972" t="s">
        <v>3445</v>
      </c>
      <c r="D972" t="s">
        <v>304</v>
      </c>
      <c r="E972" t="s">
        <v>21</v>
      </c>
      <c r="F972">
        <v>70970</v>
      </c>
    </row>
    <row r="973" spans="1:6">
      <c r="A973">
        <v>70971</v>
      </c>
      <c r="B973" t="s">
        <v>2553</v>
      </c>
      <c r="C973" t="s">
        <v>3446</v>
      </c>
      <c r="D973" t="s">
        <v>304</v>
      </c>
      <c r="E973" t="s">
        <v>21</v>
      </c>
      <c r="F973">
        <v>70971</v>
      </c>
    </row>
    <row r="974" spans="1:6">
      <c r="A974">
        <v>70972</v>
      </c>
      <c r="B974" t="s">
        <v>3448</v>
      </c>
      <c r="C974" t="s">
        <v>3447</v>
      </c>
      <c r="D974" t="s">
        <v>304</v>
      </c>
      <c r="E974" t="s">
        <v>21</v>
      </c>
      <c r="F974">
        <v>70972</v>
      </c>
    </row>
    <row r="975" spans="1:6">
      <c r="A975">
        <v>70973</v>
      </c>
      <c r="B975" t="s">
        <v>3450</v>
      </c>
      <c r="C975" t="s">
        <v>3449</v>
      </c>
      <c r="D975" t="s">
        <v>304</v>
      </c>
      <c r="E975" t="s">
        <v>21</v>
      </c>
      <c r="F975">
        <v>70973</v>
      </c>
    </row>
    <row r="976" spans="1:6">
      <c r="A976">
        <v>70974</v>
      </c>
      <c r="B976" t="s">
        <v>3452</v>
      </c>
      <c r="C976" t="s">
        <v>3451</v>
      </c>
      <c r="D976" t="s">
        <v>304</v>
      </c>
      <c r="E976" t="s">
        <v>21</v>
      </c>
      <c r="F976">
        <v>70974</v>
      </c>
    </row>
    <row r="977" spans="1:6">
      <c r="A977">
        <v>70975</v>
      </c>
      <c r="B977" t="s">
        <v>3454</v>
      </c>
      <c r="C977" t="s">
        <v>3453</v>
      </c>
      <c r="D977" t="s">
        <v>304</v>
      </c>
      <c r="E977" t="s">
        <v>21</v>
      </c>
      <c r="F977">
        <v>70975</v>
      </c>
    </row>
    <row r="978" spans="1:6">
      <c r="A978">
        <v>70976</v>
      </c>
      <c r="B978" t="s">
        <v>3456</v>
      </c>
      <c r="C978" t="s">
        <v>3455</v>
      </c>
      <c r="D978" t="s">
        <v>304</v>
      </c>
      <c r="E978" t="s">
        <v>21</v>
      </c>
      <c r="F978">
        <v>70976</v>
      </c>
    </row>
    <row r="979" spans="1:6">
      <c r="A979">
        <v>70977</v>
      </c>
      <c r="B979" t="s">
        <v>3458</v>
      </c>
      <c r="C979" t="s">
        <v>3457</v>
      </c>
      <c r="D979" t="s">
        <v>304</v>
      </c>
      <c r="E979" t="s">
        <v>21</v>
      </c>
      <c r="F979">
        <v>70977</v>
      </c>
    </row>
    <row r="980" spans="1:6">
      <c r="A980">
        <v>70978</v>
      </c>
      <c r="B980" t="s">
        <v>3460</v>
      </c>
      <c r="C980" t="s">
        <v>3459</v>
      </c>
      <c r="D980" t="s">
        <v>304</v>
      </c>
      <c r="E980" t="s">
        <v>21</v>
      </c>
      <c r="F980">
        <v>70978</v>
      </c>
    </row>
    <row r="981" spans="1:6">
      <c r="A981">
        <v>70979</v>
      </c>
      <c r="B981" t="s">
        <v>3462</v>
      </c>
      <c r="C981" t="s">
        <v>3461</v>
      </c>
      <c r="D981" t="s">
        <v>304</v>
      </c>
      <c r="E981" t="s">
        <v>21</v>
      </c>
      <c r="F981">
        <v>70979</v>
      </c>
    </row>
    <row r="982" spans="1:6">
      <c r="A982">
        <v>70980</v>
      </c>
      <c r="B982" t="s">
        <v>3464</v>
      </c>
      <c r="C982" t="s">
        <v>3463</v>
      </c>
      <c r="D982" t="s">
        <v>304</v>
      </c>
      <c r="E982" t="s">
        <v>21</v>
      </c>
      <c r="F982">
        <v>70980</v>
      </c>
    </row>
    <row r="983" spans="1:6">
      <c r="A983">
        <v>70981</v>
      </c>
      <c r="B983" t="s">
        <v>3466</v>
      </c>
      <c r="C983" t="s">
        <v>3465</v>
      </c>
      <c r="D983" t="s">
        <v>304</v>
      </c>
      <c r="E983" t="s">
        <v>21</v>
      </c>
      <c r="F983">
        <v>70981</v>
      </c>
    </row>
    <row r="984" spans="1:6">
      <c r="A984">
        <v>70982</v>
      </c>
      <c r="B984" t="s">
        <v>3468</v>
      </c>
      <c r="C984" t="s">
        <v>3467</v>
      </c>
      <c r="D984" t="s">
        <v>304</v>
      </c>
      <c r="E984" t="s">
        <v>21</v>
      </c>
      <c r="F984">
        <v>70982</v>
      </c>
    </row>
    <row r="985" spans="1:6">
      <c r="A985">
        <v>70983</v>
      </c>
      <c r="B985" t="s">
        <v>3470</v>
      </c>
      <c r="C985" t="s">
        <v>3469</v>
      </c>
      <c r="D985" t="s">
        <v>304</v>
      </c>
      <c r="E985" t="s">
        <v>21</v>
      </c>
      <c r="F985">
        <v>70983</v>
      </c>
    </row>
    <row r="986" spans="1:6">
      <c r="A986">
        <v>70984</v>
      </c>
      <c r="B986" t="s">
        <v>2905</v>
      </c>
      <c r="C986" t="s">
        <v>3471</v>
      </c>
      <c r="D986" t="s">
        <v>304</v>
      </c>
      <c r="E986" t="s">
        <v>21</v>
      </c>
      <c r="F986">
        <v>70984</v>
      </c>
    </row>
    <row r="987" spans="1:6">
      <c r="A987">
        <v>70985</v>
      </c>
      <c r="B987" t="s">
        <v>3765</v>
      </c>
      <c r="C987" t="s">
        <v>3764</v>
      </c>
      <c r="D987" t="s">
        <v>409</v>
      </c>
      <c r="E987" t="s">
        <v>21</v>
      </c>
      <c r="F987">
        <v>70985</v>
      </c>
    </row>
    <row r="988" spans="1:6">
      <c r="A988">
        <v>70986</v>
      </c>
      <c r="B988" t="s">
        <v>3979</v>
      </c>
      <c r="C988" t="s">
        <v>3978</v>
      </c>
      <c r="D988" t="s">
        <v>57</v>
      </c>
      <c r="E988" t="s">
        <v>21</v>
      </c>
      <c r="F988">
        <v>70986</v>
      </c>
    </row>
    <row r="989" spans="1:6">
      <c r="A989">
        <v>70987</v>
      </c>
      <c r="B989" t="s">
        <v>3993</v>
      </c>
      <c r="C989" t="s">
        <v>3992</v>
      </c>
      <c r="D989" t="s">
        <v>57</v>
      </c>
      <c r="E989" t="s">
        <v>21</v>
      </c>
      <c r="F989">
        <v>70987</v>
      </c>
    </row>
    <row r="990" spans="1:6">
      <c r="A990">
        <v>70988</v>
      </c>
      <c r="B990" t="s">
        <v>4013</v>
      </c>
      <c r="C990" t="s">
        <v>4012</v>
      </c>
      <c r="D990" t="s">
        <v>4010</v>
      </c>
      <c r="E990" t="s">
        <v>21</v>
      </c>
      <c r="F990">
        <v>70988</v>
      </c>
    </row>
    <row r="991" spans="1:6">
      <c r="A991">
        <v>70989</v>
      </c>
      <c r="B991" t="s">
        <v>4017</v>
      </c>
      <c r="C991" t="s">
        <v>4016</v>
      </c>
      <c r="D991" t="s">
        <v>4010</v>
      </c>
      <c r="E991" t="s">
        <v>21</v>
      </c>
      <c r="F991">
        <v>70989</v>
      </c>
    </row>
    <row r="992" spans="1:6">
      <c r="A992">
        <v>70990</v>
      </c>
      <c r="B992" t="s">
        <v>2553</v>
      </c>
      <c r="C992" t="s">
        <v>4075</v>
      </c>
      <c r="D992" t="s">
        <v>4073</v>
      </c>
      <c r="E992" t="s">
        <v>21</v>
      </c>
      <c r="F992">
        <v>70990</v>
      </c>
    </row>
    <row r="993" spans="1:6">
      <c r="A993">
        <v>70991</v>
      </c>
      <c r="B993" t="s">
        <v>4077</v>
      </c>
      <c r="C993" t="s">
        <v>4076</v>
      </c>
      <c r="D993" t="s">
        <v>4073</v>
      </c>
      <c r="E993" t="s">
        <v>21</v>
      </c>
      <c r="F993">
        <v>70991</v>
      </c>
    </row>
    <row r="994" spans="1:6">
      <c r="A994">
        <v>70992</v>
      </c>
      <c r="B994" t="s">
        <v>3997</v>
      </c>
      <c r="C994" t="s">
        <v>3996</v>
      </c>
      <c r="D994" t="s">
        <v>3992</v>
      </c>
      <c r="E994" t="s">
        <v>21</v>
      </c>
      <c r="F994">
        <v>70992</v>
      </c>
    </row>
    <row r="995" spans="1:6">
      <c r="A995">
        <v>70993</v>
      </c>
      <c r="B995" t="s">
        <v>3999</v>
      </c>
      <c r="C995" t="s">
        <v>3998</v>
      </c>
      <c r="D995" t="s">
        <v>3992</v>
      </c>
      <c r="E995" t="s">
        <v>21</v>
      </c>
      <c r="F995">
        <v>70993</v>
      </c>
    </row>
    <row r="996" spans="1:6">
      <c r="A996">
        <v>70994</v>
      </c>
      <c r="B996" t="s">
        <v>3375</v>
      </c>
      <c r="C996" t="s">
        <v>3374</v>
      </c>
      <c r="D996" t="s">
        <v>3373</v>
      </c>
      <c r="E996" t="s">
        <v>21</v>
      </c>
      <c r="F996">
        <v>70994</v>
      </c>
    </row>
    <row r="997" spans="1:6">
      <c r="A997">
        <v>70995</v>
      </c>
      <c r="B997" t="s">
        <v>3981</v>
      </c>
      <c r="C997" t="s">
        <v>3980</v>
      </c>
      <c r="D997" t="s">
        <v>3978</v>
      </c>
      <c r="E997" t="s">
        <v>21</v>
      </c>
      <c r="F997">
        <v>70995</v>
      </c>
    </row>
    <row r="998" spans="1:6">
      <c r="A998">
        <v>70996</v>
      </c>
      <c r="B998" t="s">
        <v>3983</v>
      </c>
      <c r="C998" t="s">
        <v>3982</v>
      </c>
      <c r="D998" t="s">
        <v>3978</v>
      </c>
      <c r="E998" t="s">
        <v>21</v>
      </c>
      <c r="F998">
        <v>70996</v>
      </c>
    </row>
    <row r="999" spans="1:6">
      <c r="A999">
        <v>70997</v>
      </c>
      <c r="B999" t="s">
        <v>3989</v>
      </c>
      <c r="C999" t="s">
        <v>3988</v>
      </c>
      <c r="D999" t="s">
        <v>3978</v>
      </c>
      <c r="E999" t="s">
        <v>21</v>
      </c>
      <c r="F999">
        <v>70997</v>
      </c>
    </row>
    <row r="1000" spans="1:6">
      <c r="A1000">
        <v>70998</v>
      </c>
      <c r="B1000" t="s">
        <v>3377</v>
      </c>
      <c r="C1000" t="s">
        <v>3376</v>
      </c>
      <c r="D1000" t="s">
        <v>3373</v>
      </c>
      <c r="E1000" t="s">
        <v>21</v>
      </c>
      <c r="F1000">
        <v>70998</v>
      </c>
    </row>
    <row r="1001" spans="1:6">
      <c r="A1001">
        <v>70999</v>
      </c>
      <c r="B1001" t="s">
        <v>3379</v>
      </c>
      <c r="C1001" t="s">
        <v>3378</v>
      </c>
      <c r="D1001" t="s">
        <v>3373</v>
      </c>
      <c r="E1001" t="s">
        <v>21</v>
      </c>
      <c r="F1001">
        <v>70999</v>
      </c>
    </row>
    <row r="1002" spans="1:6">
      <c r="A1002">
        <v>71000</v>
      </c>
      <c r="B1002" t="s">
        <v>3132</v>
      </c>
      <c r="C1002" t="s">
        <v>3472</v>
      </c>
      <c r="D1002" t="s">
        <v>304</v>
      </c>
      <c r="E1002" t="s">
        <v>21</v>
      </c>
      <c r="F1002">
        <v>71000</v>
      </c>
    </row>
    <row r="1003" spans="1:6">
      <c r="A1003">
        <v>71001</v>
      </c>
      <c r="B1003" t="s">
        <v>3815</v>
      </c>
      <c r="C1003" t="s">
        <v>3814</v>
      </c>
      <c r="D1003" t="s">
        <v>240</v>
      </c>
      <c r="E1003" t="s">
        <v>21</v>
      </c>
      <c r="F1003">
        <v>71001</v>
      </c>
    </row>
    <row r="1004" spans="1:6">
      <c r="A1004">
        <v>71002</v>
      </c>
      <c r="B1004" t="s">
        <v>3224</v>
      </c>
      <c r="C1004" t="s">
        <v>3223</v>
      </c>
      <c r="D1004" t="s">
        <v>475</v>
      </c>
      <c r="E1004" t="s">
        <v>21</v>
      </c>
      <c r="F1004">
        <v>71002</v>
      </c>
    </row>
    <row r="1005" spans="1:6">
      <c r="A1005">
        <v>71003</v>
      </c>
      <c r="B1005" t="s">
        <v>3817</v>
      </c>
      <c r="C1005" t="s">
        <v>3816</v>
      </c>
      <c r="D1005" t="s">
        <v>240</v>
      </c>
      <c r="E1005" t="s">
        <v>21</v>
      </c>
      <c r="F1005">
        <v>71003</v>
      </c>
    </row>
    <row r="1006" spans="1:6">
      <c r="A1006">
        <v>71004</v>
      </c>
      <c r="B1006" t="s">
        <v>3819</v>
      </c>
      <c r="C1006" t="s">
        <v>3818</v>
      </c>
      <c r="D1006" t="s">
        <v>240</v>
      </c>
      <c r="E1006" t="s">
        <v>21</v>
      </c>
      <c r="F1006">
        <v>71004</v>
      </c>
    </row>
    <row r="1007" spans="1:6">
      <c r="A1007">
        <v>71005</v>
      </c>
      <c r="B1007" t="s">
        <v>4332</v>
      </c>
      <c r="C1007" t="s">
        <v>3820</v>
      </c>
      <c r="D1007" t="s">
        <v>240</v>
      </c>
      <c r="E1007" t="s">
        <v>21</v>
      </c>
      <c r="F1007">
        <v>71005</v>
      </c>
    </row>
    <row r="1008" spans="1:6">
      <c r="A1008">
        <v>71006</v>
      </c>
      <c r="B1008" t="s">
        <v>4333</v>
      </c>
      <c r="C1008" t="s">
        <v>3821</v>
      </c>
      <c r="D1008" t="s">
        <v>240</v>
      </c>
      <c r="E1008" t="s">
        <v>21</v>
      </c>
      <c r="F1008">
        <v>71006</v>
      </c>
    </row>
    <row r="1009" spans="1:6">
      <c r="A1009">
        <v>71007</v>
      </c>
      <c r="B1009" t="s">
        <v>4334</v>
      </c>
      <c r="C1009" t="s">
        <v>3822</v>
      </c>
      <c r="D1009" t="s">
        <v>240</v>
      </c>
      <c r="E1009" t="s">
        <v>21</v>
      </c>
      <c r="F1009">
        <v>71007</v>
      </c>
    </row>
    <row r="1010" spans="1:6">
      <c r="A1010">
        <v>71008</v>
      </c>
      <c r="B1010" t="s">
        <v>3824</v>
      </c>
      <c r="C1010" t="s">
        <v>3823</v>
      </c>
      <c r="D1010" t="s">
        <v>240</v>
      </c>
      <c r="E1010" t="s">
        <v>21</v>
      </c>
      <c r="F1010">
        <v>71008</v>
      </c>
    </row>
    <row r="1011" spans="1:6">
      <c r="A1011">
        <v>71009</v>
      </c>
      <c r="B1011" t="s">
        <v>3826</v>
      </c>
      <c r="C1011" t="s">
        <v>3825</v>
      </c>
      <c r="D1011" t="s">
        <v>240</v>
      </c>
      <c r="E1011" t="s">
        <v>21</v>
      </c>
      <c r="F1011">
        <v>71009</v>
      </c>
    </row>
    <row r="1012" spans="1:6">
      <c r="A1012">
        <v>71010</v>
      </c>
      <c r="B1012" t="s">
        <v>4335</v>
      </c>
      <c r="C1012" t="s">
        <v>3827</v>
      </c>
      <c r="D1012" t="s">
        <v>240</v>
      </c>
      <c r="E1012" t="s">
        <v>21</v>
      </c>
      <c r="F1012">
        <v>71010</v>
      </c>
    </row>
    <row r="1013" spans="1:6">
      <c r="A1013">
        <v>71011</v>
      </c>
      <c r="B1013" t="s">
        <v>4336</v>
      </c>
      <c r="C1013" t="s">
        <v>3828</v>
      </c>
      <c r="D1013" t="s">
        <v>240</v>
      </c>
      <c r="E1013" t="s">
        <v>21</v>
      </c>
      <c r="F1013">
        <v>71011</v>
      </c>
    </row>
    <row r="1014" spans="1:6">
      <c r="A1014">
        <v>71012</v>
      </c>
      <c r="B1014" t="s">
        <v>3234</v>
      </c>
      <c r="C1014" t="s">
        <v>3233</v>
      </c>
      <c r="D1014" t="s">
        <v>475</v>
      </c>
      <c r="E1014" t="s">
        <v>21</v>
      </c>
      <c r="F1014">
        <v>71012</v>
      </c>
    </row>
    <row r="1015" spans="1:6">
      <c r="A1015">
        <v>71013</v>
      </c>
      <c r="B1015" t="s">
        <v>3226</v>
      </c>
      <c r="C1015" t="s">
        <v>3225</v>
      </c>
      <c r="D1015" t="s">
        <v>3223</v>
      </c>
      <c r="E1015" t="s">
        <v>21</v>
      </c>
      <c r="F1015">
        <v>71013</v>
      </c>
    </row>
    <row r="1016" spans="1:6">
      <c r="A1016">
        <v>71014</v>
      </c>
      <c r="B1016" t="s">
        <v>3218</v>
      </c>
      <c r="C1016" t="s">
        <v>3217</v>
      </c>
      <c r="D1016" t="s">
        <v>3209</v>
      </c>
      <c r="E1016" t="s">
        <v>21</v>
      </c>
      <c r="F1016">
        <v>71014</v>
      </c>
    </row>
    <row r="1017" spans="1:6">
      <c r="A1017">
        <v>71015</v>
      </c>
      <c r="B1017" t="s">
        <v>3220</v>
      </c>
      <c r="C1017" t="s">
        <v>3219</v>
      </c>
      <c r="D1017" t="s">
        <v>3209</v>
      </c>
      <c r="E1017" t="s">
        <v>21</v>
      </c>
      <c r="F1017">
        <v>71015</v>
      </c>
    </row>
    <row r="1018" spans="1:6">
      <c r="A1018">
        <v>71016</v>
      </c>
      <c r="B1018" t="s">
        <v>3206</v>
      </c>
      <c r="C1018" t="s">
        <v>3205</v>
      </c>
      <c r="D1018" t="s">
        <v>3203</v>
      </c>
      <c r="E1018" t="s">
        <v>21</v>
      </c>
      <c r="F1018">
        <v>71016</v>
      </c>
    </row>
    <row r="1019" spans="1:6">
      <c r="A1019">
        <v>71017</v>
      </c>
      <c r="B1019" t="s">
        <v>3240</v>
      </c>
      <c r="C1019" t="s">
        <v>3239</v>
      </c>
      <c r="D1019" t="s">
        <v>475</v>
      </c>
      <c r="E1019" t="s">
        <v>21</v>
      </c>
      <c r="F1019">
        <v>71017</v>
      </c>
    </row>
    <row r="1020" spans="1:6">
      <c r="A1020">
        <v>71018</v>
      </c>
      <c r="B1020" t="s">
        <v>3251</v>
      </c>
      <c r="C1020" t="s">
        <v>3250</v>
      </c>
      <c r="D1020" t="s">
        <v>475</v>
      </c>
      <c r="E1020" t="s">
        <v>21</v>
      </c>
      <c r="F1020">
        <v>71018</v>
      </c>
    </row>
    <row r="1021" spans="1:6">
      <c r="A1021">
        <v>71019</v>
      </c>
      <c r="B1021" t="s">
        <v>3253</v>
      </c>
      <c r="C1021" t="s">
        <v>3252</v>
      </c>
      <c r="D1021" t="s">
        <v>3250</v>
      </c>
      <c r="E1021" t="s">
        <v>21</v>
      </c>
      <c r="F1021">
        <v>71019</v>
      </c>
    </row>
    <row r="1022" spans="1:6">
      <c r="A1022">
        <v>71020</v>
      </c>
      <c r="B1022" t="s">
        <v>3279</v>
      </c>
      <c r="C1022" t="s">
        <v>3278</v>
      </c>
      <c r="D1022" t="s">
        <v>3250</v>
      </c>
      <c r="E1022" t="s">
        <v>21</v>
      </c>
      <c r="F1022">
        <v>71020</v>
      </c>
    </row>
    <row r="1023" spans="1:6">
      <c r="A1023">
        <v>71021</v>
      </c>
      <c r="B1023" t="s">
        <v>2553</v>
      </c>
      <c r="C1023" t="s">
        <v>3294</v>
      </c>
      <c r="D1023" t="s">
        <v>475</v>
      </c>
      <c r="E1023" t="s">
        <v>21</v>
      </c>
      <c r="F1023">
        <v>71021</v>
      </c>
    </row>
    <row r="1024" spans="1:6">
      <c r="A1024">
        <v>71022</v>
      </c>
      <c r="B1024" t="s">
        <v>3296</v>
      </c>
      <c r="C1024" t="s">
        <v>3295</v>
      </c>
      <c r="D1024" t="s">
        <v>3294</v>
      </c>
      <c r="E1024" t="s">
        <v>21</v>
      </c>
      <c r="F1024">
        <v>71022</v>
      </c>
    </row>
    <row r="1025" spans="1:6">
      <c r="A1025">
        <v>71023</v>
      </c>
      <c r="B1025" t="s">
        <v>3298</v>
      </c>
      <c r="C1025" t="s">
        <v>3297</v>
      </c>
      <c r="D1025" t="s">
        <v>475</v>
      </c>
      <c r="E1025" t="s">
        <v>21</v>
      </c>
      <c r="F1025">
        <v>71023</v>
      </c>
    </row>
    <row r="1026" spans="1:6">
      <c r="A1026">
        <v>71024</v>
      </c>
      <c r="B1026" t="s">
        <v>3300</v>
      </c>
      <c r="C1026" t="s">
        <v>3299</v>
      </c>
      <c r="D1026" t="s">
        <v>475</v>
      </c>
      <c r="E1026" t="s">
        <v>21</v>
      </c>
      <c r="F1026">
        <v>71024</v>
      </c>
    </row>
    <row r="1027" spans="1:6">
      <c r="A1027">
        <v>71025</v>
      </c>
      <c r="B1027" t="s">
        <v>3302</v>
      </c>
      <c r="C1027" t="s">
        <v>3301</v>
      </c>
      <c r="D1027" t="s">
        <v>475</v>
      </c>
      <c r="E1027" t="s">
        <v>21</v>
      </c>
      <c r="F1027">
        <v>71025</v>
      </c>
    </row>
    <row r="1028" spans="1:6">
      <c r="A1028">
        <v>71026</v>
      </c>
      <c r="B1028" t="s">
        <v>3304</v>
      </c>
      <c r="C1028" t="s">
        <v>3303</v>
      </c>
      <c r="D1028" t="s">
        <v>475</v>
      </c>
      <c r="E1028" t="s">
        <v>21</v>
      </c>
      <c r="F1028">
        <v>71026</v>
      </c>
    </row>
    <row r="1029" spans="1:6">
      <c r="A1029">
        <v>71027</v>
      </c>
      <c r="B1029" t="s">
        <v>3306</v>
      </c>
      <c r="C1029" t="s">
        <v>3305</v>
      </c>
      <c r="D1029" t="s">
        <v>475</v>
      </c>
      <c r="E1029" t="s">
        <v>21</v>
      </c>
      <c r="F1029">
        <v>71027</v>
      </c>
    </row>
    <row r="1030" spans="1:6">
      <c r="A1030">
        <v>71028</v>
      </c>
      <c r="B1030" t="s">
        <v>3308</v>
      </c>
      <c r="C1030" t="s">
        <v>3307</v>
      </c>
      <c r="D1030" t="s">
        <v>475</v>
      </c>
      <c r="E1030" t="s">
        <v>21</v>
      </c>
      <c r="F1030">
        <v>71028</v>
      </c>
    </row>
    <row r="1031" spans="1:6">
      <c r="A1031">
        <v>71029</v>
      </c>
      <c r="B1031" t="s">
        <v>3310</v>
      </c>
      <c r="C1031" t="s">
        <v>3309</v>
      </c>
      <c r="D1031" t="s">
        <v>475</v>
      </c>
      <c r="E1031" t="s">
        <v>21</v>
      </c>
      <c r="F1031">
        <v>71029</v>
      </c>
    </row>
    <row r="1032" spans="1:6">
      <c r="A1032">
        <v>71030</v>
      </c>
      <c r="B1032" t="s">
        <v>3312</v>
      </c>
      <c r="C1032" t="s">
        <v>3311</v>
      </c>
      <c r="D1032" t="s">
        <v>475</v>
      </c>
      <c r="E1032" t="s">
        <v>21</v>
      </c>
      <c r="F1032">
        <v>71030</v>
      </c>
    </row>
    <row r="1033" spans="1:6">
      <c r="A1033">
        <v>71031</v>
      </c>
      <c r="B1033" t="s">
        <v>3314</v>
      </c>
      <c r="C1033" t="s">
        <v>3313</v>
      </c>
      <c r="D1033" t="s">
        <v>475</v>
      </c>
      <c r="E1033" t="s">
        <v>21</v>
      </c>
      <c r="F1033">
        <v>71031</v>
      </c>
    </row>
    <row r="1034" spans="1:6">
      <c r="A1034">
        <v>71032</v>
      </c>
      <c r="B1034" t="s">
        <v>3767</v>
      </c>
      <c r="C1034" t="s">
        <v>3766</v>
      </c>
      <c r="D1034" t="s">
        <v>409</v>
      </c>
      <c r="E1034" t="s">
        <v>21</v>
      </c>
      <c r="F1034">
        <v>71032</v>
      </c>
    </row>
    <row r="1035" spans="1:6">
      <c r="A1035">
        <v>71033</v>
      </c>
      <c r="B1035" t="s">
        <v>3769</v>
      </c>
      <c r="C1035" t="s">
        <v>3768</v>
      </c>
      <c r="D1035" t="s">
        <v>409</v>
      </c>
      <c r="E1035" t="s">
        <v>21</v>
      </c>
      <c r="F1035">
        <v>71033</v>
      </c>
    </row>
    <row r="1036" spans="1:6">
      <c r="A1036">
        <v>71034</v>
      </c>
      <c r="B1036" t="s">
        <v>3771</v>
      </c>
      <c r="C1036" t="s">
        <v>3770</v>
      </c>
      <c r="D1036" t="s">
        <v>409</v>
      </c>
      <c r="E1036" t="s">
        <v>21</v>
      </c>
      <c r="F1036">
        <v>71034</v>
      </c>
    </row>
    <row r="1037" spans="1:6">
      <c r="A1037">
        <v>71035</v>
      </c>
      <c r="B1037" t="s">
        <v>3773</v>
      </c>
      <c r="C1037" t="s">
        <v>3772</v>
      </c>
      <c r="D1037" t="s">
        <v>409</v>
      </c>
      <c r="E1037" t="s">
        <v>21</v>
      </c>
      <c r="F1037">
        <v>71035</v>
      </c>
    </row>
    <row r="1038" spans="1:6">
      <c r="A1038">
        <v>71036</v>
      </c>
      <c r="B1038" t="s">
        <v>3000</v>
      </c>
      <c r="C1038" t="s">
        <v>2999</v>
      </c>
      <c r="D1038" t="s">
        <v>294</v>
      </c>
      <c r="E1038" t="s">
        <v>21</v>
      </c>
      <c r="F1038">
        <v>71036</v>
      </c>
    </row>
    <row r="1039" spans="1:6">
      <c r="A1039">
        <v>71037</v>
      </c>
      <c r="B1039" t="s">
        <v>3002</v>
      </c>
      <c r="C1039" t="s">
        <v>3001</v>
      </c>
      <c r="D1039" t="s">
        <v>294</v>
      </c>
      <c r="E1039" t="s">
        <v>21</v>
      </c>
      <c r="F1039">
        <v>71037</v>
      </c>
    </row>
    <row r="1040" spans="1:6">
      <c r="A1040">
        <v>71038</v>
      </c>
      <c r="B1040" t="s">
        <v>2535</v>
      </c>
      <c r="C1040" t="s">
        <v>2534</v>
      </c>
      <c r="D1040" t="s">
        <v>2532</v>
      </c>
      <c r="E1040" t="s">
        <v>21</v>
      </c>
      <c r="F1040">
        <v>71038</v>
      </c>
    </row>
    <row r="1041" spans="1:6">
      <c r="A1041">
        <v>71039</v>
      </c>
      <c r="B1041" t="s">
        <v>2539</v>
      </c>
      <c r="C1041" t="s">
        <v>2538</v>
      </c>
      <c r="D1041" t="s">
        <v>2532</v>
      </c>
      <c r="E1041" t="s">
        <v>21</v>
      </c>
      <c r="F1041">
        <v>71039</v>
      </c>
    </row>
    <row r="1042" spans="1:6">
      <c r="A1042">
        <v>71040</v>
      </c>
      <c r="B1042" t="s">
        <v>3185</v>
      </c>
      <c r="C1042" t="s">
        <v>3184</v>
      </c>
      <c r="D1042" t="s">
        <v>3182</v>
      </c>
      <c r="E1042" t="s">
        <v>21</v>
      </c>
      <c r="F1042">
        <v>71040</v>
      </c>
    </row>
    <row r="1043" spans="1:6">
      <c r="A1043">
        <v>71041</v>
      </c>
      <c r="B1043" t="s">
        <v>2543</v>
      </c>
      <c r="C1043" t="s">
        <v>2542</v>
      </c>
      <c r="D1043" t="s">
        <v>2532</v>
      </c>
      <c r="E1043" t="s">
        <v>21</v>
      </c>
      <c r="F1043">
        <v>71041</v>
      </c>
    </row>
    <row r="1044" spans="1:6">
      <c r="A1044">
        <v>71042</v>
      </c>
      <c r="B1044" t="s">
        <v>2549</v>
      </c>
      <c r="C1044" t="s">
        <v>2548</v>
      </c>
      <c r="D1044" t="s">
        <v>2546</v>
      </c>
      <c r="E1044" t="s">
        <v>21</v>
      </c>
      <c r="F1044">
        <v>71042</v>
      </c>
    </row>
    <row r="1045" spans="1:6">
      <c r="A1045">
        <v>71043</v>
      </c>
      <c r="B1045" t="s">
        <v>2595</v>
      </c>
      <c r="C1045" t="s">
        <v>2594</v>
      </c>
      <c r="D1045" t="s">
        <v>2592</v>
      </c>
      <c r="E1045" t="s">
        <v>21</v>
      </c>
      <c r="F1045">
        <v>71043</v>
      </c>
    </row>
    <row r="1046" spans="1:6">
      <c r="A1046">
        <v>71044</v>
      </c>
      <c r="B1046" t="s">
        <v>2613</v>
      </c>
      <c r="C1046" t="s">
        <v>2612</v>
      </c>
      <c r="D1046" t="s">
        <v>2610</v>
      </c>
      <c r="E1046" t="s">
        <v>21</v>
      </c>
      <c r="F1046">
        <v>71044</v>
      </c>
    </row>
    <row r="1047" spans="1:6">
      <c r="A1047">
        <v>71045</v>
      </c>
      <c r="B1047" t="s">
        <v>2653</v>
      </c>
      <c r="C1047" t="s">
        <v>2652</v>
      </c>
      <c r="D1047" t="s">
        <v>2650</v>
      </c>
      <c r="E1047" t="s">
        <v>21</v>
      </c>
      <c r="F1047">
        <v>71045</v>
      </c>
    </row>
    <row r="1048" spans="1:6">
      <c r="A1048">
        <v>71046</v>
      </c>
      <c r="B1048" t="s">
        <v>2577</v>
      </c>
      <c r="C1048" t="s">
        <v>2576</v>
      </c>
      <c r="D1048" t="s">
        <v>2574</v>
      </c>
      <c r="E1048" t="s">
        <v>21</v>
      </c>
      <c r="F1048">
        <v>71046</v>
      </c>
    </row>
    <row r="1049" spans="1:6">
      <c r="A1049">
        <v>71047</v>
      </c>
      <c r="B1049" t="s">
        <v>2629</v>
      </c>
      <c r="C1049" t="s">
        <v>2628</v>
      </c>
      <c r="D1049" t="s">
        <v>2626</v>
      </c>
      <c r="E1049" t="s">
        <v>21</v>
      </c>
      <c r="F1049">
        <v>71047</v>
      </c>
    </row>
    <row r="1050" spans="1:6">
      <c r="A1050">
        <v>71048</v>
      </c>
      <c r="B1050" t="s">
        <v>2647</v>
      </c>
      <c r="C1050" t="s">
        <v>2646</v>
      </c>
      <c r="D1050" t="s">
        <v>2626</v>
      </c>
      <c r="E1050" t="s">
        <v>21</v>
      </c>
      <c r="F1050">
        <v>71048</v>
      </c>
    </row>
    <row r="1051" spans="1:6">
      <c r="A1051">
        <v>71049</v>
      </c>
      <c r="B1051" t="s">
        <v>2541</v>
      </c>
      <c r="C1051" t="s">
        <v>2540</v>
      </c>
      <c r="D1051" t="s">
        <v>2538</v>
      </c>
      <c r="E1051" t="s">
        <v>21</v>
      </c>
      <c r="F1051">
        <v>71049</v>
      </c>
    </row>
    <row r="1052" spans="1:6">
      <c r="A1052">
        <v>71050</v>
      </c>
      <c r="B1052" t="s">
        <v>2597</v>
      </c>
      <c r="C1052" t="s">
        <v>2596</v>
      </c>
      <c r="D1052" t="s">
        <v>2594</v>
      </c>
      <c r="E1052" t="s">
        <v>21</v>
      </c>
      <c r="F1052">
        <v>71050</v>
      </c>
    </row>
    <row r="1053" spans="1:6">
      <c r="A1053">
        <v>71051</v>
      </c>
      <c r="B1053" t="s">
        <v>3191</v>
      </c>
      <c r="C1053" t="s">
        <v>3190</v>
      </c>
      <c r="D1053" t="s">
        <v>3188</v>
      </c>
      <c r="E1053" t="s">
        <v>21</v>
      </c>
      <c r="F1053">
        <v>71051</v>
      </c>
    </row>
    <row r="1054" spans="1:6">
      <c r="A1054">
        <v>71052</v>
      </c>
      <c r="B1054" t="s">
        <v>3187</v>
      </c>
      <c r="C1054" t="s">
        <v>3186</v>
      </c>
      <c r="D1054" t="s">
        <v>3184</v>
      </c>
      <c r="E1054" t="s">
        <v>21</v>
      </c>
      <c r="F1054">
        <v>71052</v>
      </c>
    </row>
    <row r="1055" spans="1:6">
      <c r="A1055">
        <v>71053</v>
      </c>
      <c r="B1055" t="s">
        <v>2551</v>
      </c>
      <c r="C1055" t="s">
        <v>2550</v>
      </c>
      <c r="D1055" t="s">
        <v>2548</v>
      </c>
      <c r="E1055" t="s">
        <v>21</v>
      </c>
      <c r="F1055">
        <v>71053</v>
      </c>
    </row>
    <row r="1056" spans="1:6">
      <c r="A1056">
        <v>71054</v>
      </c>
      <c r="B1056" t="s">
        <v>2553</v>
      </c>
      <c r="C1056" t="s">
        <v>2552</v>
      </c>
      <c r="D1056" t="s">
        <v>2548</v>
      </c>
      <c r="E1056" t="s">
        <v>21</v>
      </c>
      <c r="F1056">
        <v>71054</v>
      </c>
    </row>
    <row r="1057" spans="1:6">
      <c r="A1057">
        <v>71055</v>
      </c>
      <c r="B1057" t="s">
        <v>2555</v>
      </c>
      <c r="C1057" t="s">
        <v>2554</v>
      </c>
      <c r="D1057" t="s">
        <v>2548</v>
      </c>
      <c r="E1057" t="s">
        <v>21</v>
      </c>
      <c r="F1057">
        <v>71055</v>
      </c>
    </row>
    <row r="1058" spans="1:6">
      <c r="A1058">
        <v>71056</v>
      </c>
      <c r="B1058" t="s">
        <v>2557</v>
      </c>
      <c r="C1058" t="s">
        <v>2556</v>
      </c>
      <c r="D1058" t="s">
        <v>2548</v>
      </c>
      <c r="E1058" t="s">
        <v>21</v>
      </c>
      <c r="F1058">
        <v>71056</v>
      </c>
    </row>
    <row r="1059" spans="1:6">
      <c r="A1059">
        <v>71057</v>
      </c>
      <c r="B1059" t="s">
        <v>2559</v>
      </c>
      <c r="C1059" t="s">
        <v>2558</v>
      </c>
      <c r="D1059" t="s">
        <v>2548</v>
      </c>
      <c r="E1059" t="s">
        <v>21</v>
      </c>
      <c r="F1059">
        <v>71057</v>
      </c>
    </row>
    <row r="1060" spans="1:6">
      <c r="A1060">
        <v>71058</v>
      </c>
      <c r="B1060" t="s">
        <v>2561</v>
      </c>
      <c r="C1060" t="s">
        <v>2560</v>
      </c>
      <c r="D1060" t="s">
        <v>2548</v>
      </c>
      <c r="E1060" t="s">
        <v>21</v>
      </c>
      <c r="F1060">
        <v>71058</v>
      </c>
    </row>
    <row r="1061" spans="1:6">
      <c r="A1061">
        <v>71059</v>
      </c>
      <c r="B1061" t="s">
        <v>2563</v>
      </c>
      <c r="C1061" t="s">
        <v>2562</v>
      </c>
      <c r="D1061" t="s">
        <v>2548</v>
      </c>
      <c r="E1061" t="s">
        <v>21</v>
      </c>
      <c r="F1061">
        <v>71059</v>
      </c>
    </row>
    <row r="1062" spans="1:6">
      <c r="A1062">
        <v>71060</v>
      </c>
      <c r="B1062" t="s">
        <v>2565</v>
      </c>
      <c r="C1062" t="s">
        <v>2564</v>
      </c>
      <c r="D1062" t="s">
        <v>2548</v>
      </c>
      <c r="E1062" t="s">
        <v>21</v>
      </c>
      <c r="F1062">
        <v>71060</v>
      </c>
    </row>
    <row r="1063" spans="1:6">
      <c r="A1063">
        <v>71061</v>
      </c>
      <c r="B1063" t="s">
        <v>2567</v>
      </c>
      <c r="C1063" t="s">
        <v>2566</v>
      </c>
      <c r="D1063" t="s">
        <v>2548</v>
      </c>
      <c r="E1063" t="s">
        <v>21</v>
      </c>
      <c r="F1063">
        <v>71061</v>
      </c>
    </row>
    <row r="1064" spans="1:6">
      <c r="A1064">
        <v>71062</v>
      </c>
      <c r="B1064" t="s">
        <v>2569</v>
      </c>
      <c r="C1064" t="s">
        <v>2568</v>
      </c>
      <c r="D1064" t="s">
        <v>2548</v>
      </c>
      <c r="E1064" t="s">
        <v>21</v>
      </c>
      <c r="F1064">
        <v>71062</v>
      </c>
    </row>
    <row r="1065" spans="1:6">
      <c r="A1065">
        <v>71063</v>
      </c>
      <c r="B1065" t="s">
        <v>2571</v>
      </c>
      <c r="C1065" t="s">
        <v>2570</v>
      </c>
      <c r="D1065" t="s">
        <v>2548</v>
      </c>
      <c r="E1065" t="s">
        <v>21</v>
      </c>
      <c r="F1065">
        <v>71063</v>
      </c>
    </row>
    <row r="1066" spans="1:6">
      <c r="A1066">
        <v>71064</v>
      </c>
      <c r="B1066" t="s">
        <v>2573</v>
      </c>
      <c r="C1066" t="s">
        <v>2572</v>
      </c>
      <c r="D1066" t="s">
        <v>2548</v>
      </c>
      <c r="E1066" t="s">
        <v>21</v>
      </c>
      <c r="F1066">
        <v>71064</v>
      </c>
    </row>
    <row r="1067" spans="1:6">
      <c r="A1067">
        <v>71065</v>
      </c>
      <c r="B1067" t="s">
        <v>2579</v>
      </c>
      <c r="C1067" t="s">
        <v>2578</v>
      </c>
      <c r="D1067" t="s">
        <v>2576</v>
      </c>
      <c r="E1067" t="s">
        <v>21</v>
      </c>
      <c r="F1067">
        <v>71065</v>
      </c>
    </row>
    <row r="1068" spans="1:6">
      <c r="A1068">
        <v>71066</v>
      </c>
      <c r="B1068" t="s">
        <v>2581</v>
      </c>
      <c r="C1068" t="s">
        <v>2580</v>
      </c>
      <c r="D1068" t="s">
        <v>2576</v>
      </c>
      <c r="E1068" t="s">
        <v>21</v>
      </c>
      <c r="F1068">
        <v>71066</v>
      </c>
    </row>
    <row r="1069" spans="1:6">
      <c r="A1069">
        <v>71067</v>
      </c>
      <c r="B1069" t="s">
        <v>2583</v>
      </c>
      <c r="C1069" t="s">
        <v>2582</v>
      </c>
      <c r="D1069" t="s">
        <v>2576</v>
      </c>
      <c r="E1069" t="s">
        <v>21</v>
      </c>
      <c r="F1069">
        <v>71067</v>
      </c>
    </row>
    <row r="1070" spans="1:6">
      <c r="A1070">
        <v>71068</v>
      </c>
      <c r="B1070" t="s">
        <v>2585</v>
      </c>
      <c r="C1070" t="s">
        <v>2584</v>
      </c>
      <c r="D1070" t="s">
        <v>2576</v>
      </c>
      <c r="E1070" t="s">
        <v>21</v>
      </c>
      <c r="F1070">
        <v>71068</v>
      </c>
    </row>
    <row r="1071" spans="1:6">
      <c r="A1071">
        <v>71069</v>
      </c>
      <c r="B1071" t="s">
        <v>2587</v>
      </c>
      <c r="C1071" t="s">
        <v>2586</v>
      </c>
      <c r="D1071" t="s">
        <v>2576</v>
      </c>
      <c r="E1071" t="s">
        <v>21</v>
      </c>
      <c r="F1071">
        <v>71069</v>
      </c>
    </row>
    <row r="1072" spans="1:6">
      <c r="A1072">
        <v>71070</v>
      </c>
      <c r="B1072" t="s">
        <v>2589</v>
      </c>
      <c r="C1072" t="s">
        <v>2588</v>
      </c>
      <c r="D1072" t="s">
        <v>2576</v>
      </c>
      <c r="E1072" t="s">
        <v>21</v>
      </c>
      <c r="F1072">
        <v>71070</v>
      </c>
    </row>
    <row r="1073" spans="1:6">
      <c r="A1073">
        <v>71071</v>
      </c>
      <c r="B1073" t="s">
        <v>2591</v>
      </c>
      <c r="C1073" t="s">
        <v>2590</v>
      </c>
      <c r="D1073" t="s">
        <v>2576</v>
      </c>
      <c r="E1073" t="s">
        <v>21</v>
      </c>
      <c r="F1073">
        <v>71071</v>
      </c>
    </row>
    <row r="1074" spans="1:6">
      <c r="A1074">
        <v>71072</v>
      </c>
      <c r="B1074" t="s">
        <v>2599</v>
      </c>
      <c r="C1074" t="s">
        <v>2598</v>
      </c>
      <c r="D1074" t="s">
        <v>2594</v>
      </c>
      <c r="E1074" t="s">
        <v>21</v>
      </c>
      <c r="F1074">
        <v>71072</v>
      </c>
    </row>
    <row r="1075" spans="1:6">
      <c r="A1075">
        <v>71073</v>
      </c>
      <c r="B1075" t="s">
        <v>2601</v>
      </c>
      <c r="C1075" t="s">
        <v>2600</v>
      </c>
      <c r="D1075" t="s">
        <v>2594</v>
      </c>
      <c r="E1075" t="s">
        <v>21</v>
      </c>
      <c r="F1075">
        <v>71073</v>
      </c>
    </row>
    <row r="1076" spans="1:6">
      <c r="A1076">
        <v>71074</v>
      </c>
      <c r="B1076" t="s">
        <v>2603</v>
      </c>
      <c r="C1076" t="s">
        <v>2602</v>
      </c>
      <c r="D1076" t="s">
        <v>2594</v>
      </c>
      <c r="E1076" t="s">
        <v>21</v>
      </c>
      <c r="F1076">
        <v>71074</v>
      </c>
    </row>
    <row r="1077" spans="1:6">
      <c r="A1077">
        <v>71075</v>
      </c>
      <c r="B1077" t="s">
        <v>2605</v>
      </c>
      <c r="C1077" t="s">
        <v>2604</v>
      </c>
      <c r="D1077" t="s">
        <v>2594</v>
      </c>
      <c r="E1077" t="s">
        <v>21</v>
      </c>
      <c r="F1077">
        <v>71075</v>
      </c>
    </row>
    <row r="1078" spans="1:6">
      <c r="A1078">
        <v>71076</v>
      </c>
      <c r="B1078" t="s">
        <v>2607</v>
      </c>
      <c r="C1078" t="s">
        <v>2606</v>
      </c>
      <c r="D1078" t="s">
        <v>2594</v>
      </c>
      <c r="E1078" t="s">
        <v>21</v>
      </c>
      <c r="F1078">
        <v>71076</v>
      </c>
    </row>
    <row r="1079" spans="1:6">
      <c r="A1079">
        <v>71077</v>
      </c>
      <c r="B1079" t="s">
        <v>2609</v>
      </c>
      <c r="C1079" t="s">
        <v>2608</v>
      </c>
      <c r="D1079" t="s">
        <v>2594</v>
      </c>
      <c r="E1079" t="s">
        <v>21</v>
      </c>
      <c r="F1079">
        <v>71077</v>
      </c>
    </row>
    <row r="1080" spans="1:6">
      <c r="A1080">
        <v>71078</v>
      </c>
      <c r="B1080" t="s">
        <v>2615</v>
      </c>
      <c r="C1080" t="s">
        <v>2614</v>
      </c>
      <c r="D1080" t="s">
        <v>2612</v>
      </c>
      <c r="E1080" t="s">
        <v>21</v>
      </c>
      <c r="F1080">
        <v>71078</v>
      </c>
    </row>
    <row r="1081" spans="1:6">
      <c r="A1081">
        <v>71079</v>
      </c>
      <c r="B1081" t="s">
        <v>2617</v>
      </c>
      <c r="C1081" t="s">
        <v>2616</v>
      </c>
      <c r="D1081" t="s">
        <v>2612</v>
      </c>
      <c r="E1081" t="s">
        <v>21</v>
      </c>
      <c r="F1081">
        <v>71079</v>
      </c>
    </row>
    <row r="1082" spans="1:6">
      <c r="A1082">
        <v>71080</v>
      </c>
      <c r="B1082" t="s">
        <v>2619</v>
      </c>
      <c r="C1082" t="s">
        <v>2618</v>
      </c>
      <c r="D1082" t="s">
        <v>2612</v>
      </c>
      <c r="E1082" t="s">
        <v>21</v>
      </c>
      <c r="F1082">
        <v>71080</v>
      </c>
    </row>
    <row r="1083" spans="1:6">
      <c r="A1083">
        <v>71081</v>
      </c>
      <c r="B1083" t="s">
        <v>2621</v>
      </c>
      <c r="C1083" t="s">
        <v>2620</v>
      </c>
      <c r="D1083" t="s">
        <v>2612</v>
      </c>
      <c r="E1083" t="s">
        <v>21</v>
      </c>
      <c r="F1083">
        <v>71081</v>
      </c>
    </row>
    <row r="1084" spans="1:6">
      <c r="A1084">
        <v>71082</v>
      </c>
      <c r="B1084" t="s">
        <v>2623</v>
      </c>
      <c r="C1084" t="s">
        <v>2622</v>
      </c>
      <c r="D1084" t="s">
        <v>2612</v>
      </c>
      <c r="E1084" t="s">
        <v>21</v>
      </c>
      <c r="F1084">
        <v>71082</v>
      </c>
    </row>
    <row r="1085" spans="1:6">
      <c r="A1085">
        <v>71083</v>
      </c>
      <c r="B1085" t="s">
        <v>2625</v>
      </c>
      <c r="C1085" t="s">
        <v>2624</v>
      </c>
      <c r="D1085" t="s">
        <v>2612</v>
      </c>
      <c r="E1085" t="s">
        <v>21</v>
      </c>
      <c r="F1085">
        <v>71083</v>
      </c>
    </row>
    <row r="1086" spans="1:6">
      <c r="A1086">
        <v>71084</v>
      </c>
      <c r="B1086" t="s">
        <v>2649</v>
      </c>
      <c r="C1086" t="s">
        <v>2648</v>
      </c>
      <c r="D1086" t="s">
        <v>2646</v>
      </c>
      <c r="E1086" t="s">
        <v>21</v>
      </c>
      <c r="F1086">
        <v>71084</v>
      </c>
    </row>
    <row r="1087" spans="1:6">
      <c r="A1087">
        <v>71085</v>
      </c>
      <c r="B1087" t="s">
        <v>2631</v>
      </c>
      <c r="C1087" t="s">
        <v>2630</v>
      </c>
      <c r="D1087" t="s">
        <v>2628</v>
      </c>
      <c r="E1087" t="s">
        <v>21</v>
      </c>
      <c r="F1087">
        <v>71085</v>
      </c>
    </row>
    <row r="1088" spans="1:6">
      <c r="A1088">
        <v>71086</v>
      </c>
      <c r="B1088" t="s">
        <v>2633</v>
      </c>
      <c r="C1088" t="s">
        <v>2632</v>
      </c>
      <c r="D1088" t="s">
        <v>2628</v>
      </c>
      <c r="E1088" t="s">
        <v>21</v>
      </c>
      <c r="F1088">
        <v>71086</v>
      </c>
    </row>
    <row r="1089" spans="1:6">
      <c r="A1089">
        <v>71087</v>
      </c>
      <c r="B1089" t="s">
        <v>2635</v>
      </c>
      <c r="C1089" t="s">
        <v>2634</v>
      </c>
      <c r="D1089" t="s">
        <v>2628</v>
      </c>
      <c r="E1089" t="s">
        <v>21</v>
      </c>
      <c r="F1089">
        <v>71087</v>
      </c>
    </row>
    <row r="1090" spans="1:6">
      <c r="A1090">
        <v>71088</v>
      </c>
      <c r="B1090" t="s">
        <v>2637</v>
      </c>
      <c r="C1090" t="s">
        <v>2636</v>
      </c>
      <c r="D1090" t="s">
        <v>2628</v>
      </c>
      <c r="E1090" t="s">
        <v>21</v>
      </c>
      <c r="F1090">
        <v>71088</v>
      </c>
    </row>
    <row r="1091" spans="1:6">
      <c r="A1091">
        <v>71089</v>
      </c>
      <c r="B1091" t="s">
        <v>2639</v>
      </c>
      <c r="C1091" t="s">
        <v>2638</v>
      </c>
      <c r="D1091" t="s">
        <v>2628</v>
      </c>
      <c r="E1091" t="s">
        <v>21</v>
      </c>
      <c r="F1091">
        <v>71089</v>
      </c>
    </row>
    <row r="1092" spans="1:6">
      <c r="A1092">
        <v>71090</v>
      </c>
      <c r="B1092" t="s">
        <v>2641</v>
      </c>
      <c r="C1092" t="s">
        <v>2640</v>
      </c>
      <c r="D1092" t="s">
        <v>2628</v>
      </c>
      <c r="E1092" t="s">
        <v>21</v>
      </c>
      <c r="F1092">
        <v>71090</v>
      </c>
    </row>
    <row r="1093" spans="1:6">
      <c r="A1093">
        <v>71091</v>
      </c>
      <c r="B1093" t="s">
        <v>2643</v>
      </c>
      <c r="C1093" t="s">
        <v>2642</v>
      </c>
      <c r="D1093" t="s">
        <v>2628</v>
      </c>
      <c r="E1093" t="s">
        <v>21</v>
      </c>
      <c r="F1093">
        <v>71091</v>
      </c>
    </row>
    <row r="1094" spans="1:6">
      <c r="A1094">
        <v>71092</v>
      </c>
      <c r="B1094" t="s">
        <v>2655</v>
      </c>
      <c r="C1094" t="s">
        <v>2654</v>
      </c>
      <c r="D1094" t="s">
        <v>2652</v>
      </c>
      <c r="E1094" t="s">
        <v>21</v>
      </c>
      <c r="F1094">
        <v>71092</v>
      </c>
    </row>
    <row r="1095" spans="1:6">
      <c r="A1095">
        <v>71093</v>
      </c>
      <c r="B1095" t="s">
        <v>2657</v>
      </c>
      <c r="C1095" t="s">
        <v>2656</v>
      </c>
      <c r="D1095" t="s">
        <v>2652</v>
      </c>
      <c r="E1095" t="s">
        <v>21</v>
      </c>
      <c r="F1095">
        <v>71093</v>
      </c>
    </row>
    <row r="1096" spans="1:6">
      <c r="A1096">
        <v>71094</v>
      </c>
      <c r="B1096" t="s">
        <v>2659</v>
      </c>
      <c r="C1096" t="s">
        <v>2658</v>
      </c>
      <c r="D1096" t="s">
        <v>2652</v>
      </c>
      <c r="E1096" t="s">
        <v>21</v>
      </c>
      <c r="F1096">
        <v>71094</v>
      </c>
    </row>
    <row r="1097" spans="1:6">
      <c r="A1097">
        <v>71095</v>
      </c>
      <c r="B1097" t="s">
        <v>2545</v>
      </c>
      <c r="C1097" t="s">
        <v>2544</v>
      </c>
      <c r="D1097" t="s">
        <v>2542</v>
      </c>
      <c r="E1097" t="s">
        <v>21</v>
      </c>
      <c r="F1097">
        <v>71095</v>
      </c>
    </row>
    <row r="1098" spans="1:6">
      <c r="A1098">
        <v>71096</v>
      </c>
      <c r="B1098" t="s">
        <v>2537</v>
      </c>
      <c r="C1098" t="s">
        <v>2536</v>
      </c>
      <c r="D1098" t="s">
        <v>2534</v>
      </c>
      <c r="E1098" t="s">
        <v>21</v>
      </c>
      <c r="F1098">
        <v>71096</v>
      </c>
    </row>
    <row r="1099" spans="1:6">
      <c r="A1099">
        <v>71097</v>
      </c>
      <c r="B1099" t="s">
        <v>3316</v>
      </c>
      <c r="C1099" t="s">
        <v>3315</v>
      </c>
      <c r="D1099" t="s">
        <v>475</v>
      </c>
      <c r="E1099" t="s">
        <v>21</v>
      </c>
      <c r="F1099">
        <v>71097</v>
      </c>
    </row>
    <row r="1100" spans="1:6">
      <c r="A1100">
        <v>71098</v>
      </c>
      <c r="B1100" t="s">
        <v>3318</v>
      </c>
      <c r="C1100" t="s">
        <v>3317</v>
      </c>
      <c r="D1100" t="s">
        <v>475</v>
      </c>
      <c r="E1100" t="s">
        <v>21</v>
      </c>
      <c r="F1100">
        <v>71098</v>
      </c>
    </row>
    <row r="1101" spans="1:6">
      <c r="A1101">
        <v>71099</v>
      </c>
      <c r="B1101" t="s">
        <v>3381</v>
      </c>
      <c r="C1101" t="s">
        <v>3380</v>
      </c>
      <c r="D1101" t="s">
        <v>3373</v>
      </c>
      <c r="E1101" t="s">
        <v>21</v>
      </c>
      <c r="F1101">
        <v>71099</v>
      </c>
    </row>
    <row r="1102" spans="1:6">
      <c r="A1102">
        <v>71100</v>
      </c>
      <c r="B1102" t="s">
        <v>3383</v>
      </c>
      <c r="C1102" t="s">
        <v>3382</v>
      </c>
      <c r="D1102" t="s">
        <v>3373</v>
      </c>
      <c r="E1102" t="s">
        <v>21</v>
      </c>
      <c r="F1102">
        <v>71100</v>
      </c>
    </row>
    <row r="1103" spans="1:6">
      <c r="A1103">
        <v>71101</v>
      </c>
      <c r="B1103" t="s">
        <v>3385</v>
      </c>
      <c r="C1103" t="s">
        <v>3384</v>
      </c>
      <c r="D1103" t="s">
        <v>3382</v>
      </c>
      <c r="E1103" t="s">
        <v>21</v>
      </c>
      <c r="F1103">
        <v>71101</v>
      </c>
    </row>
    <row r="1104" spans="1:6">
      <c r="A1104">
        <v>71102</v>
      </c>
      <c r="B1104" t="s">
        <v>2821</v>
      </c>
      <c r="C1104" t="s">
        <v>2820</v>
      </c>
      <c r="D1104" t="s">
        <v>2816</v>
      </c>
      <c r="E1104" t="s">
        <v>21</v>
      </c>
      <c r="F1104">
        <v>71102</v>
      </c>
    </row>
    <row r="1105" spans="1:6">
      <c r="A1105">
        <v>71103</v>
      </c>
      <c r="B1105" t="s">
        <v>2823</v>
      </c>
      <c r="C1105" t="s">
        <v>2822</v>
      </c>
      <c r="D1105" t="s">
        <v>2816</v>
      </c>
      <c r="E1105" t="s">
        <v>21</v>
      </c>
      <c r="F1105">
        <v>71103</v>
      </c>
    </row>
    <row r="1106" spans="1:6">
      <c r="A1106">
        <v>71104</v>
      </c>
      <c r="B1106" t="s">
        <v>2825</v>
      </c>
      <c r="C1106" t="s">
        <v>2824</v>
      </c>
      <c r="D1106" t="s">
        <v>2822</v>
      </c>
      <c r="E1106" t="s">
        <v>21</v>
      </c>
      <c r="F1106">
        <v>71104</v>
      </c>
    </row>
    <row r="1107" spans="1:6">
      <c r="A1107">
        <v>71105</v>
      </c>
      <c r="B1107" t="s">
        <v>2827</v>
      </c>
      <c r="C1107" t="s">
        <v>2826</v>
      </c>
      <c r="D1107" t="s">
        <v>2822</v>
      </c>
      <c r="E1107" t="s">
        <v>21</v>
      </c>
      <c r="F1107">
        <v>71105</v>
      </c>
    </row>
    <row r="1108" spans="1:6">
      <c r="A1108">
        <v>71106</v>
      </c>
      <c r="B1108" t="s">
        <v>2829</v>
      </c>
      <c r="C1108" t="s">
        <v>2828</v>
      </c>
      <c r="D1108" t="s">
        <v>2816</v>
      </c>
      <c r="E1108" t="s">
        <v>21</v>
      </c>
      <c r="F1108">
        <v>71106</v>
      </c>
    </row>
    <row r="1109" spans="1:6">
      <c r="A1109">
        <v>71107</v>
      </c>
      <c r="B1109" t="s">
        <v>2831</v>
      </c>
      <c r="C1109" t="s">
        <v>2830</v>
      </c>
      <c r="D1109" t="s">
        <v>2816</v>
      </c>
      <c r="E1109" t="s">
        <v>21</v>
      </c>
      <c r="F1109">
        <v>71107</v>
      </c>
    </row>
    <row r="1110" spans="1:6">
      <c r="A1110">
        <v>71108</v>
      </c>
      <c r="B1110" t="s">
        <v>2833</v>
      </c>
      <c r="C1110" t="s">
        <v>2832</v>
      </c>
      <c r="D1110" t="s">
        <v>2816</v>
      </c>
      <c r="E1110" t="s">
        <v>21</v>
      </c>
      <c r="F1110">
        <v>71108</v>
      </c>
    </row>
    <row r="1111" spans="1:6">
      <c r="A1111">
        <v>71109</v>
      </c>
      <c r="B1111" t="s">
        <v>2835</v>
      </c>
      <c r="C1111" t="s">
        <v>2834</v>
      </c>
      <c r="D1111" t="s">
        <v>2816</v>
      </c>
      <c r="E1111" t="s">
        <v>21</v>
      </c>
      <c r="F1111">
        <v>71109</v>
      </c>
    </row>
    <row r="1112" spans="1:6">
      <c r="A1112">
        <v>71110</v>
      </c>
      <c r="B1112" t="s">
        <v>2837</v>
      </c>
      <c r="C1112" t="s">
        <v>2836</v>
      </c>
      <c r="D1112" t="s">
        <v>2816</v>
      </c>
      <c r="E1112" t="s">
        <v>21</v>
      </c>
      <c r="F1112">
        <v>71110</v>
      </c>
    </row>
    <row r="1113" spans="1:6">
      <c r="A1113">
        <v>71111</v>
      </c>
      <c r="B1113" t="s">
        <v>2839</v>
      </c>
      <c r="C1113" t="s">
        <v>2838</v>
      </c>
      <c r="D1113" t="s">
        <v>2816</v>
      </c>
      <c r="E1113" t="s">
        <v>21</v>
      </c>
      <c r="F1113">
        <v>71111</v>
      </c>
    </row>
    <row r="1114" spans="1:6">
      <c r="A1114">
        <v>71112</v>
      </c>
      <c r="B1114" t="s">
        <v>2841</v>
      </c>
      <c r="C1114" t="s">
        <v>2840</v>
      </c>
      <c r="D1114" t="s">
        <v>2816</v>
      </c>
      <c r="E1114" t="s">
        <v>21</v>
      </c>
      <c r="F1114">
        <v>71112</v>
      </c>
    </row>
    <row r="1115" spans="1:6">
      <c r="A1115">
        <v>71113</v>
      </c>
      <c r="B1115" t="s">
        <v>3474</v>
      </c>
      <c r="C1115" t="s">
        <v>3473</v>
      </c>
      <c r="D1115" t="s">
        <v>304</v>
      </c>
      <c r="E1115" t="s">
        <v>21</v>
      </c>
      <c r="F1115">
        <v>71113</v>
      </c>
    </row>
    <row r="1116" spans="1:6">
      <c r="A1116">
        <v>71114</v>
      </c>
      <c r="B1116" t="s">
        <v>4005</v>
      </c>
      <c r="C1116" t="s">
        <v>4004</v>
      </c>
      <c r="D1116" t="s">
        <v>57</v>
      </c>
      <c r="E1116" t="s">
        <v>21</v>
      </c>
      <c r="F1116">
        <v>71114</v>
      </c>
    </row>
    <row r="1117" spans="1:6">
      <c r="A1117">
        <v>71115</v>
      </c>
      <c r="B1117" t="s">
        <v>4007</v>
      </c>
      <c r="C1117" t="s">
        <v>4006</v>
      </c>
      <c r="D1117" t="s">
        <v>57</v>
      </c>
      <c r="E1117" t="s">
        <v>21</v>
      </c>
      <c r="F1117">
        <v>71115</v>
      </c>
    </row>
    <row r="1118" spans="1:6">
      <c r="A1118">
        <v>71116</v>
      </c>
      <c r="B1118" t="s">
        <v>3884</v>
      </c>
      <c r="C1118" t="s">
        <v>3883</v>
      </c>
      <c r="D1118" t="s">
        <v>270</v>
      </c>
      <c r="E1118" t="s">
        <v>21</v>
      </c>
      <c r="F1118">
        <v>71116</v>
      </c>
    </row>
    <row r="1119" spans="1:6">
      <c r="A1119">
        <v>71117</v>
      </c>
      <c r="B1119" t="s">
        <v>3183</v>
      </c>
      <c r="C1119" t="s">
        <v>3182</v>
      </c>
      <c r="D1119" t="s">
        <v>110</v>
      </c>
      <c r="E1119" t="s">
        <v>21</v>
      </c>
      <c r="F1119">
        <v>71117</v>
      </c>
    </row>
    <row r="1120" spans="1:6">
      <c r="A1120">
        <v>71118</v>
      </c>
      <c r="B1120" t="s">
        <v>3189</v>
      </c>
      <c r="C1120" t="s">
        <v>3188</v>
      </c>
      <c r="D1120" t="s">
        <v>3182</v>
      </c>
      <c r="E1120" t="s">
        <v>21</v>
      </c>
      <c r="F1120">
        <v>71118</v>
      </c>
    </row>
    <row r="1121" spans="1:6">
      <c r="A1121">
        <v>71119</v>
      </c>
      <c r="B1121" t="s">
        <v>4009</v>
      </c>
      <c r="C1121" t="s">
        <v>4008</v>
      </c>
      <c r="D1121" t="s">
        <v>57</v>
      </c>
      <c r="E1121" t="s">
        <v>21</v>
      </c>
      <c r="F1121">
        <v>71119</v>
      </c>
    </row>
    <row r="1122" spans="1:6">
      <c r="A1122">
        <v>71120</v>
      </c>
      <c r="B1122" t="s">
        <v>2888</v>
      </c>
      <c r="C1122" t="s">
        <v>3476</v>
      </c>
      <c r="D1122" t="s">
        <v>304</v>
      </c>
      <c r="E1122" t="s">
        <v>21</v>
      </c>
      <c r="F1122">
        <v>71120</v>
      </c>
    </row>
    <row r="1123" spans="1:6">
      <c r="A1123">
        <v>71121</v>
      </c>
      <c r="B1123" t="s">
        <v>2871</v>
      </c>
      <c r="C1123" t="s">
        <v>3829</v>
      </c>
      <c r="D1123" t="s">
        <v>304</v>
      </c>
      <c r="E1123" t="s">
        <v>21</v>
      </c>
      <c r="F1123">
        <v>71121</v>
      </c>
    </row>
    <row r="1124" spans="1:6">
      <c r="A1124">
        <v>71122</v>
      </c>
      <c r="B1124" t="s">
        <v>2885</v>
      </c>
      <c r="C1124" t="s">
        <v>3830</v>
      </c>
      <c r="D1124" t="s">
        <v>304</v>
      </c>
      <c r="E1124" t="s">
        <v>21</v>
      </c>
      <c r="F1124">
        <v>71122</v>
      </c>
    </row>
    <row r="1125" spans="1:6">
      <c r="A1125">
        <v>71123</v>
      </c>
      <c r="B1125" t="s">
        <v>2619</v>
      </c>
      <c r="C1125" t="s">
        <v>3831</v>
      </c>
      <c r="D1125" t="s">
        <v>304</v>
      </c>
      <c r="E1125" t="s">
        <v>21</v>
      </c>
      <c r="F1125">
        <v>71123</v>
      </c>
    </row>
    <row r="1126" spans="1:6">
      <c r="A1126">
        <v>71124</v>
      </c>
      <c r="B1126" t="s">
        <v>3833</v>
      </c>
      <c r="C1126" t="s">
        <v>3832</v>
      </c>
      <c r="D1126" t="s">
        <v>304</v>
      </c>
      <c r="E1126" t="s">
        <v>21</v>
      </c>
      <c r="F1126">
        <v>71124</v>
      </c>
    </row>
    <row r="1127" spans="1:6">
      <c r="A1127">
        <v>71125</v>
      </c>
      <c r="B1127" t="s">
        <v>2617</v>
      </c>
      <c r="C1127" t="s">
        <v>3834</v>
      </c>
      <c r="D1127" t="s">
        <v>304</v>
      </c>
      <c r="E1127" t="s">
        <v>21</v>
      </c>
      <c r="F1127">
        <v>71125</v>
      </c>
    </row>
    <row r="1128" spans="1:6">
      <c r="A1128">
        <v>71126</v>
      </c>
      <c r="B1128" t="s">
        <v>3836</v>
      </c>
      <c r="C1128" t="s">
        <v>3835</v>
      </c>
      <c r="D1128" t="s">
        <v>304</v>
      </c>
      <c r="E1128" t="s">
        <v>21</v>
      </c>
      <c r="F1128">
        <v>71126</v>
      </c>
    </row>
    <row r="1129" spans="1:6">
      <c r="A1129">
        <v>71127</v>
      </c>
      <c r="B1129" t="s">
        <v>2661</v>
      </c>
      <c r="C1129" t="s">
        <v>3837</v>
      </c>
      <c r="D1129" t="s">
        <v>304</v>
      </c>
      <c r="E1129" t="s">
        <v>21</v>
      </c>
      <c r="F1129">
        <v>71127</v>
      </c>
    </row>
    <row r="1130" spans="1:6">
      <c r="A1130">
        <v>71128</v>
      </c>
      <c r="B1130" t="s">
        <v>2563</v>
      </c>
      <c r="C1130" t="s">
        <v>3838</v>
      </c>
      <c r="D1130" t="s">
        <v>304</v>
      </c>
      <c r="E1130" t="s">
        <v>21</v>
      </c>
      <c r="F1130">
        <v>71128</v>
      </c>
    </row>
    <row r="1131" spans="1:6">
      <c r="A1131">
        <v>71129</v>
      </c>
      <c r="B1131" t="s">
        <v>3840</v>
      </c>
      <c r="C1131" t="s">
        <v>3839</v>
      </c>
      <c r="D1131" t="s">
        <v>304</v>
      </c>
      <c r="E1131" t="s">
        <v>21</v>
      </c>
      <c r="F1131">
        <v>71129</v>
      </c>
    </row>
    <row r="1132" spans="1:6">
      <c r="A1132">
        <v>71130</v>
      </c>
      <c r="B1132" t="s">
        <v>2559</v>
      </c>
      <c r="C1132" t="s">
        <v>3841</v>
      </c>
      <c r="D1132" t="s">
        <v>304</v>
      </c>
      <c r="E1132" t="s">
        <v>21</v>
      </c>
      <c r="F1132">
        <v>71130</v>
      </c>
    </row>
    <row r="1133" spans="1:6">
      <c r="A1133">
        <v>71131</v>
      </c>
      <c r="B1133" t="s">
        <v>3036</v>
      </c>
      <c r="C1133" t="s">
        <v>3842</v>
      </c>
      <c r="D1133" t="s">
        <v>304</v>
      </c>
      <c r="E1133" t="s">
        <v>21</v>
      </c>
      <c r="F1133">
        <v>71131</v>
      </c>
    </row>
    <row r="1134" spans="1:6">
      <c r="A1134">
        <v>71132</v>
      </c>
      <c r="B1134" t="s">
        <v>4015</v>
      </c>
      <c r="C1134" t="s">
        <v>4014</v>
      </c>
      <c r="D1134" t="s">
        <v>4012</v>
      </c>
      <c r="E1134" t="s">
        <v>21</v>
      </c>
      <c r="F1134">
        <v>71132</v>
      </c>
    </row>
    <row r="1135" spans="1:6">
      <c r="A1135">
        <v>71133</v>
      </c>
      <c r="B1135" t="s">
        <v>3391</v>
      </c>
      <c r="C1135" t="s">
        <v>3390</v>
      </c>
      <c r="D1135" t="s">
        <v>3938</v>
      </c>
      <c r="E1135" t="s">
        <v>21</v>
      </c>
      <c r="F1135">
        <v>71133</v>
      </c>
    </row>
    <row r="1136" spans="1:6">
      <c r="A1136">
        <v>71134</v>
      </c>
      <c r="B1136" t="s">
        <v>3985</v>
      </c>
      <c r="C1136" t="s">
        <v>3984</v>
      </c>
      <c r="D1136" t="s">
        <v>3982</v>
      </c>
      <c r="E1136" t="s">
        <v>21</v>
      </c>
      <c r="F1136">
        <v>71134</v>
      </c>
    </row>
    <row r="1137" spans="1:6">
      <c r="A1137">
        <v>71135</v>
      </c>
      <c r="B1137" t="s">
        <v>3987</v>
      </c>
      <c r="C1137" t="s">
        <v>3986</v>
      </c>
      <c r="D1137" t="s">
        <v>3982</v>
      </c>
      <c r="E1137" t="s">
        <v>21</v>
      </c>
      <c r="F1137">
        <v>71135</v>
      </c>
    </row>
    <row r="1138" spans="1:6">
      <c r="A1138">
        <v>71136</v>
      </c>
      <c r="B1138" t="s">
        <v>4046</v>
      </c>
      <c r="C1138" t="s">
        <v>4045</v>
      </c>
      <c r="D1138" t="s">
        <v>3912</v>
      </c>
      <c r="E1138" t="s">
        <v>21</v>
      </c>
      <c r="F1138">
        <v>71136</v>
      </c>
    </row>
    <row r="1139" spans="1:6">
      <c r="A1139">
        <v>71137</v>
      </c>
      <c r="B1139" t="s">
        <v>4048</v>
      </c>
      <c r="C1139" t="s">
        <v>4047</v>
      </c>
      <c r="D1139" t="s">
        <v>3912</v>
      </c>
      <c r="E1139" t="s">
        <v>21</v>
      </c>
      <c r="F1139">
        <v>71137</v>
      </c>
    </row>
    <row r="1140" spans="1:6">
      <c r="A1140">
        <v>71138</v>
      </c>
      <c r="B1140" t="s">
        <v>4050</v>
      </c>
      <c r="C1140" t="s">
        <v>4049</v>
      </c>
      <c r="D1140" t="s">
        <v>3912</v>
      </c>
      <c r="E1140" t="s">
        <v>21</v>
      </c>
      <c r="F1140">
        <v>71138</v>
      </c>
    </row>
    <row r="1141" spans="1:6">
      <c r="A1141">
        <v>71139</v>
      </c>
      <c r="B1141" t="s">
        <v>4052</v>
      </c>
      <c r="C1141" t="s">
        <v>4051</v>
      </c>
      <c r="D1141" t="s">
        <v>3908</v>
      </c>
      <c r="E1141" t="s">
        <v>21</v>
      </c>
      <c r="F1141">
        <v>71139</v>
      </c>
    </row>
    <row r="1142" spans="1:6">
      <c r="A1142">
        <v>71140</v>
      </c>
      <c r="B1142" t="s">
        <v>2871</v>
      </c>
      <c r="C1142" t="s">
        <v>2870</v>
      </c>
      <c r="D1142" t="s">
        <v>414</v>
      </c>
      <c r="E1142" t="s">
        <v>21</v>
      </c>
      <c r="F1142">
        <v>71140</v>
      </c>
    </row>
    <row r="1143" spans="1:6">
      <c r="A1143">
        <v>71141</v>
      </c>
      <c r="B1143" t="s">
        <v>2551</v>
      </c>
      <c r="C1143" t="s">
        <v>2872</v>
      </c>
      <c r="D1143" t="s">
        <v>414</v>
      </c>
      <c r="E1143" t="s">
        <v>21</v>
      </c>
      <c r="F1143">
        <v>71141</v>
      </c>
    </row>
    <row r="1144" spans="1:6">
      <c r="A1144">
        <v>71142</v>
      </c>
      <c r="B1144" t="s">
        <v>2874</v>
      </c>
      <c r="C1144" t="s">
        <v>2873</v>
      </c>
      <c r="D1144" t="s">
        <v>414</v>
      </c>
      <c r="E1144" t="s">
        <v>21</v>
      </c>
      <c r="F1144">
        <v>71142</v>
      </c>
    </row>
    <row r="1145" spans="1:6">
      <c r="A1145">
        <v>71143</v>
      </c>
      <c r="B1145" t="s">
        <v>2876</v>
      </c>
      <c r="C1145" t="s">
        <v>2875</v>
      </c>
      <c r="D1145" t="s">
        <v>414</v>
      </c>
      <c r="E1145" t="s">
        <v>21</v>
      </c>
      <c r="F1145">
        <v>71143</v>
      </c>
    </row>
    <row r="1146" spans="1:6">
      <c r="A1146">
        <v>71144</v>
      </c>
      <c r="B1146" t="s">
        <v>2553</v>
      </c>
      <c r="C1146" t="s">
        <v>2877</v>
      </c>
      <c r="D1146" t="s">
        <v>414</v>
      </c>
      <c r="E1146" t="s">
        <v>21</v>
      </c>
      <c r="F1146">
        <v>71144</v>
      </c>
    </row>
    <row r="1147" spans="1:6">
      <c r="A1147">
        <v>71145</v>
      </c>
      <c r="B1147" t="s">
        <v>2555</v>
      </c>
      <c r="C1147" t="s">
        <v>2878</v>
      </c>
      <c r="D1147" t="s">
        <v>414</v>
      </c>
      <c r="E1147" t="s">
        <v>21</v>
      </c>
      <c r="F1147">
        <v>71145</v>
      </c>
    </row>
    <row r="1148" spans="1:6">
      <c r="A1148">
        <v>71146</v>
      </c>
      <c r="B1148" t="s">
        <v>2559</v>
      </c>
      <c r="C1148" t="s">
        <v>2879</v>
      </c>
      <c r="D1148" t="s">
        <v>414</v>
      </c>
      <c r="E1148" t="s">
        <v>21</v>
      </c>
      <c r="F1148">
        <v>71146</v>
      </c>
    </row>
    <row r="1149" spans="1:6">
      <c r="A1149">
        <v>71147</v>
      </c>
      <c r="B1149" t="s">
        <v>2881</v>
      </c>
      <c r="C1149" t="s">
        <v>2880</v>
      </c>
      <c r="D1149" t="s">
        <v>414</v>
      </c>
      <c r="E1149" t="s">
        <v>21</v>
      </c>
      <c r="F1149">
        <v>71147</v>
      </c>
    </row>
    <row r="1150" spans="1:6">
      <c r="A1150">
        <v>71148</v>
      </c>
      <c r="B1150" t="s">
        <v>2883</v>
      </c>
      <c r="C1150" t="s">
        <v>2882</v>
      </c>
      <c r="D1150" t="s">
        <v>414</v>
      </c>
      <c r="E1150" t="s">
        <v>21</v>
      </c>
      <c r="F1150">
        <v>71148</v>
      </c>
    </row>
    <row r="1151" spans="1:6">
      <c r="A1151">
        <v>71149</v>
      </c>
      <c r="B1151" t="s">
        <v>2885</v>
      </c>
      <c r="C1151" t="s">
        <v>2884</v>
      </c>
      <c r="D1151" t="s">
        <v>414</v>
      </c>
      <c r="E1151" t="s">
        <v>21</v>
      </c>
      <c r="F1151">
        <v>71149</v>
      </c>
    </row>
    <row r="1152" spans="1:6">
      <c r="A1152">
        <v>71150</v>
      </c>
      <c r="B1152" t="s">
        <v>2599</v>
      </c>
      <c r="C1152" t="s">
        <v>2886</v>
      </c>
      <c r="D1152" t="s">
        <v>414</v>
      </c>
      <c r="E1152" t="s">
        <v>21</v>
      </c>
      <c r="F1152">
        <v>71150</v>
      </c>
    </row>
    <row r="1153" spans="1:6">
      <c r="A1153">
        <v>71151</v>
      </c>
      <c r="B1153" t="s">
        <v>2888</v>
      </c>
      <c r="C1153" t="s">
        <v>2887</v>
      </c>
      <c r="D1153" t="s">
        <v>414</v>
      </c>
      <c r="E1153" t="s">
        <v>21</v>
      </c>
      <c r="F1153">
        <v>71151</v>
      </c>
    </row>
    <row r="1154" spans="1:6">
      <c r="A1154">
        <v>71152</v>
      </c>
      <c r="B1154" t="s">
        <v>2890</v>
      </c>
      <c r="C1154" t="s">
        <v>2889</v>
      </c>
      <c r="D1154" t="s">
        <v>414</v>
      </c>
      <c r="E1154" t="s">
        <v>21</v>
      </c>
      <c r="F1154">
        <v>71152</v>
      </c>
    </row>
    <row r="1155" spans="1:6">
      <c r="A1155">
        <v>71153</v>
      </c>
      <c r="B1155" t="s">
        <v>2892</v>
      </c>
      <c r="C1155" t="s">
        <v>2891</v>
      </c>
      <c r="D1155" t="s">
        <v>414</v>
      </c>
      <c r="E1155" t="s">
        <v>21</v>
      </c>
      <c r="F1155">
        <v>71153</v>
      </c>
    </row>
    <row r="1156" spans="1:6">
      <c r="A1156">
        <v>71154</v>
      </c>
      <c r="B1156" t="s">
        <v>2894</v>
      </c>
      <c r="C1156" t="s">
        <v>2893</v>
      </c>
      <c r="D1156" t="s">
        <v>414</v>
      </c>
      <c r="E1156" t="s">
        <v>21</v>
      </c>
      <c r="F1156">
        <v>71154</v>
      </c>
    </row>
    <row r="1157" spans="1:6">
      <c r="A1157">
        <v>71155</v>
      </c>
      <c r="B1157" t="s">
        <v>2896</v>
      </c>
      <c r="C1157" t="s">
        <v>2895</v>
      </c>
      <c r="D1157" t="s">
        <v>414</v>
      </c>
      <c r="E1157" t="s">
        <v>21</v>
      </c>
      <c r="F1157">
        <v>71155</v>
      </c>
    </row>
    <row r="1158" spans="1:6">
      <c r="A1158">
        <v>71156</v>
      </c>
      <c r="B1158" t="s">
        <v>2625</v>
      </c>
      <c r="C1158" t="s">
        <v>2897</v>
      </c>
      <c r="D1158" t="s">
        <v>414</v>
      </c>
      <c r="E1158" t="s">
        <v>21</v>
      </c>
      <c r="F1158">
        <v>71156</v>
      </c>
    </row>
    <row r="1159" spans="1:6">
      <c r="A1159">
        <v>71157</v>
      </c>
      <c r="B1159" t="s">
        <v>2617</v>
      </c>
      <c r="C1159" t="s">
        <v>2898</v>
      </c>
      <c r="D1159" t="s">
        <v>414</v>
      </c>
      <c r="E1159" t="s">
        <v>21</v>
      </c>
      <c r="F1159">
        <v>71157</v>
      </c>
    </row>
    <row r="1160" spans="1:6">
      <c r="A1160">
        <v>71158</v>
      </c>
      <c r="B1160" t="s">
        <v>2900</v>
      </c>
      <c r="C1160" t="s">
        <v>2899</v>
      </c>
      <c r="D1160" t="s">
        <v>414</v>
      </c>
      <c r="E1160" t="s">
        <v>21</v>
      </c>
      <c r="F1160">
        <v>71158</v>
      </c>
    </row>
    <row r="1161" spans="1:6">
      <c r="A1161">
        <v>71159</v>
      </c>
      <c r="B1161" t="s">
        <v>2902</v>
      </c>
      <c r="C1161" t="s">
        <v>2901</v>
      </c>
      <c r="D1161" t="s">
        <v>414</v>
      </c>
      <c r="E1161" t="s">
        <v>21</v>
      </c>
      <c r="F1161">
        <v>71159</v>
      </c>
    </row>
    <row r="1162" spans="1:6">
      <c r="A1162">
        <v>71160</v>
      </c>
      <c r="B1162" t="s">
        <v>2619</v>
      </c>
      <c r="C1162" t="s">
        <v>2903</v>
      </c>
      <c r="D1162" t="s">
        <v>414</v>
      </c>
      <c r="E1162" t="s">
        <v>21</v>
      </c>
      <c r="F1162">
        <v>71160</v>
      </c>
    </row>
    <row r="1163" spans="1:6">
      <c r="A1163">
        <v>71161</v>
      </c>
      <c r="B1163" t="s">
        <v>2905</v>
      </c>
      <c r="C1163" t="s">
        <v>2904</v>
      </c>
      <c r="D1163" t="s">
        <v>414</v>
      </c>
      <c r="E1163" t="s">
        <v>21</v>
      </c>
      <c r="F1163">
        <v>71161</v>
      </c>
    </row>
    <row r="1164" spans="1:6">
      <c r="A1164">
        <v>71162</v>
      </c>
      <c r="B1164" t="s">
        <v>2907</v>
      </c>
      <c r="C1164" t="s">
        <v>2906</v>
      </c>
      <c r="D1164" t="s">
        <v>414</v>
      </c>
      <c r="E1164" t="s">
        <v>21</v>
      </c>
      <c r="F1164">
        <v>71162</v>
      </c>
    </row>
    <row r="1165" spans="1:6">
      <c r="A1165">
        <v>71163</v>
      </c>
      <c r="B1165" t="s">
        <v>2909</v>
      </c>
      <c r="C1165" t="s">
        <v>2908</v>
      </c>
      <c r="D1165" t="s">
        <v>414</v>
      </c>
      <c r="E1165" t="s">
        <v>21</v>
      </c>
      <c r="F1165">
        <v>71163</v>
      </c>
    </row>
    <row r="1166" spans="1:6">
      <c r="A1166">
        <v>71164</v>
      </c>
      <c r="B1166" t="s">
        <v>2911</v>
      </c>
      <c r="C1166" t="s">
        <v>2910</v>
      </c>
      <c r="D1166" t="s">
        <v>414</v>
      </c>
      <c r="E1166" t="s">
        <v>21</v>
      </c>
      <c r="F1166">
        <v>71164</v>
      </c>
    </row>
    <row r="1167" spans="1:6">
      <c r="A1167">
        <v>71165</v>
      </c>
      <c r="B1167" t="s">
        <v>3222</v>
      </c>
      <c r="C1167" t="s">
        <v>3221</v>
      </c>
      <c r="D1167" t="s">
        <v>3209</v>
      </c>
      <c r="E1167" t="s">
        <v>21</v>
      </c>
      <c r="F1167">
        <v>71165</v>
      </c>
    </row>
    <row r="1168" spans="1:6">
      <c r="A1168">
        <v>71166</v>
      </c>
      <c r="B1168" t="s">
        <v>2625</v>
      </c>
      <c r="C1168" t="s">
        <v>3843</v>
      </c>
      <c r="D1168" t="s">
        <v>304</v>
      </c>
      <c r="E1168" t="s">
        <v>21</v>
      </c>
      <c r="F1168">
        <v>71166</v>
      </c>
    </row>
    <row r="1169" spans="1:6">
      <c r="A1169">
        <v>71167</v>
      </c>
      <c r="B1169" t="s">
        <v>2913</v>
      </c>
      <c r="C1169" t="s">
        <v>2912</v>
      </c>
      <c r="D1169" t="s">
        <v>414</v>
      </c>
      <c r="E1169" t="s">
        <v>21</v>
      </c>
      <c r="F1169">
        <v>71167</v>
      </c>
    </row>
    <row r="1170" spans="1:6">
      <c r="A1170">
        <v>71168</v>
      </c>
      <c r="B1170" t="s">
        <v>3006</v>
      </c>
      <c r="C1170" t="s">
        <v>3005</v>
      </c>
      <c r="D1170" t="s">
        <v>3004</v>
      </c>
      <c r="E1170" t="s">
        <v>21</v>
      </c>
      <c r="F1170">
        <v>71168</v>
      </c>
    </row>
    <row r="1171" spans="1:6">
      <c r="A1171">
        <v>71169</v>
      </c>
      <c r="B1171" t="s">
        <v>3008</v>
      </c>
      <c r="C1171" t="s">
        <v>3007</v>
      </c>
      <c r="D1171" t="s">
        <v>3004</v>
      </c>
      <c r="E1171" t="s">
        <v>21</v>
      </c>
      <c r="F1171">
        <v>71169</v>
      </c>
    </row>
    <row r="1172" spans="1:6">
      <c r="A1172">
        <v>71170</v>
      </c>
      <c r="B1172" t="s">
        <v>3010</v>
      </c>
      <c r="C1172" t="s">
        <v>3009</v>
      </c>
      <c r="D1172" t="s">
        <v>3004</v>
      </c>
      <c r="E1172" t="s">
        <v>21</v>
      </c>
      <c r="F1172">
        <v>71170</v>
      </c>
    </row>
    <row r="1173" spans="1:6">
      <c r="A1173">
        <v>71171</v>
      </c>
      <c r="B1173" t="s">
        <v>3012</v>
      </c>
      <c r="C1173" t="s">
        <v>3011</v>
      </c>
      <c r="D1173" t="s">
        <v>3004</v>
      </c>
      <c r="E1173" t="s">
        <v>21</v>
      </c>
      <c r="F1173">
        <v>71171</v>
      </c>
    </row>
    <row r="1174" spans="1:6">
      <c r="A1174">
        <v>71172</v>
      </c>
      <c r="B1174" t="s">
        <v>3014</v>
      </c>
      <c r="C1174" t="s">
        <v>3013</v>
      </c>
      <c r="D1174" t="s">
        <v>3004</v>
      </c>
      <c r="E1174" t="s">
        <v>21</v>
      </c>
      <c r="F1174">
        <v>71172</v>
      </c>
    </row>
    <row r="1175" spans="1:6">
      <c r="A1175">
        <v>71173</v>
      </c>
      <c r="B1175" t="s">
        <v>3208</v>
      </c>
      <c r="C1175" t="s">
        <v>3207</v>
      </c>
      <c r="D1175" t="s">
        <v>3203</v>
      </c>
      <c r="E1175" t="s">
        <v>21</v>
      </c>
      <c r="F1175">
        <v>71173</v>
      </c>
    </row>
    <row r="1176" spans="1:6">
      <c r="A1176">
        <v>71174</v>
      </c>
      <c r="B1176" t="s">
        <v>3293</v>
      </c>
      <c r="C1176" t="s">
        <v>3292</v>
      </c>
      <c r="D1176" t="s">
        <v>3250</v>
      </c>
      <c r="E1176" t="s">
        <v>21</v>
      </c>
      <c r="F1176">
        <v>71174</v>
      </c>
    </row>
    <row r="1177" spans="1:6">
      <c r="A1177">
        <v>71175</v>
      </c>
      <c r="B1177" t="s">
        <v>3255</v>
      </c>
      <c r="C1177" t="s">
        <v>3254</v>
      </c>
      <c r="D1177" t="s">
        <v>3252</v>
      </c>
      <c r="E1177" t="s">
        <v>21</v>
      </c>
      <c r="F1177">
        <v>71175</v>
      </c>
    </row>
    <row r="1178" spans="1:6">
      <c r="A1178">
        <v>71176</v>
      </c>
      <c r="B1178" t="s">
        <v>2651</v>
      </c>
      <c r="C1178" t="s">
        <v>3241</v>
      </c>
      <c r="D1178" t="s">
        <v>3239</v>
      </c>
      <c r="E1178" t="s">
        <v>21</v>
      </c>
      <c r="F1178">
        <v>71176</v>
      </c>
    </row>
    <row r="1179" spans="1:6">
      <c r="A1179">
        <v>71177</v>
      </c>
      <c r="B1179" t="s">
        <v>3243</v>
      </c>
      <c r="C1179" t="s">
        <v>3242</v>
      </c>
      <c r="D1179" t="s">
        <v>3241</v>
      </c>
      <c r="E1179" t="s">
        <v>21</v>
      </c>
      <c r="F1179">
        <v>71177</v>
      </c>
    </row>
    <row r="1180" spans="1:6">
      <c r="A1180">
        <v>71178</v>
      </c>
      <c r="B1180" t="s">
        <v>3245</v>
      </c>
      <c r="C1180" t="s">
        <v>3244</v>
      </c>
      <c r="D1180" t="s">
        <v>3241</v>
      </c>
      <c r="E1180" t="s">
        <v>21</v>
      </c>
      <c r="F1180">
        <v>71178</v>
      </c>
    </row>
    <row r="1181" spans="1:6">
      <c r="A1181">
        <v>71179</v>
      </c>
      <c r="B1181" t="s">
        <v>3247</v>
      </c>
      <c r="C1181" t="s">
        <v>3246</v>
      </c>
      <c r="D1181" t="s">
        <v>3241</v>
      </c>
      <c r="E1181" t="s">
        <v>21</v>
      </c>
      <c r="F1181">
        <v>71179</v>
      </c>
    </row>
    <row r="1182" spans="1:6">
      <c r="A1182">
        <v>71180</v>
      </c>
      <c r="B1182" t="s">
        <v>3249</v>
      </c>
      <c r="C1182" t="s">
        <v>3248</v>
      </c>
      <c r="D1182" t="s">
        <v>3241</v>
      </c>
      <c r="E1182" t="s">
        <v>21</v>
      </c>
      <c r="F1182">
        <v>71180</v>
      </c>
    </row>
    <row r="1183" spans="1:6">
      <c r="A1183">
        <v>71181</v>
      </c>
      <c r="B1183" t="s">
        <v>3257</v>
      </c>
      <c r="C1183" t="s">
        <v>3256</v>
      </c>
      <c r="D1183" t="s">
        <v>3252</v>
      </c>
      <c r="E1183" t="s">
        <v>21</v>
      </c>
      <c r="F1183">
        <v>71181</v>
      </c>
    </row>
    <row r="1184" spans="1:6">
      <c r="A1184">
        <v>71182</v>
      </c>
      <c r="B1184" t="s">
        <v>3236</v>
      </c>
      <c r="C1184" t="s">
        <v>3235</v>
      </c>
      <c r="D1184" t="s">
        <v>3233</v>
      </c>
      <c r="E1184" t="s">
        <v>21</v>
      </c>
      <c r="F1184">
        <v>71182</v>
      </c>
    </row>
    <row r="1185" spans="1:6">
      <c r="A1185">
        <v>71183</v>
      </c>
      <c r="B1185" t="s">
        <v>3259</v>
      </c>
      <c r="C1185" t="s">
        <v>3258</v>
      </c>
      <c r="D1185" t="s">
        <v>3252</v>
      </c>
      <c r="E1185" t="s">
        <v>21</v>
      </c>
      <c r="F1185">
        <v>71183</v>
      </c>
    </row>
    <row r="1186" spans="1:6">
      <c r="A1186">
        <v>71184</v>
      </c>
      <c r="B1186" t="s">
        <v>3261</v>
      </c>
      <c r="C1186" t="s">
        <v>3260</v>
      </c>
      <c r="D1186" t="s">
        <v>3252</v>
      </c>
      <c r="E1186" t="s">
        <v>21</v>
      </c>
      <c r="F1186">
        <v>71184</v>
      </c>
    </row>
    <row r="1187" spans="1:6">
      <c r="A1187">
        <v>71185</v>
      </c>
      <c r="B1187" t="s">
        <v>3263</v>
      </c>
      <c r="C1187" t="s">
        <v>3262</v>
      </c>
      <c r="D1187" t="s">
        <v>3252</v>
      </c>
      <c r="E1187" t="s">
        <v>21</v>
      </c>
      <c r="F1187">
        <v>71185</v>
      </c>
    </row>
    <row r="1188" spans="1:6">
      <c r="A1188">
        <v>71186</v>
      </c>
      <c r="B1188" t="s">
        <v>3083</v>
      </c>
      <c r="C1188" t="s">
        <v>3082</v>
      </c>
      <c r="D1188" t="s">
        <v>3080</v>
      </c>
      <c r="E1188" t="s">
        <v>21</v>
      </c>
      <c r="F1188">
        <v>71186</v>
      </c>
    </row>
    <row r="1189" spans="1:6">
      <c r="A1189">
        <v>71187</v>
      </c>
      <c r="B1189" t="s">
        <v>3085</v>
      </c>
      <c r="C1189" t="s">
        <v>3084</v>
      </c>
      <c r="D1189" t="s">
        <v>3082</v>
      </c>
      <c r="E1189" t="s">
        <v>21</v>
      </c>
      <c r="F1189">
        <v>71187</v>
      </c>
    </row>
    <row r="1190" spans="1:6">
      <c r="A1190">
        <v>71188</v>
      </c>
      <c r="B1190" t="s">
        <v>3087</v>
      </c>
      <c r="C1190" t="s">
        <v>3086</v>
      </c>
      <c r="D1190" t="s">
        <v>3082</v>
      </c>
      <c r="E1190" t="s">
        <v>21</v>
      </c>
      <c r="F1190">
        <v>71188</v>
      </c>
    </row>
    <row r="1191" spans="1:6">
      <c r="A1191">
        <v>71189</v>
      </c>
      <c r="B1191" t="s">
        <v>3093</v>
      </c>
      <c r="C1191" t="s">
        <v>3092</v>
      </c>
      <c r="D1191" t="s">
        <v>3082</v>
      </c>
      <c r="E1191" t="s">
        <v>21</v>
      </c>
      <c r="F1191">
        <v>71189</v>
      </c>
    </row>
    <row r="1192" spans="1:6">
      <c r="A1192">
        <v>71190</v>
      </c>
      <c r="B1192" t="s">
        <v>3095</v>
      </c>
      <c r="C1192" t="s">
        <v>3094</v>
      </c>
      <c r="D1192" t="s">
        <v>3082</v>
      </c>
      <c r="E1192" t="s">
        <v>21</v>
      </c>
      <c r="F1192">
        <v>71190</v>
      </c>
    </row>
    <row r="1193" spans="1:6">
      <c r="A1193">
        <v>71191</v>
      </c>
      <c r="B1193" t="s">
        <v>3099</v>
      </c>
      <c r="C1193" t="s">
        <v>3098</v>
      </c>
      <c r="D1193" t="s">
        <v>3082</v>
      </c>
      <c r="E1193" t="s">
        <v>21</v>
      </c>
      <c r="F1193">
        <v>71191</v>
      </c>
    </row>
    <row r="1194" spans="1:6">
      <c r="A1194">
        <v>71192</v>
      </c>
      <c r="B1194" t="s">
        <v>3101</v>
      </c>
      <c r="C1194" t="s">
        <v>3100</v>
      </c>
      <c r="D1194" t="s">
        <v>3082</v>
      </c>
      <c r="E1194" t="s">
        <v>21</v>
      </c>
      <c r="F1194">
        <v>71192</v>
      </c>
    </row>
    <row r="1195" spans="1:6">
      <c r="A1195">
        <v>71193</v>
      </c>
      <c r="B1195" t="s">
        <v>3103</v>
      </c>
      <c r="C1195" t="s">
        <v>3102</v>
      </c>
      <c r="D1195" t="s">
        <v>3082</v>
      </c>
      <c r="E1195" t="s">
        <v>21</v>
      </c>
      <c r="F1195">
        <v>71193</v>
      </c>
    </row>
    <row r="1196" spans="1:6">
      <c r="A1196">
        <v>71194</v>
      </c>
      <c r="B1196" t="s">
        <v>3105</v>
      </c>
      <c r="C1196" t="s">
        <v>3104</v>
      </c>
      <c r="D1196" t="s">
        <v>3082</v>
      </c>
      <c r="E1196" t="s">
        <v>21</v>
      </c>
      <c r="F1196">
        <v>71194</v>
      </c>
    </row>
    <row r="1197" spans="1:6">
      <c r="A1197">
        <v>71195</v>
      </c>
      <c r="B1197" t="s">
        <v>3107</v>
      </c>
      <c r="C1197" t="s">
        <v>3106</v>
      </c>
      <c r="D1197" t="s">
        <v>3082</v>
      </c>
      <c r="E1197" t="s">
        <v>21</v>
      </c>
      <c r="F1197">
        <v>71195</v>
      </c>
    </row>
    <row r="1198" spans="1:6">
      <c r="A1198">
        <v>71196</v>
      </c>
      <c r="B1198" t="s">
        <v>3265</v>
      </c>
      <c r="C1198" t="s">
        <v>3264</v>
      </c>
      <c r="D1198" t="s">
        <v>3252</v>
      </c>
      <c r="E1198" t="s">
        <v>21</v>
      </c>
      <c r="F1198">
        <v>71196</v>
      </c>
    </row>
    <row r="1199" spans="1:6">
      <c r="A1199">
        <v>71197</v>
      </c>
      <c r="B1199" t="s">
        <v>3267</v>
      </c>
      <c r="C1199" t="s">
        <v>3266</v>
      </c>
      <c r="D1199" t="s">
        <v>3252</v>
      </c>
      <c r="E1199" t="s">
        <v>21</v>
      </c>
      <c r="F1199">
        <v>71197</v>
      </c>
    </row>
    <row r="1200" spans="1:6">
      <c r="A1200">
        <v>71198</v>
      </c>
      <c r="B1200" t="s">
        <v>3109</v>
      </c>
      <c r="C1200" t="s">
        <v>3108</v>
      </c>
      <c r="D1200" t="s">
        <v>3082</v>
      </c>
      <c r="E1200" t="s">
        <v>21</v>
      </c>
      <c r="F1200">
        <v>71198</v>
      </c>
    </row>
    <row r="1201" spans="1:6">
      <c r="A1201">
        <v>71199</v>
      </c>
      <c r="B1201" t="s">
        <v>3111</v>
      </c>
      <c r="C1201" t="s">
        <v>3110</v>
      </c>
      <c r="D1201" t="s">
        <v>3082</v>
      </c>
      <c r="E1201" t="s">
        <v>21</v>
      </c>
      <c r="F1201">
        <v>71199</v>
      </c>
    </row>
    <row r="1202" spans="1:6">
      <c r="A1202">
        <v>71200</v>
      </c>
      <c r="B1202" t="s">
        <v>3269</v>
      </c>
      <c r="C1202" t="s">
        <v>3268</v>
      </c>
      <c r="D1202" t="s">
        <v>3252</v>
      </c>
      <c r="E1202" t="s">
        <v>21</v>
      </c>
      <c r="F1202">
        <v>71200</v>
      </c>
    </row>
    <row r="1203" spans="1:6">
      <c r="A1203">
        <v>71201</v>
      </c>
      <c r="B1203" t="s">
        <v>3322</v>
      </c>
      <c r="C1203" t="s">
        <v>3321</v>
      </c>
      <c r="D1203" t="s">
        <v>3319</v>
      </c>
      <c r="E1203" t="s">
        <v>21</v>
      </c>
      <c r="F1203">
        <v>71201</v>
      </c>
    </row>
    <row r="1204" spans="1:6">
      <c r="A1204">
        <v>71202</v>
      </c>
      <c r="B1204" t="s">
        <v>1698</v>
      </c>
      <c r="C1204" t="s">
        <v>3053</v>
      </c>
      <c r="D1204" t="s">
        <v>3051</v>
      </c>
      <c r="E1204" t="s">
        <v>21</v>
      </c>
      <c r="F1204">
        <v>71202</v>
      </c>
    </row>
    <row r="1205" spans="1:6">
      <c r="A1205">
        <v>71203</v>
      </c>
      <c r="B1205" t="s">
        <v>3055</v>
      </c>
      <c r="C1205" t="s">
        <v>3054</v>
      </c>
      <c r="D1205" t="s">
        <v>3051</v>
      </c>
      <c r="E1205" t="s">
        <v>21</v>
      </c>
      <c r="F1205">
        <v>71203</v>
      </c>
    </row>
    <row r="1206" spans="1:6">
      <c r="A1206">
        <v>71204</v>
      </c>
      <c r="B1206" t="s">
        <v>3057</v>
      </c>
      <c r="C1206" t="s">
        <v>3056</v>
      </c>
      <c r="D1206" t="s">
        <v>3051</v>
      </c>
      <c r="E1206" t="s">
        <v>21</v>
      </c>
      <c r="F1206">
        <v>71204</v>
      </c>
    </row>
    <row r="1207" spans="1:6">
      <c r="A1207">
        <v>71205</v>
      </c>
      <c r="B1207" t="s">
        <v>3320</v>
      </c>
      <c r="C1207" t="s">
        <v>3319</v>
      </c>
      <c r="D1207" t="s">
        <v>475</v>
      </c>
      <c r="E1207" t="s">
        <v>21</v>
      </c>
      <c r="F1207">
        <v>71205</v>
      </c>
    </row>
    <row r="1208" spans="1:6">
      <c r="A1208">
        <v>71206</v>
      </c>
      <c r="B1208" t="s">
        <v>3324</v>
      </c>
      <c r="C1208" t="s">
        <v>3323</v>
      </c>
      <c r="D1208" t="s">
        <v>3319</v>
      </c>
      <c r="E1208" t="s">
        <v>21</v>
      </c>
      <c r="F1208">
        <v>71206</v>
      </c>
    </row>
    <row r="1209" spans="1:6">
      <c r="A1209">
        <v>71207</v>
      </c>
      <c r="B1209" t="s">
        <v>3326</v>
      </c>
      <c r="C1209" t="s">
        <v>3325</v>
      </c>
      <c r="D1209" t="s">
        <v>3323</v>
      </c>
      <c r="E1209" t="s">
        <v>21</v>
      </c>
      <c r="F1209">
        <v>71207</v>
      </c>
    </row>
    <row r="1210" spans="1:6">
      <c r="A1210">
        <v>71208</v>
      </c>
      <c r="B1210" t="s">
        <v>3328</v>
      </c>
      <c r="C1210" t="s">
        <v>3327</v>
      </c>
      <c r="D1210" t="s">
        <v>3323</v>
      </c>
      <c r="E1210" t="s">
        <v>21</v>
      </c>
      <c r="F1210">
        <v>71208</v>
      </c>
    </row>
    <row r="1211" spans="1:6">
      <c r="A1211">
        <v>71209</v>
      </c>
      <c r="B1211" t="s">
        <v>3330</v>
      </c>
      <c r="C1211" t="s">
        <v>3329</v>
      </c>
      <c r="D1211" t="s">
        <v>3323</v>
      </c>
      <c r="E1211" t="s">
        <v>21</v>
      </c>
      <c r="F1211">
        <v>71209</v>
      </c>
    </row>
    <row r="1212" spans="1:6">
      <c r="A1212">
        <v>71210</v>
      </c>
      <c r="B1212" t="s">
        <v>3271</v>
      </c>
      <c r="C1212" t="s">
        <v>3270</v>
      </c>
      <c r="D1212" t="s">
        <v>3252</v>
      </c>
      <c r="E1212" t="s">
        <v>21</v>
      </c>
      <c r="F1212">
        <v>71210</v>
      </c>
    </row>
    <row r="1213" spans="1:6">
      <c r="A1213">
        <v>71211</v>
      </c>
      <c r="B1213" t="s">
        <v>3238</v>
      </c>
      <c r="C1213" t="s">
        <v>3237</v>
      </c>
      <c r="D1213" t="s">
        <v>3235</v>
      </c>
      <c r="E1213" t="s">
        <v>21</v>
      </c>
      <c r="F1213">
        <v>71211</v>
      </c>
    </row>
    <row r="1214" spans="1:6">
      <c r="A1214">
        <v>71212</v>
      </c>
      <c r="B1214" t="s">
        <v>3273</v>
      </c>
      <c r="C1214" t="s">
        <v>3272</v>
      </c>
      <c r="D1214" t="s">
        <v>3252</v>
      </c>
      <c r="E1214" t="s">
        <v>21</v>
      </c>
      <c r="F1214">
        <v>71212</v>
      </c>
    </row>
    <row r="1215" spans="1:6">
      <c r="A1215">
        <v>71213</v>
      </c>
      <c r="B1215" t="s">
        <v>3275</v>
      </c>
      <c r="C1215" t="s">
        <v>3274</v>
      </c>
      <c r="D1215" t="s">
        <v>3252</v>
      </c>
      <c r="E1215" t="s">
        <v>21</v>
      </c>
      <c r="F1215">
        <v>71213</v>
      </c>
    </row>
    <row r="1216" spans="1:6">
      <c r="A1216">
        <v>71214</v>
      </c>
      <c r="B1216" t="s">
        <v>3228</v>
      </c>
      <c r="C1216" t="s">
        <v>3227</v>
      </c>
      <c r="D1216" t="s">
        <v>3223</v>
      </c>
      <c r="E1216" t="s">
        <v>21</v>
      </c>
      <c r="F1216">
        <v>71214</v>
      </c>
    </row>
    <row r="1217" spans="1:6">
      <c r="A1217">
        <v>71215</v>
      </c>
      <c r="B1217" t="s">
        <v>3277</v>
      </c>
      <c r="C1217" t="s">
        <v>3276</v>
      </c>
      <c r="D1217" t="s">
        <v>3252</v>
      </c>
      <c r="E1217" t="s">
        <v>21</v>
      </c>
      <c r="F1217">
        <v>71215</v>
      </c>
    </row>
    <row r="1218" spans="1:6">
      <c r="A1218">
        <v>71216</v>
      </c>
      <c r="B1218" t="s">
        <v>3334</v>
      </c>
      <c r="C1218" t="s">
        <v>3333</v>
      </c>
      <c r="D1218" t="s">
        <v>475</v>
      </c>
      <c r="E1218" t="s">
        <v>21</v>
      </c>
      <c r="F1218">
        <v>71216</v>
      </c>
    </row>
    <row r="1219" spans="1:6">
      <c r="A1219">
        <v>71217</v>
      </c>
      <c r="B1219" t="s">
        <v>3336</v>
      </c>
      <c r="C1219" t="s">
        <v>3335</v>
      </c>
      <c r="D1219" t="s">
        <v>3333</v>
      </c>
      <c r="E1219" t="s">
        <v>21</v>
      </c>
      <c r="F1219">
        <v>71217</v>
      </c>
    </row>
    <row r="1220" spans="1:6">
      <c r="A1220">
        <v>71218</v>
      </c>
      <c r="B1220" t="s">
        <v>3338</v>
      </c>
      <c r="C1220" t="s">
        <v>3337</v>
      </c>
      <c r="D1220" t="s">
        <v>475</v>
      </c>
      <c r="E1220" t="s">
        <v>21</v>
      </c>
      <c r="F1220">
        <v>71218</v>
      </c>
    </row>
    <row r="1221" spans="1:6">
      <c r="A1221">
        <v>71219</v>
      </c>
      <c r="B1221" t="s">
        <v>3340</v>
      </c>
      <c r="C1221" t="s">
        <v>3339</v>
      </c>
      <c r="D1221" t="s">
        <v>3337</v>
      </c>
      <c r="E1221" t="s">
        <v>21</v>
      </c>
      <c r="F1221">
        <v>71219</v>
      </c>
    </row>
    <row r="1222" spans="1:6">
      <c r="A1222">
        <v>71220</v>
      </c>
      <c r="B1222" t="s">
        <v>3061</v>
      </c>
      <c r="C1222" t="s">
        <v>3060</v>
      </c>
      <c r="D1222" t="s">
        <v>3058</v>
      </c>
      <c r="E1222" t="s">
        <v>21</v>
      </c>
      <c r="F1222">
        <v>71220</v>
      </c>
    </row>
    <row r="1223" spans="1:6">
      <c r="A1223">
        <v>71221</v>
      </c>
      <c r="B1223" t="s">
        <v>3063</v>
      </c>
      <c r="C1223" t="s">
        <v>3062</v>
      </c>
      <c r="D1223" t="s">
        <v>3060</v>
      </c>
      <c r="E1223" t="s">
        <v>21</v>
      </c>
      <c r="F1223">
        <v>71221</v>
      </c>
    </row>
    <row r="1224" spans="1:6">
      <c r="A1224">
        <v>71222</v>
      </c>
      <c r="B1224" t="s">
        <v>3065</v>
      </c>
      <c r="C1224" t="s">
        <v>3064</v>
      </c>
      <c r="D1224" t="s">
        <v>3060</v>
      </c>
      <c r="E1224" t="s">
        <v>21</v>
      </c>
      <c r="F1224">
        <v>71222</v>
      </c>
    </row>
    <row r="1225" spans="1:6">
      <c r="A1225">
        <v>71223</v>
      </c>
      <c r="B1225" t="s">
        <v>3067</v>
      </c>
      <c r="C1225" t="s">
        <v>3066</v>
      </c>
      <c r="D1225" t="s">
        <v>3060</v>
      </c>
      <c r="E1225" t="s">
        <v>21</v>
      </c>
      <c r="F1225">
        <v>71223</v>
      </c>
    </row>
    <row r="1226" spans="1:6">
      <c r="A1226">
        <v>71224</v>
      </c>
      <c r="B1226" t="s">
        <v>3069</v>
      </c>
      <c r="C1226" t="s">
        <v>3068</v>
      </c>
      <c r="D1226" t="s">
        <v>3060</v>
      </c>
      <c r="E1226" t="s">
        <v>21</v>
      </c>
      <c r="F1226">
        <v>71224</v>
      </c>
    </row>
    <row r="1227" spans="1:6">
      <c r="A1227">
        <v>71225</v>
      </c>
      <c r="B1227" t="s">
        <v>3071</v>
      </c>
      <c r="C1227" t="s">
        <v>3070</v>
      </c>
      <c r="D1227" t="s">
        <v>3060</v>
      </c>
      <c r="E1227" t="s">
        <v>21</v>
      </c>
      <c r="F1227">
        <v>71225</v>
      </c>
    </row>
    <row r="1228" spans="1:6">
      <c r="A1228">
        <v>71226</v>
      </c>
      <c r="B1228" t="s">
        <v>3073</v>
      </c>
      <c r="C1228" t="s">
        <v>3072</v>
      </c>
      <c r="D1228" t="s">
        <v>3060</v>
      </c>
      <c r="E1228" t="s">
        <v>21</v>
      </c>
      <c r="F1228">
        <v>71226</v>
      </c>
    </row>
    <row r="1229" spans="1:6">
      <c r="A1229">
        <v>71227</v>
      </c>
      <c r="B1229" t="s">
        <v>3075</v>
      </c>
      <c r="C1229" t="s">
        <v>3074</v>
      </c>
      <c r="D1229" t="s">
        <v>3060</v>
      </c>
      <c r="E1229" t="s">
        <v>21</v>
      </c>
      <c r="F1229">
        <v>71227</v>
      </c>
    </row>
    <row r="1230" spans="1:6">
      <c r="A1230">
        <v>71228</v>
      </c>
      <c r="B1230" t="s">
        <v>3077</v>
      </c>
      <c r="C1230" t="s">
        <v>3076</v>
      </c>
      <c r="D1230" t="s">
        <v>3060</v>
      </c>
      <c r="E1230" t="s">
        <v>21</v>
      </c>
      <c r="F1230">
        <v>71228</v>
      </c>
    </row>
    <row r="1231" spans="1:6">
      <c r="A1231">
        <v>71229</v>
      </c>
      <c r="B1231" t="s">
        <v>3079</v>
      </c>
      <c r="C1231" t="s">
        <v>3078</v>
      </c>
      <c r="D1231" t="s">
        <v>3060</v>
      </c>
      <c r="E1231" t="s">
        <v>21</v>
      </c>
      <c r="F1231">
        <v>71229</v>
      </c>
    </row>
    <row r="1232" spans="1:6">
      <c r="A1232">
        <v>71230</v>
      </c>
      <c r="B1232" t="s">
        <v>3342</v>
      </c>
      <c r="C1232" t="s">
        <v>3341</v>
      </c>
      <c r="D1232" t="s">
        <v>475</v>
      </c>
      <c r="E1232" t="s">
        <v>21</v>
      </c>
      <c r="F1232">
        <v>71230</v>
      </c>
    </row>
    <row r="1233" spans="1:6">
      <c r="A1233">
        <v>71231</v>
      </c>
      <c r="B1233" t="s">
        <v>3344</v>
      </c>
      <c r="C1233" t="s">
        <v>3343</v>
      </c>
      <c r="D1233" t="s">
        <v>3341</v>
      </c>
      <c r="E1233" t="s">
        <v>21</v>
      </c>
      <c r="F1233">
        <v>71231</v>
      </c>
    </row>
    <row r="1234" spans="1:6">
      <c r="A1234">
        <v>71232</v>
      </c>
      <c r="B1234" t="s">
        <v>3346</v>
      </c>
      <c r="C1234" t="s">
        <v>3345</v>
      </c>
      <c r="D1234" t="s">
        <v>3341</v>
      </c>
      <c r="E1234" t="s">
        <v>21</v>
      </c>
      <c r="F1234">
        <v>71232</v>
      </c>
    </row>
    <row r="1235" spans="1:6">
      <c r="A1235">
        <v>71233</v>
      </c>
      <c r="B1235" t="s">
        <v>3348</v>
      </c>
      <c r="C1235" t="s">
        <v>3347</v>
      </c>
      <c r="D1235" t="s">
        <v>3345</v>
      </c>
      <c r="E1235" t="s">
        <v>21</v>
      </c>
      <c r="F1235">
        <v>71233</v>
      </c>
    </row>
    <row r="1236" spans="1:6">
      <c r="A1236">
        <v>71234</v>
      </c>
      <c r="B1236" t="s">
        <v>3350</v>
      </c>
      <c r="C1236" t="s">
        <v>3349</v>
      </c>
      <c r="D1236" t="s">
        <v>475</v>
      </c>
      <c r="E1236" t="s">
        <v>21</v>
      </c>
      <c r="F1236">
        <v>71234</v>
      </c>
    </row>
    <row r="1237" spans="1:6">
      <c r="A1237">
        <v>71235</v>
      </c>
      <c r="B1237" t="s">
        <v>3352</v>
      </c>
      <c r="C1237" t="s">
        <v>3351</v>
      </c>
      <c r="D1237" t="s">
        <v>3349</v>
      </c>
      <c r="E1237" t="s">
        <v>21</v>
      </c>
      <c r="F1237">
        <v>71235</v>
      </c>
    </row>
    <row r="1238" spans="1:6">
      <c r="A1238">
        <v>71236</v>
      </c>
      <c r="B1238" t="s">
        <v>3354</v>
      </c>
      <c r="C1238" t="s">
        <v>3353</v>
      </c>
      <c r="D1238" t="s">
        <v>3349</v>
      </c>
      <c r="E1238" t="s">
        <v>21</v>
      </c>
      <c r="F1238">
        <v>71236</v>
      </c>
    </row>
    <row r="1239" spans="1:6">
      <c r="A1239">
        <v>71237</v>
      </c>
      <c r="B1239" t="s">
        <v>3356</v>
      </c>
      <c r="C1239" t="s">
        <v>3355</v>
      </c>
      <c r="D1239" t="s">
        <v>3353</v>
      </c>
      <c r="E1239" t="s">
        <v>21</v>
      </c>
      <c r="F1239">
        <v>71237</v>
      </c>
    </row>
    <row r="1240" spans="1:6">
      <c r="A1240">
        <v>71238</v>
      </c>
      <c r="B1240" t="s">
        <v>2678</v>
      </c>
      <c r="C1240" t="s">
        <v>2677</v>
      </c>
      <c r="D1240" t="s">
        <v>3353</v>
      </c>
      <c r="E1240" t="s">
        <v>21</v>
      </c>
      <c r="F1240">
        <v>71238</v>
      </c>
    </row>
    <row r="1241" spans="1:6">
      <c r="A1241">
        <v>71239</v>
      </c>
      <c r="B1241" t="s">
        <v>2680</v>
      </c>
      <c r="C1241" t="s">
        <v>2679</v>
      </c>
      <c r="D1241" t="s">
        <v>3353</v>
      </c>
      <c r="E1241" t="s">
        <v>21</v>
      </c>
      <c r="F1241">
        <v>71239</v>
      </c>
    </row>
    <row r="1242" spans="1:6">
      <c r="A1242">
        <v>71240</v>
      </c>
      <c r="B1242" t="s">
        <v>2682</v>
      </c>
      <c r="C1242" t="s">
        <v>2681</v>
      </c>
      <c r="D1242" t="s">
        <v>3353</v>
      </c>
      <c r="E1242" t="s">
        <v>21</v>
      </c>
      <c r="F1242">
        <v>71240</v>
      </c>
    </row>
    <row r="1243" spans="1:6">
      <c r="A1243">
        <v>71241</v>
      </c>
      <c r="B1243" t="s">
        <v>2684</v>
      </c>
      <c r="C1243" t="s">
        <v>2683</v>
      </c>
      <c r="D1243" t="s">
        <v>475</v>
      </c>
      <c r="E1243" t="s">
        <v>21</v>
      </c>
      <c r="F1243">
        <v>71241</v>
      </c>
    </row>
    <row r="1244" spans="1:6">
      <c r="A1244">
        <v>71242</v>
      </c>
      <c r="B1244" t="s">
        <v>2686</v>
      </c>
      <c r="C1244" t="s">
        <v>2685</v>
      </c>
      <c r="D1244" t="s">
        <v>2683</v>
      </c>
      <c r="E1244" t="s">
        <v>21</v>
      </c>
      <c r="F1244">
        <v>71242</v>
      </c>
    </row>
    <row r="1245" spans="1:6">
      <c r="A1245">
        <v>71243</v>
      </c>
      <c r="B1245" t="s">
        <v>2688</v>
      </c>
      <c r="C1245" t="s">
        <v>2687</v>
      </c>
      <c r="D1245" t="s">
        <v>2685</v>
      </c>
      <c r="E1245" t="s">
        <v>21</v>
      </c>
      <c r="F1245">
        <v>71243</v>
      </c>
    </row>
    <row r="1246" spans="1:6">
      <c r="A1246">
        <v>71244</v>
      </c>
      <c r="B1246" t="s">
        <v>2690</v>
      </c>
      <c r="C1246" t="s">
        <v>2689</v>
      </c>
      <c r="D1246" t="s">
        <v>2685</v>
      </c>
      <c r="E1246" t="s">
        <v>21</v>
      </c>
      <c r="F1246">
        <v>71244</v>
      </c>
    </row>
    <row r="1247" spans="1:6">
      <c r="A1247">
        <v>71245</v>
      </c>
      <c r="B1247" t="s">
        <v>2692</v>
      </c>
      <c r="C1247" t="s">
        <v>2691</v>
      </c>
      <c r="D1247" t="s">
        <v>2685</v>
      </c>
      <c r="E1247" t="s">
        <v>21</v>
      </c>
      <c r="F1247">
        <v>71245</v>
      </c>
    </row>
    <row r="1248" spans="1:6">
      <c r="A1248">
        <v>71246</v>
      </c>
      <c r="B1248" t="s">
        <v>2702</v>
      </c>
      <c r="C1248" t="s">
        <v>2701</v>
      </c>
      <c r="D1248" t="s">
        <v>2683</v>
      </c>
      <c r="E1248" t="s">
        <v>21</v>
      </c>
      <c r="F1248">
        <v>71246</v>
      </c>
    </row>
    <row r="1249" spans="1:6">
      <c r="A1249">
        <v>71247</v>
      </c>
      <c r="B1249" t="s">
        <v>2704</v>
      </c>
      <c r="C1249" t="s">
        <v>2703</v>
      </c>
      <c r="D1249" t="s">
        <v>2683</v>
      </c>
      <c r="E1249" t="s">
        <v>21</v>
      </c>
      <c r="F1249">
        <v>71247</v>
      </c>
    </row>
    <row r="1250" spans="1:6">
      <c r="A1250">
        <v>71248</v>
      </c>
      <c r="B1250" t="s">
        <v>2706</v>
      </c>
      <c r="C1250" t="s">
        <v>2705</v>
      </c>
      <c r="D1250" t="s">
        <v>2703</v>
      </c>
      <c r="E1250" t="s">
        <v>21</v>
      </c>
      <c r="F1250">
        <v>71248</v>
      </c>
    </row>
    <row r="1251" spans="1:6">
      <c r="A1251">
        <v>71249</v>
      </c>
      <c r="B1251" t="s">
        <v>2708</v>
      </c>
      <c r="C1251" t="s">
        <v>2707</v>
      </c>
      <c r="D1251" t="s">
        <v>2703</v>
      </c>
      <c r="E1251" t="s">
        <v>21</v>
      </c>
      <c r="F1251">
        <v>71249</v>
      </c>
    </row>
    <row r="1252" spans="1:6">
      <c r="A1252">
        <v>71250</v>
      </c>
      <c r="B1252" t="s">
        <v>2710</v>
      </c>
      <c r="C1252" t="s">
        <v>2709</v>
      </c>
      <c r="D1252" t="s">
        <v>2703</v>
      </c>
      <c r="E1252" t="s">
        <v>21</v>
      </c>
      <c r="F1252">
        <v>71250</v>
      </c>
    </row>
    <row r="1253" spans="1:6">
      <c r="A1253">
        <v>71251</v>
      </c>
      <c r="B1253" t="s">
        <v>2694</v>
      </c>
      <c r="C1253" t="s">
        <v>2693</v>
      </c>
      <c r="D1253" t="s">
        <v>2685</v>
      </c>
      <c r="E1253" t="s">
        <v>21</v>
      </c>
      <c r="F1253">
        <v>71251</v>
      </c>
    </row>
    <row r="1254" spans="1:6">
      <c r="A1254">
        <v>71252</v>
      </c>
      <c r="B1254" t="s">
        <v>2712</v>
      </c>
      <c r="C1254" t="s">
        <v>2711</v>
      </c>
      <c r="D1254" t="s">
        <v>2703</v>
      </c>
      <c r="E1254" t="s">
        <v>21</v>
      </c>
      <c r="F1254">
        <v>71252</v>
      </c>
    </row>
    <row r="1255" spans="1:6">
      <c r="A1255">
        <v>71253</v>
      </c>
      <c r="B1255" t="s">
        <v>2714</v>
      </c>
      <c r="C1255" t="s">
        <v>2713</v>
      </c>
      <c r="D1255" t="s">
        <v>2683</v>
      </c>
      <c r="E1255" t="s">
        <v>21</v>
      </c>
      <c r="F1255">
        <v>71253</v>
      </c>
    </row>
    <row r="1256" spans="1:6">
      <c r="A1256">
        <v>71254</v>
      </c>
      <c r="B1256" t="s">
        <v>3281</v>
      </c>
      <c r="C1256" t="s">
        <v>3280</v>
      </c>
      <c r="D1256" t="s">
        <v>3278</v>
      </c>
      <c r="E1256" t="s">
        <v>21</v>
      </c>
      <c r="F1256">
        <v>71254</v>
      </c>
    </row>
    <row r="1257" spans="1:6">
      <c r="A1257">
        <v>71255</v>
      </c>
      <c r="B1257" t="s">
        <v>3018</v>
      </c>
      <c r="C1257" t="s">
        <v>3017</v>
      </c>
      <c r="D1257" t="s">
        <v>3015</v>
      </c>
      <c r="E1257" t="s">
        <v>21</v>
      </c>
      <c r="F1257">
        <v>71255</v>
      </c>
    </row>
    <row r="1258" spans="1:6">
      <c r="A1258">
        <v>71256</v>
      </c>
      <c r="B1258" t="s">
        <v>3020</v>
      </c>
      <c r="C1258" t="s">
        <v>3019</v>
      </c>
      <c r="D1258" t="s">
        <v>3017</v>
      </c>
      <c r="E1258" t="s">
        <v>21</v>
      </c>
      <c r="F1258">
        <v>71256</v>
      </c>
    </row>
    <row r="1259" spans="1:6">
      <c r="A1259">
        <v>71257</v>
      </c>
      <c r="B1259" t="s">
        <v>3028</v>
      </c>
      <c r="C1259" t="s">
        <v>3027</v>
      </c>
      <c r="D1259" t="s">
        <v>3017</v>
      </c>
      <c r="E1259" t="s">
        <v>21</v>
      </c>
      <c r="F1259">
        <v>71257</v>
      </c>
    </row>
    <row r="1260" spans="1:6">
      <c r="A1260">
        <v>71258</v>
      </c>
      <c r="B1260" t="s">
        <v>3030</v>
      </c>
      <c r="C1260" t="s">
        <v>3029</v>
      </c>
      <c r="D1260" t="s">
        <v>3017</v>
      </c>
      <c r="E1260" t="s">
        <v>21</v>
      </c>
      <c r="F1260">
        <v>71258</v>
      </c>
    </row>
    <row r="1261" spans="1:6">
      <c r="A1261">
        <v>71259</v>
      </c>
      <c r="B1261" t="s">
        <v>3034</v>
      </c>
      <c r="C1261" t="s">
        <v>3033</v>
      </c>
      <c r="D1261" t="s">
        <v>3015</v>
      </c>
      <c r="E1261" t="s">
        <v>21</v>
      </c>
      <c r="F1261">
        <v>71259</v>
      </c>
    </row>
    <row r="1262" spans="1:6">
      <c r="A1262">
        <v>71260</v>
      </c>
      <c r="B1262" t="s">
        <v>3036</v>
      </c>
      <c r="C1262" t="s">
        <v>3035</v>
      </c>
      <c r="D1262" t="s">
        <v>3015</v>
      </c>
      <c r="E1262" t="s">
        <v>21</v>
      </c>
      <c r="F1262">
        <v>71260</v>
      </c>
    </row>
    <row r="1263" spans="1:6">
      <c r="A1263">
        <v>71261</v>
      </c>
      <c r="B1263" t="s">
        <v>3283</v>
      </c>
      <c r="C1263" t="s">
        <v>3282</v>
      </c>
      <c r="D1263" t="s">
        <v>3278</v>
      </c>
      <c r="E1263" t="s">
        <v>21</v>
      </c>
      <c r="F1263">
        <v>71261</v>
      </c>
    </row>
    <row r="1264" spans="1:6">
      <c r="A1264">
        <v>71262</v>
      </c>
      <c r="B1264" t="s">
        <v>3285</v>
      </c>
      <c r="C1264" t="s">
        <v>3284</v>
      </c>
      <c r="D1264" t="s">
        <v>3278</v>
      </c>
      <c r="E1264" t="s">
        <v>21</v>
      </c>
      <c r="F1264">
        <v>71262</v>
      </c>
    </row>
    <row r="1265" spans="1:6">
      <c r="A1265">
        <v>71263</v>
      </c>
      <c r="B1265" t="s">
        <v>3287</v>
      </c>
      <c r="C1265" t="s">
        <v>3286</v>
      </c>
      <c r="D1265" t="s">
        <v>3278</v>
      </c>
      <c r="E1265" t="s">
        <v>21</v>
      </c>
      <c r="F1265">
        <v>71263</v>
      </c>
    </row>
    <row r="1266" spans="1:6">
      <c r="A1266">
        <v>71264</v>
      </c>
      <c r="B1266" t="s">
        <v>3032</v>
      </c>
      <c r="C1266" t="s">
        <v>3031</v>
      </c>
      <c r="D1266" t="s">
        <v>3017</v>
      </c>
      <c r="E1266" t="s">
        <v>21</v>
      </c>
      <c r="F1266">
        <v>71264</v>
      </c>
    </row>
    <row r="1267" spans="1:6">
      <c r="A1267">
        <v>71265</v>
      </c>
      <c r="B1267" t="s">
        <v>3289</v>
      </c>
      <c r="C1267" t="s">
        <v>3288</v>
      </c>
      <c r="D1267" t="s">
        <v>3278</v>
      </c>
      <c r="E1267" t="s">
        <v>21</v>
      </c>
      <c r="F1267">
        <v>71265</v>
      </c>
    </row>
    <row r="1268" spans="1:6">
      <c r="A1268">
        <v>71266</v>
      </c>
      <c r="B1268" t="s">
        <v>3291</v>
      </c>
      <c r="C1268" t="s">
        <v>3290</v>
      </c>
      <c r="D1268" t="s">
        <v>3278</v>
      </c>
      <c r="E1268" t="s">
        <v>21</v>
      </c>
      <c r="F1268">
        <v>71266</v>
      </c>
    </row>
    <row r="1269" spans="1:6">
      <c r="A1269">
        <v>71267</v>
      </c>
      <c r="B1269" t="s">
        <v>4001</v>
      </c>
      <c r="C1269" t="s">
        <v>4000</v>
      </c>
      <c r="D1269" t="s">
        <v>3992</v>
      </c>
      <c r="E1269" t="s">
        <v>21</v>
      </c>
      <c r="F1269">
        <v>71267</v>
      </c>
    </row>
    <row r="1270" spans="1:6">
      <c r="A1270">
        <v>71268</v>
      </c>
      <c r="B1270" t="s">
        <v>4003</v>
      </c>
      <c r="C1270" t="s">
        <v>4002</v>
      </c>
      <c r="D1270" t="s">
        <v>3992</v>
      </c>
      <c r="E1270" t="s">
        <v>21</v>
      </c>
      <c r="F1270">
        <v>71268</v>
      </c>
    </row>
    <row r="1271" spans="1:6">
      <c r="A1271">
        <v>71269</v>
      </c>
      <c r="B1271" t="s">
        <v>4011</v>
      </c>
      <c r="C1271" t="s">
        <v>4010</v>
      </c>
      <c r="D1271" t="s">
        <v>57</v>
      </c>
      <c r="E1271" t="s">
        <v>21</v>
      </c>
      <c r="F1271">
        <v>71269</v>
      </c>
    </row>
    <row r="1272" spans="1:6">
      <c r="A1272">
        <v>71270</v>
      </c>
      <c r="B1272" t="s">
        <v>4021</v>
      </c>
      <c r="C1272" t="s">
        <v>4020</v>
      </c>
      <c r="D1272" t="s">
        <v>4010</v>
      </c>
      <c r="E1272" t="s">
        <v>21</v>
      </c>
      <c r="F1272">
        <v>71270</v>
      </c>
    </row>
    <row r="1273" spans="1:6">
      <c r="A1273">
        <v>71271</v>
      </c>
      <c r="B1273" t="s">
        <v>4023</v>
      </c>
      <c r="C1273" t="s">
        <v>4022</v>
      </c>
      <c r="D1273" t="s">
        <v>4020</v>
      </c>
      <c r="E1273" t="s">
        <v>21</v>
      </c>
      <c r="F1273">
        <v>71271</v>
      </c>
    </row>
    <row r="1274" spans="1:6">
      <c r="A1274">
        <v>71272</v>
      </c>
      <c r="B1274" t="s">
        <v>4025</v>
      </c>
      <c r="C1274" t="s">
        <v>4024</v>
      </c>
      <c r="D1274" t="s">
        <v>4010</v>
      </c>
      <c r="E1274" t="s">
        <v>21</v>
      </c>
      <c r="F1274">
        <v>71272</v>
      </c>
    </row>
    <row r="1275" spans="1:6">
      <c r="A1275">
        <v>71273</v>
      </c>
      <c r="B1275" t="s">
        <v>4027</v>
      </c>
      <c r="C1275" t="s">
        <v>4026</v>
      </c>
      <c r="D1275" t="s">
        <v>4024</v>
      </c>
      <c r="E1275" t="s">
        <v>21</v>
      </c>
      <c r="F1275">
        <v>71273</v>
      </c>
    </row>
    <row r="1276" spans="1:6">
      <c r="A1276">
        <v>71274</v>
      </c>
      <c r="B1276" t="s">
        <v>4029</v>
      </c>
      <c r="C1276" t="s">
        <v>4028</v>
      </c>
      <c r="D1276" t="s">
        <v>57</v>
      </c>
      <c r="E1276" t="s">
        <v>21</v>
      </c>
      <c r="F1276">
        <v>71274</v>
      </c>
    </row>
    <row r="1277" spans="1:6">
      <c r="A1277">
        <v>71275</v>
      </c>
      <c r="B1277" t="s">
        <v>4031</v>
      </c>
      <c r="C1277" t="s">
        <v>4030</v>
      </c>
      <c r="D1277" t="s">
        <v>4028</v>
      </c>
      <c r="E1277" t="s">
        <v>21</v>
      </c>
      <c r="F1277">
        <v>71275</v>
      </c>
    </row>
    <row r="1278" spans="1:6">
      <c r="A1278">
        <v>71276</v>
      </c>
      <c r="B1278" t="s">
        <v>4033</v>
      </c>
      <c r="C1278" t="s">
        <v>4032</v>
      </c>
      <c r="D1278" t="s">
        <v>4030</v>
      </c>
      <c r="E1278" t="s">
        <v>21</v>
      </c>
      <c r="F1278">
        <v>71276</v>
      </c>
    </row>
    <row r="1279" spans="1:6">
      <c r="A1279">
        <v>71277</v>
      </c>
      <c r="B1279" t="s">
        <v>4035</v>
      </c>
      <c r="C1279" t="s">
        <v>4034</v>
      </c>
      <c r="D1279" t="s">
        <v>4028</v>
      </c>
      <c r="E1279" t="s">
        <v>21</v>
      </c>
      <c r="F1279">
        <v>71277</v>
      </c>
    </row>
    <row r="1280" spans="1:6">
      <c r="A1280">
        <v>71278</v>
      </c>
      <c r="B1280" t="s">
        <v>4037</v>
      </c>
      <c r="C1280" t="s">
        <v>4036</v>
      </c>
      <c r="D1280" t="s">
        <v>4030</v>
      </c>
      <c r="E1280" t="s">
        <v>21</v>
      </c>
      <c r="F1280">
        <v>71278</v>
      </c>
    </row>
    <row r="1281" spans="1:6">
      <c r="A1281">
        <v>71279</v>
      </c>
      <c r="B1281" t="s">
        <v>3185</v>
      </c>
      <c r="C1281" t="s">
        <v>4038</v>
      </c>
      <c r="D1281" t="s">
        <v>4028</v>
      </c>
      <c r="E1281" t="s">
        <v>21</v>
      </c>
      <c r="F1281">
        <v>71279</v>
      </c>
    </row>
    <row r="1282" spans="1:6">
      <c r="A1282">
        <v>71280</v>
      </c>
      <c r="B1282" t="s">
        <v>4040</v>
      </c>
      <c r="C1282" t="s">
        <v>4039</v>
      </c>
      <c r="D1282" t="s">
        <v>4038</v>
      </c>
      <c r="E1282" t="s">
        <v>21</v>
      </c>
      <c r="F1282">
        <v>71280</v>
      </c>
    </row>
    <row r="1283" spans="1:6">
      <c r="A1283">
        <v>71281</v>
      </c>
      <c r="B1283" t="s">
        <v>4042</v>
      </c>
      <c r="C1283" t="s">
        <v>4041</v>
      </c>
      <c r="D1283" t="s">
        <v>57</v>
      </c>
      <c r="E1283" t="s">
        <v>21</v>
      </c>
      <c r="F1283">
        <v>71281</v>
      </c>
    </row>
    <row r="1284" spans="1:6">
      <c r="A1284">
        <v>71282</v>
      </c>
      <c r="B1284" t="s">
        <v>4054</v>
      </c>
      <c r="C1284" t="s">
        <v>4053</v>
      </c>
      <c r="D1284" t="s">
        <v>4041</v>
      </c>
      <c r="E1284" t="s">
        <v>21</v>
      </c>
      <c r="F1284">
        <v>71282</v>
      </c>
    </row>
    <row r="1285" spans="1:6">
      <c r="A1285">
        <v>71283</v>
      </c>
      <c r="B1285" t="s">
        <v>4072</v>
      </c>
      <c r="C1285" t="s">
        <v>4071</v>
      </c>
      <c r="D1285" t="s">
        <v>57</v>
      </c>
      <c r="E1285" t="s">
        <v>21</v>
      </c>
      <c r="F1285">
        <v>71283</v>
      </c>
    </row>
    <row r="1286" spans="1:6">
      <c r="A1286">
        <v>71284</v>
      </c>
      <c r="B1286" t="s">
        <v>4074</v>
      </c>
      <c r="C1286" t="s">
        <v>4073</v>
      </c>
      <c r="D1286" t="s">
        <v>4071</v>
      </c>
      <c r="E1286" t="s">
        <v>21</v>
      </c>
      <c r="F1286">
        <v>71284</v>
      </c>
    </row>
    <row r="1287" spans="1:6">
      <c r="A1287">
        <v>71285</v>
      </c>
      <c r="B1287" t="s">
        <v>4079</v>
      </c>
      <c r="C1287" t="s">
        <v>4078</v>
      </c>
      <c r="D1287" t="s">
        <v>4071</v>
      </c>
      <c r="E1287" t="s">
        <v>21</v>
      </c>
      <c r="F1287">
        <v>71285</v>
      </c>
    </row>
    <row r="1288" spans="1:6">
      <c r="A1288">
        <v>71286</v>
      </c>
      <c r="B1288" t="s">
        <v>4082</v>
      </c>
      <c r="C1288" t="s">
        <v>4081</v>
      </c>
      <c r="D1288" t="s">
        <v>4071</v>
      </c>
      <c r="E1288" t="s">
        <v>21</v>
      </c>
      <c r="F1288">
        <v>71286</v>
      </c>
    </row>
    <row r="1289" spans="1:6">
      <c r="A1289">
        <v>71287</v>
      </c>
      <c r="B1289" t="s">
        <v>4084</v>
      </c>
      <c r="C1289" t="s">
        <v>4083</v>
      </c>
      <c r="D1289" t="s">
        <v>4081</v>
      </c>
      <c r="E1289" t="s">
        <v>21</v>
      </c>
      <c r="F1289">
        <v>71287</v>
      </c>
    </row>
    <row r="1290" spans="1:6">
      <c r="A1290">
        <v>71288</v>
      </c>
      <c r="B1290" t="s">
        <v>2825</v>
      </c>
      <c r="C1290" t="s">
        <v>4085</v>
      </c>
      <c r="D1290" t="s">
        <v>4081</v>
      </c>
      <c r="E1290" t="s">
        <v>21</v>
      </c>
      <c r="F1290">
        <v>71288</v>
      </c>
    </row>
    <row r="1291" spans="1:6">
      <c r="A1291">
        <v>71289</v>
      </c>
      <c r="B1291" t="s">
        <v>3358</v>
      </c>
      <c r="C1291" t="s">
        <v>3357</v>
      </c>
      <c r="D1291" t="s">
        <v>4081</v>
      </c>
      <c r="E1291" t="s">
        <v>21</v>
      </c>
      <c r="F1291">
        <v>71289</v>
      </c>
    </row>
    <row r="1292" spans="1:6">
      <c r="A1292">
        <v>71290</v>
      </c>
      <c r="B1292" t="s">
        <v>3360</v>
      </c>
      <c r="C1292" t="s">
        <v>3359</v>
      </c>
      <c r="D1292" t="s">
        <v>4071</v>
      </c>
      <c r="E1292" t="s">
        <v>21</v>
      </c>
      <c r="F1292">
        <v>71290</v>
      </c>
    </row>
    <row r="1293" spans="1:6">
      <c r="A1293">
        <v>71291</v>
      </c>
      <c r="B1293" t="s">
        <v>3362</v>
      </c>
      <c r="C1293" t="s">
        <v>3361</v>
      </c>
      <c r="D1293" t="s">
        <v>3359</v>
      </c>
      <c r="E1293" t="s">
        <v>21</v>
      </c>
      <c r="F1293">
        <v>71291</v>
      </c>
    </row>
    <row r="1294" spans="1:6">
      <c r="A1294">
        <v>71292</v>
      </c>
      <c r="B1294" t="s">
        <v>4060</v>
      </c>
      <c r="C1294" t="s">
        <v>4059</v>
      </c>
      <c r="D1294" t="s">
        <v>3910</v>
      </c>
      <c r="E1294" t="s">
        <v>21</v>
      </c>
      <c r="F1294">
        <v>71292</v>
      </c>
    </row>
    <row r="1295" spans="1:6">
      <c r="A1295">
        <v>71293</v>
      </c>
      <c r="B1295" t="s">
        <v>4064</v>
      </c>
      <c r="C1295" t="s">
        <v>4063</v>
      </c>
      <c r="D1295" t="s">
        <v>4041</v>
      </c>
      <c r="E1295" t="s">
        <v>21</v>
      </c>
      <c r="F1295">
        <v>71293</v>
      </c>
    </row>
    <row r="1296" spans="1:6">
      <c r="A1296">
        <v>71294</v>
      </c>
      <c r="B1296" t="s">
        <v>4066</v>
      </c>
      <c r="C1296" t="s">
        <v>4065</v>
      </c>
      <c r="D1296" t="s">
        <v>4063</v>
      </c>
      <c r="E1296" t="s">
        <v>21</v>
      </c>
      <c r="F1296">
        <v>71294</v>
      </c>
    </row>
    <row r="1297" spans="1:6">
      <c r="A1297">
        <v>71295</v>
      </c>
      <c r="B1297" t="s">
        <v>4068</v>
      </c>
      <c r="C1297" t="s">
        <v>4067</v>
      </c>
      <c r="D1297" t="s">
        <v>4041</v>
      </c>
      <c r="E1297" t="s">
        <v>21</v>
      </c>
      <c r="F1297">
        <v>71295</v>
      </c>
    </row>
    <row r="1298" spans="1:6">
      <c r="A1298">
        <v>71296</v>
      </c>
      <c r="B1298" t="s">
        <v>2533</v>
      </c>
      <c r="C1298" t="s">
        <v>3373</v>
      </c>
      <c r="D1298" t="s">
        <v>57</v>
      </c>
      <c r="E1298" t="s">
        <v>21</v>
      </c>
      <c r="F1298">
        <v>71296</v>
      </c>
    </row>
    <row r="1299" spans="1:6">
      <c r="A1299">
        <v>71297</v>
      </c>
      <c r="B1299" t="s">
        <v>3387</v>
      </c>
      <c r="C1299" t="s">
        <v>3386</v>
      </c>
      <c r="D1299" t="s">
        <v>3373</v>
      </c>
      <c r="E1299" t="s">
        <v>21</v>
      </c>
      <c r="F1299">
        <v>71297</v>
      </c>
    </row>
    <row r="1300" spans="1:6">
      <c r="A1300">
        <v>71298</v>
      </c>
      <c r="B1300" t="s">
        <v>3393</v>
      </c>
      <c r="C1300" t="s">
        <v>3392</v>
      </c>
      <c r="D1300" t="s">
        <v>3373</v>
      </c>
      <c r="E1300" t="s">
        <v>21</v>
      </c>
      <c r="F1300">
        <v>71298</v>
      </c>
    </row>
    <row r="1301" spans="1:6">
      <c r="A1301">
        <v>71299</v>
      </c>
      <c r="B1301" t="s">
        <v>3397</v>
      </c>
      <c r="C1301" t="s">
        <v>3396</v>
      </c>
      <c r="D1301" t="s">
        <v>3373</v>
      </c>
      <c r="E1301" t="s">
        <v>21</v>
      </c>
      <c r="F1301">
        <v>71299</v>
      </c>
    </row>
    <row r="1302" spans="1:6">
      <c r="A1302">
        <v>71300</v>
      </c>
      <c r="B1302" t="s">
        <v>3399</v>
      </c>
      <c r="C1302" t="s">
        <v>3398</v>
      </c>
      <c r="D1302" t="s">
        <v>3396</v>
      </c>
      <c r="E1302" t="s">
        <v>21</v>
      </c>
      <c r="F1302">
        <v>71300</v>
      </c>
    </row>
    <row r="1303" spans="1:6">
      <c r="A1303">
        <v>71301</v>
      </c>
      <c r="B1303" t="s">
        <v>3405</v>
      </c>
      <c r="C1303" t="s">
        <v>3404</v>
      </c>
      <c r="D1303" t="s">
        <v>57</v>
      </c>
      <c r="E1303" t="s">
        <v>21</v>
      </c>
      <c r="F1303">
        <v>71301</v>
      </c>
    </row>
    <row r="1304" spans="1:6">
      <c r="A1304">
        <v>71302</v>
      </c>
      <c r="B1304" t="s">
        <v>3409</v>
      </c>
      <c r="C1304" t="s">
        <v>3408</v>
      </c>
      <c r="D1304" t="s">
        <v>3951</v>
      </c>
      <c r="E1304" t="s">
        <v>21</v>
      </c>
      <c r="F1304">
        <v>71302</v>
      </c>
    </row>
    <row r="1305" spans="1:6">
      <c r="A1305">
        <v>71303</v>
      </c>
      <c r="B1305" t="s">
        <v>3426</v>
      </c>
      <c r="C1305" t="s">
        <v>3425</v>
      </c>
      <c r="D1305" t="s">
        <v>57</v>
      </c>
      <c r="E1305" t="s">
        <v>21</v>
      </c>
      <c r="F1305">
        <v>71303</v>
      </c>
    </row>
    <row r="1306" spans="1:6">
      <c r="A1306">
        <v>71304</v>
      </c>
      <c r="B1306" t="s">
        <v>3428</v>
      </c>
      <c r="C1306" t="s">
        <v>3427</v>
      </c>
      <c r="D1306" t="s">
        <v>3425</v>
      </c>
      <c r="E1306" t="s">
        <v>21</v>
      </c>
      <c r="F1306">
        <v>71304</v>
      </c>
    </row>
    <row r="1307" spans="1:6">
      <c r="A1307">
        <v>71305</v>
      </c>
      <c r="B1307" t="s">
        <v>3430</v>
      </c>
      <c r="C1307" t="s">
        <v>3429</v>
      </c>
      <c r="D1307" t="s">
        <v>3427</v>
      </c>
      <c r="E1307" t="s">
        <v>21</v>
      </c>
      <c r="F1307">
        <v>71305</v>
      </c>
    </row>
    <row r="1308" spans="1:6">
      <c r="A1308">
        <v>71306</v>
      </c>
      <c r="B1308" t="s">
        <v>3432</v>
      </c>
      <c r="C1308" t="s">
        <v>3431</v>
      </c>
      <c r="D1308" t="s">
        <v>3425</v>
      </c>
      <c r="E1308" t="s">
        <v>21</v>
      </c>
      <c r="F1308">
        <v>71306</v>
      </c>
    </row>
    <row r="1309" spans="1:6">
      <c r="A1309">
        <v>71307</v>
      </c>
      <c r="B1309" t="s">
        <v>3434</v>
      </c>
      <c r="C1309" t="s">
        <v>3433</v>
      </c>
      <c r="D1309" t="s">
        <v>3431</v>
      </c>
      <c r="E1309" t="s">
        <v>21</v>
      </c>
      <c r="F1309">
        <v>71307</v>
      </c>
    </row>
    <row r="1310" spans="1:6">
      <c r="A1310">
        <v>71308</v>
      </c>
      <c r="B1310" t="s">
        <v>3436</v>
      </c>
      <c r="C1310" t="s">
        <v>3435</v>
      </c>
      <c r="D1310" t="s">
        <v>3431</v>
      </c>
      <c r="E1310" t="s">
        <v>21</v>
      </c>
      <c r="F1310">
        <v>71308</v>
      </c>
    </row>
    <row r="1311" spans="1:6">
      <c r="A1311">
        <v>71309</v>
      </c>
      <c r="B1311" t="s">
        <v>3413</v>
      </c>
      <c r="C1311" t="s">
        <v>3412</v>
      </c>
      <c r="D1311" t="s">
        <v>3404</v>
      </c>
      <c r="E1311" t="s">
        <v>21</v>
      </c>
      <c r="F1311">
        <v>71309</v>
      </c>
    </row>
    <row r="1312" spans="1:6">
      <c r="A1312">
        <v>71310</v>
      </c>
      <c r="B1312" t="s">
        <v>3415</v>
      </c>
      <c r="C1312" t="s">
        <v>3414</v>
      </c>
      <c r="D1312" t="s">
        <v>3412</v>
      </c>
      <c r="E1312" t="s">
        <v>21</v>
      </c>
      <c r="F1312">
        <v>71310</v>
      </c>
    </row>
    <row r="1313" spans="1:6">
      <c r="A1313">
        <v>71311</v>
      </c>
      <c r="B1313" t="s">
        <v>2653</v>
      </c>
      <c r="C1313" t="s">
        <v>3418</v>
      </c>
      <c r="D1313" t="s">
        <v>3404</v>
      </c>
      <c r="E1313" t="s">
        <v>21</v>
      </c>
      <c r="F1313">
        <v>71311</v>
      </c>
    </row>
    <row r="1314" spans="1:6">
      <c r="A1314">
        <v>71312</v>
      </c>
      <c r="B1314" t="s">
        <v>3438</v>
      </c>
      <c r="C1314" t="s">
        <v>3437</v>
      </c>
      <c r="D1314" t="s">
        <v>3425</v>
      </c>
      <c r="E1314" t="s">
        <v>21</v>
      </c>
      <c r="F1314">
        <v>71312</v>
      </c>
    </row>
    <row r="1315" spans="1:6">
      <c r="A1315">
        <v>71313</v>
      </c>
      <c r="B1315" t="s">
        <v>3440</v>
      </c>
      <c r="C1315" t="s">
        <v>3439</v>
      </c>
      <c r="D1315" t="s">
        <v>3437</v>
      </c>
      <c r="E1315" t="s">
        <v>21</v>
      </c>
      <c r="F1315">
        <v>71313</v>
      </c>
    </row>
    <row r="1316" spans="1:6">
      <c r="A1316">
        <v>71314</v>
      </c>
      <c r="B1316" t="s">
        <v>3420</v>
      </c>
      <c r="C1316" t="s">
        <v>3419</v>
      </c>
      <c r="D1316" t="s">
        <v>3404</v>
      </c>
      <c r="E1316" t="s">
        <v>21</v>
      </c>
      <c r="F1316">
        <v>71314</v>
      </c>
    </row>
    <row r="1317" spans="1:6">
      <c r="A1317">
        <v>71315</v>
      </c>
      <c r="B1317" t="s">
        <v>3141</v>
      </c>
      <c r="C1317" t="s">
        <v>3844</v>
      </c>
      <c r="D1317" t="s">
        <v>304</v>
      </c>
      <c r="E1317" t="s">
        <v>21</v>
      </c>
      <c r="F1317">
        <v>71315</v>
      </c>
    </row>
    <row r="1318" spans="1:6">
      <c r="A1318">
        <v>71316</v>
      </c>
      <c r="B1318" t="s">
        <v>3760</v>
      </c>
      <c r="C1318" t="s">
        <v>3845</v>
      </c>
      <c r="D1318" t="s">
        <v>304</v>
      </c>
      <c r="E1318" t="s">
        <v>21</v>
      </c>
      <c r="F1318">
        <v>71316</v>
      </c>
    </row>
    <row r="1319" spans="1:6">
      <c r="A1319">
        <v>71317</v>
      </c>
      <c r="B1319" t="s">
        <v>3847</v>
      </c>
      <c r="C1319" t="s">
        <v>3846</v>
      </c>
      <c r="D1319" t="s">
        <v>304</v>
      </c>
      <c r="E1319" t="s">
        <v>21</v>
      </c>
      <c r="F1319">
        <v>71317</v>
      </c>
    </row>
    <row r="1320" spans="1:6">
      <c r="A1320">
        <v>71318</v>
      </c>
      <c r="B1320" t="s">
        <v>2890</v>
      </c>
      <c r="C1320" t="s">
        <v>3848</v>
      </c>
      <c r="D1320" t="s">
        <v>304</v>
      </c>
      <c r="E1320" t="s">
        <v>21</v>
      </c>
      <c r="F1320">
        <v>71318</v>
      </c>
    </row>
    <row r="1321" spans="1:6">
      <c r="A1321">
        <v>71319</v>
      </c>
      <c r="B1321" t="s">
        <v>2867</v>
      </c>
      <c r="C1321" t="s">
        <v>2866</v>
      </c>
      <c r="D1321" t="s">
        <v>2864</v>
      </c>
      <c r="E1321" t="s">
        <v>21</v>
      </c>
      <c r="F1321">
        <v>71319</v>
      </c>
    </row>
    <row r="1322" spans="1:6">
      <c r="A1322">
        <v>71320</v>
      </c>
      <c r="B1322" t="s">
        <v>2922</v>
      </c>
      <c r="C1322" t="s">
        <v>2921</v>
      </c>
      <c r="D1322" t="s">
        <v>2866</v>
      </c>
      <c r="E1322" t="s">
        <v>21</v>
      </c>
      <c r="F1322">
        <v>71320</v>
      </c>
    </row>
    <row r="1323" spans="1:6">
      <c r="A1323">
        <v>71321</v>
      </c>
      <c r="B1323" t="s">
        <v>2924</v>
      </c>
      <c r="C1323" t="s">
        <v>2923</v>
      </c>
      <c r="D1323" t="s">
        <v>2866</v>
      </c>
      <c r="E1323" t="s">
        <v>21</v>
      </c>
      <c r="F1323">
        <v>71321</v>
      </c>
    </row>
    <row r="1324" spans="1:6">
      <c r="A1324">
        <v>71322</v>
      </c>
      <c r="B1324" t="s">
        <v>2926</v>
      </c>
      <c r="C1324" t="s">
        <v>2925</v>
      </c>
      <c r="D1324" t="s">
        <v>2866</v>
      </c>
      <c r="E1324" t="s">
        <v>21</v>
      </c>
      <c r="F1324">
        <v>71322</v>
      </c>
    </row>
    <row r="1325" spans="1:6">
      <c r="A1325">
        <v>71323</v>
      </c>
      <c r="B1325" t="s">
        <v>2972</v>
      </c>
      <c r="C1325" t="s">
        <v>2971</v>
      </c>
      <c r="D1325" t="s">
        <v>63</v>
      </c>
      <c r="E1325" t="s">
        <v>21</v>
      </c>
      <c r="F1325">
        <v>71323</v>
      </c>
    </row>
    <row r="1326" spans="1:6">
      <c r="A1326">
        <v>71324</v>
      </c>
      <c r="B1326" t="s">
        <v>2982</v>
      </c>
      <c r="C1326" t="s">
        <v>2981</v>
      </c>
      <c r="D1326" t="s">
        <v>63</v>
      </c>
      <c r="E1326" t="s">
        <v>21</v>
      </c>
      <c r="F1326">
        <v>71324</v>
      </c>
    </row>
    <row r="1327" spans="1:6">
      <c r="A1327">
        <v>71325</v>
      </c>
      <c r="B1327" t="s">
        <v>2984</v>
      </c>
      <c r="C1327" t="s">
        <v>2983</v>
      </c>
      <c r="D1327" t="s">
        <v>2981</v>
      </c>
      <c r="E1327" t="s">
        <v>21</v>
      </c>
      <c r="F1327">
        <v>71325</v>
      </c>
    </row>
    <row r="1328" spans="1:6">
      <c r="A1328">
        <v>71326</v>
      </c>
      <c r="B1328" t="s">
        <v>2986</v>
      </c>
      <c r="C1328" t="s">
        <v>2985</v>
      </c>
      <c r="D1328" t="s">
        <v>2981</v>
      </c>
      <c r="E1328" t="s">
        <v>21</v>
      </c>
      <c r="F1328">
        <v>71326</v>
      </c>
    </row>
    <row r="1329" spans="1:6">
      <c r="A1329">
        <v>71327</v>
      </c>
      <c r="B1329" t="s">
        <v>2974</v>
      </c>
      <c r="C1329" t="s">
        <v>2973</v>
      </c>
      <c r="D1329" t="s">
        <v>2971</v>
      </c>
      <c r="E1329" t="s">
        <v>21</v>
      </c>
      <c r="F1329">
        <v>71327</v>
      </c>
    </row>
    <row r="1330" spans="1:6">
      <c r="A1330">
        <v>71328</v>
      </c>
      <c r="B1330" t="s">
        <v>2976</v>
      </c>
      <c r="C1330" t="s">
        <v>2975</v>
      </c>
      <c r="D1330" t="s">
        <v>2973</v>
      </c>
      <c r="E1330" t="s">
        <v>21</v>
      </c>
      <c r="F1330">
        <v>71328</v>
      </c>
    </row>
    <row r="1331" spans="1:6">
      <c r="A1331">
        <v>71329</v>
      </c>
      <c r="B1331" t="s">
        <v>2978</v>
      </c>
      <c r="C1331" t="s">
        <v>2977</v>
      </c>
      <c r="D1331" t="s">
        <v>2973</v>
      </c>
      <c r="E1331" t="s">
        <v>21</v>
      </c>
      <c r="F1331">
        <v>71329</v>
      </c>
    </row>
    <row r="1332" spans="1:6">
      <c r="A1332">
        <v>71330</v>
      </c>
      <c r="B1332" t="s">
        <v>2980</v>
      </c>
      <c r="C1332" t="s">
        <v>2979</v>
      </c>
      <c r="D1332" t="s">
        <v>2973</v>
      </c>
      <c r="E1332" t="s">
        <v>21</v>
      </c>
      <c r="F1332">
        <v>71330</v>
      </c>
    </row>
    <row r="1333" spans="1:6">
      <c r="A1333">
        <v>71331</v>
      </c>
      <c r="B1333" t="s">
        <v>2845</v>
      </c>
      <c r="C1333" t="s">
        <v>2844</v>
      </c>
      <c r="D1333" t="s">
        <v>2842</v>
      </c>
      <c r="E1333" t="s">
        <v>21</v>
      </c>
      <c r="F1333">
        <v>71331</v>
      </c>
    </row>
    <row r="1334" spans="1:6">
      <c r="A1334">
        <v>71332</v>
      </c>
      <c r="B1334" t="s">
        <v>2847</v>
      </c>
      <c r="C1334" t="s">
        <v>2846</v>
      </c>
      <c r="D1334" t="s">
        <v>2844</v>
      </c>
      <c r="E1334" t="s">
        <v>21</v>
      </c>
      <c r="F1334">
        <v>71332</v>
      </c>
    </row>
    <row r="1335" spans="1:6">
      <c r="A1335">
        <v>71333</v>
      </c>
      <c r="B1335" t="s">
        <v>2849</v>
      </c>
      <c r="C1335" t="s">
        <v>2848</v>
      </c>
      <c r="D1335" t="s">
        <v>2844</v>
      </c>
      <c r="E1335" t="s">
        <v>21</v>
      </c>
      <c r="F1335">
        <v>71333</v>
      </c>
    </row>
    <row r="1336" spans="1:6">
      <c r="A1336">
        <v>71334</v>
      </c>
      <c r="B1336" t="s">
        <v>2851</v>
      </c>
      <c r="C1336" t="s">
        <v>2850</v>
      </c>
      <c r="D1336" t="s">
        <v>2844</v>
      </c>
      <c r="E1336" t="s">
        <v>21</v>
      </c>
      <c r="F1336">
        <v>71334</v>
      </c>
    </row>
    <row r="1337" spans="1:6">
      <c r="A1337">
        <v>71335</v>
      </c>
      <c r="B1337" t="s">
        <v>2853</v>
      </c>
      <c r="C1337" t="s">
        <v>2852</v>
      </c>
      <c r="D1337" t="s">
        <v>2844</v>
      </c>
      <c r="E1337" t="s">
        <v>21</v>
      </c>
      <c r="F1337">
        <v>71335</v>
      </c>
    </row>
    <row r="1338" spans="1:6">
      <c r="A1338">
        <v>71336</v>
      </c>
      <c r="B1338" t="s">
        <v>2855</v>
      </c>
      <c r="C1338" t="s">
        <v>2854</v>
      </c>
      <c r="D1338" t="s">
        <v>2844</v>
      </c>
      <c r="E1338" t="s">
        <v>21</v>
      </c>
      <c r="F1338">
        <v>71336</v>
      </c>
    </row>
    <row r="1339" spans="1:6">
      <c r="A1339">
        <v>71337</v>
      </c>
      <c r="B1339" t="s">
        <v>2857</v>
      </c>
      <c r="C1339" t="s">
        <v>2856</v>
      </c>
      <c r="D1339" t="s">
        <v>2844</v>
      </c>
      <c r="E1339" t="s">
        <v>21</v>
      </c>
      <c r="F1339">
        <v>71337</v>
      </c>
    </row>
    <row r="1340" spans="1:6">
      <c r="A1340">
        <v>71338</v>
      </c>
      <c r="B1340" t="s">
        <v>2859</v>
      </c>
      <c r="C1340" t="s">
        <v>2858</v>
      </c>
      <c r="D1340" t="s">
        <v>2844</v>
      </c>
      <c r="E1340" t="s">
        <v>21</v>
      </c>
      <c r="F1340">
        <v>71338</v>
      </c>
    </row>
    <row r="1341" spans="1:6">
      <c r="A1341">
        <v>71339</v>
      </c>
      <c r="B1341" t="s">
        <v>2861</v>
      </c>
      <c r="C1341" t="s">
        <v>2860</v>
      </c>
      <c r="D1341" t="s">
        <v>2844</v>
      </c>
      <c r="E1341" t="s">
        <v>21</v>
      </c>
      <c r="F1341">
        <v>71339</v>
      </c>
    </row>
    <row r="1342" spans="1:6">
      <c r="A1342">
        <v>71340</v>
      </c>
      <c r="B1342" t="s">
        <v>2863</v>
      </c>
      <c r="C1342" t="s">
        <v>2862</v>
      </c>
      <c r="D1342" t="s">
        <v>2860</v>
      </c>
      <c r="E1342" t="s">
        <v>21</v>
      </c>
      <c r="F1342">
        <v>71340</v>
      </c>
    </row>
    <row r="1343" spans="1:6">
      <c r="A1343">
        <v>71341</v>
      </c>
      <c r="B1343" t="s">
        <v>2930</v>
      </c>
      <c r="C1343" t="s">
        <v>2929</v>
      </c>
      <c r="D1343" t="s">
        <v>2927</v>
      </c>
      <c r="E1343" t="s">
        <v>21</v>
      </c>
      <c r="F1343">
        <v>71341</v>
      </c>
    </row>
    <row r="1344" spans="1:6">
      <c r="A1344">
        <v>71342</v>
      </c>
      <c r="B1344" t="s">
        <v>2932</v>
      </c>
      <c r="C1344" t="s">
        <v>2931</v>
      </c>
      <c r="D1344" t="s">
        <v>2929</v>
      </c>
      <c r="E1344" t="s">
        <v>21</v>
      </c>
      <c r="F1344">
        <v>71342</v>
      </c>
    </row>
    <row r="1345" spans="1:6">
      <c r="A1345">
        <v>71343</v>
      </c>
      <c r="B1345" t="s">
        <v>2934</v>
      </c>
      <c r="C1345" t="s">
        <v>2933</v>
      </c>
      <c r="D1345" t="s">
        <v>2931</v>
      </c>
      <c r="E1345" t="s">
        <v>21</v>
      </c>
      <c r="F1345">
        <v>71343</v>
      </c>
    </row>
    <row r="1346" spans="1:6">
      <c r="A1346">
        <v>71344</v>
      </c>
      <c r="B1346" t="s">
        <v>2936</v>
      </c>
      <c r="C1346" t="s">
        <v>2935</v>
      </c>
      <c r="D1346" t="s">
        <v>2931</v>
      </c>
      <c r="E1346" t="s">
        <v>21</v>
      </c>
      <c r="F1346">
        <v>71344</v>
      </c>
    </row>
    <row r="1347" spans="1:6">
      <c r="A1347">
        <v>71345</v>
      </c>
      <c r="B1347" t="s">
        <v>2938</v>
      </c>
      <c r="C1347" t="s">
        <v>2937</v>
      </c>
      <c r="D1347" t="s">
        <v>2931</v>
      </c>
      <c r="E1347" t="s">
        <v>21</v>
      </c>
      <c r="F1347">
        <v>71345</v>
      </c>
    </row>
    <row r="1348" spans="1:6">
      <c r="A1348">
        <v>71346</v>
      </c>
      <c r="B1348" t="s">
        <v>2940</v>
      </c>
      <c r="C1348" t="s">
        <v>2939</v>
      </c>
      <c r="D1348" t="s">
        <v>2931</v>
      </c>
      <c r="E1348" t="s">
        <v>21</v>
      </c>
      <c r="F1348">
        <v>71346</v>
      </c>
    </row>
    <row r="1349" spans="1:6">
      <c r="A1349">
        <v>71347</v>
      </c>
      <c r="B1349" t="s">
        <v>2942</v>
      </c>
      <c r="C1349" t="s">
        <v>2941</v>
      </c>
      <c r="D1349" t="s">
        <v>2931</v>
      </c>
      <c r="E1349" t="s">
        <v>21</v>
      </c>
      <c r="F1349">
        <v>71347</v>
      </c>
    </row>
    <row r="1350" spans="1:6">
      <c r="A1350">
        <v>71348</v>
      </c>
      <c r="B1350" t="s">
        <v>2944</v>
      </c>
      <c r="C1350" t="s">
        <v>2943</v>
      </c>
      <c r="D1350" t="s">
        <v>2931</v>
      </c>
      <c r="E1350" t="s">
        <v>21</v>
      </c>
      <c r="F1350">
        <v>71348</v>
      </c>
    </row>
    <row r="1351" spans="1:6">
      <c r="A1351">
        <v>71349</v>
      </c>
      <c r="B1351" t="s">
        <v>2946</v>
      </c>
      <c r="C1351" t="s">
        <v>2945</v>
      </c>
      <c r="D1351" t="s">
        <v>2931</v>
      </c>
      <c r="E1351" t="s">
        <v>21</v>
      </c>
      <c r="F1351">
        <v>71349</v>
      </c>
    </row>
    <row r="1352" spans="1:6">
      <c r="A1352">
        <v>71350</v>
      </c>
      <c r="B1352" t="s">
        <v>2948</v>
      </c>
      <c r="C1352" t="s">
        <v>2947</v>
      </c>
      <c r="D1352" t="s">
        <v>2931</v>
      </c>
      <c r="E1352" t="s">
        <v>21</v>
      </c>
      <c r="F1352">
        <v>71350</v>
      </c>
    </row>
    <row r="1353" spans="1:6">
      <c r="A1353">
        <v>71351</v>
      </c>
      <c r="B1353" t="s">
        <v>2950</v>
      </c>
      <c r="C1353" t="s">
        <v>2949</v>
      </c>
      <c r="D1353" t="s">
        <v>2929</v>
      </c>
      <c r="E1353" t="s">
        <v>21</v>
      </c>
      <c r="F1353">
        <v>71351</v>
      </c>
    </row>
    <row r="1354" spans="1:6">
      <c r="A1354">
        <v>71352</v>
      </c>
      <c r="B1354" t="s">
        <v>2952</v>
      </c>
      <c r="C1354" t="s">
        <v>2951</v>
      </c>
      <c r="D1354" t="s">
        <v>2949</v>
      </c>
      <c r="E1354" t="s">
        <v>21</v>
      </c>
      <c r="F1354">
        <v>71352</v>
      </c>
    </row>
    <row r="1355" spans="1:6">
      <c r="A1355">
        <v>71353</v>
      </c>
      <c r="B1355" t="s">
        <v>2954</v>
      </c>
      <c r="C1355" t="s">
        <v>2953</v>
      </c>
      <c r="D1355" t="s">
        <v>2949</v>
      </c>
      <c r="E1355" t="s">
        <v>21</v>
      </c>
      <c r="F1355">
        <v>71353</v>
      </c>
    </row>
    <row r="1356" spans="1:6">
      <c r="A1356">
        <v>71354</v>
      </c>
      <c r="B1356" t="s">
        <v>2956</v>
      </c>
      <c r="C1356" t="s">
        <v>2955</v>
      </c>
      <c r="D1356" t="s">
        <v>2949</v>
      </c>
      <c r="E1356" t="s">
        <v>21</v>
      </c>
      <c r="F1356">
        <v>71354</v>
      </c>
    </row>
    <row r="1357" spans="1:6">
      <c r="A1357">
        <v>71355</v>
      </c>
      <c r="B1357" t="s">
        <v>2958</v>
      </c>
      <c r="C1357" t="s">
        <v>2957</v>
      </c>
      <c r="D1357" t="s">
        <v>2949</v>
      </c>
      <c r="E1357" t="s">
        <v>21</v>
      </c>
      <c r="F1357">
        <v>71355</v>
      </c>
    </row>
    <row r="1358" spans="1:6">
      <c r="A1358">
        <v>71356</v>
      </c>
      <c r="B1358" t="s">
        <v>2960</v>
      </c>
      <c r="C1358" t="s">
        <v>2959</v>
      </c>
      <c r="D1358" t="s">
        <v>2949</v>
      </c>
      <c r="E1358" t="s">
        <v>21</v>
      </c>
      <c r="F1358">
        <v>71356</v>
      </c>
    </row>
    <row r="1359" spans="1:6">
      <c r="A1359">
        <v>71357</v>
      </c>
      <c r="B1359" t="s">
        <v>2962</v>
      </c>
      <c r="C1359" t="s">
        <v>2961</v>
      </c>
      <c r="D1359" t="s">
        <v>2949</v>
      </c>
      <c r="E1359" t="s">
        <v>21</v>
      </c>
      <c r="F1359">
        <v>71357</v>
      </c>
    </row>
    <row r="1360" spans="1:6">
      <c r="A1360">
        <v>71358</v>
      </c>
      <c r="B1360" t="s">
        <v>2964</v>
      </c>
      <c r="C1360" t="s">
        <v>2963</v>
      </c>
      <c r="D1360" t="s">
        <v>2949</v>
      </c>
      <c r="E1360" t="s">
        <v>21</v>
      </c>
      <c r="F1360">
        <v>71358</v>
      </c>
    </row>
    <row r="1361" spans="1:6">
      <c r="A1361">
        <v>71359</v>
      </c>
      <c r="B1361" t="s">
        <v>2966</v>
      </c>
      <c r="C1361" t="s">
        <v>2965</v>
      </c>
      <c r="D1361" t="s">
        <v>2949</v>
      </c>
      <c r="E1361" t="s">
        <v>21</v>
      </c>
      <c r="F1361">
        <v>71359</v>
      </c>
    </row>
    <row r="1362" spans="1:6">
      <c r="A1362">
        <v>71360</v>
      </c>
      <c r="B1362" t="s">
        <v>2968</v>
      </c>
      <c r="C1362" t="s">
        <v>2967</v>
      </c>
      <c r="D1362" t="s">
        <v>2949</v>
      </c>
      <c r="E1362" t="s">
        <v>21</v>
      </c>
      <c r="F1362">
        <v>71360</v>
      </c>
    </row>
    <row r="1363" spans="1:6">
      <c r="A1363">
        <v>71361</v>
      </c>
      <c r="B1363" t="s">
        <v>2970</v>
      </c>
      <c r="C1363" t="s">
        <v>2969</v>
      </c>
      <c r="D1363" t="s">
        <v>2949</v>
      </c>
      <c r="E1363" t="s">
        <v>21</v>
      </c>
      <c r="F1363">
        <v>71361</v>
      </c>
    </row>
    <row r="1364" spans="1:6">
      <c r="A1364">
        <v>71362</v>
      </c>
      <c r="B1364" t="s">
        <v>2645</v>
      </c>
      <c r="C1364" t="s">
        <v>2644</v>
      </c>
      <c r="D1364" t="s">
        <v>2628</v>
      </c>
      <c r="E1364" t="s">
        <v>21</v>
      </c>
      <c r="F1364">
        <v>71362</v>
      </c>
    </row>
    <row r="1365" spans="1:6">
      <c r="A1365">
        <v>71363</v>
      </c>
      <c r="B1365" t="s">
        <v>3193</v>
      </c>
      <c r="C1365" t="s">
        <v>3192</v>
      </c>
      <c r="D1365" t="s">
        <v>3182</v>
      </c>
      <c r="E1365" t="s">
        <v>21</v>
      </c>
      <c r="F1365">
        <v>71363</v>
      </c>
    </row>
    <row r="1366" spans="1:6">
      <c r="A1366">
        <v>71364</v>
      </c>
      <c r="B1366" t="s">
        <v>4328</v>
      </c>
      <c r="C1366" t="s">
        <v>3598</v>
      </c>
      <c r="D1366" t="s">
        <v>29</v>
      </c>
      <c r="E1366" t="s">
        <v>21</v>
      </c>
      <c r="F1366">
        <v>71364</v>
      </c>
    </row>
    <row r="1367" spans="1:6">
      <c r="A1367">
        <v>71365</v>
      </c>
      <c r="B1367" t="s">
        <v>3623</v>
      </c>
      <c r="C1367" t="s">
        <v>3622</v>
      </c>
      <c r="D1367" t="s">
        <v>29</v>
      </c>
      <c r="E1367" t="s">
        <v>21</v>
      </c>
      <c r="F1367">
        <v>71365</v>
      </c>
    </row>
    <row r="1368" spans="1:6">
      <c r="A1368">
        <v>71366</v>
      </c>
      <c r="B1368" t="s">
        <v>3850</v>
      </c>
      <c r="C1368" t="s">
        <v>3849</v>
      </c>
      <c r="D1368" t="s">
        <v>304</v>
      </c>
      <c r="E1368" t="s">
        <v>21</v>
      </c>
      <c r="F1368">
        <v>71366</v>
      </c>
    </row>
    <row r="1369" spans="1:6">
      <c r="A1369">
        <v>71367</v>
      </c>
      <c r="B1369" t="s">
        <v>2915</v>
      </c>
      <c r="C1369" t="s">
        <v>2914</v>
      </c>
      <c r="D1369" t="s">
        <v>414</v>
      </c>
      <c r="E1369" t="s">
        <v>21</v>
      </c>
      <c r="F1369">
        <v>71367</v>
      </c>
    </row>
    <row r="1370" spans="1:6">
      <c r="A1370">
        <v>71368</v>
      </c>
      <c r="B1370" t="s">
        <v>4062</v>
      </c>
      <c r="C1370" t="s">
        <v>4061</v>
      </c>
      <c r="D1370" t="s">
        <v>3910</v>
      </c>
      <c r="E1370" t="s">
        <v>21</v>
      </c>
      <c r="F1370">
        <v>71368</v>
      </c>
    </row>
    <row r="1371" spans="1:6">
      <c r="A1371">
        <v>71369</v>
      </c>
      <c r="B1371" t="s">
        <v>3775</v>
      </c>
      <c r="C1371" t="s">
        <v>3774</v>
      </c>
      <c r="D1371" t="s">
        <v>409</v>
      </c>
      <c r="E1371" t="s">
        <v>21</v>
      </c>
      <c r="F1371">
        <v>71369</v>
      </c>
    </row>
    <row r="1372" spans="1:6">
      <c r="A1372">
        <v>71370</v>
      </c>
      <c r="B1372" t="s">
        <v>3777</v>
      </c>
      <c r="C1372" t="s">
        <v>3776</v>
      </c>
      <c r="D1372" t="s">
        <v>409</v>
      </c>
      <c r="E1372" t="s">
        <v>21</v>
      </c>
      <c r="F1372">
        <v>71370</v>
      </c>
    </row>
    <row r="1373" spans="1:6">
      <c r="A1373">
        <v>71371</v>
      </c>
      <c r="B1373" t="s">
        <v>3779</v>
      </c>
      <c r="C1373" t="s">
        <v>3778</v>
      </c>
      <c r="D1373" t="s">
        <v>409</v>
      </c>
      <c r="E1373" t="s">
        <v>21</v>
      </c>
      <c r="F1373">
        <v>71371</v>
      </c>
    </row>
    <row r="1374" spans="1:6">
      <c r="A1374">
        <v>71372</v>
      </c>
      <c r="B1374" t="s">
        <v>2696</v>
      </c>
      <c r="C1374" t="s">
        <v>2695</v>
      </c>
      <c r="D1374" t="s">
        <v>2685</v>
      </c>
      <c r="E1374" t="s">
        <v>21</v>
      </c>
      <c r="F1374">
        <v>71372</v>
      </c>
    </row>
    <row r="1375" spans="1:6">
      <c r="A1375">
        <v>71373</v>
      </c>
      <c r="B1375" t="s">
        <v>3332</v>
      </c>
      <c r="C1375" t="s">
        <v>3331</v>
      </c>
      <c r="D1375" t="s">
        <v>3323</v>
      </c>
      <c r="E1375" t="s">
        <v>21</v>
      </c>
      <c r="F1375">
        <v>71373</v>
      </c>
    </row>
    <row r="1376" spans="1:6">
      <c r="A1376">
        <v>71374</v>
      </c>
      <c r="B1376" t="s">
        <v>2698</v>
      </c>
      <c r="C1376" t="s">
        <v>2697</v>
      </c>
      <c r="D1376" t="s">
        <v>2685</v>
      </c>
      <c r="E1376" t="s">
        <v>21</v>
      </c>
      <c r="F1376">
        <v>71374</v>
      </c>
    </row>
    <row r="1377" spans="1:6">
      <c r="A1377">
        <v>71375</v>
      </c>
      <c r="B1377" t="s">
        <v>2700</v>
      </c>
      <c r="C1377" t="s">
        <v>2699</v>
      </c>
      <c r="D1377" t="s">
        <v>2685</v>
      </c>
      <c r="E1377" t="s">
        <v>21</v>
      </c>
      <c r="F1377">
        <v>71375</v>
      </c>
    </row>
    <row r="1378" spans="1:6">
      <c r="A1378">
        <v>71376</v>
      </c>
      <c r="B1378" t="s">
        <v>3089</v>
      </c>
      <c r="C1378" t="s">
        <v>3088</v>
      </c>
      <c r="D1378" t="s">
        <v>3086</v>
      </c>
      <c r="E1378" t="s">
        <v>21</v>
      </c>
      <c r="F1378">
        <v>71376</v>
      </c>
    </row>
    <row r="1379" spans="1:6">
      <c r="A1379">
        <v>71377</v>
      </c>
      <c r="B1379" t="s">
        <v>3091</v>
      </c>
      <c r="C1379" t="s">
        <v>3090</v>
      </c>
      <c r="D1379" t="s">
        <v>3086</v>
      </c>
      <c r="E1379" t="s">
        <v>21</v>
      </c>
      <c r="F1379">
        <v>71377</v>
      </c>
    </row>
    <row r="1380" spans="1:6">
      <c r="A1380">
        <v>71378</v>
      </c>
      <c r="B1380" t="s">
        <v>3113</v>
      </c>
      <c r="C1380" t="s">
        <v>3112</v>
      </c>
      <c r="D1380" t="s">
        <v>3082</v>
      </c>
      <c r="E1380" t="s">
        <v>21</v>
      </c>
      <c r="F1380">
        <v>71378</v>
      </c>
    </row>
    <row r="1381" spans="1:6">
      <c r="A1381">
        <v>71379</v>
      </c>
      <c r="B1381" t="s">
        <v>3022</v>
      </c>
      <c r="C1381" t="s">
        <v>3021</v>
      </c>
      <c r="D1381" t="s">
        <v>3019</v>
      </c>
      <c r="E1381" t="s">
        <v>21</v>
      </c>
      <c r="F1381">
        <v>71379</v>
      </c>
    </row>
    <row r="1382" spans="1:6">
      <c r="A1382">
        <v>71380</v>
      </c>
      <c r="B1382" t="s">
        <v>3024</v>
      </c>
      <c r="C1382" t="s">
        <v>3023</v>
      </c>
      <c r="D1382" t="s">
        <v>3019</v>
      </c>
      <c r="E1382" t="s">
        <v>21</v>
      </c>
      <c r="F1382">
        <v>71380</v>
      </c>
    </row>
    <row r="1383" spans="1:6">
      <c r="A1383">
        <v>71381</v>
      </c>
      <c r="B1383" t="s">
        <v>3026</v>
      </c>
      <c r="C1383" t="s">
        <v>3025</v>
      </c>
      <c r="D1383" t="s">
        <v>3019</v>
      </c>
      <c r="E1383" t="s">
        <v>21</v>
      </c>
      <c r="F1383">
        <v>71381</v>
      </c>
    </row>
    <row r="1384" spans="1:6">
      <c r="A1384">
        <v>71382</v>
      </c>
      <c r="B1384" t="s">
        <v>3230</v>
      </c>
      <c r="C1384" t="s">
        <v>3229</v>
      </c>
      <c r="D1384" t="s">
        <v>3227</v>
      </c>
      <c r="E1384" t="s">
        <v>21</v>
      </c>
      <c r="F1384">
        <v>71382</v>
      </c>
    </row>
    <row r="1385" spans="1:6">
      <c r="A1385">
        <v>71383</v>
      </c>
      <c r="B1385" t="s">
        <v>3232</v>
      </c>
      <c r="C1385" t="s">
        <v>3231</v>
      </c>
      <c r="D1385" t="s">
        <v>3227</v>
      </c>
      <c r="E1385" t="s">
        <v>21</v>
      </c>
      <c r="F1385">
        <v>71383</v>
      </c>
    </row>
    <row r="1386" spans="1:6">
      <c r="A1386">
        <v>71384</v>
      </c>
      <c r="B1386" t="s">
        <v>3852</v>
      </c>
      <c r="C1386" t="s">
        <v>3851</v>
      </c>
      <c r="D1386" t="s">
        <v>304</v>
      </c>
      <c r="E1386" t="s">
        <v>21</v>
      </c>
      <c r="F1386">
        <v>71384</v>
      </c>
    </row>
    <row r="1387" spans="1:6">
      <c r="A1387">
        <v>71385</v>
      </c>
      <c r="B1387" t="s">
        <v>3097</v>
      </c>
      <c r="C1387" t="s">
        <v>3096</v>
      </c>
      <c r="D1387" t="s">
        <v>3094</v>
      </c>
      <c r="E1387" t="s">
        <v>21</v>
      </c>
      <c r="F1387">
        <v>71385</v>
      </c>
    </row>
    <row r="1388" spans="1:6">
      <c r="A1388">
        <v>71386</v>
      </c>
      <c r="B1388" t="s">
        <v>3887</v>
      </c>
      <c r="C1388" t="s">
        <v>3886</v>
      </c>
      <c r="D1388" t="s">
        <v>185</v>
      </c>
      <c r="E1388" t="s">
        <v>21</v>
      </c>
      <c r="F1388">
        <v>71386</v>
      </c>
    </row>
    <row r="1389" spans="1:6">
      <c r="A1389">
        <v>71387</v>
      </c>
      <c r="B1389" t="s">
        <v>2888</v>
      </c>
      <c r="C1389" t="s">
        <v>3496</v>
      </c>
      <c r="D1389" t="s">
        <v>2594</v>
      </c>
      <c r="E1389" t="s">
        <v>21</v>
      </c>
      <c r="F1389">
        <v>71387</v>
      </c>
    </row>
    <row r="1390" spans="1:6">
      <c r="A1390">
        <v>71388</v>
      </c>
      <c r="B1390" t="s">
        <v>3782</v>
      </c>
      <c r="C1390" t="s">
        <v>3781</v>
      </c>
      <c r="D1390" t="s">
        <v>3019</v>
      </c>
      <c r="E1390" t="s">
        <v>21</v>
      </c>
      <c r="F1390">
        <v>71388</v>
      </c>
    </row>
    <row r="1391" spans="1:6">
      <c r="A1391">
        <v>71389</v>
      </c>
      <c r="B1391" t="s">
        <v>3498</v>
      </c>
      <c r="C1391" t="s">
        <v>3497</v>
      </c>
      <c r="D1391" t="s">
        <v>110</v>
      </c>
      <c r="E1391" t="s">
        <v>21</v>
      </c>
      <c r="F1391">
        <v>71389</v>
      </c>
    </row>
    <row r="1392" spans="1:6">
      <c r="A1392">
        <v>71390</v>
      </c>
      <c r="B1392" t="s">
        <v>3790</v>
      </c>
      <c r="C1392" t="s">
        <v>3789</v>
      </c>
      <c r="D1392" t="s">
        <v>2685</v>
      </c>
      <c r="E1392" t="s">
        <v>21</v>
      </c>
      <c r="F1392">
        <v>71390</v>
      </c>
    </row>
    <row r="1393" spans="1:6">
      <c r="A1393">
        <v>71391</v>
      </c>
      <c r="B1393" t="s">
        <v>3784</v>
      </c>
      <c r="C1393" t="s">
        <v>3783</v>
      </c>
      <c r="D1393" t="s">
        <v>3092</v>
      </c>
      <c r="E1393" t="s">
        <v>21</v>
      </c>
      <c r="F1393">
        <v>71391</v>
      </c>
    </row>
    <row r="1394" spans="1:6">
      <c r="A1394">
        <v>71392</v>
      </c>
      <c r="B1394" t="s">
        <v>3786</v>
      </c>
      <c r="C1394" t="s">
        <v>3785</v>
      </c>
      <c r="D1394" t="s">
        <v>3242</v>
      </c>
      <c r="E1394" t="s">
        <v>21</v>
      </c>
      <c r="F1394">
        <v>71392</v>
      </c>
    </row>
    <row r="1395" spans="1:6">
      <c r="A1395">
        <v>71393</v>
      </c>
      <c r="B1395" t="s">
        <v>3788</v>
      </c>
      <c r="C1395" t="s">
        <v>3787</v>
      </c>
      <c r="D1395" t="s">
        <v>3242</v>
      </c>
      <c r="E1395" t="s">
        <v>21</v>
      </c>
      <c r="F1395">
        <v>71393</v>
      </c>
    </row>
    <row r="1396" spans="1:6">
      <c r="A1396">
        <v>71394</v>
      </c>
      <c r="B1396" t="s">
        <v>3893</v>
      </c>
      <c r="C1396" t="s">
        <v>3892</v>
      </c>
      <c r="D1396" t="s">
        <v>3992</v>
      </c>
      <c r="E1396" t="s">
        <v>21</v>
      </c>
      <c r="F1396">
        <v>71394</v>
      </c>
    </row>
    <row r="1397" spans="1:6">
      <c r="A1397">
        <v>71395</v>
      </c>
      <c r="B1397" t="s">
        <v>3895</v>
      </c>
      <c r="C1397" t="s">
        <v>3894</v>
      </c>
      <c r="D1397" t="s">
        <v>3992</v>
      </c>
      <c r="E1397" t="s">
        <v>21</v>
      </c>
      <c r="F1397">
        <v>71395</v>
      </c>
    </row>
    <row r="1398" spans="1:6">
      <c r="A1398">
        <v>71396</v>
      </c>
      <c r="B1398" t="s">
        <v>3926</v>
      </c>
      <c r="C1398" t="s">
        <v>3925</v>
      </c>
      <c r="D1398" t="s">
        <v>4081</v>
      </c>
      <c r="E1398" t="s">
        <v>21</v>
      </c>
      <c r="F1398">
        <v>71396</v>
      </c>
    </row>
    <row r="1399" spans="1:6">
      <c r="A1399">
        <v>71397</v>
      </c>
      <c r="B1399" t="s">
        <v>3928</v>
      </c>
      <c r="C1399" t="s">
        <v>3927</v>
      </c>
      <c r="D1399" t="s">
        <v>4081</v>
      </c>
      <c r="E1399" t="s">
        <v>21</v>
      </c>
      <c r="F1399">
        <v>71397</v>
      </c>
    </row>
    <row r="1400" spans="1:6">
      <c r="A1400">
        <v>71398</v>
      </c>
      <c r="B1400" t="s">
        <v>3917</v>
      </c>
      <c r="C1400" t="s">
        <v>3916</v>
      </c>
      <c r="D1400" t="s">
        <v>4078</v>
      </c>
      <c r="E1400" t="s">
        <v>21</v>
      </c>
      <c r="F1400">
        <v>71398</v>
      </c>
    </row>
    <row r="1401" spans="1:6">
      <c r="A1401">
        <v>71399</v>
      </c>
      <c r="B1401" t="s">
        <v>3923</v>
      </c>
      <c r="C1401" t="s">
        <v>3922</v>
      </c>
      <c r="D1401" t="s">
        <v>4078</v>
      </c>
      <c r="E1401" t="s">
        <v>21</v>
      </c>
      <c r="F1401">
        <v>71399</v>
      </c>
    </row>
    <row r="1402" spans="1:6">
      <c r="A1402">
        <v>71400</v>
      </c>
      <c r="B1402" t="s">
        <v>3919</v>
      </c>
      <c r="C1402" t="s">
        <v>3918</v>
      </c>
      <c r="D1402" t="s">
        <v>3916</v>
      </c>
      <c r="E1402" t="s">
        <v>21</v>
      </c>
      <c r="F1402">
        <v>71400</v>
      </c>
    </row>
    <row r="1403" spans="1:6">
      <c r="A1403">
        <v>71401</v>
      </c>
      <c r="B1403" t="s">
        <v>3921</v>
      </c>
      <c r="C1403" t="s">
        <v>3920</v>
      </c>
      <c r="D1403" t="s">
        <v>3916</v>
      </c>
      <c r="E1403" t="s">
        <v>21</v>
      </c>
      <c r="F1403">
        <v>71401</v>
      </c>
    </row>
    <row r="1404" spans="1:6">
      <c r="A1404">
        <v>71402</v>
      </c>
      <c r="B1404" t="s">
        <v>3366</v>
      </c>
      <c r="C1404" t="s">
        <v>3924</v>
      </c>
      <c r="D1404" t="s">
        <v>4078</v>
      </c>
      <c r="E1404" t="s">
        <v>21</v>
      </c>
      <c r="F1404">
        <v>71402</v>
      </c>
    </row>
    <row r="1405" spans="1:6">
      <c r="A1405">
        <v>71403</v>
      </c>
      <c r="B1405" t="s">
        <v>3930</v>
      </c>
      <c r="C1405" t="s">
        <v>3929</v>
      </c>
      <c r="D1405" t="s">
        <v>3359</v>
      </c>
      <c r="E1405" t="s">
        <v>21</v>
      </c>
      <c r="F1405">
        <v>71403</v>
      </c>
    </row>
    <row r="1406" spans="1:6">
      <c r="A1406">
        <v>71404</v>
      </c>
      <c r="B1406" t="s">
        <v>3372</v>
      </c>
      <c r="C1406" t="s">
        <v>3935</v>
      </c>
      <c r="D1406" t="s">
        <v>3396</v>
      </c>
      <c r="E1406" t="s">
        <v>21</v>
      </c>
      <c r="F1406">
        <v>71404</v>
      </c>
    </row>
    <row r="1407" spans="1:6">
      <c r="A1407">
        <v>71405</v>
      </c>
      <c r="B1407" t="s">
        <v>3937</v>
      </c>
      <c r="C1407" t="s">
        <v>3936</v>
      </c>
      <c r="D1407" t="s">
        <v>3373</v>
      </c>
      <c r="E1407" t="s">
        <v>21</v>
      </c>
      <c r="F1407">
        <v>71405</v>
      </c>
    </row>
    <row r="1408" spans="1:6">
      <c r="A1408">
        <v>71406</v>
      </c>
      <c r="B1408" t="s">
        <v>3939</v>
      </c>
      <c r="C1408" t="s">
        <v>3938</v>
      </c>
      <c r="D1408" t="s">
        <v>3373</v>
      </c>
      <c r="E1408" t="s">
        <v>21</v>
      </c>
      <c r="F1408">
        <v>71406</v>
      </c>
    </row>
    <row r="1409" spans="1:6">
      <c r="A1409">
        <v>71407</v>
      </c>
      <c r="B1409" t="s">
        <v>3506</v>
      </c>
      <c r="C1409" t="s">
        <v>3505</v>
      </c>
      <c r="D1409" t="s">
        <v>3386</v>
      </c>
      <c r="E1409" t="s">
        <v>21</v>
      </c>
      <c r="F1409">
        <v>71407</v>
      </c>
    </row>
    <row r="1410" spans="1:6">
      <c r="A1410">
        <v>71408</v>
      </c>
      <c r="B1410" t="s">
        <v>3934</v>
      </c>
      <c r="C1410" t="s">
        <v>3933</v>
      </c>
      <c r="D1410" t="s">
        <v>3392</v>
      </c>
      <c r="E1410" t="s">
        <v>21</v>
      </c>
      <c r="F1410">
        <v>71408</v>
      </c>
    </row>
    <row r="1411" spans="1:6">
      <c r="A1411">
        <v>71409</v>
      </c>
      <c r="B1411" t="s">
        <v>3909</v>
      </c>
      <c r="C1411" t="s">
        <v>3908</v>
      </c>
      <c r="D1411" t="s">
        <v>4041</v>
      </c>
      <c r="E1411" t="s">
        <v>21</v>
      </c>
      <c r="F1411">
        <v>71409</v>
      </c>
    </row>
    <row r="1412" spans="1:6">
      <c r="A1412">
        <v>71410</v>
      </c>
      <c r="B1412" t="s">
        <v>3911</v>
      </c>
      <c r="C1412" t="s">
        <v>3910</v>
      </c>
      <c r="D1412" t="s">
        <v>4041</v>
      </c>
      <c r="E1412" t="s">
        <v>21</v>
      </c>
      <c r="F1412">
        <v>71410</v>
      </c>
    </row>
    <row r="1413" spans="1:6">
      <c r="A1413">
        <v>71411</v>
      </c>
      <c r="B1413" t="s">
        <v>3907</v>
      </c>
      <c r="C1413" t="s">
        <v>3906</v>
      </c>
      <c r="D1413" t="s">
        <v>4067</v>
      </c>
      <c r="E1413" t="s">
        <v>21</v>
      </c>
      <c r="F1413">
        <v>71411</v>
      </c>
    </row>
    <row r="1414" spans="1:6">
      <c r="A1414">
        <v>71412</v>
      </c>
      <c r="B1414" t="s">
        <v>3913</v>
      </c>
      <c r="C1414" t="s">
        <v>3912</v>
      </c>
      <c r="D1414" t="s">
        <v>4041</v>
      </c>
      <c r="E1414" t="s">
        <v>21</v>
      </c>
      <c r="F1414">
        <v>71412</v>
      </c>
    </row>
    <row r="1415" spans="1:6">
      <c r="A1415">
        <v>71413</v>
      </c>
      <c r="B1415" t="s">
        <v>3889</v>
      </c>
      <c r="C1415" t="s">
        <v>3888</v>
      </c>
      <c r="D1415" t="s">
        <v>3988</v>
      </c>
      <c r="E1415" t="s">
        <v>21</v>
      </c>
      <c r="F1415">
        <v>71413</v>
      </c>
    </row>
    <row r="1416" spans="1:6">
      <c r="A1416">
        <v>71414</v>
      </c>
      <c r="B1416" t="s">
        <v>3891</v>
      </c>
      <c r="C1416" t="s">
        <v>3890</v>
      </c>
      <c r="D1416" t="s">
        <v>3988</v>
      </c>
      <c r="E1416" t="s">
        <v>21</v>
      </c>
      <c r="F1416">
        <v>71414</v>
      </c>
    </row>
    <row r="1417" spans="1:6">
      <c r="A1417">
        <v>71415</v>
      </c>
      <c r="B1417" t="s">
        <v>3956</v>
      </c>
      <c r="C1417" t="s">
        <v>3955</v>
      </c>
      <c r="D1417" t="s">
        <v>3427</v>
      </c>
      <c r="E1417" t="s">
        <v>21</v>
      </c>
      <c r="F1417">
        <v>71415</v>
      </c>
    </row>
    <row r="1418" spans="1:6">
      <c r="A1418">
        <v>71416</v>
      </c>
      <c r="B1418" t="s">
        <v>3958</v>
      </c>
      <c r="C1418" t="s">
        <v>3957</v>
      </c>
      <c r="D1418" t="s">
        <v>3431</v>
      </c>
      <c r="E1418" t="s">
        <v>21</v>
      </c>
      <c r="F1418">
        <v>71416</v>
      </c>
    </row>
    <row r="1419" spans="1:6">
      <c r="A1419">
        <v>71417</v>
      </c>
      <c r="B1419" t="s">
        <v>3960</v>
      </c>
      <c r="C1419" t="s">
        <v>3959</v>
      </c>
      <c r="D1419" t="s">
        <v>3431</v>
      </c>
      <c r="E1419" t="s">
        <v>21</v>
      </c>
      <c r="F1419">
        <v>71417</v>
      </c>
    </row>
    <row r="1420" spans="1:6">
      <c r="A1420">
        <v>71418</v>
      </c>
      <c r="B1420" t="s">
        <v>3903</v>
      </c>
      <c r="C1420" t="s">
        <v>3902</v>
      </c>
      <c r="D1420" t="s">
        <v>4030</v>
      </c>
      <c r="E1420" t="s">
        <v>21</v>
      </c>
      <c r="F1420">
        <v>71418</v>
      </c>
    </row>
    <row r="1421" spans="1:6">
      <c r="A1421">
        <v>71419</v>
      </c>
      <c r="B1421" t="s">
        <v>3941</v>
      </c>
      <c r="C1421" t="s">
        <v>3940</v>
      </c>
      <c r="D1421" t="s">
        <v>3412</v>
      </c>
      <c r="E1421" t="s">
        <v>21</v>
      </c>
      <c r="F1421">
        <v>71419</v>
      </c>
    </row>
    <row r="1422" spans="1:6">
      <c r="A1422">
        <v>71420</v>
      </c>
      <c r="B1422" t="s">
        <v>3943</v>
      </c>
      <c r="C1422" t="s">
        <v>3942</v>
      </c>
      <c r="D1422" t="s">
        <v>3412</v>
      </c>
      <c r="E1422" t="s">
        <v>21</v>
      </c>
      <c r="F1422">
        <v>71420</v>
      </c>
    </row>
    <row r="1423" spans="1:6">
      <c r="A1423">
        <v>71421</v>
      </c>
      <c r="B1423" t="s">
        <v>3946</v>
      </c>
      <c r="C1423" t="s">
        <v>3945</v>
      </c>
      <c r="D1423" t="s">
        <v>3419</v>
      </c>
      <c r="E1423" t="s">
        <v>21</v>
      </c>
      <c r="F1423">
        <v>71421</v>
      </c>
    </row>
    <row r="1424" spans="1:6">
      <c r="A1424">
        <v>71422</v>
      </c>
      <c r="B1424" t="s">
        <v>3422</v>
      </c>
      <c r="C1424" t="s">
        <v>3944</v>
      </c>
      <c r="D1424" t="s">
        <v>3412</v>
      </c>
      <c r="E1424" t="s">
        <v>21</v>
      </c>
      <c r="F1424">
        <v>71422</v>
      </c>
    </row>
    <row r="1425" spans="1:6">
      <c r="A1425">
        <v>71423</v>
      </c>
      <c r="B1425" t="s">
        <v>3952</v>
      </c>
      <c r="C1425" t="s">
        <v>3951</v>
      </c>
      <c r="D1425" t="s">
        <v>3404</v>
      </c>
      <c r="E1425" t="s">
        <v>21</v>
      </c>
      <c r="F1425">
        <v>71423</v>
      </c>
    </row>
    <row r="1426" spans="1:6">
      <c r="A1426">
        <v>71424</v>
      </c>
      <c r="B1426" t="s">
        <v>3954</v>
      </c>
      <c r="C1426" t="s">
        <v>3953</v>
      </c>
      <c r="D1426" t="s">
        <v>3951</v>
      </c>
      <c r="E1426" t="s">
        <v>21</v>
      </c>
      <c r="F1426">
        <v>71424</v>
      </c>
    </row>
    <row r="1427" spans="1:6">
      <c r="A1427">
        <v>71425</v>
      </c>
      <c r="B1427" t="s">
        <v>3948</v>
      </c>
      <c r="C1427" t="s">
        <v>3947</v>
      </c>
      <c r="D1427" t="s">
        <v>3419</v>
      </c>
      <c r="E1427" t="s">
        <v>21</v>
      </c>
      <c r="F1427">
        <v>71425</v>
      </c>
    </row>
    <row r="1428" spans="1:6">
      <c r="A1428">
        <v>71426</v>
      </c>
      <c r="B1428" t="s">
        <v>3950</v>
      </c>
      <c r="C1428" t="s">
        <v>3949</v>
      </c>
      <c r="D1428" t="s">
        <v>3419</v>
      </c>
      <c r="E1428" t="s">
        <v>21</v>
      </c>
      <c r="F1428">
        <v>71426</v>
      </c>
    </row>
    <row r="1429" spans="1:6">
      <c r="A1429">
        <v>71427</v>
      </c>
      <c r="B1429" t="s">
        <v>3792</v>
      </c>
      <c r="C1429" t="s">
        <v>3791</v>
      </c>
      <c r="D1429" t="s">
        <v>2703</v>
      </c>
      <c r="E1429" t="s">
        <v>21</v>
      </c>
      <c r="F1429">
        <v>71427</v>
      </c>
    </row>
    <row r="1430" spans="1:6">
      <c r="A1430">
        <v>71428</v>
      </c>
      <c r="B1430" t="s">
        <v>3897</v>
      </c>
      <c r="C1430" t="s">
        <v>3896</v>
      </c>
      <c r="D1430" t="s">
        <v>4016</v>
      </c>
      <c r="E1430" t="s">
        <v>21</v>
      </c>
      <c r="F1430">
        <v>71428</v>
      </c>
    </row>
    <row r="1431" spans="1:6">
      <c r="A1431">
        <v>71429</v>
      </c>
      <c r="B1431" t="s">
        <v>3899</v>
      </c>
      <c r="C1431" t="s">
        <v>3898</v>
      </c>
      <c r="D1431" t="s">
        <v>4016</v>
      </c>
      <c r="E1431" t="s">
        <v>21</v>
      </c>
      <c r="F1431">
        <v>71429</v>
      </c>
    </row>
    <row r="1432" spans="1:6">
      <c r="A1432">
        <v>71430</v>
      </c>
      <c r="B1432" t="s">
        <v>3901</v>
      </c>
      <c r="C1432" t="s">
        <v>3900</v>
      </c>
      <c r="D1432" t="s">
        <v>4016</v>
      </c>
      <c r="E1432" t="s">
        <v>21</v>
      </c>
      <c r="F1432">
        <v>71430</v>
      </c>
    </row>
    <row r="1433" spans="1:6">
      <c r="A1433">
        <v>71431</v>
      </c>
      <c r="B1433" t="s">
        <v>3915</v>
      </c>
      <c r="C1433" t="s">
        <v>3914</v>
      </c>
      <c r="D1433" t="s">
        <v>3912</v>
      </c>
      <c r="E1433" t="s">
        <v>21</v>
      </c>
      <c r="F1433">
        <v>71431</v>
      </c>
    </row>
    <row r="1434" spans="1:6">
      <c r="A1434">
        <v>71432</v>
      </c>
      <c r="B1434" t="s">
        <v>3905</v>
      </c>
      <c r="C1434" t="s">
        <v>3904</v>
      </c>
      <c r="D1434" t="s">
        <v>4028</v>
      </c>
      <c r="E1434" t="s">
        <v>21</v>
      </c>
      <c r="F1434">
        <v>71432</v>
      </c>
    </row>
    <row r="1435" spans="1:6">
      <c r="A1435">
        <v>71433</v>
      </c>
      <c r="B1435" t="s">
        <v>3961</v>
      </c>
      <c r="C1435" t="s">
        <v>50</v>
      </c>
      <c r="D1435" t="s">
        <v>57</v>
      </c>
      <c r="E1435" t="s">
        <v>21</v>
      </c>
      <c r="F1435">
        <v>71433</v>
      </c>
    </row>
    <row r="1436" spans="1:6">
      <c r="A1436">
        <v>71434</v>
      </c>
      <c r="B1436" t="s">
        <v>3932</v>
      </c>
      <c r="C1436" t="s">
        <v>3931</v>
      </c>
      <c r="D1436" t="s">
        <v>4071</v>
      </c>
      <c r="E1436" t="s">
        <v>21</v>
      </c>
      <c r="F1436">
        <v>71434</v>
      </c>
    </row>
    <row r="1437" spans="1:6">
      <c r="A1437">
        <v>71435</v>
      </c>
      <c r="B1437" t="s">
        <v>3555</v>
      </c>
      <c r="C1437" t="s">
        <v>3554</v>
      </c>
      <c r="D1437" t="s">
        <v>29</v>
      </c>
      <c r="E1437" t="s">
        <v>21</v>
      </c>
      <c r="F1437">
        <v>71435</v>
      </c>
    </row>
    <row r="1438" spans="1:6">
      <c r="A1438">
        <v>71436</v>
      </c>
      <c r="B1438" t="s">
        <v>3553</v>
      </c>
      <c r="C1438" t="s">
        <v>3552</v>
      </c>
      <c r="D1438" t="s">
        <v>29</v>
      </c>
      <c r="E1438" t="s">
        <v>21</v>
      </c>
      <c r="F1438">
        <v>71436</v>
      </c>
    </row>
    <row r="1439" spans="1:6">
      <c r="A1439">
        <v>71437</v>
      </c>
      <c r="B1439" t="s">
        <v>4327</v>
      </c>
      <c r="C1439" t="s">
        <v>3559</v>
      </c>
      <c r="D1439" t="s">
        <v>29</v>
      </c>
      <c r="E1439" t="s">
        <v>21</v>
      </c>
      <c r="F1439">
        <v>71437</v>
      </c>
    </row>
    <row r="1440" spans="1:6">
      <c r="A1440">
        <v>71438</v>
      </c>
      <c r="B1440" t="s">
        <v>3558</v>
      </c>
      <c r="C1440" t="s">
        <v>3557</v>
      </c>
      <c r="D1440" t="s">
        <v>29</v>
      </c>
      <c r="E1440" t="s">
        <v>21</v>
      </c>
      <c r="F1440">
        <v>71438</v>
      </c>
    </row>
    <row r="1441" spans="1:6">
      <c r="A1441">
        <v>71439</v>
      </c>
      <c r="B1441" t="s">
        <v>4326</v>
      </c>
      <c r="C1441" t="s">
        <v>3556</v>
      </c>
      <c r="D1441" t="s">
        <v>29</v>
      </c>
      <c r="E1441" t="s">
        <v>21</v>
      </c>
      <c r="F1441">
        <v>71439</v>
      </c>
    </row>
    <row r="1442" spans="1:6">
      <c r="A1442">
        <v>71440</v>
      </c>
      <c r="B1442" t="s">
        <v>3551</v>
      </c>
      <c r="C1442" t="s">
        <v>3550</v>
      </c>
      <c r="D1442" t="s">
        <v>29</v>
      </c>
      <c r="E1442" t="s">
        <v>21</v>
      </c>
      <c r="F1442">
        <v>71440</v>
      </c>
    </row>
    <row r="1443" spans="1:6">
      <c r="A1443">
        <v>71441</v>
      </c>
      <c r="B1443" t="s">
        <v>3547</v>
      </c>
      <c r="C1443" t="s">
        <v>3546</v>
      </c>
      <c r="D1443" t="s">
        <v>29</v>
      </c>
      <c r="E1443" t="s">
        <v>21</v>
      </c>
      <c r="F1443">
        <v>71441</v>
      </c>
    </row>
    <row r="1444" spans="1:6">
      <c r="A1444">
        <v>71442</v>
      </c>
      <c r="B1444" t="s">
        <v>3549</v>
      </c>
      <c r="C1444" t="s">
        <v>3548</v>
      </c>
      <c r="D1444" t="s">
        <v>29</v>
      </c>
      <c r="E1444" t="s">
        <v>21</v>
      </c>
      <c r="F1444">
        <v>71442</v>
      </c>
    </row>
    <row r="1445" spans="1:6">
      <c r="A1445">
        <v>71443</v>
      </c>
      <c r="B1445" t="s">
        <v>4108</v>
      </c>
      <c r="C1445" t="s">
        <v>4107</v>
      </c>
      <c r="D1445" t="s">
        <v>3550</v>
      </c>
      <c r="E1445" t="s">
        <v>21</v>
      </c>
      <c r="F1445">
        <v>71443</v>
      </c>
    </row>
    <row r="1446" spans="1:6">
      <c r="A1446">
        <v>71444</v>
      </c>
      <c r="B1446" t="s">
        <v>4120</v>
      </c>
      <c r="C1446" t="s">
        <v>4119</v>
      </c>
      <c r="D1446" t="s">
        <v>3550</v>
      </c>
      <c r="E1446" t="s">
        <v>21</v>
      </c>
      <c r="F1446">
        <v>71444</v>
      </c>
    </row>
    <row r="1447" spans="1:6">
      <c r="A1447">
        <v>71445</v>
      </c>
      <c r="B1447" t="s">
        <v>3561</v>
      </c>
      <c r="C1447" t="s">
        <v>3560</v>
      </c>
      <c r="D1447" t="s">
        <v>3550</v>
      </c>
      <c r="E1447" t="s">
        <v>21</v>
      </c>
      <c r="F1447">
        <v>71445</v>
      </c>
    </row>
    <row r="1448" spans="1:6">
      <c r="A1448">
        <v>71446</v>
      </c>
      <c r="B1448" t="s">
        <v>3565</v>
      </c>
      <c r="C1448" t="s">
        <v>3564</v>
      </c>
      <c r="D1448" t="s">
        <v>3550</v>
      </c>
      <c r="E1448" t="s">
        <v>21</v>
      </c>
      <c r="F1448">
        <v>71446</v>
      </c>
    </row>
    <row r="1449" spans="1:6">
      <c r="A1449">
        <v>71447</v>
      </c>
      <c r="B1449" t="s">
        <v>3575</v>
      </c>
      <c r="C1449" t="s">
        <v>3574</v>
      </c>
      <c r="D1449" t="s">
        <v>3550</v>
      </c>
      <c r="E1449" t="s">
        <v>21</v>
      </c>
      <c r="F1449">
        <v>71447</v>
      </c>
    </row>
    <row r="1450" spans="1:6">
      <c r="A1450">
        <v>71448</v>
      </c>
      <c r="B1450" t="s">
        <v>4114</v>
      </c>
      <c r="C1450" t="s">
        <v>4113</v>
      </c>
      <c r="D1450" t="s">
        <v>3550</v>
      </c>
      <c r="E1450" t="s">
        <v>21</v>
      </c>
      <c r="F1450">
        <v>71448</v>
      </c>
    </row>
    <row r="1451" spans="1:6">
      <c r="A1451">
        <v>71449</v>
      </c>
      <c r="B1451" t="s">
        <v>4102</v>
      </c>
      <c r="C1451" t="s">
        <v>4101</v>
      </c>
      <c r="D1451" t="s">
        <v>3550</v>
      </c>
      <c r="E1451" t="s">
        <v>21</v>
      </c>
      <c r="F1451">
        <v>71449</v>
      </c>
    </row>
    <row r="1452" spans="1:6">
      <c r="A1452">
        <v>71450</v>
      </c>
      <c r="B1452" t="s">
        <v>3619</v>
      </c>
      <c r="C1452" t="s">
        <v>4129</v>
      </c>
      <c r="D1452" t="s">
        <v>3546</v>
      </c>
      <c r="E1452" t="s">
        <v>21</v>
      </c>
      <c r="F1452">
        <v>71450</v>
      </c>
    </row>
    <row r="1453" spans="1:6">
      <c r="A1453">
        <v>71451</v>
      </c>
      <c r="B1453" t="s">
        <v>4118</v>
      </c>
      <c r="C1453" t="s">
        <v>4117</v>
      </c>
      <c r="D1453" t="s">
        <v>3546</v>
      </c>
      <c r="E1453" t="s">
        <v>21</v>
      </c>
      <c r="F1453">
        <v>71451</v>
      </c>
    </row>
    <row r="1454" spans="1:6">
      <c r="A1454">
        <v>71452</v>
      </c>
      <c r="B1454" t="s">
        <v>3563</v>
      </c>
      <c r="C1454" t="s">
        <v>3562</v>
      </c>
      <c r="D1454" t="s">
        <v>3546</v>
      </c>
      <c r="E1454" t="s">
        <v>21</v>
      </c>
      <c r="F1454">
        <v>71452</v>
      </c>
    </row>
    <row r="1455" spans="1:6">
      <c r="A1455">
        <v>71453</v>
      </c>
      <c r="B1455" t="s">
        <v>3579</v>
      </c>
      <c r="C1455" t="s">
        <v>3578</v>
      </c>
      <c r="D1455" t="s">
        <v>3546</v>
      </c>
      <c r="E1455" t="s">
        <v>21</v>
      </c>
      <c r="F1455">
        <v>71453</v>
      </c>
    </row>
    <row r="1456" spans="1:6">
      <c r="A1456">
        <v>71454</v>
      </c>
      <c r="B1456" t="s">
        <v>4093</v>
      </c>
      <c r="C1456" t="s">
        <v>4092</v>
      </c>
      <c r="D1456" t="s">
        <v>3546</v>
      </c>
      <c r="E1456" t="s">
        <v>21</v>
      </c>
      <c r="F1456">
        <v>71454</v>
      </c>
    </row>
    <row r="1457" spans="1:6">
      <c r="A1457">
        <v>71455</v>
      </c>
      <c r="B1457" t="s">
        <v>4128</v>
      </c>
      <c r="C1457" t="s">
        <v>4127</v>
      </c>
      <c r="D1457" t="s">
        <v>3548</v>
      </c>
      <c r="E1457" t="s">
        <v>21</v>
      </c>
      <c r="F1457">
        <v>71455</v>
      </c>
    </row>
    <row r="1458" spans="1:6">
      <c r="A1458">
        <v>71456</v>
      </c>
      <c r="B1458" t="s">
        <v>4122</v>
      </c>
      <c r="C1458" t="s">
        <v>4121</v>
      </c>
      <c r="D1458" t="s">
        <v>3548</v>
      </c>
      <c r="E1458" t="s">
        <v>21</v>
      </c>
      <c r="F1458">
        <v>71456</v>
      </c>
    </row>
    <row r="1459" spans="1:6">
      <c r="A1459">
        <v>71457</v>
      </c>
      <c r="B1459" t="s">
        <v>4104</v>
      </c>
      <c r="C1459" t="s">
        <v>4103</v>
      </c>
      <c r="D1459" t="s">
        <v>3548</v>
      </c>
      <c r="E1459" t="s">
        <v>21</v>
      </c>
      <c r="F1459">
        <v>71457</v>
      </c>
    </row>
    <row r="1460" spans="1:6">
      <c r="A1460">
        <v>71458</v>
      </c>
      <c r="B1460" t="s">
        <v>4097</v>
      </c>
      <c r="C1460" t="s">
        <v>4096</v>
      </c>
      <c r="D1460" t="s">
        <v>3548</v>
      </c>
      <c r="E1460" t="s">
        <v>21</v>
      </c>
      <c r="F1460">
        <v>71458</v>
      </c>
    </row>
    <row r="1461" spans="1:6">
      <c r="A1461">
        <v>71459</v>
      </c>
      <c r="B1461" t="s">
        <v>4106</v>
      </c>
      <c r="C1461" t="s">
        <v>4105</v>
      </c>
      <c r="D1461" t="s">
        <v>3557</v>
      </c>
      <c r="E1461" t="s">
        <v>21</v>
      </c>
      <c r="F1461">
        <v>71459</v>
      </c>
    </row>
    <row r="1462" spans="1:6">
      <c r="A1462">
        <v>71460</v>
      </c>
      <c r="B1462" t="s">
        <v>4095</v>
      </c>
      <c r="C1462" t="s">
        <v>4094</v>
      </c>
      <c r="D1462" t="s">
        <v>3557</v>
      </c>
      <c r="E1462" t="s">
        <v>21</v>
      </c>
      <c r="F1462">
        <v>71460</v>
      </c>
    </row>
    <row r="1463" spans="1:6">
      <c r="A1463">
        <v>71461</v>
      </c>
      <c r="B1463" t="s">
        <v>3571</v>
      </c>
      <c r="C1463" t="s">
        <v>3570</v>
      </c>
      <c r="D1463" t="s">
        <v>3557</v>
      </c>
      <c r="E1463" t="s">
        <v>21</v>
      </c>
      <c r="F1463">
        <v>71461</v>
      </c>
    </row>
    <row r="1464" spans="1:6">
      <c r="A1464">
        <v>71462</v>
      </c>
      <c r="B1464" t="s">
        <v>3573</v>
      </c>
      <c r="C1464" t="s">
        <v>3572</v>
      </c>
      <c r="D1464" t="s">
        <v>3557</v>
      </c>
      <c r="E1464" t="s">
        <v>21</v>
      </c>
      <c r="F1464">
        <v>71462</v>
      </c>
    </row>
    <row r="1465" spans="1:6">
      <c r="A1465">
        <v>71463</v>
      </c>
      <c r="B1465" t="s">
        <v>4126</v>
      </c>
      <c r="C1465" t="s">
        <v>4125</v>
      </c>
      <c r="D1465" t="s">
        <v>3556</v>
      </c>
      <c r="E1465" t="s">
        <v>21</v>
      </c>
      <c r="F1465">
        <v>71463</v>
      </c>
    </row>
    <row r="1466" spans="1:6">
      <c r="A1466">
        <v>71464</v>
      </c>
      <c r="B1466" t="s">
        <v>4099</v>
      </c>
      <c r="C1466" t="s">
        <v>4098</v>
      </c>
      <c r="D1466" t="s">
        <v>3556</v>
      </c>
      <c r="E1466" t="s">
        <v>21</v>
      </c>
      <c r="F1466">
        <v>71464</v>
      </c>
    </row>
    <row r="1467" spans="1:6">
      <c r="A1467">
        <v>71465</v>
      </c>
      <c r="B1467" t="s">
        <v>4131</v>
      </c>
      <c r="C1467" t="s">
        <v>4130</v>
      </c>
      <c r="D1467" t="s">
        <v>3554</v>
      </c>
      <c r="E1467" t="s">
        <v>21</v>
      </c>
      <c r="F1467">
        <v>71465</v>
      </c>
    </row>
    <row r="1468" spans="1:6">
      <c r="A1468">
        <v>71466</v>
      </c>
      <c r="B1468" t="s">
        <v>4133</v>
      </c>
      <c r="C1468" t="s">
        <v>4132</v>
      </c>
      <c r="D1468" t="s">
        <v>3554</v>
      </c>
      <c r="E1468" t="s">
        <v>21</v>
      </c>
      <c r="F1468">
        <v>71466</v>
      </c>
    </row>
    <row r="1469" spans="1:6">
      <c r="A1469">
        <v>71467</v>
      </c>
      <c r="B1469" t="s">
        <v>3577</v>
      </c>
      <c r="C1469" t="s">
        <v>3576</v>
      </c>
      <c r="D1469" t="s">
        <v>3554</v>
      </c>
      <c r="E1469" t="s">
        <v>21</v>
      </c>
      <c r="F1469">
        <v>71467</v>
      </c>
    </row>
    <row r="1470" spans="1:6">
      <c r="A1470">
        <v>71468</v>
      </c>
      <c r="B1470" t="s">
        <v>3581</v>
      </c>
      <c r="C1470" t="s">
        <v>3580</v>
      </c>
      <c r="D1470" t="s">
        <v>3554</v>
      </c>
      <c r="E1470" t="s">
        <v>21</v>
      </c>
      <c r="F1470">
        <v>71468</v>
      </c>
    </row>
    <row r="1471" spans="1:6">
      <c r="A1471">
        <v>71469</v>
      </c>
      <c r="B1471" t="s">
        <v>4110</v>
      </c>
      <c r="C1471" t="s">
        <v>4109</v>
      </c>
      <c r="D1471" t="s">
        <v>3554</v>
      </c>
      <c r="E1471" t="s">
        <v>21</v>
      </c>
      <c r="F1471">
        <v>71469</v>
      </c>
    </row>
    <row r="1472" spans="1:6">
      <c r="A1472">
        <v>71470</v>
      </c>
      <c r="B1472" t="s">
        <v>4091</v>
      </c>
      <c r="C1472" t="s">
        <v>4090</v>
      </c>
      <c r="D1472" t="s">
        <v>3554</v>
      </c>
      <c r="E1472" t="s">
        <v>21</v>
      </c>
      <c r="F1472">
        <v>71470</v>
      </c>
    </row>
    <row r="1473" spans="1:6">
      <c r="A1473">
        <v>71471</v>
      </c>
      <c r="B1473" t="s">
        <v>4116</v>
      </c>
      <c r="C1473" t="s">
        <v>4115</v>
      </c>
      <c r="D1473" t="s">
        <v>3552</v>
      </c>
      <c r="E1473" t="s">
        <v>21</v>
      </c>
      <c r="F1473">
        <v>71471</v>
      </c>
    </row>
    <row r="1474" spans="1:6">
      <c r="A1474">
        <v>71472</v>
      </c>
      <c r="B1474" t="s">
        <v>3569</v>
      </c>
      <c r="C1474" t="s">
        <v>3568</v>
      </c>
      <c r="D1474" t="s">
        <v>3552</v>
      </c>
      <c r="E1474" t="s">
        <v>21</v>
      </c>
      <c r="F1474">
        <v>71472</v>
      </c>
    </row>
    <row r="1475" spans="1:6">
      <c r="A1475">
        <v>71473</v>
      </c>
      <c r="B1475" t="s">
        <v>4124</v>
      </c>
      <c r="C1475" t="s">
        <v>4123</v>
      </c>
      <c r="D1475" t="s">
        <v>3559</v>
      </c>
      <c r="E1475" t="s">
        <v>21</v>
      </c>
      <c r="F1475">
        <v>71473</v>
      </c>
    </row>
    <row r="1476" spans="1:6">
      <c r="A1476">
        <v>71474</v>
      </c>
      <c r="B1476" t="s">
        <v>3567</v>
      </c>
      <c r="C1476" t="s">
        <v>3566</v>
      </c>
      <c r="D1476" t="s">
        <v>3559</v>
      </c>
      <c r="E1476" t="s">
        <v>21</v>
      </c>
      <c r="F1476">
        <v>71474</v>
      </c>
    </row>
    <row r="1477" spans="1:6">
      <c r="A1477">
        <v>71475</v>
      </c>
      <c r="B1477" t="s">
        <v>3594</v>
      </c>
      <c r="C1477" t="s">
        <v>4089</v>
      </c>
      <c r="D1477" t="s">
        <v>3559</v>
      </c>
      <c r="E1477" t="s">
        <v>21</v>
      </c>
      <c r="F1477">
        <v>71475</v>
      </c>
    </row>
    <row r="1478" spans="1:6">
      <c r="A1478">
        <v>71476</v>
      </c>
      <c r="B1478" t="s">
        <v>4112</v>
      </c>
      <c r="C1478" t="s">
        <v>4111</v>
      </c>
      <c r="D1478" t="s">
        <v>3559</v>
      </c>
      <c r="E1478" t="s">
        <v>21</v>
      </c>
      <c r="F1478">
        <v>71476</v>
      </c>
    </row>
    <row r="1479" spans="1:6">
      <c r="A1479">
        <v>71477</v>
      </c>
      <c r="B1479" t="s">
        <v>4339</v>
      </c>
      <c r="C1479" t="s">
        <v>4100</v>
      </c>
      <c r="D1479" t="s">
        <v>3559</v>
      </c>
      <c r="E1479" t="s">
        <v>21</v>
      </c>
      <c r="F1479">
        <v>71477</v>
      </c>
    </row>
    <row r="1480" spans="1:6">
      <c r="A1480">
        <v>71478</v>
      </c>
      <c r="B1480" t="s">
        <v>4088</v>
      </c>
      <c r="C1480" t="s">
        <v>4087</v>
      </c>
      <c r="D1480" t="s">
        <v>3559</v>
      </c>
      <c r="E1480" t="s">
        <v>21</v>
      </c>
      <c r="F1480">
        <v>71478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33"/>
  <sheetViews>
    <sheetView workbookViewId="0">
      <selection activeCell="F35" sqref="F35"/>
    </sheetView>
  </sheetViews>
  <sheetFormatPr baseColWidth="10" defaultColWidth="9.140625" defaultRowHeight="15"/>
  <cols>
    <col min="1" max="1" width="77.140625" style="3" customWidth="1"/>
    <col min="2" max="2" width="37.7109375" customWidth="1"/>
    <col min="3" max="3" width="10.28515625" bestFit="1" customWidth="1"/>
    <col min="4" max="4" width="34" customWidth="1"/>
    <col min="5" max="5" width="6.28515625" bestFit="1" customWidth="1"/>
  </cols>
  <sheetData>
    <row r="1" spans="1:6">
      <c r="A1" s="3" t="s">
        <v>5</v>
      </c>
      <c r="B1" t="s">
        <v>6</v>
      </c>
      <c r="C1" t="s">
        <v>4340</v>
      </c>
      <c r="D1" t="s">
        <v>4341</v>
      </c>
      <c r="E1" t="s">
        <v>768</v>
      </c>
    </row>
    <row r="2" spans="1:6" hidden="1">
      <c r="A2" s="3" t="s">
        <v>4342</v>
      </c>
      <c r="B2" t="s">
        <v>4343</v>
      </c>
      <c r="C2" t="s">
        <v>103</v>
      </c>
      <c r="D2" t="s">
        <v>102</v>
      </c>
      <c r="E2" t="s">
        <v>769</v>
      </c>
      <c r="F2" t="str">
        <f>VLOOKUP(A2,'Procediments PinbalAdmin'!B:B,1,FALSE)</f>
        <v>3016948</v>
      </c>
    </row>
    <row r="3" spans="1:6" hidden="1">
      <c r="A3" s="3" t="s">
        <v>4344</v>
      </c>
      <c r="B3" t="s">
        <v>4345</v>
      </c>
      <c r="C3" t="s">
        <v>103</v>
      </c>
      <c r="D3" t="s">
        <v>102</v>
      </c>
      <c r="E3" t="s">
        <v>769</v>
      </c>
      <c r="F3" t="str">
        <f>VLOOKUP(A3,'Procediments PinbalAdmin'!B:B,1,FALSE)</f>
        <v>2261412</v>
      </c>
    </row>
    <row r="4" spans="1:6" hidden="1">
      <c r="A4" s="3" t="s">
        <v>4346</v>
      </c>
      <c r="B4" t="s">
        <v>4347</v>
      </c>
      <c r="C4" t="s">
        <v>103</v>
      </c>
      <c r="D4" t="s">
        <v>102</v>
      </c>
      <c r="E4" t="s">
        <v>769</v>
      </c>
      <c r="F4" t="str">
        <f>VLOOKUP(A4,'Procediments PinbalAdmin'!B:B,1,FALSE)</f>
        <v>2929330</v>
      </c>
    </row>
    <row r="5" spans="1:6" hidden="1">
      <c r="A5" s="3" t="s">
        <v>4348</v>
      </c>
      <c r="B5" t="s">
        <v>4349</v>
      </c>
      <c r="C5" t="s">
        <v>103</v>
      </c>
      <c r="D5" t="s">
        <v>102</v>
      </c>
      <c r="E5" t="s">
        <v>769</v>
      </c>
      <c r="F5" t="str">
        <f>VLOOKUP(A5,'Procediments PinbalAdmin'!B:B,1,FALSE)</f>
        <v>2962085</v>
      </c>
    </row>
    <row r="6" spans="1:6" hidden="1">
      <c r="A6" s="3" t="s">
        <v>4350</v>
      </c>
      <c r="B6" t="s">
        <v>4351</v>
      </c>
      <c r="C6" t="s">
        <v>103</v>
      </c>
      <c r="D6" t="s">
        <v>102</v>
      </c>
      <c r="E6" t="s">
        <v>769</v>
      </c>
      <c r="F6" t="str">
        <f>VLOOKUP(A6,'Procediments PinbalAdmin'!B:B,1,FALSE)</f>
        <v>2962668</v>
      </c>
    </row>
    <row r="7" spans="1:6" hidden="1">
      <c r="A7" s="3" t="s">
        <v>4352</v>
      </c>
      <c r="B7" t="s">
        <v>4353</v>
      </c>
      <c r="C7" t="s">
        <v>103</v>
      </c>
      <c r="D7" t="s">
        <v>102</v>
      </c>
      <c r="E7" t="s">
        <v>769</v>
      </c>
      <c r="F7" t="str">
        <f>VLOOKUP(A7,'Procediments PinbalAdmin'!B:B,1,FALSE)</f>
        <v>2895257</v>
      </c>
    </row>
    <row r="8" spans="1:6" hidden="1">
      <c r="A8" s="3" t="s">
        <v>4354</v>
      </c>
      <c r="B8" t="s">
        <v>4355</v>
      </c>
      <c r="C8" t="s">
        <v>103</v>
      </c>
      <c r="D8" t="s">
        <v>102</v>
      </c>
      <c r="E8" t="s">
        <v>769</v>
      </c>
      <c r="F8" t="str">
        <f>VLOOKUP(A8,'Procediments PinbalAdmin'!B:B,1,FALSE)</f>
        <v>2962603</v>
      </c>
    </row>
    <row r="9" spans="1:6" hidden="1">
      <c r="A9" s="3" t="s">
        <v>4356</v>
      </c>
      <c r="B9" t="s">
        <v>4357</v>
      </c>
      <c r="C9" t="s">
        <v>103</v>
      </c>
      <c r="D9" t="s">
        <v>102</v>
      </c>
      <c r="E9" t="s">
        <v>769</v>
      </c>
      <c r="F9" t="str">
        <f>VLOOKUP(A9,'Procediments PinbalAdmin'!B:B,1,FALSE)</f>
        <v>2326353</v>
      </c>
    </row>
    <row r="10" spans="1:6" hidden="1">
      <c r="A10" s="3" t="s">
        <v>4358</v>
      </c>
      <c r="B10" t="s">
        <v>4359</v>
      </c>
      <c r="C10" t="s">
        <v>103</v>
      </c>
      <c r="D10" t="s">
        <v>102</v>
      </c>
      <c r="E10" t="s">
        <v>769</v>
      </c>
      <c r="F10" t="str">
        <f>VLOOKUP(A10,'Procediments PinbalAdmin'!B:B,1,FALSE)</f>
        <v>2895854</v>
      </c>
    </row>
    <row r="11" spans="1:6" hidden="1">
      <c r="A11" s="3" t="s">
        <v>4360</v>
      </c>
      <c r="B11" t="s">
        <v>4361</v>
      </c>
      <c r="C11" t="s">
        <v>103</v>
      </c>
      <c r="D11" t="s">
        <v>102</v>
      </c>
      <c r="E11" t="s">
        <v>769</v>
      </c>
      <c r="F11" t="str">
        <f>VLOOKUP(A11,'Procediments PinbalAdmin'!B:B,1,FALSE)</f>
        <v>2965102</v>
      </c>
    </row>
    <row r="12" spans="1:6" hidden="1">
      <c r="A12" s="3" t="s">
        <v>4362</v>
      </c>
      <c r="B12" t="s">
        <v>4363</v>
      </c>
      <c r="C12" t="s">
        <v>103</v>
      </c>
      <c r="D12" t="s">
        <v>102</v>
      </c>
      <c r="E12" t="s">
        <v>769</v>
      </c>
      <c r="F12" t="str">
        <f>VLOOKUP(A12,'Procediments PinbalAdmin'!B:B,1,FALSE)</f>
        <v>2962591</v>
      </c>
    </row>
    <row r="13" spans="1:6" hidden="1">
      <c r="A13" s="3" t="s">
        <v>4364</v>
      </c>
      <c r="B13" t="s">
        <v>4365</v>
      </c>
      <c r="C13" t="s">
        <v>103</v>
      </c>
      <c r="D13" t="s">
        <v>102</v>
      </c>
      <c r="E13" t="s">
        <v>769</v>
      </c>
      <c r="F13" t="str">
        <f>VLOOKUP(A13,'Procediments PinbalAdmin'!B:B,1,FALSE)</f>
        <v>2983930</v>
      </c>
    </row>
    <row r="14" spans="1:6" hidden="1">
      <c r="A14" s="3" t="s">
        <v>4366</v>
      </c>
      <c r="B14" t="s">
        <v>4367</v>
      </c>
      <c r="C14" t="s">
        <v>103</v>
      </c>
      <c r="D14" t="s">
        <v>102</v>
      </c>
      <c r="E14" t="s">
        <v>769</v>
      </c>
      <c r="F14" t="str">
        <f>VLOOKUP(A14,'Procediments PinbalAdmin'!B:B,1,FALSE)</f>
        <v>2983920</v>
      </c>
    </row>
    <row r="15" spans="1:6" hidden="1">
      <c r="A15" s="3" t="s">
        <v>4368</v>
      </c>
      <c r="B15" t="s">
        <v>4369</v>
      </c>
      <c r="C15" t="s">
        <v>103</v>
      </c>
      <c r="D15" t="s">
        <v>102</v>
      </c>
      <c r="E15" t="s">
        <v>769</v>
      </c>
      <c r="F15" t="str">
        <f>VLOOKUP(A15,'Procediments PinbalAdmin'!B:B,1,FALSE)</f>
        <v>2893190</v>
      </c>
    </row>
    <row r="16" spans="1:6" hidden="1">
      <c r="A16" s="3" t="s">
        <v>4370</v>
      </c>
      <c r="B16" t="s">
        <v>4371</v>
      </c>
      <c r="C16" t="s">
        <v>103</v>
      </c>
      <c r="D16" t="s">
        <v>102</v>
      </c>
      <c r="E16" t="s">
        <v>769</v>
      </c>
      <c r="F16" t="str">
        <f>VLOOKUP(A16,'Procediments PinbalAdmin'!B:B,1,FALSE)</f>
        <v>1841768</v>
      </c>
    </row>
    <row r="17" spans="1:6" hidden="1">
      <c r="A17" s="3" t="s">
        <v>4372</v>
      </c>
      <c r="B17" t="s">
        <v>4373</v>
      </c>
      <c r="C17" t="s">
        <v>103</v>
      </c>
      <c r="D17" t="s">
        <v>102</v>
      </c>
      <c r="E17" t="s">
        <v>769</v>
      </c>
      <c r="F17" t="str">
        <f>VLOOKUP(A17,'Procediments PinbalAdmin'!B:B,1,FALSE)</f>
        <v>2981267</v>
      </c>
    </row>
    <row r="18" spans="1:6" hidden="1">
      <c r="A18" s="3" t="s">
        <v>4374</v>
      </c>
      <c r="B18" t="s">
        <v>4375</v>
      </c>
      <c r="C18" t="s">
        <v>103</v>
      </c>
      <c r="D18" t="s">
        <v>102</v>
      </c>
      <c r="E18" t="s">
        <v>769</v>
      </c>
      <c r="F18" t="str">
        <f>VLOOKUP(A18,'Procediments PinbalAdmin'!B:B,1,FALSE)</f>
        <v>2961963</v>
      </c>
    </row>
    <row r="19" spans="1:6" hidden="1">
      <c r="A19" s="3" t="s">
        <v>4376</v>
      </c>
      <c r="B19" t="s">
        <v>4377</v>
      </c>
      <c r="C19" t="s">
        <v>103</v>
      </c>
      <c r="D19" t="s">
        <v>102</v>
      </c>
      <c r="E19" t="s">
        <v>769</v>
      </c>
      <c r="F19" t="str">
        <f>VLOOKUP(A19,'Procediments PinbalAdmin'!B:B,1,FALSE)</f>
        <v>3016947</v>
      </c>
    </row>
    <row r="20" spans="1:6" hidden="1">
      <c r="A20" s="3" t="s">
        <v>4378</v>
      </c>
      <c r="B20" t="s">
        <v>4379</v>
      </c>
      <c r="C20" t="s">
        <v>103</v>
      </c>
      <c r="D20" t="s">
        <v>102</v>
      </c>
      <c r="E20" t="s">
        <v>769</v>
      </c>
      <c r="F20" t="str">
        <f>VLOOKUP(A20,'Procediments PinbalAdmin'!B:B,1,FALSE)</f>
        <v>2983919</v>
      </c>
    </row>
    <row r="21" spans="1:6" hidden="1">
      <c r="A21" s="3" t="s">
        <v>4380</v>
      </c>
      <c r="B21" t="s">
        <v>4381</v>
      </c>
      <c r="C21" t="s">
        <v>103</v>
      </c>
      <c r="D21" t="s">
        <v>102</v>
      </c>
      <c r="E21" t="s">
        <v>769</v>
      </c>
      <c r="F21" t="str">
        <f>VLOOKUP(A21,'Procediments PinbalAdmin'!B:B,1,FALSE)</f>
        <v>2868308</v>
      </c>
    </row>
    <row r="22" spans="1:6" hidden="1">
      <c r="A22" s="3" t="s">
        <v>4382</v>
      </c>
      <c r="B22" t="s">
        <v>4383</v>
      </c>
      <c r="C22" t="s">
        <v>103</v>
      </c>
      <c r="D22" t="s">
        <v>102</v>
      </c>
      <c r="E22" t="s">
        <v>769</v>
      </c>
      <c r="F22" t="str">
        <f>VLOOKUP(A22,'Procediments PinbalAdmin'!B:B,1,FALSE)</f>
        <v>2400799</v>
      </c>
    </row>
    <row r="23" spans="1:6" hidden="1">
      <c r="A23" s="3" t="s">
        <v>4384</v>
      </c>
      <c r="B23" t="s">
        <v>4385</v>
      </c>
      <c r="C23" t="s">
        <v>103</v>
      </c>
      <c r="D23" t="s">
        <v>102</v>
      </c>
      <c r="E23" t="s">
        <v>769</v>
      </c>
      <c r="F23" t="str">
        <f>VLOOKUP(A23,'Procediments PinbalAdmin'!B:B,1,FALSE)</f>
        <v>2984427</v>
      </c>
    </row>
    <row r="24" spans="1:6" hidden="1">
      <c r="A24" s="3" t="s">
        <v>4386</v>
      </c>
      <c r="B24" t="s">
        <v>4387</v>
      </c>
      <c r="C24" t="s">
        <v>103</v>
      </c>
      <c r="D24" t="s">
        <v>102</v>
      </c>
      <c r="E24" t="s">
        <v>769</v>
      </c>
      <c r="F24" t="str">
        <f>VLOOKUP(A24,'Procediments PinbalAdmin'!B:B,1,FALSE)</f>
        <v>2981450</v>
      </c>
    </row>
    <row r="25" spans="1:6" hidden="1">
      <c r="A25" s="3" t="s">
        <v>4388</v>
      </c>
      <c r="B25" t="s">
        <v>4389</v>
      </c>
      <c r="C25" t="s">
        <v>103</v>
      </c>
      <c r="D25" t="s">
        <v>102</v>
      </c>
      <c r="E25" t="s">
        <v>769</v>
      </c>
      <c r="F25" t="str">
        <f>VLOOKUP(A25,'Procediments PinbalAdmin'!B:B,1,FALSE)</f>
        <v>2983931</v>
      </c>
    </row>
    <row r="26" spans="1:6" hidden="1">
      <c r="A26" s="3" t="s">
        <v>4390</v>
      </c>
      <c r="B26" t="s">
        <v>4391</v>
      </c>
      <c r="C26" t="s">
        <v>103</v>
      </c>
      <c r="D26" t="s">
        <v>102</v>
      </c>
      <c r="E26" t="s">
        <v>769</v>
      </c>
      <c r="F26" t="str">
        <f>VLOOKUP(A26,'Procediments PinbalAdmin'!B:B,1,FALSE)</f>
        <v>2945168</v>
      </c>
    </row>
    <row r="27" spans="1:6" hidden="1">
      <c r="A27" s="3" t="s">
        <v>4392</v>
      </c>
      <c r="B27" t="s">
        <v>4393</v>
      </c>
      <c r="C27" t="s">
        <v>103</v>
      </c>
      <c r="D27" t="s">
        <v>102</v>
      </c>
      <c r="E27" t="s">
        <v>769</v>
      </c>
      <c r="F27" t="str">
        <f>VLOOKUP(A27,'Procediments PinbalAdmin'!B:B,1,FALSE)</f>
        <v>2984417</v>
      </c>
    </row>
    <row r="28" spans="1:6" hidden="1">
      <c r="A28" s="3" t="s">
        <v>4394</v>
      </c>
      <c r="B28" t="s">
        <v>4395</v>
      </c>
      <c r="C28" t="s">
        <v>103</v>
      </c>
      <c r="D28" t="s">
        <v>102</v>
      </c>
      <c r="E28" t="s">
        <v>769</v>
      </c>
      <c r="F28" t="str">
        <f>VLOOKUP(A28,'Procediments PinbalAdmin'!B:B,1,FALSE)</f>
        <v>2217076</v>
      </c>
    </row>
    <row r="29" spans="1:6" hidden="1">
      <c r="A29" s="3" t="s">
        <v>4396</v>
      </c>
      <c r="B29" t="s">
        <v>4397</v>
      </c>
      <c r="C29" t="s">
        <v>103</v>
      </c>
      <c r="D29" t="s">
        <v>102</v>
      </c>
      <c r="E29" t="s">
        <v>769</v>
      </c>
      <c r="F29" t="str">
        <f>VLOOKUP(A29,'Procediments PinbalAdmin'!B:B,1,FALSE)</f>
        <v>2313612</v>
      </c>
    </row>
    <row r="30" spans="1:6" hidden="1">
      <c r="A30" s="3" t="s">
        <v>4398</v>
      </c>
      <c r="B30" t="s">
        <v>4399</v>
      </c>
      <c r="C30" t="s">
        <v>103</v>
      </c>
      <c r="D30" t="s">
        <v>102</v>
      </c>
      <c r="E30" t="s">
        <v>769</v>
      </c>
      <c r="F30" t="str">
        <f>VLOOKUP(A30,'Procediments PinbalAdmin'!B:B,1,FALSE)</f>
        <v>2217080</v>
      </c>
    </row>
    <row r="31" spans="1:6" hidden="1">
      <c r="A31" s="3" t="s">
        <v>4400</v>
      </c>
      <c r="B31" t="s">
        <v>4401</v>
      </c>
      <c r="C31" t="s">
        <v>103</v>
      </c>
      <c r="D31" t="s">
        <v>102</v>
      </c>
      <c r="E31" t="s">
        <v>769</v>
      </c>
      <c r="F31" t="str">
        <f>VLOOKUP(A31,'Procediments PinbalAdmin'!B:B,1,FALSE)</f>
        <v>2217075</v>
      </c>
    </row>
    <row r="32" spans="1:6" hidden="1">
      <c r="A32" s="3" t="s">
        <v>4402</v>
      </c>
      <c r="B32" t="s">
        <v>4403</v>
      </c>
      <c r="C32" t="s">
        <v>103</v>
      </c>
      <c r="D32" t="s">
        <v>102</v>
      </c>
      <c r="E32" t="s">
        <v>769</v>
      </c>
      <c r="F32" t="str">
        <f>VLOOKUP(A32,'Procediments PinbalAdmin'!B:B,1,FALSE)</f>
        <v>2217118</v>
      </c>
    </row>
    <row r="33" spans="1:6" hidden="1">
      <c r="A33" s="3" t="s">
        <v>4404</v>
      </c>
      <c r="B33" t="s">
        <v>4405</v>
      </c>
      <c r="C33" t="s">
        <v>103</v>
      </c>
      <c r="D33" t="s">
        <v>102</v>
      </c>
      <c r="E33" t="s">
        <v>769</v>
      </c>
      <c r="F33" t="str">
        <f>VLOOKUP(A33,'Procediments PinbalAdmin'!B:B,1,FALSE)</f>
        <v>2217073</v>
      </c>
    </row>
    <row r="34" spans="1:6" hidden="1">
      <c r="A34" s="3" t="s">
        <v>4406</v>
      </c>
      <c r="B34" t="s">
        <v>4407</v>
      </c>
      <c r="C34" t="s">
        <v>103</v>
      </c>
      <c r="D34" t="s">
        <v>102</v>
      </c>
      <c r="E34" t="s">
        <v>769</v>
      </c>
      <c r="F34" t="str">
        <f>VLOOKUP(A34,'Procediments PinbalAdmin'!B:B,1,FALSE)</f>
        <v>2260524</v>
      </c>
    </row>
    <row r="35" spans="1:6">
      <c r="A35" s="3" t="s">
        <v>4408</v>
      </c>
      <c r="B35" t="s">
        <v>4409</v>
      </c>
      <c r="C35" t="s">
        <v>103</v>
      </c>
      <c r="D35" t="s">
        <v>102</v>
      </c>
      <c r="E35" t="s">
        <v>769</v>
      </c>
      <c r="F35" t="str">
        <f>VLOOKUP(A35,'Procediments PinbalAdmin'!B:B,1,FALSE)</f>
        <v>2217072</v>
      </c>
    </row>
    <row r="36" spans="1:6" hidden="1">
      <c r="A36" s="3" t="s">
        <v>4410</v>
      </c>
      <c r="B36" t="s">
        <v>4411</v>
      </c>
      <c r="C36" t="s">
        <v>103</v>
      </c>
      <c r="D36" t="s">
        <v>102</v>
      </c>
      <c r="E36" t="s">
        <v>769</v>
      </c>
      <c r="F36" t="str">
        <f>VLOOKUP(A36,'Procediments PinbalAdmin'!B:B,1,FALSE)</f>
        <v>2217074</v>
      </c>
    </row>
    <row r="37" spans="1:6" hidden="1">
      <c r="A37" s="3" t="s">
        <v>4412</v>
      </c>
      <c r="B37" t="s">
        <v>4413</v>
      </c>
      <c r="C37" t="s">
        <v>103</v>
      </c>
      <c r="D37" t="s">
        <v>102</v>
      </c>
      <c r="E37" t="s">
        <v>769</v>
      </c>
      <c r="F37" t="str">
        <f>VLOOKUP(A37,'Procediments PinbalAdmin'!B:B,1,FALSE)</f>
        <v>2892982</v>
      </c>
    </row>
    <row r="38" spans="1:6" hidden="1">
      <c r="A38" s="3" t="s">
        <v>4414</v>
      </c>
      <c r="B38" t="s">
        <v>4415</v>
      </c>
      <c r="C38" t="s">
        <v>103</v>
      </c>
      <c r="D38" t="s">
        <v>102</v>
      </c>
      <c r="E38" t="s">
        <v>769</v>
      </c>
      <c r="F38" t="str">
        <f>VLOOKUP(A38,'Procediments PinbalAdmin'!B:B,1,FALSE)</f>
        <v>2313613</v>
      </c>
    </row>
    <row r="39" spans="1:6" hidden="1">
      <c r="A39" s="3" t="s">
        <v>4416</v>
      </c>
      <c r="B39" t="s">
        <v>4417</v>
      </c>
      <c r="C39" t="s">
        <v>103</v>
      </c>
      <c r="D39" t="s">
        <v>102</v>
      </c>
      <c r="E39" t="s">
        <v>769</v>
      </c>
      <c r="F39" t="str">
        <f>VLOOKUP(A39,'Procediments PinbalAdmin'!B:B,1,FALSE)</f>
        <v>2313620</v>
      </c>
    </row>
    <row r="40" spans="1:6" hidden="1">
      <c r="A40" s="3" t="s">
        <v>4418</v>
      </c>
      <c r="B40" t="s">
        <v>4419</v>
      </c>
      <c r="C40" t="s">
        <v>103</v>
      </c>
      <c r="D40" t="s">
        <v>102</v>
      </c>
      <c r="E40" t="s">
        <v>769</v>
      </c>
      <c r="F40" t="str">
        <f>VLOOKUP(A40,'Procediments PinbalAdmin'!B:B,1,FALSE)</f>
        <v>2217079</v>
      </c>
    </row>
    <row r="41" spans="1:6" hidden="1">
      <c r="A41" s="3" t="s">
        <v>4420</v>
      </c>
      <c r="B41" t="s">
        <v>4421</v>
      </c>
      <c r="C41" t="s">
        <v>103</v>
      </c>
      <c r="D41" t="s">
        <v>102</v>
      </c>
      <c r="E41" t="s">
        <v>769</v>
      </c>
      <c r="F41" t="str">
        <f>VLOOKUP(A41,'Procediments PinbalAdmin'!B:B,1,FALSE)</f>
        <v>2217078</v>
      </c>
    </row>
    <row r="42" spans="1:6" hidden="1">
      <c r="A42" s="3" t="s">
        <v>4422</v>
      </c>
      <c r="B42" t="s">
        <v>4423</v>
      </c>
      <c r="C42" t="s">
        <v>103</v>
      </c>
      <c r="D42" t="s">
        <v>102</v>
      </c>
      <c r="E42" t="s">
        <v>769</v>
      </c>
      <c r="F42" t="str">
        <f>VLOOKUP(A42,'Procediments PinbalAdmin'!B:B,1,FALSE)</f>
        <v>2906773</v>
      </c>
    </row>
    <row r="43" spans="1:6" hidden="1">
      <c r="A43" s="3" t="s">
        <v>4424</v>
      </c>
      <c r="B43" t="s">
        <v>4425</v>
      </c>
      <c r="C43" t="s">
        <v>103</v>
      </c>
      <c r="D43" t="s">
        <v>102</v>
      </c>
      <c r="E43" t="s">
        <v>769</v>
      </c>
      <c r="F43" t="str">
        <f>VLOOKUP(A43,'Procediments PinbalAdmin'!B:B,1,FALSE)</f>
        <v>216289</v>
      </c>
    </row>
    <row r="44" spans="1:6" hidden="1">
      <c r="A44" s="3" t="s">
        <v>4426</v>
      </c>
      <c r="B44" t="s">
        <v>4427</v>
      </c>
      <c r="C44" t="s">
        <v>103</v>
      </c>
      <c r="D44" t="s">
        <v>102</v>
      </c>
      <c r="E44" t="s">
        <v>769</v>
      </c>
      <c r="F44" t="str">
        <f>VLOOKUP(A44,'Procediments PinbalAdmin'!B:B,1,FALSE)</f>
        <v>2895735</v>
      </c>
    </row>
    <row r="45" spans="1:6" hidden="1">
      <c r="A45" s="3" t="s">
        <v>4428</v>
      </c>
      <c r="B45" t="s">
        <v>4429</v>
      </c>
      <c r="C45" t="s">
        <v>103</v>
      </c>
      <c r="D45" t="s">
        <v>102</v>
      </c>
      <c r="E45" t="s">
        <v>769</v>
      </c>
      <c r="F45" t="str">
        <f>VLOOKUP(A45,'Procediments PinbalAdmin'!B:B,1,FALSE)</f>
        <v>2352310</v>
      </c>
    </row>
    <row r="46" spans="1:6" hidden="1">
      <c r="A46" s="3" t="s">
        <v>4430</v>
      </c>
      <c r="B46" t="s">
        <v>4431</v>
      </c>
      <c r="C46" t="s">
        <v>103</v>
      </c>
      <c r="D46" t="s">
        <v>102</v>
      </c>
      <c r="E46" t="s">
        <v>769</v>
      </c>
      <c r="F46" t="str">
        <f>VLOOKUP(A46,'Procediments PinbalAdmin'!B:B,1,FALSE)</f>
        <v>2217077</v>
      </c>
    </row>
    <row r="47" spans="1:6" hidden="1">
      <c r="A47" s="3" t="s">
        <v>4432</v>
      </c>
      <c r="B47" t="s">
        <v>4433</v>
      </c>
      <c r="C47" t="s">
        <v>103</v>
      </c>
      <c r="D47" t="s">
        <v>102</v>
      </c>
      <c r="E47" t="s">
        <v>769</v>
      </c>
      <c r="F47" t="str">
        <f>VLOOKUP(A47,'Procediments PinbalAdmin'!B:B,1,FALSE)</f>
        <v>2350870</v>
      </c>
    </row>
    <row r="48" spans="1:6" hidden="1">
      <c r="A48" s="3" t="s">
        <v>4434</v>
      </c>
      <c r="B48" t="s">
        <v>4435</v>
      </c>
      <c r="C48" t="s">
        <v>772</v>
      </c>
      <c r="D48" t="s">
        <v>773</v>
      </c>
      <c r="E48" t="s">
        <v>769</v>
      </c>
      <c r="F48" t="str">
        <f>VLOOKUP(A48,'Procediments PinbalAdmin'!B:B,1,FALSE)</f>
        <v>SGCPTC_CONTRACT</v>
      </c>
    </row>
    <row r="49" spans="1:6" hidden="1">
      <c r="A49" s="3" t="s">
        <v>4436</v>
      </c>
      <c r="B49" t="s">
        <v>4437</v>
      </c>
      <c r="C49" t="s">
        <v>772</v>
      </c>
      <c r="D49" t="s">
        <v>773</v>
      </c>
      <c r="E49" t="s">
        <v>769</v>
      </c>
      <c r="F49" t="str">
        <f>VLOOKUP(A49,'Procediments PinbalAdmin'!B:B,1,FALSE)</f>
        <v>SGCPTC_SUBV</v>
      </c>
    </row>
    <row r="50" spans="1:6" hidden="1">
      <c r="A50" s="3" t="s">
        <v>4438</v>
      </c>
      <c r="B50" t="s">
        <v>4439</v>
      </c>
      <c r="C50" t="s">
        <v>793</v>
      </c>
      <c r="D50" t="s">
        <v>794</v>
      </c>
      <c r="E50" t="s">
        <v>769</v>
      </c>
      <c r="F50" t="str">
        <f>VLOOKUP(A50,'Procediments PinbalAdmin'!B:B,1,FALSE)</f>
        <v>2238234</v>
      </c>
    </row>
    <row r="51" spans="1:6" hidden="1">
      <c r="A51" s="3" t="s">
        <v>4440</v>
      </c>
      <c r="B51" t="s">
        <v>4441</v>
      </c>
      <c r="C51" t="s">
        <v>793</v>
      </c>
      <c r="D51" t="s">
        <v>794</v>
      </c>
      <c r="E51" t="s">
        <v>769</v>
      </c>
      <c r="F51" t="str">
        <f>VLOOKUP(A51,'Procediments PinbalAdmin'!B:B,1,FALSE)</f>
        <v>2877182</v>
      </c>
    </row>
    <row r="52" spans="1:6" hidden="1">
      <c r="A52" s="3" t="s">
        <v>4442</v>
      </c>
      <c r="B52" t="s">
        <v>4443</v>
      </c>
      <c r="C52" t="s">
        <v>793</v>
      </c>
      <c r="D52" t="s">
        <v>794</v>
      </c>
      <c r="E52" t="s">
        <v>769</v>
      </c>
      <c r="F52" t="str">
        <f>VLOOKUP(A52,'Procediments PinbalAdmin'!B:B,1,FALSE)</f>
        <v>2895885</v>
      </c>
    </row>
    <row r="53" spans="1:6" hidden="1">
      <c r="A53" s="3" t="s">
        <v>4444</v>
      </c>
      <c r="B53" t="s">
        <v>4445</v>
      </c>
      <c r="C53" t="s">
        <v>793</v>
      </c>
      <c r="D53" t="s">
        <v>794</v>
      </c>
      <c r="E53" t="s">
        <v>769</v>
      </c>
      <c r="F53" t="str">
        <f>VLOOKUP(A53,'Procediments PinbalAdmin'!B:B,1,FALSE)</f>
        <v>2857999</v>
      </c>
    </row>
    <row r="54" spans="1:6" hidden="1">
      <c r="A54" s="3" t="s">
        <v>4446</v>
      </c>
      <c r="B54" t="s">
        <v>4447</v>
      </c>
      <c r="C54" t="s">
        <v>793</v>
      </c>
      <c r="D54" t="s">
        <v>794</v>
      </c>
      <c r="E54" t="s">
        <v>769</v>
      </c>
      <c r="F54" t="str">
        <f>VLOOKUP(A54,'Procediments PinbalAdmin'!B:B,1,FALSE)</f>
        <v>2877180</v>
      </c>
    </row>
    <row r="55" spans="1:6" hidden="1">
      <c r="A55" s="3" t="s">
        <v>4448</v>
      </c>
      <c r="B55" t="s">
        <v>4449</v>
      </c>
      <c r="C55" t="s">
        <v>793</v>
      </c>
      <c r="D55" t="s">
        <v>794</v>
      </c>
      <c r="E55" t="s">
        <v>769</v>
      </c>
      <c r="F55" t="str">
        <f>VLOOKUP(A55,'Procediments PinbalAdmin'!B:B,1,FALSE)</f>
        <v>1523398</v>
      </c>
    </row>
    <row r="56" spans="1:6" hidden="1">
      <c r="A56" s="3" t="s">
        <v>4450</v>
      </c>
      <c r="B56" t="s">
        <v>4451</v>
      </c>
      <c r="C56" t="s">
        <v>793</v>
      </c>
      <c r="D56" t="s">
        <v>794</v>
      </c>
      <c r="E56" t="s">
        <v>769</v>
      </c>
      <c r="F56" t="str">
        <f>VLOOKUP(A56,'Procediments PinbalAdmin'!B:B,1,FALSE)</f>
        <v>CODSVDR_GBA_20121107</v>
      </c>
    </row>
    <row r="57" spans="1:6" hidden="1">
      <c r="A57" s="3" t="s">
        <v>4452</v>
      </c>
      <c r="B57" t="s">
        <v>4453</v>
      </c>
      <c r="C57" t="s">
        <v>804</v>
      </c>
      <c r="D57" t="s">
        <v>805</v>
      </c>
      <c r="E57" t="s">
        <v>769</v>
      </c>
      <c r="F57" t="str">
        <f>VLOOKUP(A57,'Procediments PinbalAdmin'!B:B,1,FALSE)</f>
        <v>CHiPUAC_CONTR</v>
      </c>
    </row>
    <row r="58" spans="1:6" hidden="1">
      <c r="A58" s="3" t="s">
        <v>4454</v>
      </c>
      <c r="B58" t="s">
        <v>4455</v>
      </c>
      <c r="C58" t="s">
        <v>844</v>
      </c>
      <c r="D58" t="s">
        <v>845</v>
      </c>
      <c r="E58" t="s">
        <v>769</v>
      </c>
      <c r="F58" t="str">
        <f>VLOOKUP(A58,'Procediments PinbalAdmin'!B:B,1,FALSE)</f>
        <v>ChiPUAC_SUBV</v>
      </c>
    </row>
    <row r="59" spans="1:6" hidden="1">
      <c r="A59" s="3" t="s">
        <v>4456</v>
      </c>
      <c r="B59" t="s">
        <v>4457</v>
      </c>
      <c r="C59" t="s">
        <v>852</v>
      </c>
      <c r="D59" t="s">
        <v>853</v>
      </c>
      <c r="E59" t="s">
        <v>769</v>
      </c>
      <c r="F59" t="str">
        <f>VLOOKUP(A59,'Procediments PinbalAdmin'!B:B,1,FALSE)</f>
        <v>2986058</v>
      </c>
    </row>
    <row r="60" spans="1:6" hidden="1">
      <c r="A60" s="3" t="s">
        <v>4458</v>
      </c>
      <c r="B60" t="s">
        <v>4459</v>
      </c>
      <c r="C60" t="s">
        <v>852</v>
      </c>
      <c r="D60" t="s">
        <v>853</v>
      </c>
      <c r="E60" t="s">
        <v>769</v>
      </c>
      <c r="F60" t="str">
        <f>VLOOKUP(A60,'Procediments PinbalAdmin'!B:B,1,FALSE)</f>
        <v>2856264</v>
      </c>
    </row>
    <row r="61" spans="1:6" hidden="1">
      <c r="A61" s="3" t="s">
        <v>4460</v>
      </c>
      <c r="B61" t="s">
        <v>4461</v>
      </c>
      <c r="C61" t="s">
        <v>852</v>
      </c>
      <c r="D61" t="s">
        <v>853</v>
      </c>
      <c r="E61" t="s">
        <v>769</v>
      </c>
      <c r="F61" t="str">
        <f>VLOOKUP(A61,'Procediments PinbalAdmin'!B:B,1,FALSE)</f>
        <v>DGTPFP_DGD</v>
      </c>
    </row>
    <row r="62" spans="1:6" hidden="1">
      <c r="A62" s="3" t="s">
        <v>4462</v>
      </c>
      <c r="B62" t="s">
        <v>4463</v>
      </c>
      <c r="C62" t="s">
        <v>858</v>
      </c>
      <c r="D62" t="s">
        <v>859</v>
      </c>
      <c r="E62" t="s">
        <v>769</v>
      </c>
      <c r="F62" t="str">
        <f>VLOOKUP(A62,'Procediments PinbalAdmin'!B:B,1,FALSE)</f>
        <v>2090579</v>
      </c>
    </row>
    <row r="63" spans="1:6" hidden="1">
      <c r="A63" s="3" t="s">
        <v>4464</v>
      </c>
      <c r="B63" t="s">
        <v>4465</v>
      </c>
      <c r="C63" t="s">
        <v>858</v>
      </c>
      <c r="D63" t="s">
        <v>859</v>
      </c>
      <c r="E63" t="s">
        <v>769</v>
      </c>
      <c r="F63" t="str">
        <f>VLOOKUP(A63,'Procediments PinbalAdmin'!B:B,1,FALSE)</f>
        <v>CS_SSiPN_EXPSAN</v>
      </c>
    </row>
    <row r="64" spans="1:6" hidden="1">
      <c r="A64" s="3" t="s">
        <v>4466</v>
      </c>
      <c r="B64" t="s">
        <v>4467</v>
      </c>
      <c r="C64" t="s">
        <v>858</v>
      </c>
      <c r="D64" t="s">
        <v>859</v>
      </c>
      <c r="E64" t="s">
        <v>769</v>
      </c>
      <c r="F64" t="str">
        <f>VLOOKUP(A64,'Procediments PinbalAdmin'!B:B,1,FALSE)</f>
        <v>UGESALUT_SUBV</v>
      </c>
    </row>
    <row r="65" spans="1:6" hidden="1">
      <c r="A65" s="3" t="s">
        <v>4468</v>
      </c>
      <c r="B65" t="s">
        <v>4469</v>
      </c>
      <c r="C65" t="s">
        <v>499</v>
      </c>
      <c r="D65" t="s">
        <v>864</v>
      </c>
      <c r="E65" t="s">
        <v>769</v>
      </c>
      <c r="F65" t="str">
        <f>VLOOKUP(A65,'Procediments PinbalAdmin'!B:B,1,FALSE)</f>
        <v>IBSALUT_CONTRACT</v>
      </c>
    </row>
    <row r="66" spans="1:6" hidden="1">
      <c r="A66" s="3" t="s">
        <v>4470</v>
      </c>
      <c r="B66" t="s">
        <v>4471</v>
      </c>
      <c r="C66" t="s">
        <v>499</v>
      </c>
      <c r="D66" t="s">
        <v>864</v>
      </c>
      <c r="E66" t="s">
        <v>769</v>
      </c>
      <c r="F66" t="str">
        <f>VLOOKUP(A66,'Procediments PinbalAdmin'!B:B,1,FALSE)</f>
        <v>UGESALUT_CONTRACT</v>
      </c>
    </row>
    <row r="67" spans="1:6" hidden="1">
      <c r="A67" s="3" t="s">
        <v>4472</v>
      </c>
      <c r="B67" t="s">
        <v>4473</v>
      </c>
      <c r="C67" t="s">
        <v>883</v>
      </c>
      <c r="D67" t="s">
        <v>884</v>
      </c>
      <c r="E67" t="s">
        <v>769</v>
      </c>
      <c r="F67" t="str">
        <f>VLOOKUP(A67,'Procediments PinbalAdmin'!B:B,1,FALSE)</f>
        <v>2248735</v>
      </c>
    </row>
    <row r="68" spans="1:6" hidden="1">
      <c r="A68" s="3" t="s">
        <v>4474</v>
      </c>
      <c r="B68" t="s">
        <v>4475</v>
      </c>
      <c r="C68" t="s">
        <v>883</v>
      </c>
      <c r="D68" t="s">
        <v>884</v>
      </c>
      <c r="E68" t="s">
        <v>769</v>
      </c>
      <c r="F68" t="str">
        <f>VLOOKUP(A68,'Procediments PinbalAdmin'!B:B,1,FALSE)</f>
        <v>S0711001H_EC0014INTE</v>
      </c>
    </row>
    <row r="69" spans="1:6" hidden="1">
      <c r="A69" s="3" t="s">
        <v>4476</v>
      </c>
      <c r="B69" t="s">
        <v>4477</v>
      </c>
      <c r="C69" t="s">
        <v>883</v>
      </c>
      <c r="D69" t="s">
        <v>884</v>
      </c>
      <c r="E69" t="s">
        <v>769</v>
      </c>
      <c r="F69" t="str">
        <f>VLOOKUP(A69,'Procediments PinbalAdmin'!B:B,1,FALSE)</f>
        <v>S0711001H_EC0004SOOI</v>
      </c>
    </row>
    <row r="70" spans="1:6" hidden="1">
      <c r="A70" s="3" t="s">
        <v>4478</v>
      </c>
      <c r="B70" t="s">
        <v>4479</v>
      </c>
      <c r="C70" t="s">
        <v>883</v>
      </c>
      <c r="D70" t="s">
        <v>884</v>
      </c>
      <c r="E70" t="s">
        <v>769</v>
      </c>
      <c r="F70" t="str">
        <f>VLOOKUP(A70,'Procediments PinbalAdmin'!B:B,1,FALSE)</f>
        <v>S0711001H_EC0004SOOD</v>
      </c>
    </row>
    <row r="71" spans="1:6" hidden="1">
      <c r="A71" s="3" t="s">
        <v>4480</v>
      </c>
      <c r="B71" t="s">
        <v>4481</v>
      </c>
      <c r="C71" t="s">
        <v>883</v>
      </c>
      <c r="D71" t="s">
        <v>884</v>
      </c>
      <c r="E71" t="s">
        <v>769</v>
      </c>
      <c r="F71" t="str">
        <f>VLOOKUP(A71,'Procediments PinbalAdmin'!B:B,1,FALSE)</f>
        <v>215973</v>
      </c>
    </row>
    <row r="72" spans="1:6" hidden="1">
      <c r="A72" s="3" t="s">
        <v>4482</v>
      </c>
      <c r="B72" t="s">
        <v>4483</v>
      </c>
      <c r="C72" t="s">
        <v>883</v>
      </c>
      <c r="D72" t="s">
        <v>884</v>
      </c>
      <c r="E72" t="s">
        <v>769</v>
      </c>
      <c r="F72" t="str">
        <f>VLOOKUP(A72,'Procediments PinbalAdmin'!B:B,1,FALSE)</f>
        <v>S0711001H_EC0044TRAS</v>
      </c>
    </row>
    <row r="73" spans="1:6" hidden="1">
      <c r="A73" s="3" t="s">
        <v>4484</v>
      </c>
      <c r="B73" t="s">
        <v>4485</v>
      </c>
      <c r="C73" t="s">
        <v>883</v>
      </c>
      <c r="D73" t="s">
        <v>884</v>
      </c>
      <c r="E73" t="s">
        <v>769</v>
      </c>
      <c r="F73" t="str">
        <f>VLOOKUP(A73,'Procediments PinbalAdmin'!B:B,1,FALSE)</f>
        <v>2249778</v>
      </c>
    </row>
    <row r="74" spans="1:6" hidden="1">
      <c r="A74" s="3" t="s">
        <v>4486</v>
      </c>
      <c r="B74" t="s">
        <v>4487</v>
      </c>
      <c r="C74" t="s">
        <v>887</v>
      </c>
      <c r="D74" t="s">
        <v>888</v>
      </c>
      <c r="E74" t="s">
        <v>769</v>
      </c>
      <c r="F74" t="str">
        <f>VLOOKUP(A74,'Procediments PinbalAdmin'!B:B,1,FALSE)</f>
        <v>2843190</v>
      </c>
    </row>
    <row r="75" spans="1:6" hidden="1">
      <c r="A75" s="3" t="s">
        <v>4488</v>
      </c>
      <c r="B75" t="s">
        <v>4489</v>
      </c>
      <c r="C75" t="s">
        <v>887</v>
      </c>
      <c r="D75" t="s">
        <v>888</v>
      </c>
      <c r="E75" t="s">
        <v>769</v>
      </c>
      <c r="F75" t="str">
        <f>VLOOKUP(A75,'Procediments PinbalAdmin'!B:B,1,FALSE)</f>
        <v>2407821</v>
      </c>
    </row>
    <row r="76" spans="1:6" hidden="1">
      <c r="A76" s="3" t="s">
        <v>4490</v>
      </c>
      <c r="B76" t="s">
        <v>4491</v>
      </c>
      <c r="C76" t="s">
        <v>887</v>
      </c>
      <c r="D76" t="s">
        <v>888</v>
      </c>
      <c r="E76" t="s">
        <v>769</v>
      </c>
      <c r="F76" t="str">
        <f>VLOOKUP(A76,'Procediments PinbalAdmin'!B:B,1,FALSE)</f>
        <v>2407803</v>
      </c>
    </row>
    <row r="77" spans="1:6" hidden="1">
      <c r="A77" s="3" t="s">
        <v>4492</v>
      </c>
      <c r="B77" t="s">
        <v>4493</v>
      </c>
      <c r="C77" t="s">
        <v>887</v>
      </c>
      <c r="D77" t="s">
        <v>888</v>
      </c>
      <c r="E77" t="s">
        <v>769</v>
      </c>
      <c r="F77" t="str">
        <f>VLOOKUP(A77,'Procediments PinbalAdmin'!B:B,1,FALSE)</f>
        <v>2843188</v>
      </c>
    </row>
    <row r="78" spans="1:6" hidden="1">
      <c r="A78" s="3" t="s">
        <v>4494</v>
      </c>
      <c r="B78" t="s">
        <v>4495</v>
      </c>
      <c r="C78" t="s">
        <v>887</v>
      </c>
      <c r="D78" t="s">
        <v>888</v>
      </c>
      <c r="E78" t="s">
        <v>769</v>
      </c>
      <c r="F78" t="str">
        <f>VLOOKUP(A78,'Procediments PinbalAdmin'!B:B,1,FALSE)</f>
        <v>2407402</v>
      </c>
    </row>
    <row r="79" spans="1:6" hidden="1">
      <c r="A79" s="3" t="s">
        <v>4496</v>
      </c>
      <c r="B79" t="s">
        <v>4497</v>
      </c>
      <c r="C79" t="s">
        <v>887</v>
      </c>
      <c r="D79" t="s">
        <v>888</v>
      </c>
      <c r="E79" t="s">
        <v>769</v>
      </c>
      <c r="F79" t="str">
        <f>VLOOKUP(A79,'Procediments PinbalAdmin'!B:B,1,FALSE)</f>
        <v>2407802</v>
      </c>
    </row>
    <row r="80" spans="1:6" hidden="1">
      <c r="A80" s="3" t="s">
        <v>4498</v>
      </c>
      <c r="B80" t="s">
        <v>4499</v>
      </c>
      <c r="C80" t="s">
        <v>887</v>
      </c>
      <c r="D80" t="s">
        <v>888</v>
      </c>
      <c r="E80" t="s">
        <v>769</v>
      </c>
      <c r="F80" t="str">
        <f>VLOOKUP(A80,'Procediments PinbalAdmin'!B:B,1,FALSE)</f>
        <v>2407779</v>
      </c>
    </row>
    <row r="81" spans="1:6" hidden="1">
      <c r="A81" s="3" t="s">
        <v>4500</v>
      </c>
      <c r="B81" t="s">
        <v>4501</v>
      </c>
      <c r="C81" t="s">
        <v>887</v>
      </c>
      <c r="D81" t="s">
        <v>888</v>
      </c>
      <c r="E81" t="s">
        <v>769</v>
      </c>
      <c r="F81" t="str">
        <f>VLOOKUP(A81,'Procediments PinbalAdmin'!B:B,1,FALSE)</f>
        <v>2790678</v>
      </c>
    </row>
    <row r="82" spans="1:6" hidden="1">
      <c r="A82" s="3" t="s">
        <v>4502</v>
      </c>
      <c r="B82" t="s">
        <v>4503</v>
      </c>
      <c r="C82" t="s">
        <v>887</v>
      </c>
      <c r="D82" t="s">
        <v>888</v>
      </c>
      <c r="E82" t="s">
        <v>769</v>
      </c>
      <c r="F82" t="str">
        <f>VLOOKUP(A82,'Procediments PinbalAdmin'!B:B,1,FALSE)</f>
        <v>2407401</v>
      </c>
    </row>
    <row r="83" spans="1:6" hidden="1">
      <c r="A83" s="3" t="s">
        <v>4504</v>
      </c>
      <c r="B83" t="s">
        <v>4505</v>
      </c>
      <c r="C83" t="s">
        <v>887</v>
      </c>
      <c r="D83" t="s">
        <v>888</v>
      </c>
      <c r="E83" t="s">
        <v>769</v>
      </c>
      <c r="F83" t="str">
        <f>VLOOKUP(A83,'Procediments PinbalAdmin'!B:B,1,FALSE)</f>
        <v>2407819</v>
      </c>
    </row>
    <row r="84" spans="1:6" hidden="1">
      <c r="A84" s="3" t="s">
        <v>4506</v>
      </c>
      <c r="B84" t="s">
        <v>4507</v>
      </c>
      <c r="C84" t="s">
        <v>887</v>
      </c>
      <c r="D84" t="s">
        <v>888</v>
      </c>
      <c r="E84" t="s">
        <v>769</v>
      </c>
      <c r="F84" t="str">
        <f>VLOOKUP(A84,'Procediments PinbalAdmin'!B:B,1,FALSE)</f>
        <v>2407400</v>
      </c>
    </row>
    <row r="85" spans="1:6" hidden="1">
      <c r="A85" s="3" t="s">
        <v>4508</v>
      </c>
      <c r="B85" t="s">
        <v>4509</v>
      </c>
      <c r="C85" t="s">
        <v>887</v>
      </c>
      <c r="D85" t="s">
        <v>888</v>
      </c>
      <c r="E85" t="s">
        <v>769</v>
      </c>
      <c r="F85" t="str">
        <f>VLOOKUP(A85,'Procediments PinbalAdmin'!B:B,1,FALSE)</f>
        <v>2843189</v>
      </c>
    </row>
    <row r="86" spans="1:6" hidden="1">
      <c r="A86" s="3" t="s">
        <v>4510</v>
      </c>
      <c r="B86" t="s">
        <v>4511</v>
      </c>
      <c r="C86" t="s">
        <v>887</v>
      </c>
      <c r="D86" t="s">
        <v>888</v>
      </c>
      <c r="E86" t="s">
        <v>769</v>
      </c>
      <c r="F86" t="str">
        <f>VLOOKUP(A86,'Procediments PinbalAdmin'!B:B,1,FALSE)</f>
        <v>2407403</v>
      </c>
    </row>
    <row r="87" spans="1:6" hidden="1">
      <c r="A87" s="3" t="s">
        <v>4512</v>
      </c>
      <c r="B87" t="s">
        <v>4513</v>
      </c>
      <c r="C87" t="s">
        <v>887</v>
      </c>
      <c r="D87" t="s">
        <v>888</v>
      </c>
      <c r="E87" t="s">
        <v>769</v>
      </c>
      <c r="F87" t="str">
        <f>VLOOKUP(A87,'Procediments PinbalAdmin'!B:B,1,FALSE)</f>
        <v>2407801</v>
      </c>
    </row>
    <row r="88" spans="1:6" hidden="1">
      <c r="A88" s="3" t="s">
        <v>4514</v>
      </c>
      <c r="B88" t="s">
        <v>4515</v>
      </c>
      <c r="C88" t="s">
        <v>887</v>
      </c>
      <c r="D88" t="s">
        <v>888</v>
      </c>
      <c r="E88" t="s">
        <v>769</v>
      </c>
      <c r="F88" t="str">
        <f>VLOOKUP(A88,'Procediments PinbalAdmin'!B:B,1,FALSE)</f>
        <v>2299325</v>
      </c>
    </row>
    <row r="89" spans="1:6" hidden="1">
      <c r="A89" s="3" t="s">
        <v>6485</v>
      </c>
      <c r="B89" t="s">
        <v>6486</v>
      </c>
      <c r="C89" t="s">
        <v>344</v>
      </c>
      <c r="D89" t="s">
        <v>557</v>
      </c>
      <c r="E89" t="s">
        <v>769</v>
      </c>
      <c r="F89" t="e">
        <f>VLOOKUP(A89,'Procediments PinbalAdmin'!B:B,1,FALSE)</f>
        <v>#N/A</v>
      </c>
    </row>
    <row r="90" spans="1:6" hidden="1">
      <c r="A90" s="3" t="s">
        <v>4518</v>
      </c>
      <c r="B90" t="s">
        <v>4519</v>
      </c>
      <c r="C90" t="s">
        <v>887</v>
      </c>
      <c r="D90" t="s">
        <v>888</v>
      </c>
      <c r="E90" t="s">
        <v>769</v>
      </c>
      <c r="F90" t="str">
        <f>VLOOKUP(A90,'Procediments PinbalAdmin'!B:B,1,FALSE)</f>
        <v>2301192</v>
      </c>
    </row>
    <row r="91" spans="1:6" hidden="1">
      <c r="A91" s="3" t="s">
        <v>4520</v>
      </c>
      <c r="B91" t="s">
        <v>4521</v>
      </c>
      <c r="C91" t="s">
        <v>887</v>
      </c>
      <c r="D91" t="s">
        <v>888</v>
      </c>
      <c r="E91" t="s">
        <v>769</v>
      </c>
      <c r="F91" t="str">
        <f>VLOOKUP(A91,'Procediments PinbalAdmin'!B:B,1,FALSE)</f>
        <v>1994336</v>
      </c>
    </row>
    <row r="92" spans="1:6" hidden="1">
      <c r="A92" s="3" t="s">
        <v>4522</v>
      </c>
      <c r="B92" t="s">
        <v>4523</v>
      </c>
      <c r="C92" t="s">
        <v>887</v>
      </c>
      <c r="D92" t="s">
        <v>888</v>
      </c>
      <c r="E92" t="s">
        <v>769</v>
      </c>
      <c r="F92" t="str">
        <f>VLOOKUP(A92,'Procediments PinbalAdmin'!B:B,1,FALSE)</f>
        <v>2301201</v>
      </c>
    </row>
    <row r="93" spans="1:6" hidden="1">
      <c r="A93" s="3" t="s">
        <v>4524</v>
      </c>
      <c r="B93" t="s">
        <v>4525</v>
      </c>
      <c r="C93" t="s">
        <v>887</v>
      </c>
      <c r="D93" t="s">
        <v>888</v>
      </c>
      <c r="E93" t="s">
        <v>769</v>
      </c>
      <c r="F93" t="str">
        <f>VLOOKUP(A93,'Procediments PinbalAdmin'!B:B,1,FALSE)</f>
        <v>2299320</v>
      </c>
    </row>
    <row r="94" spans="1:6" hidden="1">
      <c r="A94" s="3" t="s">
        <v>4526</v>
      </c>
      <c r="B94" t="s">
        <v>4527</v>
      </c>
      <c r="C94" t="s">
        <v>887</v>
      </c>
      <c r="D94" t="s">
        <v>888</v>
      </c>
      <c r="E94" t="s">
        <v>769</v>
      </c>
      <c r="F94" t="str">
        <f>VLOOKUP(A94,'Procediments PinbalAdmin'!B:B,1,FALSE)</f>
        <v>CEU_VALABSDELSEX</v>
      </c>
    </row>
    <row r="95" spans="1:6" hidden="1">
      <c r="A95" s="3" t="s">
        <v>4528</v>
      </c>
      <c r="B95" t="s">
        <v>4529</v>
      </c>
      <c r="C95" t="s">
        <v>887</v>
      </c>
      <c r="D95" t="s">
        <v>888</v>
      </c>
      <c r="E95" t="s">
        <v>769</v>
      </c>
      <c r="F95" t="str">
        <f>VLOOKUP(A95,'Procediments PinbalAdmin'!B:B,1,FALSE)</f>
        <v>2299318</v>
      </c>
    </row>
    <row r="96" spans="1:6" hidden="1">
      <c r="A96" s="3" t="s">
        <v>4530</v>
      </c>
      <c r="B96" t="s">
        <v>4531</v>
      </c>
      <c r="C96" t="s">
        <v>887</v>
      </c>
      <c r="D96" t="s">
        <v>888</v>
      </c>
      <c r="E96" t="s">
        <v>769</v>
      </c>
      <c r="F96" t="str">
        <f>VLOOKUP(A96,'Procediments PinbalAdmin'!B:B,1,FALSE)</f>
        <v>2279488</v>
      </c>
    </row>
    <row r="97" spans="1:6" hidden="1">
      <c r="A97" s="3" t="s">
        <v>4532</v>
      </c>
      <c r="B97" t="s">
        <v>4533</v>
      </c>
      <c r="C97" t="s">
        <v>887</v>
      </c>
      <c r="D97" t="s">
        <v>888</v>
      </c>
      <c r="E97" t="s">
        <v>769</v>
      </c>
      <c r="F97" t="str">
        <f>VLOOKUP(A97,'Procediments PinbalAdmin'!B:B,1,FALSE)</f>
        <v>UGE_AYU_ESCPRICI</v>
      </c>
    </row>
    <row r="98" spans="1:6" hidden="1">
      <c r="A98" s="3" t="s">
        <v>4534</v>
      </c>
      <c r="B98" t="s">
        <v>4535</v>
      </c>
      <c r="C98" t="s">
        <v>887</v>
      </c>
      <c r="D98" t="s">
        <v>888</v>
      </c>
      <c r="E98" t="s">
        <v>769</v>
      </c>
      <c r="F98" t="str">
        <f>VLOOKUP(A98,'Procediments PinbalAdmin'!B:B,1,FALSE)</f>
        <v>UGE_AYU_COMESNOUNIV</v>
      </c>
    </row>
    <row r="99" spans="1:6" hidden="1">
      <c r="A99" s="3" t="s">
        <v>4536</v>
      </c>
      <c r="B99" t="s">
        <v>4537</v>
      </c>
      <c r="C99" t="s">
        <v>887</v>
      </c>
      <c r="D99" t="s">
        <v>888</v>
      </c>
      <c r="E99" t="s">
        <v>769</v>
      </c>
      <c r="F99" t="str">
        <f>VLOOKUP(A99,'Procediments PinbalAdmin'!B:B,1,FALSE)</f>
        <v>EC_ESCOOBL_2014</v>
      </c>
    </row>
    <row r="100" spans="1:6" hidden="1">
      <c r="A100" s="3" t="s">
        <v>4538</v>
      </c>
      <c r="B100" t="s">
        <v>4539</v>
      </c>
      <c r="C100" t="s">
        <v>887</v>
      </c>
      <c r="D100" t="s">
        <v>888</v>
      </c>
      <c r="E100" t="s">
        <v>769</v>
      </c>
      <c r="F100" t="str">
        <f>VLOOKUP(A100,'Procediments PinbalAdmin'!B:B,1,FALSE)</f>
        <v>2612125</v>
      </c>
    </row>
    <row r="101" spans="1:6" hidden="1">
      <c r="A101" s="3" t="s">
        <v>4540</v>
      </c>
      <c r="B101" t="s">
        <v>4541</v>
      </c>
      <c r="C101" t="s">
        <v>1343</v>
      </c>
      <c r="D101" t="s">
        <v>1344</v>
      </c>
      <c r="E101" t="s">
        <v>769</v>
      </c>
      <c r="F101" t="str">
        <f>VLOOKUP(A101,'Procediments PinbalAdmin'!B:B,1,FALSE)</f>
        <v>S0711001H_AHEPAC</v>
      </c>
    </row>
    <row r="102" spans="1:6" hidden="1">
      <c r="A102" s="3" t="s">
        <v>4542</v>
      </c>
      <c r="B102" t="s">
        <v>4543</v>
      </c>
      <c r="C102" t="s">
        <v>1343</v>
      </c>
      <c r="D102" t="s">
        <v>1344</v>
      </c>
      <c r="E102" t="s">
        <v>769</v>
      </c>
      <c r="F102" t="str">
        <f>VLOOKUP(A102,'Procediments PinbalAdmin'!B:B,1,FALSE)</f>
        <v>1540337</v>
      </c>
    </row>
    <row r="103" spans="1:6" hidden="1">
      <c r="A103" s="3" t="s">
        <v>4544</v>
      </c>
      <c r="B103" t="s">
        <v>4545</v>
      </c>
      <c r="C103" t="s">
        <v>1343</v>
      </c>
      <c r="D103" t="s">
        <v>1344</v>
      </c>
      <c r="E103" t="s">
        <v>769</v>
      </c>
      <c r="F103" t="str">
        <f>VLOOKUP(A103,'Procediments PinbalAdmin'!B:B,1,FALSE)</f>
        <v>595624</v>
      </c>
    </row>
    <row r="104" spans="1:6" hidden="1">
      <c r="A104" s="3" t="s">
        <v>4546</v>
      </c>
      <c r="B104" t="s">
        <v>4547</v>
      </c>
      <c r="C104" t="s">
        <v>1363</v>
      </c>
      <c r="D104" t="s">
        <v>1364</v>
      </c>
      <c r="E104" t="s">
        <v>769</v>
      </c>
      <c r="F104" t="str">
        <f>VLOOKUP(A104,'Procediments PinbalAdmin'!B:B,1,FALSE)</f>
        <v>IBSALUT_TARJ_TRAM</v>
      </c>
    </row>
    <row r="105" spans="1:6" hidden="1">
      <c r="A105" s="3" t="s">
        <v>4548</v>
      </c>
      <c r="B105" t="s">
        <v>4549</v>
      </c>
      <c r="C105" t="s">
        <v>1370</v>
      </c>
      <c r="D105" t="s">
        <v>1371</v>
      </c>
      <c r="E105" t="s">
        <v>769</v>
      </c>
      <c r="F105" t="str">
        <f>VLOOKUP(A105,'Procediments PinbalAdmin'!B:B,1,FALSE)</f>
        <v>IBSALUT_TARJ_SANIT</v>
      </c>
    </row>
    <row r="106" spans="1:6" hidden="1">
      <c r="A106" s="3" t="s">
        <v>4550</v>
      </c>
      <c r="B106" t="s">
        <v>4551</v>
      </c>
      <c r="C106" t="s">
        <v>1376</v>
      </c>
      <c r="D106" t="s">
        <v>1377</v>
      </c>
      <c r="E106" t="s">
        <v>769</v>
      </c>
      <c r="F106" t="str">
        <f>VLOOKUP(A106,'Procediments PinbalAdmin'!B:B,1,FALSE)</f>
        <v>IBSALUT_GPSS</v>
      </c>
    </row>
    <row r="107" spans="1:6" hidden="1">
      <c r="A107" s="3" t="s">
        <v>4552</v>
      </c>
      <c r="B107" t="s">
        <v>4553</v>
      </c>
      <c r="C107" t="s">
        <v>1390</v>
      </c>
      <c r="D107" t="s">
        <v>1391</v>
      </c>
      <c r="E107" t="s">
        <v>769</v>
      </c>
      <c r="F107" t="str">
        <f>VLOOKUP(A107,'Procediments PinbalAdmin'!B:B,1,FALSE)</f>
        <v>CHiP_CCon_Contrac</v>
      </c>
    </row>
    <row r="108" spans="1:6" hidden="1">
      <c r="A108" s="3" t="s">
        <v>4554</v>
      </c>
      <c r="B108" t="s">
        <v>4555</v>
      </c>
      <c r="C108" t="s">
        <v>1428</v>
      </c>
      <c r="D108" t="s">
        <v>1429</v>
      </c>
      <c r="E108" t="s">
        <v>769</v>
      </c>
      <c r="F108" t="str">
        <f>VLOOKUP(A108,'Procediments PinbalAdmin'!B:B,1,FALSE)</f>
        <v>DGSP_REG_CANCER</v>
      </c>
    </row>
    <row r="109" spans="1:6" hidden="1">
      <c r="A109" s="3" t="s">
        <v>4556</v>
      </c>
      <c r="B109" t="s">
        <v>4557</v>
      </c>
      <c r="C109" t="s">
        <v>1428</v>
      </c>
      <c r="D109" t="s">
        <v>1429</v>
      </c>
      <c r="E109" t="s">
        <v>769</v>
      </c>
      <c r="F109" t="str">
        <f>VLOOKUP(A109,'Procediments PinbalAdmin'!B:B,1,FALSE)</f>
        <v>2298430</v>
      </c>
    </row>
    <row r="110" spans="1:6" hidden="1">
      <c r="A110" s="3" t="s">
        <v>4558</v>
      </c>
      <c r="B110" t="s">
        <v>4559</v>
      </c>
      <c r="C110" t="s">
        <v>1428</v>
      </c>
      <c r="D110" t="s">
        <v>1429</v>
      </c>
      <c r="E110" t="s">
        <v>769</v>
      </c>
      <c r="F110" t="str">
        <f>VLOOKUP(A110,'Procediments PinbalAdmin'!B:B,1,FALSE)</f>
        <v>1444068</v>
      </c>
    </row>
    <row r="111" spans="1:6" hidden="1">
      <c r="A111" s="3" t="s">
        <v>4560</v>
      </c>
      <c r="B111" t="s">
        <v>4561</v>
      </c>
      <c r="C111" t="s">
        <v>1428</v>
      </c>
      <c r="D111" t="s">
        <v>1429</v>
      </c>
      <c r="E111" t="s">
        <v>769</v>
      </c>
      <c r="F111" t="str">
        <f>VLOOKUP(A111,'Procediments PinbalAdmin'!B:B,1,FALSE)</f>
        <v>1443893</v>
      </c>
    </row>
    <row r="112" spans="1:6" hidden="1">
      <c r="A112" s="3" t="s">
        <v>4562</v>
      </c>
      <c r="B112" t="s">
        <v>4563</v>
      </c>
      <c r="C112" t="s">
        <v>1428</v>
      </c>
      <c r="D112" t="s">
        <v>1429</v>
      </c>
      <c r="E112" t="s">
        <v>769</v>
      </c>
      <c r="F112" t="str">
        <f>VLOOKUP(A112,'Procediments PinbalAdmin'!B:B,1,FALSE)</f>
        <v>1060355</v>
      </c>
    </row>
    <row r="113" spans="1:6" hidden="1">
      <c r="A113" s="3" t="s">
        <v>4564</v>
      </c>
      <c r="B113" t="s">
        <v>4565</v>
      </c>
      <c r="C113" t="s">
        <v>1428</v>
      </c>
      <c r="D113" t="s">
        <v>1429</v>
      </c>
      <c r="E113" t="s">
        <v>769</v>
      </c>
      <c r="F113" t="str">
        <f>VLOOKUP(A113,'Procediments PinbalAdmin'!B:B,1,FALSE)</f>
        <v>1443823</v>
      </c>
    </row>
    <row r="114" spans="1:6" hidden="1">
      <c r="A114" s="3" t="s">
        <v>4566</v>
      </c>
      <c r="B114" t="s">
        <v>4567</v>
      </c>
      <c r="C114" t="s">
        <v>1428</v>
      </c>
      <c r="D114" t="s">
        <v>1429</v>
      </c>
      <c r="E114" t="s">
        <v>769</v>
      </c>
      <c r="F114" t="str">
        <f>VLOOKUP(A114,'Procediments PinbalAdmin'!B:B,1,FALSE)</f>
        <v>1444051</v>
      </c>
    </row>
    <row r="115" spans="1:6" hidden="1">
      <c r="A115" s="3" t="s">
        <v>4568</v>
      </c>
      <c r="B115" t="s">
        <v>4569</v>
      </c>
      <c r="C115" t="s">
        <v>1428</v>
      </c>
      <c r="D115" t="s">
        <v>1429</v>
      </c>
      <c r="E115" t="s">
        <v>769</v>
      </c>
      <c r="F115" t="str">
        <f>VLOOKUP(A115,'Procediments PinbalAdmin'!B:B,1,FALSE)</f>
        <v>1297191</v>
      </c>
    </row>
    <row r="116" spans="1:6" hidden="1">
      <c r="A116" s="3" t="s">
        <v>4570</v>
      </c>
      <c r="B116" t="s">
        <v>4571</v>
      </c>
      <c r="C116" t="s">
        <v>1428</v>
      </c>
      <c r="D116" t="s">
        <v>1429</v>
      </c>
      <c r="E116" t="s">
        <v>769</v>
      </c>
      <c r="F116" t="str">
        <f>VLOOKUP(A116,'Procediments PinbalAdmin'!B:B,1,FALSE)</f>
        <v>1297233</v>
      </c>
    </row>
    <row r="117" spans="1:6" hidden="1">
      <c r="A117" s="3" t="s">
        <v>4572</v>
      </c>
      <c r="B117" t="s">
        <v>4573</v>
      </c>
      <c r="C117" t="s">
        <v>1428</v>
      </c>
      <c r="D117" t="s">
        <v>1429</v>
      </c>
      <c r="E117" t="s">
        <v>769</v>
      </c>
      <c r="F117" t="str">
        <f>VLOOKUP(A117,'Procediments PinbalAdmin'!B:B,1,FALSE)</f>
        <v>1297199</v>
      </c>
    </row>
    <row r="118" spans="1:6" hidden="1">
      <c r="A118" s="3" t="s">
        <v>4574</v>
      </c>
      <c r="B118" t="s">
        <v>4575</v>
      </c>
      <c r="C118" t="s">
        <v>1428</v>
      </c>
      <c r="D118" t="s">
        <v>1429</v>
      </c>
      <c r="E118" t="s">
        <v>769</v>
      </c>
      <c r="F118" t="str">
        <f>VLOOKUP(A118,'Procediments PinbalAdmin'!B:B,1,FALSE)</f>
        <v>1297162</v>
      </c>
    </row>
    <row r="119" spans="1:6" hidden="1">
      <c r="A119" s="3" t="s">
        <v>4576</v>
      </c>
      <c r="B119" t="s">
        <v>4577</v>
      </c>
      <c r="C119" t="s">
        <v>1428</v>
      </c>
      <c r="D119" t="s">
        <v>1429</v>
      </c>
      <c r="E119" t="s">
        <v>769</v>
      </c>
      <c r="F119" t="str">
        <f>VLOOKUP(A119,'Procediments PinbalAdmin'!B:B,1,FALSE)</f>
        <v>1297143</v>
      </c>
    </row>
    <row r="120" spans="1:6" hidden="1">
      <c r="A120" s="3" t="s">
        <v>4578</v>
      </c>
      <c r="B120" t="s">
        <v>4579</v>
      </c>
      <c r="C120" t="s">
        <v>1430</v>
      </c>
      <c r="D120" t="s">
        <v>1431</v>
      </c>
      <c r="E120" t="s">
        <v>769</v>
      </c>
      <c r="F120" t="str">
        <f>VLOOKUP(A120,'Procediments PinbalAdmin'!B:B,1,FALSE)</f>
        <v>S0711001H_COTANSANIT</v>
      </c>
    </row>
    <row r="121" spans="1:6" hidden="1">
      <c r="A121" s="3" t="s">
        <v>4580</v>
      </c>
      <c r="B121" t="s">
        <v>4581</v>
      </c>
      <c r="C121" t="s">
        <v>1430</v>
      </c>
      <c r="D121" t="s">
        <v>1431</v>
      </c>
      <c r="E121" t="s">
        <v>769</v>
      </c>
      <c r="F121" t="str">
        <f>VLOOKUP(A121,'Procediments PinbalAdmin'!B:B,1,FALSE)</f>
        <v>1444021</v>
      </c>
    </row>
    <row r="122" spans="1:6" hidden="1">
      <c r="A122" s="3" t="s">
        <v>4582</v>
      </c>
      <c r="B122" t="s">
        <v>4583</v>
      </c>
      <c r="C122" t="s">
        <v>1430</v>
      </c>
      <c r="D122" t="s">
        <v>1431</v>
      </c>
      <c r="E122" t="s">
        <v>769</v>
      </c>
      <c r="F122" t="str">
        <f>VLOOKUP(A122,'Procediments PinbalAdmin'!B:B,1,FALSE)</f>
        <v>1443910</v>
      </c>
    </row>
    <row r="123" spans="1:6" hidden="1">
      <c r="A123" s="3" t="s">
        <v>4584</v>
      </c>
      <c r="B123" t="s">
        <v>4585</v>
      </c>
      <c r="C123" t="s">
        <v>1430</v>
      </c>
      <c r="D123" t="s">
        <v>1431</v>
      </c>
      <c r="E123" t="s">
        <v>769</v>
      </c>
      <c r="F123" t="str">
        <f>VLOOKUP(A123,'Procediments PinbalAdmin'!B:B,1,FALSE)</f>
        <v>1297616</v>
      </c>
    </row>
    <row r="124" spans="1:6" hidden="1">
      <c r="A124" s="3" t="s">
        <v>4586</v>
      </c>
      <c r="B124" t="s">
        <v>4587</v>
      </c>
      <c r="C124" t="s">
        <v>1430</v>
      </c>
      <c r="D124" t="s">
        <v>1431</v>
      </c>
      <c r="E124" t="s">
        <v>769</v>
      </c>
      <c r="F124" t="str">
        <f>VLOOKUP(A124,'Procediments PinbalAdmin'!B:B,1,FALSE)</f>
        <v>1297600</v>
      </c>
    </row>
    <row r="125" spans="1:6" hidden="1">
      <c r="A125" s="3" t="s">
        <v>4588</v>
      </c>
      <c r="B125" t="s">
        <v>4589</v>
      </c>
      <c r="C125" t="s">
        <v>1430</v>
      </c>
      <c r="D125" t="s">
        <v>1431</v>
      </c>
      <c r="E125" t="s">
        <v>769</v>
      </c>
      <c r="F125" t="str">
        <f>VLOOKUP(A125,'Procediments PinbalAdmin'!B:B,1,FALSE)</f>
        <v>1297595</v>
      </c>
    </row>
    <row r="126" spans="1:6" hidden="1">
      <c r="A126" s="3" t="s">
        <v>4590</v>
      </c>
      <c r="B126" t="s">
        <v>4591</v>
      </c>
      <c r="C126" t="s">
        <v>1430</v>
      </c>
      <c r="D126" t="s">
        <v>1431</v>
      </c>
      <c r="E126" t="s">
        <v>769</v>
      </c>
      <c r="F126" t="str">
        <f>VLOOKUP(A126,'Procediments PinbalAdmin'!B:B,1,FALSE)</f>
        <v>1298644</v>
      </c>
    </row>
    <row r="127" spans="1:6" hidden="1">
      <c r="A127" s="3" t="s">
        <v>4592</v>
      </c>
      <c r="B127" t="s">
        <v>4593</v>
      </c>
      <c r="C127" t="s">
        <v>1430</v>
      </c>
      <c r="D127" t="s">
        <v>1431</v>
      </c>
      <c r="E127" t="s">
        <v>769</v>
      </c>
      <c r="F127" t="str">
        <f>VLOOKUP(A127,'Procediments PinbalAdmin'!B:B,1,FALSE)</f>
        <v>1297648</v>
      </c>
    </row>
    <row r="128" spans="1:6" hidden="1">
      <c r="A128" s="3" t="s">
        <v>4594</v>
      </c>
      <c r="B128" t="s">
        <v>4595</v>
      </c>
      <c r="C128" t="s">
        <v>1430</v>
      </c>
      <c r="D128" t="s">
        <v>1431</v>
      </c>
      <c r="E128" t="s">
        <v>769</v>
      </c>
      <c r="F128" t="str">
        <f>VLOOKUP(A128,'Procediments PinbalAdmin'!B:B,1,FALSE)</f>
        <v>1540015</v>
      </c>
    </row>
    <row r="129" spans="1:6" hidden="1">
      <c r="A129" s="3" t="s">
        <v>4596</v>
      </c>
      <c r="B129" t="s">
        <v>4597</v>
      </c>
      <c r="C129" t="s">
        <v>1430</v>
      </c>
      <c r="D129" t="s">
        <v>1431</v>
      </c>
      <c r="E129" t="s">
        <v>769</v>
      </c>
      <c r="F129" t="str">
        <f>VLOOKUP(A129,'Procediments PinbalAdmin'!B:B,1,FALSE)</f>
        <v>595847</v>
      </c>
    </row>
    <row r="130" spans="1:6" hidden="1">
      <c r="A130" s="3" t="s">
        <v>4598</v>
      </c>
      <c r="B130" t="s">
        <v>4599</v>
      </c>
      <c r="C130" t="s">
        <v>1430</v>
      </c>
      <c r="D130" t="s">
        <v>1431</v>
      </c>
      <c r="E130" t="s">
        <v>769</v>
      </c>
      <c r="F130" t="str">
        <f>VLOOKUP(A130,'Procediments PinbalAdmin'!B:B,1,FALSE)</f>
        <v>1540237</v>
      </c>
    </row>
    <row r="131" spans="1:6" hidden="1">
      <c r="A131" s="3" t="s">
        <v>4600</v>
      </c>
      <c r="B131" t="s">
        <v>4601</v>
      </c>
      <c r="C131" t="s">
        <v>1430</v>
      </c>
      <c r="D131" t="s">
        <v>1431</v>
      </c>
      <c r="E131" t="s">
        <v>769</v>
      </c>
      <c r="F131" t="str">
        <f>VLOOKUP(A131,'Procediments PinbalAdmin'!B:B,1,FALSE)</f>
        <v>1540285</v>
      </c>
    </row>
    <row r="132" spans="1:6" hidden="1">
      <c r="A132" s="3" t="s">
        <v>4602</v>
      </c>
      <c r="B132" t="s">
        <v>4603</v>
      </c>
      <c r="C132" t="s">
        <v>1430</v>
      </c>
      <c r="D132" t="s">
        <v>1431</v>
      </c>
      <c r="E132" t="s">
        <v>769</v>
      </c>
      <c r="F132" t="str">
        <f>VLOOKUP(A132,'Procediments PinbalAdmin'!B:B,1,FALSE)</f>
        <v>1539564</v>
      </c>
    </row>
    <row r="133" spans="1:6" hidden="1">
      <c r="A133" s="3" t="s">
        <v>6246</v>
      </c>
      <c r="B133" t="s">
        <v>6247</v>
      </c>
      <c r="C133" t="s">
        <v>1375</v>
      </c>
      <c r="D133" t="s">
        <v>3855</v>
      </c>
      <c r="E133" t="s">
        <v>769</v>
      </c>
      <c r="F133" t="e">
        <f>VLOOKUP(A133,'Procediments PinbalAdmin'!B:B,1,FALSE)</f>
        <v>#N/A</v>
      </c>
    </row>
    <row r="134" spans="1:6" hidden="1">
      <c r="A134" s="3" t="s">
        <v>4606</v>
      </c>
      <c r="B134" t="s">
        <v>4607</v>
      </c>
      <c r="C134" t="s">
        <v>1430</v>
      </c>
      <c r="D134" t="s">
        <v>1431</v>
      </c>
      <c r="E134" t="s">
        <v>769</v>
      </c>
      <c r="F134" t="str">
        <f>VLOOKUP(A134,'Procediments PinbalAdmin'!B:B,1,FALSE)</f>
        <v>595807</v>
      </c>
    </row>
    <row r="135" spans="1:6" hidden="1">
      <c r="A135" s="3" t="s">
        <v>4608</v>
      </c>
      <c r="B135" t="s">
        <v>4609</v>
      </c>
      <c r="C135" t="s">
        <v>1430</v>
      </c>
      <c r="D135" t="s">
        <v>1431</v>
      </c>
      <c r="E135" t="s">
        <v>769</v>
      </c>
      <c r="F135" t="str">
        <f>VLOOKUP(A135,'Procediments PinbalAdmin'!B:B,1,FALSE)</f>
        <v>1538744</v>
      </c>
    </row>
    <row r="136" spans="1:6" hidden="1">
      <c r="A136" s="3" t="s">
        <v>4610</v>
      </c>
      <c r="B136" t="s">
        <v>4611</v>
      </c>
      <c r="C136" t="s">
        <v>1430</v>
      </c>
      <c r="D136" t="s">
        <v>1431</v>
      </c>
      <c r="E136" t="s">
        <v>769</v>
      </c>
      <c r="F136" t="str">
        <f>VLOOKUP(A136,'Procediments PinbalAdmin'!B:B,1,FALSE)</f>
        <v>1540036</v>
      </c>
    </row>
    <row r="137" spans="1:6" hidden="1">
      <c r="A137" s="3" t="s">
        <v>4612</v>
      </c>
      <c r="B137" t="s">
        <v>4613</v>
      </c>
      <c r="C137" t="s">
        <v>1430</v>
      </c>
      <c r="D137" t="s">
        <v>1431</v>
      </c>
      <c r="E137" t="s">
        <v>769</v>
      </c>
      <c r="F137" t="str">
        <f>VLOOKUP(A137,'Procediments PinbalAdmin'!B:B,1,FALSE)</f>
        <v>1542923</v>
      </c>
    </row>
    <row r="138" spans="1:6" hidden="1">
      <c r="A138" s="3" t="s">
        <v>4684</v>
      </c>
      <c r="B138" t="s">
        <v>4685</v>
      </c>
      <c r="C138" t="s">
        <v>1552</v>
      </c>
      <c r="D138" t="s">
        <v>1553</v>
      </c>
      <c r="E138" t="s">
        <v>769</v>
      </c>
      <c r="F138" t="e">
        <f>VLOOKUP(A138,'Procediments PinbalAdmin'!B:B,1,FALSE)</f>
        <v>#N/A</v>
      </c>
    </row>
    <row r="139" spans="1:6" hidden="1">
      <c r="A139" s="3" t="s">
        <v>4616</v>
      </c>
      <c r="B139" t="s">
        <v>4617</v>
      </c>
      <c r="C139" t="s">
        <v>1432</v>
      </c>
      <c r="D139" t="s">
        <v>1433</v>
      </c>
      <c r="E139" t="s">
        <v>769</v>
      </c>
      <c r="F139" t="str">
        <f>VLOOKUP(A139,'Procediments PinbalAdmin'!B:B,1,FALSE)</f>
        <v>2893419</v>
      </c>
    </row>
    <row r="140" spans="1:6" hidden="1">
      <c r="A140" s="3" t="s">
        <v>4618</v>
      </c>
      <c r="B140" t="s">
        <v>4619</v>
      </c>
      <c r="C140" t="s">
        <v>1432</v>
      </c>
      <c r="D140" t="s">
        <v>1433</v>
      </c>
      <c r="E140" t="s">
        <v>769</v>
      </c>
      <c r="F140" t="str">
        <f>VLOOKUP(A140,'Procediments PinbalAdmin'!B:B,1,FALSE)</f>
        <v>2889190</v>
      </c>
    </row>
    <row r="141" spans="1:6" hidden="1">
      <c r="A141" s="3" t="s">
        <v>4620</v>
      </c>
      <c r="B141" t="s">
        <v>4621</v>
      </c>
      <c r="C141" t="s">
        <v>149</v>
      </c>
      <c r="D141" t="s">
        <v>1434</v>
      </c>
      <c r="E141" t="s">
        <v>769</v>
      </c>
      <c r="F141" t="str">
        <f>VLOOKUP(A141,'Procediments PinbalAdmin'!B:B,1,FALSE)</f>
        <v>IBISEC_CONTRACT</v>
      </c>
    </row>
    <row r="142" spans="1:6" hidden="1">
      <c r="A142" s="3" t="s">
        <v>4622</v>
      </c>
      <c r="B142" t="s">
        <v>4623</v>
      </c>
      <c r="C142" t="s">
        <v>149</v>
      </c>
      <c r="D142" t="s">
        <v>1434</v>
      </c>
      <c r="E142" t="s">
        <v>769</v>
      </c>
      <c r="F142" t="str">
        <f>VLOOKUP(A142,'Procediments PinbalAdmin'!B:B,1,FALSE)</f>
        <v>IBISEC_EXPTEC</v>
      </c>
    </row>
    <row r="143" spans="1:6" hidden="1">
      <c r="A143" s="3" t="s">
        <v>4624</v>
      </c>
      <c r="B143" t="s">
        <v>4625</v>
      </c>
      <c r="C143" t="s">
        <v>1437</v>
      </c>
      <c r="D143" t="s">
        <v>1438</v>
      </c>
      <c r="E143" t="s">
        <v>769</v>
      </c>
      <c r="F143" t="str">
        <f>VLOOKUP(A143,'Procediments PinbalAdmin'!B:B,1,FALSE)</f>
        <v>2415091</v>
      </c>
    </row>
    <row r="144" spans="1:6" hidden="1">
      <c r="A144" s="3" t="s">
        <v>4626</v>
      </c>
      <c r="B144" t="s">
        <v>4627</v>
      </c>
      <c r="C144" t="s">
        <v>1437</v>
      </c>
      <c r="D144" t="s">
        <v>1438</v>
      </c>
      <c r="E144" t="s">
        <v>769</v>
      </c>
      <c r="F144" t="str">
        <f>VLOOKUP(A144,'Procediments PinbalAdmin'!B:B,1,FALSE)</f>
        <v>2407007</v>
      </c>
    </row>
    <row r="145" spans="1:6" hidden="1">
      <c r="A145" s="3" t="s">
        <v>4628</v>
      </c>
      <c r="B145" t="s">
        <v>4629</v>
      </c>
      <c r="C145" t="s">
        <v>1437</v>
      </c>
      <c r="D145" t="s">
        <v>1438</v>
      </c>
      <c r="E145" t="s">
        <v>769</v>
      </c>
      <c r="F145" t="str">
        <f>VLOOKUP(A145,'Procediments PinbalAdmin'!B:B,1,FALSE)</f>
        <v>UACEDU_CONTRACT</v>
      </c>
    </row>
    <row r="146" spans="1:6" hidden="1">
      <c r="A146" s="3" t="s">
        <v>4630</v>
      </c>
      <c r="B146" t="s">
        <v>4631</v>
      </c>
      <c r="C146" t="s">
        <v>1521</v>
      </c>
      <c r="D146" t="s">
        <v>1522</v>
      </c>
      <c r="E146" t="s">
        <v>769</v>
      </c>
      <c r="F146" t="str">
        <f>VLOOKUP(A146,'Procediments PinbalAdmin'!B:B,1,FALSE)</f>
        <v>2963091</v>
      </c>
    </row>
    <row r="147" spans="1:6" hidden="1">
      <c r="A147" s="3" t="s">
        <v>4683</v>
      </c>
      <c r="B147" t="s">
        <v>4680</v>
      </c>
      <c r="C147" t="s">
        <v>1552</v>
      </c>
      <c r="D147" t="s">
        <v>1553</v>
      </c>
      <c r="E147" t="s">
        <v>769</v>
      </c>
      <c r="F147" t="e">
        <f>VLOOKUP(A147,'Procediments PinbalAdmin'!B:B,1,FALSE)</f>
        <v>#N/A</v>
      </c>
    </row>
    <row r="148" spans="1:6" hidden="1">
      <c r="A148" s="3" t="s">
        <v>4634</v>
      </c>
      <c r="B148" t="s">
        <v>4635</v>
      </c>
      <c r="C148" t="s">
        <v>1521</v>
      </c>
      <c r="D148" t="s">
        <v>1522</v>
      </c>
      <c r="E148" t="s">
        <v>769</v>
      </c>
      <c r="F148" t="str">
        <f>VLOOKUP(A148,'Procediments PinbalAdmin'!B:B,1,FALSE)</f>
        <v>2831723</v>
      </c>
    </row>
    <row r="149" spans="1:6" hidden="1">
      <c r="A149" s="3" t="s">
        <v>4636</v>
      </c>
      <c r="B149" t="s">
        <v>4637</v>
      </c>
      <c r="C149" t="s">
        <v>1521</v>
      </c>
      <c r="D149" t="s">
        <v>1522</v>
      </c>
      <c r="E149" t="s">
        <v>769</v>
      </c>
      <c r="F149" t="str">
        <f>VLOOKUP(A149,'Procediments PinbalAdmin'!B:B,1,FALSE)</f>
        <v>2869062</v>
      </c>
    </row>
    <row r="150" spans="1:6" hidden="1">
      <c r="A150" s="3" t="s">
        <v>5800</v>
      </c>
      <c r="B150" t="s">
        <v>5801</v>
      </c>
      <c r="C150" t="s">
        <v>3525</v>
      </c>
      <c r="D150" t="s">
        <v>3526</v>
      </c>
      <c r="E150" t="s">
        <v>769</v>
      </c>
      <c r="F150" t="e">
        <f>VLOOKUP(A150,'Procediments PinbalAdmin'!B:B,1,FALSE)</f>
        <v>#N/A</v>
      </c>
    </row>
    <row r="151" spans="1:6" hidden="1">
      <c r="A151" s="3" t="s">
        <v>4640</v>
      </c>
      <c r="B151" t="s">
        <v>4639</v>
      </c>
      <c r="C151" t="s">
        <v>1521</v>
      </c>
      <c r="D151" t="s">
        <v>1522</v>
      </c>
      <c r="E151" t="s">
        <v>769</v>
      </c>
      <c r="F151" t="str">
        <f>VLOOKUP(A151,'Procediments PinbalAdmin'!B:B,1,FALSE)</f>
        <v>2310024</v>
      </c>
    </row>
    <row r="152" spans="1:6" hidden="1">
      <c r="A152" s="3" t="s">
        <v>4641</v>
      </c>
      <c r="B152" t="s">
        <v>4642</v>
      </c>
      <c r="C152" t="s">
        <v>1521</v>
      </c>
      <c r="D152" t="s">
        <v>1522</v>
      </c>
      <c r="E152" t="s">
        <v>769</v>
      </c>
      <c r="F152" t="str">
        <f>VLOOKUP(A152,'Procediments PinbalAdmin'!B:B,1,FALSE)</f>
        <v>DGFPFP_PIP_SUBV</v>
      </c>
    </row>
    <row r="153" spans="1:6" hidden="1">
      <c r="A153" s="3" t="s">
        <v>4643</v>
      </c>
      <c r="B153" t="s">
        <v>4644</v>
      </c>
      <c r="C153" t="s">
        <v>1521</v>
      </c>
      <c r="D153" t="s">
        <v>1522</v>
      </c>
      <c r="E153" t="s">
        <v>769</v>
      </c>
      <c r="F153" t="str">
        <f>VLOOKUP(A153,'Procediments PinbalAdmin'!B:B,1,FALSE)</f>
        <v>UGE_AYU_ACCFORASONG</v>
      </c>
    </row>
    <row r="154" spans="1:6" hidden="1">
      <c r="A154" s="3" t="s">
        <v>4645</v>
      </c>
      <c r="B154" t="s">
        <v>4646</v>
      </c>
      <c r="C154" t="s">
        <v>1523</v>
      </c>
      <c r="D154" t="s">
        <v>1524</v>
      </c>
      <c r="E154" t="s">
        <v>769</v>
      </c>
      <c r="F154" t="str">
        <f>VLOOKUP(A154,'Procediments PinbalAdmin'!B:B,1,FALSE)</f>
        <v>2312351</v>
      </c>
    </row>
    <row r="155" spans="1:6" hidden="1">
      <c r="A155" s="3" t="s">
        <v>4647</v>
      </c>
      <c r="B155" t="s">
        <v>4648</v>
      </c>
      <c r="C155" t="s">
        <v>1525</v>
      </c>
      <c r="D155" t="s">
        <v>1526</v>
      </c>
      <c r="E155" t="s">
        <v>769</v>
      </c>
      <c r="F155" t="str">
        <f>VLOOKUP(A155,'Procediments PinbalAdmin'!B:B,1,FALSE)</f>
        <v>2985822</v>
      </c>
    </row>
    <row r="156" spans="1:6" hidden="1">
      <c r="A156" s="3" t="s">
        <v>4649</v>
      </c>
      <c r="B156" t="s">
        <v>4650</v>
      </c>
      <c r="C156" t="s">
        <v>1525</v>
      </c>
      <c r="D156" t="s">
        <v>1526</v>
      </c>
      <c r="E156" t="s">
        <v>769</v>
      </c>
      <c r="F156" t="str">
        <f>VLOOKUP(A156,'Procediments PinbalAdmin'!B:B,1,FALSE)</f>
        <v>3014888</v>
      </c>
    </row>
    <row r="157" spans="1:6" hidden="1">
      <c r="A157" s="3" t="s">
        <v>4651</v>
      </c>
      <c r="B157" t="s">
        <v>4652</v>
      </c>
      <c r="C157" t="s">
        <v>1525</v>
      </c>
      <c r="D157" t="s">
        <v>1526</v>
      </c>
      <c r="E157" t="s">
        <v>769</v>
      </c>
      <c r="F157" t="str">
        <f>VLOOKUP(A157,'Procediments PinbalAdmin'!B:B,1,FALSE)</f>
        <v>2889038</v>
      </c>
    </row>
    <row r="158" spans="1:6" hidden="1">
      <c r="A158" s="3" t="s">
        <v>4653</v>
      </c>
      <c r="B158" t="s">
        <v>4654</v>
      </c>
      <c r="C158" t="s">
        <v>1525</v>
      </c>
      <c r="D158" t="s">
        <v>1526</v>
      </c>
      <c r="E158" t="s">
        <v>769</v>
      </c>
      <c r="F158" t="str">
        <f>VLOOKUP(A158,'Procediments PinbalAdmin'!B:B,1,FALSE)</f>
        <v>2405980</v>
      </c>
    </row>
    <row r="159" spans="1:6" hidden="1">
      <c r="A159" s="3" t="s">
        <v>4655</v>
      </c>
      <c r="B159" t="s">
        <v>4656</v>
      </c>
      <c r="C159" t="s">
        <v>1525</v>
      </c>
      <c r="D159" t="s">
        <v>1526</v>
      </c>
      <c r="E159" t="s">
        <v>769</v>
      </c>
      <c r="F159" t="str">
        <f>VLOOKUP(A159,'Procediments PinbalAdmin'!B:B,1,FALSE)</f>
        <v>2447955</v>
      </c>
    </row>
    <row r="160" spans="1:6" hidden="1">
      <c r="A160" s="3" t="s">
        <v>4657</v>
      </c>
      <c r="B160" t="s">
        <v>4658</v>
      </c>
      <c r="C160" t="s">
        <v>1525</v>
      </c>
      <c r="D160" t="s">
        <v>1526</v>
      </c>
      <c r="E160" t="s">
        <v>769</v>
      </c>
      <c r="F160" t="str">
        <f>VLOOKUP(A160,'Procediments PinbalAdmin'!B:B,1,FALSE)</f>
        <v>2843606</v>
      </c>
    </row>
    <row r="161" spans="1:6" hidden="1">
      <c r="A161" s="3" t="s">
        <v>4659</v>
      </c>
      <c r="B161" t="s">
        <v>4660</v>
      </c>
      <c r="C161" t="s">
        <v>1525</v>
      </c>
      <c r="D161" t="s">
        <v>1526</v>
      </c>
      <c r="E161" t="s">
        <v>769</v>
      </c>
      <c r="F161" t="str">
        <f>VLOOKUP(A161,'Procediments PinbalAdmin'!B:B,1,FALSE)</f>
        <v>2405979</v>
      </c>
    </row>
    <row r="162" spans="1:6" hidden="1">
      <c r="A162" s="3" t="s">
        <v>4661</v>
      </c>
      <c r="B162" t="s">
        <v>4662</v>
      </c>
      <c r="C162" t="s">
        <v>1525</v>
      </c>
      <c r="D162" t="s">
        <v>1526</v>
      </c>
      <c r="E162" t="s">
        <v>769</v>
      </c>
      <c r="F162" t="str">
        <f>VLOOKUP(A162,'Procediments PinbalAdmin'!B:B,1,FALSE)</f>
        <v>2083857</v>
      </c>
    </row>
    <row r="163" spans="1:6" hidden="1">
      <c r="A163" s="3" t="s">
        <v>4663</v>
      </c>
      <c r="B163" t="s">
        <v>4664</v>
      </c>
      <c r="C163" t="s">
        <v>1535</v>
      </c>
      <c r="D163" t="s">
        <v>1536</v>
      </c>
      <c r="E163" t="s">
        <v>769</v>
      </c>
      <c r="F163" t="str">
        <f>VLOOKUP(A163,'Procediments PinbalAdmin'!B:B,1,FALSE)</f>
        <v>2983115</v>
      </c>
    </row>
    <row r="164" spans="1:6" hidden="1">
      <c r="A164" s="3" t="s">
        <v>4604</v>
      </c>
      <c r="B164" t="s">
        <v>4605</v>
      </c>
      <c r="C164" t="s">
        <v>1430</v>
      </c>
      <c r="D164" t="s">
        <v>1431</v>
      </c>
      <c r="E164" t="s">
        <v>769</v>
      </c>
      <c r="F164" t="e">
        <f>VLOOKUP(A164,'Procediments PinbalAdmin'!B:B,1,FALSE)</f>
        <v>#N/A</v>
      </c>
    </row>
    <row r="165" spans="1:6" hidden="1">
      <c r="A165" s="3" t="s">
        <v>4667</v>
      </c>
      <c r="B165" t="s">
        <v>4668</v>
      </c>
      <c r="C165" t="s">
        <v>1540</v>
      </c>
      <c r="D165" t="s">
        <v>1541</v>
      </c>
      <c r="E165" t="s">
        <v>769</v>
      </c>
      <c r="F165" t="str">
        <f>VLOOKUP(A165,'Procediments PinbalAdmin'!B:B,1,FALSE)</f>
        <v>CTEUGE_SUBESP</v>
      </c>
    </row>
    <row r="166" spans="1:6" hidden="1">
      <c r="A166" s="3" t="s">
        <v>4669</v>
      </c>
      <c r="B166" t="s">
        <v>4670</v>
      </c>
      <c r="C166" t="s">
        <v>1550</v>
      </c>
      <c r="D166" t="s">
        <v>1551</v>
      </c>
      <c r="E166" t="s">
        <v>769</v>
      </c>
      <c r="F166" t="str">
        <f>VLOOKUP(A166,'Procediments PinbalAdmin'!B:B,1,FALSE)</f>
        <v>AY_EXCOOPSOLINT</v>
      </c>
    </row>
    <row r="167" spans="1:6" hidden="1">
      <c r="A167" s="3" t="s">
        <v>4671</v>
      </c>
      <c r="B167" t="s">
        <v>4672</v>
      </c>
      <c r="C167" t="s">
        <v>1552</v>
      </c>
      <c r="D167" t="s">
        <v>1553</v>
      </c>
      <c r="E167" t="s">
        <v>769</v>
      </c>
      <c r="F167" t="str">
        <f>VLOOKUP(A167,'Procediments PinbalAdmin'!B:B,1,FALSE)</f>
        <v>2411062</v>
      </c>
    </row>
    <row r="168" spans="1:6" hidden="1">
      <c r="A168" s="3" t="s">
        <v>4673</v>
      </c>
      <c r="B168" t="s">
        <v>4674</v>
      </c>
      <c r="C168" t="s">
        <v>1552</v>
      </c>
      <c r="D168" t="s">
        <v>1553</v>
      </c>
      <c r="E168" t="s">
        <v>769</v>
      </c>
      <c r="F168" t="str">
        <f>VLOOKUP(A168,'Procediments PinbalAdmin'!B:B,1,FALSE)</f>
        <v>S0711001H_SUBV_001</v>
      </c>
    </row>
    <row r="169" spans="1:6" hidden="1">
      <c r="A169" s="3" t="s">
        <v>4516</v>
      </c>
      <c r="B169" t="s">
        <v>4517</v>
      </c>
      <c r="C169" t="s">
        <v>887</v>
      </c>
      <c r="D169" t="s">
        <v>888</v>
      </c>
      <c r="E169" t="s">
        <v>769</v>
      </c>
      <c r="F169" t="e">
        <f>VLOOKUP(A169,'Procediments PinbalAdmin'!B:B,1,FALSE)</f>
        <v>#N/A</v>
      </c>
    </row>
    <row r="170" spans="1:6" hidden="1">
      <c r="A170" s="3" t="s">
        <v>4677</v>
      </c>
      <c r="B170" t="s">
        <v>4678</v>
      </c>
      <c r="C170" t="s">
        <v>1552</v>
      </c>
      <c r="D170" t="s">
        <v>1553</v>
      </c>
      <c r="E170" t="s">
        <v>769</v>
      </c>
      <c r="F170" t="str">
        <f>VLOOKUP(A170,'Procediments PinbalAdmin'!B:B,1,FALSE)</f>
        <v>1934749</v>
      </c>
    </row>
    <row r="171" spans="1:6" hidden="1">
      <c r="A171" s="3" t="s">
        <v>4725</v>
      </c>
      <c r="B171" t="s">
        <v>4726</v>
      </c>
      <c r="C171" t="s">
        <v>1594</v>
      </c>
      <c r="D171" t="s">
        <v>1595</v>
      </c>
      <c r="E171" t="s">
        <v>769</v>
      </c>
      <c r="F171" t="e">
        <f>VLOOKUP(A171,'Procediments PinbalAdmin'!B:B,1,FALSE)</f>
        <v>#N/A</v>
      </c>
    </row>
    <row r="172" spans="1:6" hidden="1">
      <c r="A172" s="3" t="s">
        <v>4681</v>
      </c>
      <c r="B172" t="s">
        <v>4682</v>
      </c>
      <c r="C172" t="s">
        <v>1552</v>
      </c>
      <c r="D172" t="s">
        <v>1553</v>
      </c>
      <c r="E172" t="s">
        <v>769</v>
      </c>
      <c r="F172" t="str">
        <f>VLOOKUP(A172,'Procediments PinbalAdmin'!B:B,1,FALSE)</f>
        <v>1914556</v>
      </c>
    </row>
    <row r="173" spans="1:6" hidden="1">
      <c r="A173" s="3" t="s">
        <v>4723</v>
      </c>
      <c r="B173" t="s">
        <v>4724</v>
      </c>
      <c r="C173" t="s">
        <v>1594</v>
      </c>
      <c r="D173" t="s">
        <v>1595</v>
      </c>
      <c r="E173" t="s">
        <v>769</v>
      </c>
      <c r="F173" t="e">
        <f>VLOOKUP(A173,'Procediments PinbalAdmin'!B:B,1,FALSE)</f>
        <v>#N/A</v>
      </c>
    </row>
    <row r="174" spans="1:6" hidden="1">
      <c r="A174" s="3" t="s">
        <v>5422</v>
      </c>
      <c r="B174" t="s">
        <v>5423</v>
      </c>
      <c r="C174" t="s">
        <v>2877</v>
      </c>
      <c r="D174" t="s">
        <v>2553</v>
      </c>
      <c r="F174" t="e">
        <f>VLOOKUP(A174,'Procediments PinbalAdmin'!B:B,1,FALSE)</f>
        <v>#N/A</v>
      </c>
    </row>
    <row r="175" spans="1:6" hidden="1">
      <c r="A175" s="3" t="s">
        <v>4686</v>
      </c>
      <c r="B175" t="s">
        <v>4687</v>
      </c>
      <c r="C175" t="s">
        <v>1559</v>
      </c>
      <c r="D175" t="s">
        <v>1560</v>
      </c>
      <c r="E175" t="s">
        <v>769</v>
      </c>
      <c r="F175" t="str">
        <f>VLOOKUP(A175,'Procediments PinbalAdmin'!B:B,1,FALSE)</f>
        <v>DGEIJ_CONSCONSJOV</v>
      </c>
    </row>
    <row r="176" spans="1:6" hidden="1">
      <c r="A176" s="3" t="s">
        <v>4688</v>
      </c>
      <c r="B176" t="s">
        <v>4689</v>
      </c>
      <c r="C176" t="s">
        <v>1559</v>
      </c>
      <c r="D176" t="s">
        <v>1560</v>
      </c>
      <c r="E176" t="s">
        <v>769</v>
      </c>
      <c r="F176" t="str">
        <f>VLOOKUP(A176,'Procediments PinbalAdmin'!B:B,1,FALSE)</f>
        <v>205258</v>
      </c>
    </row>
    <row r="177" spans="1:6" hidden="1">
      <c r="A177" s="3" t="s">
        <v>6226</v>
      </c>
      <c r="B177" t="s">
        <v>6227</v>
      </c>
      <c r="C177" t="s">
        <v>1375</v>
      </c>
      <c r="D177" t="s">
        <v>3855</v>
      </c>
      <c r="E177" t="s">
        <v>769</v>
      </c>
      <c r="F177" t="e">
        <f>VLOOKUP(A177,'Procediments PinbalAdmin'!B:B,1,FALSE)</f>
        <v>#N/A</v>
      </c>
    </row>
    <row r="178" spans="1:6" hidden="1">
      <c r="A178" s="3" t="s">
        <v>5137</v>
      </c>
      <c r="B178" t="s">
        <v>5138</v>
      </c>
      <c r="C178" t="s">
        <v>69</v>
      </c>
      <c r="D178" t="s">
        <v>2761</v>
      </c>
      <c r="E178" t="s">
        <v>769</v>
      </c>
      <c r="F178" t="e">
        <f>VLOOKUP(A178,'Procediments PinbalAdmin'!B:B,1,FALSE)</f>
        <v>#N/A</v>
      </c>
    </row>
    <row r="179" spans="1:6" hidden="1">
      <c r="A179" s="3" t="s">
        <v>4693</v>
      </c>
      <c r="B179" t="s">
        <v>4694</v>
      </c>
      <c r="C179" t="s">
        <v>1559</v>
      </c>
      <c r="D179" t="s">
        <v>1560</v>
      </c>
      <c r="E179" t="s">
        <v>769</v>
      </c>
      <c r="F179" t="str">
        <f>VLOOKUP(A179,'Procediments PinbalAdmin'!B:B,1,FALSE)</f>
        <v>DGEIJ_CENSIJOV</v>
      </c>
    </row>
    <row r="180" spans="1:6" hidden="1">
      <c r="A180" s="3" t="s">
        <v>4695</v>
      </c>
      <c r="B180" t="s">
        <v>4696</v>
      </c>
      <c r="C180" t="s">
        <v>1559</v>
      </c>
      <c r="D180" t="s">
        <v>1560</v>
      </c>
      <c r="E180" t="s">
        <v>769</v>
      </c>
      <c r="F180" t="str">
        <f>VLOOKUP(A180,'Procediments PinbalAdmin'!B:B,1,FALSE)</f>
        <v>995901</v>
      </c>
    </row>
    <row r="181" spans="1:6" hidden="1">
      <c r="A181" s="3" t="s">
        <v>4697</v>
      </c>
      <c r="B181" t="s">
        <v>4698</v>
      </c>
      <c r="C181" t="s">
        <v>1559</v>
      </c>
      <c r="D181" t="s">
        <v>1560</v>
      </c>
      <c r="E181" t="s">
        <v>769</v>
      </c>
      <c r="F181" t="str">
        <f>VLOOKUP(A181,'Procediments PinbalAdmin'!B:B,1,FALSE)</f>
        <v>509400</v>
      </c>
    </row>
    <row r="182" spans="1:6" hidden="1">
      <c r="A182" s="3" t="s">
        <v>6304</v>
      </c>
      <c r="B182" t="s">
        <v>6305</v>
      </c>
      <c r="C182" t="s">
        <v>1375</v>
      </c>
      <c r="D182" t="s">
        <v>3855</v>
      </c>
      <c r="E182" t="s">
        <v>769</v>
      </c>
      <c r="F182" t="e">
        <f>VLOOKUP(A182,'Procediments PinbalAdmin'!B:B,1,FALSE)</f>
        <v>#N/A</v>
      </c>
    </row>
    <row r="183" spans="1:6" hidden="1">
      <c r="A183" s="3" t="s">
        <v>4700</v>
      </c>
      <c r="B183" t="s">
        <v>4701</v>
      </c>
      <c r="C183" t="s">
        <v>1559</v>
      </c>
      <c r="D183" t="s">
        <v>1560</v>
      </c>
      <c r="E183" t="s">
        <v>769</v>
      </c>
      <c r="F183" t="str">
        <f>VLOOKUP(A183,'Procediments PinbalAdmin'!B:B,1,FALSE)</f>
        <v>DGMF_REND_EMANC</v>
      </c>
    </row>
    <row r="184" spans="1:6" hidden="1">
      <c r="A184" s="3" t="s">
        <v>4702</v>
      </c>
      <c r="B184" t="s">
        <v>4703</v>
      </c>
      <c r="C184" t="s">
        <v>1559</v>
      </c>
      <c r="D184" t="s">
        <v>1560</v>
      </c>
      <c r="E184" t="s">
        <v>769</v>
      </c>
      <c r="F184" t="str">
        <f>VLOOKUP(A184,'Procediments PinbalAdmin'!B:B,1,FALSE)</f>
        <v>Med_fam</v>
      </c>
    </row>
    <row r="185" spans="1:6" hidden="1">
      <c r="A185" s="3" t="s">
        <v>4704</v>
      </c>
      <c r="B185" t="s">
        <v>4705</v>
      </c>
      <c r="C185" t="s">
        <v>1559</v>
      </c>
      <c r="D185" t="s">
        <v>1560</v>
      </c>
      <c r="E185" t="s">
        <v>769</v>
      </c>
      <c r="F185" t="str">
        <f>VLOOKUP(A185,'Procediments PinbalAdmin'!B:B,1,FALSE)</f>
        <v>Par_estab</v>
      </c>
    </row>
    <row r="186" spans="1:6" hidden="1">
      <c r="A186" s="3" t="s">
        <v>4706</v>
      </c>
      <c r="B186" t="s">
        <v>4707</v>
      </c>
      <c r="C186" t="s">
        <v>1559</v>
      </c>
      <c r="D186" t="s">
        <v>1560</v>
      </c>
      <c r="E186" t="s">
        <v>769</v>
      </c>
      <c r="F186" t="str">
        <f>VLOOKUP(A186,'Procediments PinbalAdmin'!B:B,1,FALSE)</f>
        <v>Subv_pub</v>
      </c>
    </row>
    <row r="187" spans="1:6" hidden="1">
      <c r="A187" s="3" t="s">
        <v>6516</v>
      </c>
      <c r="B187" t="s">
        <v>6517</v>
      </c>
      <c r="C187" t="s">
        <v>57</v>
      </c>
      <c r="D187" t="s">
        <v>56</v>
      </c>
      <c r="E187" t="s">
        <v>769</v>
      </c>
      <c r="F187" t="e">
        <f>VLOOKUP(A187,'Procediments PinbalAdmin'!B:B,1,FALSE)</f>
        <v>#N/A</v>
      </c>
    </row>
    <row r="188" spans="1:6" hidden="1">
      <c r="A188" s="3" t="s">
        <v>4710</v>
      </c>
      <c r="B188" t="s">
        <v>4709</v>
      </c>
      <c r="C188" t="s">
        <v>1561</v>
      </c>
      <c r="D188" t="s">
        <v>1562</v>
      </c>
      <c r="E188" t="s">
        <v>769</v>
      </c>
      <c r="F188" t="str">
        <f>VLOOKUP(A188,'Procediments PinbalAdmin'!B:B,1,FALSE)</f>
        <v>2861756</v>
      </c>
    </row>
    <row r="189" spans="1:6" hidden="1">
      <c r="A189" s="3" t="s">
        <v>5442</v>
      </c>
      <c r="B189" t="s">
        <v>5443</v>
      </c>
      <c r="C189" t="s">
        <v>29</v>
      </c>
      <c r="D189" t="s">
        <v>2987</v>
      </c>
      <c r="E189" t="s">
        <v>769</v>
      </c>
      <c r="F189" t="e">
        <f>VLOOKUP(A189,'Procediments PinbalAdmin'!B:B,1,FALSE)</f>
        <v>#N/A</v>
      </c>
    </row>
    <row r="190" spans="1:6" hidden="1">
      <c r="A190" s="3" t="s">
        <v>4713</v>
      </c>
      <c r="B190" t="s">
        <v>4714</v>
      </c>
      <c r="C190" t="s">
        <v>1569</v>
      </c>
      <c r="D190" t="s">
        <v>1570</v>
      </c>
      <c r="E190" t="s">
        <v>769</v>
      </c>
      <c r="F190" t="str">
        <f>VLOOKUP(A190,'Procediments PinbalAdmin'!B:B,1,FALSE)</f>
        <v>2216066</v>
      </c>
    </row>
    <row r="191" spans="1:6" hidden="1">
      <c r="A191" s="3" t="s">
        <v>4715</v>
      </c>
      <c r="B191" t="s">
        <v>4716</v>
      </c>
      <c r="C191" t="s">
        <v>1591</v>
      </c>
      <c r="D191" t="s">
        <v>1592</v>
      </c>
      <c r="E191" t="s">
        <v>769</v>
      </c>
      <c r="F191" t="str">
        <f>VLOOKUP(A191,'Procediments PinbalAdmin'!B:B,1,FALSE)</f>
        <v>2860203</v>
      </c>
    </row>
    <row r="192" spans="1:6" hidden="1">
      <c r="A192" s="3" t="s">
        <v>4717</v>
      </c>
      <c r="B192" t="s">
        <v>4718</v>
      </c>
      <c r="C192" t="s">
        <v>1591</v>
      </c>
      <c r="D192" t="s">
        <v>1592</v>
      </c>
      <c r="E192" t="s">
        <v>769</v>
      </c>
      <c r="F192" t="str">
        <f>VLOOKUP(A192,'Procediments PinbalAdmin'!B:B,1,FALSE)</f>
        <v>2987877</v>
      </c>
    </row>
    <row r="193" spans="1:6" hidden="1">
      <c r="A193" s="3" t="s">
        <v>4719</v>
      </c>
      <c r="B193" t="s">
        <v>4720</v>
      </c>
      <c r="C193" t="s">
        <v>1591</v>
      </c>
      <c r="D193" t="s">
        <v>1592</v>
      </c>
      <c r="E193" t="s">
        <v>769</v>
      </c>
      <c r="F193" t="str">
        <f>VLOOKUP(A193,'Procediments PinbalAdmin'!B:B,1,FALSE)</f>
        <v>2893192</v>
      </c>
    </row>
    <row r="194" spans="1:6" hidden="1">
      <c r="A194" s="3" t="s">
        <v>4721</v>
      </c>
      <c r="B194" t="s">
        <v>4722</v>
      </c>
      <c r="C194" t="s">
        <v>1591</v>
      </c>
      <c r="D194" t="s">
        <v>1592</v>
      </c>
      <c r="E194" t="s">
        <v>769</v>
      </c>
      <c r="F194" t="str">
        <f>VLOOKUP(A194,'Procediments PinbalAdmin'!B:B,1,FALSE)</f>
        <v>2352576</v>
      </c>
    </row>
    <row r="195" spans="1:6" hidden="1">
      <c r="A195" s="3" t="s">
        <v>5588</v>
      </c>
      <c r="B195" t="s">
        <v>5589</v>
      </c>
      <c r="C195" t="s">
        <v>334</v>
      </c>
      <c r="D195" t="s">
        <v>3122</v>
      </c>
      <c r="E195" t="s">
        <v>776</v>
      </c>
      <c r="F195" t="e">
        <f>VLOOKUP(A195,'Procediments PinbalAdmin'!B:B,1,FALSE)</f>
        <v>#N/A</v>
      </c>
    </row>
    <row r="196" spans="1:6" hidden="1">
      <c r="A196" s="3" t="s">
        <v>5660</v>
      </c>
      <c r="B196" t="s">
        <v>5661</v>
      </c>
      <c r="C196" t="s">
        <v>3123</v>
      </c>
      <c r="D196" t="s">
        <v>3124</v>
      </c>
      <c r="E196" t="s">
        <v>776</v>
      </c>
      <c r="F196" t="e">
        <f>VLOOKUP(A196,'Procediments PinbalAdmin'!B:B,1,FALSE)</f>
        <v>#N/A</v>
      </c>
    </row>
    <row r="197" spans="1:6" hidden="1">
      <c r="A197" s="3" t="s">
        <v>4727</v>
      </c>
      <c r="B197" t="s">
        <v>4728</v>
      </c>
      <c r="C197" t="s">
        <v>1594</v>
      </c>
      <c r="D197" t="s">
        <v>1595</v>
      </c>
      <c r="E197" t="s">
        <v>769</v>
      </c>
      <c r="F197" t="str">
        <f>VLOOKUP(A197,'Procediments PinbalAdmin'!B:B,1,FALSE)</f>
        <v>2306384</v>
      </c>
    </row>
    <row r="198" spans="1:6" hidden="1">
      <c r="A198" s="3" t="s">
        <v>4729</v>
      </c>
      <c r="B198" t="s">
        <v>4730</v>
      </c>
      <c r="C198" t="s">
        <v>1594</v>
      </c>
      <c r="D198" t="s">
        <v>1595</v>
      </c>
      <c r="E198" t="s">
        <v>769</v>
      </c>
      <c r="F198" t="str">
        <f>VLOOKUP(A198,'Procediments PinbalAdmin'!B:B,1,FALSE)</f>
        <v>2306385</v>
      </c>
    </row>
    <row r="199" spans="1:6" hidden="1">
      <c r="A199" s="3" t="s">
        <v>4731</v>
      </c>
      <c r="B199" t="s">
        <v>4732</v>
      </c>
      <c r="C199" t="s">
        <v>481</v>
      </c>
      <c r="D199" t="s">
        <v>703</v>
      </c>
      <c r="E199" t="s">
        <v>769</v>
      </c>
      <c r="F199" t="str">
        <f>VLOOKUP(A199,'Procediments PinbalAdmin'!B:B,1,FALSE)</f>
        <v>FOGAIBA_REG_EXPLOT</v>
      </c>
    </row>
    <row r="200" spans="1:6" hidden="1">
      <c r="A200" s="3" t="s">
        <v>6061</v>
      </c>
      <c r="B200" t="s">
        <v>6062</v>
      </c>
      <c r="C200" t="s">
        <v>3542</v>
      </c>
      <c r="D200" t="s">
        <v>74</v>
      </c>
      <c r="E200" t="s">
        <v>769</v>
      </c>
      <c r="F200" t="e">
        <f>VLOOKUP(A200,'Procediments PinbalAdmin'!B:B,1,FALSE)</f>
        <v>#N/A</v>
      </c>
    </row>
    <row r="201" spans="1:6" hidden="1">
      <c r="A201" s="3" t="s">
        <v>4735</v>
      </c>
      <c r="B201" t="s">
        <v>4736</v>
      </c>
      <c r="C201" t="s">
        <v>481</v>
      </c>
      <c r="D201" t="s">
        <v>703</v>
      </c>
      <c r="E201" t="s">
        <v>769</v>
      </c>
      <c r="F201" t="str">
        <f>VLOOKUP(A201,'Procediments PinbalAdmin'!B:B,1,FALSE)</f>
        <v>FOGAIBA_SUBVGRALS</v>
      </c>
    </row>
    <row r="202" spans="1:6" hidden="1">
      <c r="A202" s="3" t="s">
        <v>4737</v>
      </c>
      <c r="B202" t="s">
        <v>4738</v>
      </c>
      <c r="C202" t="s">
        <v>481</v>
      </c>
      <c r="D202" t="s">
        <v>703</v>
      </c>
      <c r="E202" t="s">
        <v>769</v>
      </c>
      <c r="F202" t="str">
        <f>VLOOKUP(A202,'Procediments PinbalAdmin'!B:B,1,FALSE)</f>
        <v>FOGAIBA_CONTR</v>
      </c>
    </row>
    <row r="203" spans="1:6" hidden="1">
      <c r="A203" s="3" t="s">
        <v>4824</v>
      </c>
      <c r="B203" t="s">
        <v>4825</v>
      </c>
      <c r="C203" t="s">
        <v>1657</v>
      </c>
      <c r="D203" t="s">
        <v>1658</v>
      </c>
      <c r="E203" t="s">
        <v>769</v>
      </c>
      <c r="F203" t="e">
        <f>VLOOKUP(A203,'Procediments PinbalAdmin'!B:B,1,FALSE)</f>
        <v>#N/A</v>
      </c>
    </row>
    <row r="204" spans="1:6" hidden="1">
      <c r="A204" s="3" t="s">
        <v>4741</v>
      </c>
      <c r="B204" t="s">
        <v>4740</v>
      </c>
      <c r="C204" t="s">
        <v>1601</v>
      </c>
      <c r="D204" t="s">
        <v>1602</v>
      </c>
      <c r="E204" t="s">
        <v>769</v>
      </c>
      <c r="F204" t="str">
        <f>VLOOKUP(A204,'Procediments PinbalAdmin'!B:B,1,FALSE)</f>
        <v>2311287</v>
      </c>
    </row>
    <row r="205" spans="1:6" hidden="1">
      <c r="A205" s="3" t="s">
        <v>4742</v>
      </c>
      <c r="B205" t="s">
        <v>4743</v>
      </c>
      <c r="C205" t="s">
        <v>1601</v>
      </c>
      <c r="D205" t="s">
        <v>1602</v>
      </c>
      <c r="E205" t="s">
        <v>769</v>
      </c>
      <c r="F205" t="str">
        <f>VLOOKUP(A205,'Procediments PinbalAdmin'!B:B,1,FALSE)</f>
        <v>2097880</v>
      </c>
    </row>
    <row r="206" spans="1:6" hidden="1">
      <c r="A206" s="3" t="s">
        <v>4744</v>
      </c>
      <c r="B206" t="s">
        <v>4745</v>
      </c>
      <c r="C206" t="s">
        <v>1601</v>
      </c>
      <c r="D206" t="s">
        <v>1602</v>
      </c>
      <c r="E206" t="s">
        <v>769</v>
      </c>
      <c r="F206" t="str">
        <f>VLOOKUP(A206,'Procediments PinbalAdmin'!B:B,1,FALSE)</f>
        <v>S0711001H_3081361</v>
      </c>
    </row>
    <row r="207" spans="1:6" hidden="1">
      <c r="A207" s="3" t="s">
        <v>4746</v>
      </c>
      <c r="B207" t="s">
        <v>4747</v>
      </c>
      <c r="C207" t="s">
        <v>1601</v>
      </c>
      <c r="D207" t="s">
        <v>1602</v>
      </c>
      <c r="E207" t="s">
        <v>769</v>
      </c>
      <c r="F207" t="str">
        <f>VLOOKUP(A207,'Procediments PinbalAdmin'!B:B,1,FALSE)</f>
        <v>1998151</v>
      </c>
    </row>
    <row r="208" spans="1:6" hidden="1">
      <c r="A208" s="3" t="s">
        <v>4748</v>
      </c>
      <c r="B208" t="s">
        <v>4749</v>
      </c>
      <c r="C208" t="s">
        <v>1601</v>
      </c>
      <c r="D208" t="s">
        <v>1602</v>
      </c>
      <c r="E208" t="s">
        <v>769</v>
      </c>
      <c r="F208" t="str">
        <f>VLOOKUP(A208,'Procediments PinbalAdmin'!B:B,1,FALSE)</f>
        <v>CAMAT_SR_REGESTAA</v>
      </c>
    </row>
    <row r="209" spans="1:6" hidden="1">
      <c r="A209" s="3" t="s">
        <v>4750</v>
      </c>
      <c r="B209" t="s">
        <v>4751</v>
      </c>
      <c r="C209" t="s">
        <v>1601</v>
      </c>
      <c r="D209" t="s">
        <v>1602</v>
      </c>
      <c r="E209" t="s">
        <v>769</v>
      </c>
      <c r="F209" t="str">
        <f>VLOOKUP(A209,'Procediments PinbalAdmin'!B:B,1,FALSE)</f>
        <v>1568956</v>
      </c>
    </row>
    <row r="210" spans="1:6" hidden="1">
      <c r="A210" s="3" t="s">
        <v>4752</v>
      </c>
      <c r="B210" t="s">
        <v>4753</v>
      </c>
      <c r="C210" t="s">
        <v>1601</v>
      </c>
      <c r="D210" t="s">
        <v>1602</v>
      </c>
      <c r="E210" t="s">
        <v>769</v>
      </c>
      <c r="F210" t="str">
        <f>VLOOKUP(A210,'Procediments PinbalAdmin'!B:B,1,FALSE)</f>
        <v>PRO44-E-25</v>
      </c>
    </row>
    <row r="211" spans="1:6" hidden="1">
      <c r="A211" s="3" t="s">
        <v>4754</v>
      </c>
      <c r="B211" t="s">
        <v>4755</v>
      </c>
      <c r="C211" t="s">
        <v>1601</v>
      </c>
      <c r="D211" t="s">
        <v>1602</v>
      </c>
      <c r="E211" t="s">
        <v>769</v>
      </c>
      <c r="F211" t="str">
        <f>VLOOKUP(A211,'Procediments PinbalAdmin'!B:B,1,FALSE)</f>
        <v>1568851</v>
      </c>
    </row>
    <row r="212" spans="1:6" hidden="1">
      <c r="A212" s="3" t="s">
        <v>4756</v>
      </c>
      <c r="B212" t="s">
        <v>4757</v>
      </c>
      <c r="C212" t="s">
        <v>1601</v>
      </c>
      <c r="D212" t="s">
        <v>1602</v>
      </c>
      <c r="E212" t="s">
        <v>769</v>
      </c>
      <c r="F212" t="str">
        <f>VLOOKUP(A212,'Procediments PinbalAdmin'!B:B,1,FALSE)</f>
        <v>1502168</v>
      </c>
    </row>
    <row r="213" spans="1:6" hidden="1">
      <c r="A213" s="3" t="s">
        <v>4758</v>
      </c>
      <c r="B213" t="s">
        <v>4759</v>
      </c>
      <c r="C213" t="s">
        <v>1603</v>
      </c>
      <c r="D213" t="s">
        <v>1604</v>
      </c>
      <c r="E213" t="s">
        <v>769</v>
      </c>
      <c r="F213" t="str">
        <f>VLOOKUP(A213,'Procediments PinbalAdmin'!B:B,1,FALSE)</f>
        <v>CAIP_CONTR</v>
      </c>
    </row>
    <row r="214" spans="1:6" hidden="1">
      <c r="A214" s="3" t="s">
        <v>4760</v>
      </c>
      <c r="B214" t="s">
        <v>4761</v>
      </c>
      <c r="C214" t="s">
        <v>1603</v>
      </c>
      <c r="D214" t="s">
        <v>1604</v>
      </c>
      <c r="E214" t="s">
        <v>769</v>
      </c>
      <c r="F214" t="str">
        <f>VLOOKUP(A214,'Procediments PinbalAdmin'!B:B,1,FALSE)</f>
        <v>CAIP_SUBV</v>
      </c>
    </row>
    <row r="215" spans="1:6" hidden="1">
      <c r="A215" s="3" t="s">
        <v>4762</v>
      </c>
      <c r="B215" t="s">
        <v>4763</v>
      </c>
      <c r="C215" t="s">
        <v>1603</v>
      </c>
      <c r="D215" t="s">
        <v>1604</v>
      </c>
      <c r="E215" t="s">
        <v>769</v>
      </c>
      <c r="F215" t="str">
        <f>VLOOKUP(A215,'Procediments PinbalAdmin'!B:B,1,FALSE)</f>
        <v>CAMAT_SUBV</v>
      </c>
    </row>
    <row r="216" spans="1:6" hidden="1">
      <c r="A216" s="3" t="s">
        <v>4764</v>
      </c>
      <c r="B216" t="s">
        <v>4765</v>
      </c>
      <c r="C216" t="s">
        <v>1603</v>
      </c>
      <c r="D216" t="s">
        <v>1604</v>
      </c>
      <c r="E216" t="s">
        <v>769</v>
      </c>
      <c r="F216" t="str">
        <f>VLOOKUP(A216,'Procediments PinbalAdmin'!B:B,1,FALSE)</f>
        <v>CAMAT_CONTRACT</v>
      </c>
    </row>
    <row r="217" spans="1:6" hidden="1">
      <c r="A217" s="3" t="s">
        <v>4766</v>
      </c>
      <c r="B217" t="s">
        <v>4767</v>
      </c>
      <c r="C217" t="s">
        <v>1605</v>
      </c>
      <c r="D217" t="s">
        <v>1606</v>
      </c>
      <c r="E217" t="s">
        <v>769</v>
      </c>
      <c r="F217" t="str">
        <f>VLOOKUP(A217,'Procediments PinbalAdmin'!B:B,1,FALSE)</f>
        <v>S0711001H_CTEM-CONTR</v>
      </c>
    </row>
    <row r="218" spans="1:6" hidden="1">
      <c r="A218" s="3" t="s">
        <v>4768</v>
      </c>
      <c r="B218" t="s">
        <v>4769</v>
      </c>
      <c r="C218" t="s">
        <v>1611</v>
      </c>
      <c r="D218" t="s">
        <v>1612</v>
      </c>
      <c r="E218" t="s">
        <v>769</v>
      </c>
      <c r="F218" t="str">
        <f>VLOOKUP(A218,'Procediments PinbalAdmin'!B:B,1,FALSE)</f>
        <v>CAMAT_SAMA_VIGGEN</v>
      </c>
    </row>
    <row r="219" spans="1:6" hidden="1">
      <c r="A219" s="3" t="s">
        <v>4770</v>
      </c>
      <c r="B219" t="s">
        <v>4771</v>
      </c>
      <c r="C219" t="s">
        <v>1611</v>
      </c>
      <c r="D219" t="s">
        <v>1612</v>
      </c>
      <c r="E219" t="s">
        <v>769</v>
      </c>
      <c r="F219" t="str">
        <f>VLOOKUP(A219,'Procediments PinbalAdmin'!B:B,1,FALSE)</f>
        <v>CAMAT_SAMA_VIGENP</v>
      </c>
    </row>
    <row r="220" spans="1:6" hidden="1">
      <c r="A220" s="3" t="s">
        <v>4772</v>
      </c>
      <c r="B220" t="s">
        <v>4773</v>
      </c>
      <c r="C220" t="s">
        <v>1611</v>
      </c>
      <c r="D220" t="s">
        <v>1612</v>
      </c>
      <c r="E220" t="s">
        <v>769</v>
      </c>
      <c r="F220" t="str">
        <f>VLOOKUP(A220,'Procediments PinbalAdmin'!B:B,1,FALSE)</f>
        <v>CAMAT_SAMA_VIGAIG</v>
      </c>
    </row>
    <row r="221" spans="1:6" hidden="1">
      <c r="A221" s="3" t="s">
        <v>4774</v>
      </c>
      <c r="B221" t="s">
        <v>4775</v>
      </c>
      <c r="C221" t="s">
        <v>1611</v>
      </c>
      <c r="D221" t="s">
        <v>1612</v>
      </c>
      <c r="E221" t="s">
        <v>769</v>
      </c>
      <c r="F221" t="str">
        <f>VLOOKUP(A221,'Procediments PinbalAdmin'!B:B,1,FALSE)</f>
        <v>CAMAT_SAMA_VIGMONTS</v>
      </c>
    </row>
    <row r="222" spans="1:6" hidden="1">
      <c r="A222" s="3" t="s">
        <v>4776</v>
      </c>
      <c r="B222" t="s">
        <v>4777</v>
      </c>
      <c r="C222" t="s">
        <v>1636</v>
      </c>
      <c r="D222" t="s">
        <v>1637</v>
      </c>
      <c r="E222" t="s">
        <v>769</v>
      </c>
      <c r="F222" t="str">
        <f>VLOOKUP(A222,'Procediments PinbalAdmin'!B:B,1,FALSE)</f>
        <v>2905869</v>
      </c>
    </row>
    <row r="223" spans="1:6" hidden="1">
      <c r="A223" s="3" t="s">
        <v>4778</v>
      </c>
      <c r="B223" t="s">
        <v>4779</v>
      </c>
      <c r="C223" t="s">
        <v>1636</v>
      </c>
      <c r="D223" t="s">
        <v>1637</v>
      </c>
      <c r="E223" t="s">
        <v>769</v>
      </c>
      <c r="F223" t="str">
        <f>VLOOKUP(A223,'Procediments PinbalAdmin'!B:B,1,FALSE)</f>
        <v>2906278</v>
      </c>
    </row>
    <row r="224" spans="1:6" hidden="1">
      <c r="A224" s="3" t="s">
        <v>4780</v>
      </c>
      <c r="B224" t="s">
        <v>4781</v>
      </c>
      <c r="C224" t="s">
        <v>1636</v>
      </c>
      <c r="D224" t="s">
        <v>1637</v>
      </c>
      <c r="E224" t="s">
        <v>769</v>
      </c>
      <c r="F224" t="str">
        <f>VLOOKUP(A224,'Procediments PinbalAdmin'!B:B,1,FALSE)</f>
        <v>DOPT_REC_INS_TURIS</v>
      </c>
    </row>
    <row r="225" spans="1:6" hidden="1">
      <c r="A225" s="3" t="s">
        <v>4782</v>
      </c>
      <c r="B225" t="s">
        <v>4783</v>
      </c>
      <c r="C225" t="s">
        <v>132</v>
      </c>
      <c r="D225" t="s">
        <v>1638</v>
      </c>
      <c r="E225" t="s">
        <v>769</v>
      </c>
      <c r="F225" t="str">
        <f>VLOOKUP(A225,'Procediments PinbalAdmin'!B:B,1,FALSE)</f>
        <v>Q5755004H_SUBV_001</v>
      </c>
    </row>
    <row r="226" spans="1:6" hidden="1">
      <c r="A226" s="3" t="s">
        <v>4784</v>
      </c>
      <c r="B226" t="s">
        <v>4785</v>
      </c>
      <c r="C226" t="s">
        <v>132</v>
      </c>
      <c r="D226" t="s">
        <v>1638</v>
      </c>
      <c r="E226" t="s">
        <v>769</v>
      </c>
      <c r="F226" t="str">
        <f>VLOOKUP(A226,'Procediments PinbalAdmin'!B:B,1,FALSE)</f>
        <v>Q5755004H_CONT_001</v>
      </c>
    </row>
    <row r="227" spans="1:6" hidden="1">
      <c r="A227" s="3" t="s">
        <v>4786</v>
      </c>
      <c r="B227" t="s">
        <v>4787</v>
      </c>
      <c r="C227" t="s">
        <v>132</v>
      </c>
      <c r="D227" t="s">
        <v>1638</v>
      </c>
      <c r="E227" t="s">
        <v>769</v>
      </c>
      <c r="F227" t="str">
        <f>VLOOKUP(A227,'Procediments PinbalAdmin'!B:B,1,FALSE)</f>
        <v>Q5755004H_PATROC_001</v>
      </c>
    </row>
    <row r="228" spans="1:6" hidden="1">
      <c r="A228" s="3" t="s">
        <v>4788</v>
      </c>
      <c r="B228" t="s">
        <v>4789</v>
      </c>
      <c r="C228" t="s">
        <v>132</v>
      </c>
      <c r="D228" t="s">
        <v>1638</v>
      </c>
      <c r="E228" t="s">
        <v>769</v>
      </c>
      <c r="F228" t="str">
        <f>VLOOKUP(A228,'Procediments PinbalAdmin'!B:B,1,FALSE)</f>
        <v>Q5755004H_CONVEN_001</v>
      </c>
    </row>
    <row r="229" spans="1:6" hidden="1">
      <c r="A229" s="3" t="s">
        <v>4790</v>
      </c>
      <c r="B229" t="s">
        <v>4791</v>
      </c>
      <c r="C229" t="s">
        <v>1653</v>
      </c>
      <c r="D229" t="s">
        <v>1654</v>
      </c>
      <c r="E229" t="s">
        <v>769</v>
      </c>
      <c r="F229" t="str">
        <f>VLOOKUP(A229,'Procediments PinbalAdmin'!B:B,1,FALSE)</f>
        <v>S0711001H_1954370</v>
      </c>
    </row>
    <row r="230" spans="1:6" hidden="1">
      <c r="A230" s="3" t="s">
        <v>4792</v>
      </c>
      <c r="B230" t="s">
        <v>4793</v>
      </c>
      <c r="C230" t="s">
        <v>1653</v>
      </c>
      <c r="D230" t="s">
        <v>1654</v>
      </c>
      <c r="E230" t="s">
        <v>769</v>
      </c>
      <c r="F230" t="str">
        <f>VLOOKUP(A230,'Procediments PinbalAdmin'!B:B,1,FALSE)</f>
        <v>S0711001H_725170</v>
      </c>
    </row>
    <row r="231" spans="1:6" hidden="1">
      <c r="A231" s="3" t="s">
        <v>4794</v>
      </c>
      <c r="B231" t="s">
        <v>4795</v>
      </c>
      <c r="C231" t="s">
        <v>1653</v>
      </c>
      <c r="D231" t="s">
        <v>1654</v>
      </c>
      <c r="E231" t="s">
        <v>769</v>
      </c>
      <c r="F231" t="str">
        <f>VLOOKUP(A231,'Procediments PinbalAdmin'!B:B,1,FALSE)</f>
        <v>DGTESSL_AYES</v>
      </c>
    </row>
    <row r="232" spans="1:6" hidden="1">
      <c r="A232" s="3" t="s">
        <v>4796</v>
      </c>
      <c r="B232" t="s">
        <v>4797</v>
      </c>
      <c r="C232" t="s">
        <v>1653</v>
      </c>
      <c r="D232" t="s">
        <v>1654</v>
      </c>
      <c r="E232" t="s">
        <v>769</v>
      </c>
      <c r="F232" t="str">
        <f>VLOOKUP(A232,'Procediments PinbalAdmin'!B:B,1,FALSE)</f>
        <v>1913344</v>
      </c>
    </row>
    <row r="233" spans="1:6" hidden="1">
      <c r="A233" s="3" t="s">
        <v>4798</v>
      </c>
      <c r="B233" t="s">
        <v>4799</v>
      </c>
      <c r="C233" t="s">
        <v>1653</v>
      </c>
      <c r="D233" t="s">
        <v>1654</v>
      </c>
      <c r="E233" t="s">
        <v>769</v>
      </c>
      <c r="F233" t="str">
        <f>VLOOKUP(A233,'Procediments PinbalAdmin'!B:B,1,FALSE)</f>
        <v>1941285</v>
      </c>
    </row>
    <row r="234" spans="1:6" hidden="1">
      <c r="A234" s="3" t="s">
        <v>4800</v>
      </c>
      <c r="B234" t="s">
        <v>4801</v>
      </c>
      <c r="C234" t="s">
        <v>1653</v>
      </c>
      <c r="D234" t="s">
        <v>1654</v>
      </c>
      <c r="E234" t="s">
        <v>769</v>
      </c>
      <c r="F234" t="str">
        <f>VLOOKUP(A234,'Procediments PinbalAdmin'!B:B,1,FALSE)</f>
        <v>1959528</v>
      </c>
    </row>
    <row r="235" spans="1:6" hidden="1">
      <c r="A235" s="3" t="s">
        <v>4802</v>
      </c>
      <c r="B235" t="s">
        <v>4803</v>
      </c>
      <c r="C235" t="s">
        <v>1653</v>
      </c>
      <c r="D235" t="s">
        <v>1654</v>
      </c>
      <c r="E235" t="s">
        <v>769</v>
      </c>
      <c r="F235" t="str">
        <f>VLOOKUP(A235,'Procediments PinbalAdmin'!B:B,1,FALSE)</f>
        <v>2039164</v>
      </c>
    </row>
    <row r="236" spans="1:6" hidden="1">
      <c r="A236" s="3" t="s">
        <v>4804</v>
      </c>
      <c r="B236" t="s">
        <v>4805</v>
      </c>
      <c r="C236" t="s">
        <v>1653</v>
      </c>
      <c r="D236" t="s">
        <v>1654</v>
      </c>
      <c r="E236" t="s">
        <v>769</v>
      </c>
      <c r="F236" t="str">
        <f>VLOOKUP(A236,'Procediments PinbalAdmin'!B:B,1,FALSE)</f>
        <v>2107618</v>
      </c>
    </row>
    <row r="237" spans="1:6" hidden="1">
      <c r="A237" s="3" t="s">
        <v>4806</v>
      </c>
      <c r="B237" t="s">
        <v>4807</v>
      </c>
      <c r="C237" t="s">
        <v>1657</v>
      </c>
      <c r="D237" t="s">
        <v>1658</v>
      </c>
      <c r="E237" t="s">
        <v>769</v>
      </c>
      <c r="F237" t="str">
        <f>VLOOKUP(A237,'Procediments PinbalAdmin'!B:B,1,FALSE)</f>
        <v>2083926</v>
      </c>
    </row>
    <row r="238" spans="1:6" hidden="1">
      <c r="A238" s="3" t="s">
        <v>4808</v>
      </c>
      <c r="B238" t="s">
        <v>4809</v>
      </c>
      <c r="C238" t="s">
        <v>1657</v>
      </c>
      <c r="D238" t="s">
        <v>1658</v>
      </c>
      <c r="E238" t="s">
        <v>769</v>
      </c>
      <c r="F238" t="str">
        <f>VLOOKUP(A238,'Procediments PinbalAdmin'!B:B,1,FALSE)</f>
        <v>2413931</v>
      </c>
    </row>
    <row r="239" spans="1:6" hidden="1">
      <c r="A239" s="3" t="s">
        <v>4810</v>
      </c>
      <c r="B239" t="s">
        <v>4811</v>
      </c>
      <c r="C239" t="s">
        <v>1657</v>
      </c>
      <c r="D239" t="s">
        <v>1658</v>
      </c>
      <c r="E239" t="s">
        <v>769</v>
      </c>
      <c r="F239" t="str">
        <f>VLOOKUP(A239,'Procediments PinbalAdmin'!B:B,1,FALSE)</f>
        <v>2327566</v>
      </c>
    </row>
    <row r="240" spans="1:6" hidden="1">
      <c r="A240" s="3" t="s">
        <v>4812</v>
      </c>
      <c r="B240" t="s">
        <v>4813</v>
      </c>
      <c r="C240" t="s">
        <v>1657</v>
      </c>
      <c r="D240" t="s">
        <v>1658</v>
      </c>
      <c r="E240" t="s">
        <v>769</v>
      </c>
      <c r="F240" t="str">
        <f>VLOOKUP(A240,'Procediments PinbalAdmin'!B:B,1,FALSE)</f>
        <v>2410504</v>
      </c>
    </row>
    <row r="241" spans="1:6" hidden="1">
      <c r="A241" s="3" t="s">
        <v>4814</v>
      </c>
      <c r="B241" t="s">
        <v>4815</v>
      </c>
      <c r="C241" t="s">
        <v>1657</v>
      </c>
      <c r="D241" t="s">
        <v>1658</v>
      </c>
      <c r="E241" t="s">
        <v>769</v>
      </c>
      <c r="F241" t="str">
        <f>VLOOKUP(A241,'Procediments PinbalAdmin'!B:B,1,FALSE)</f>
        <v>2350279</v>
      </c>
    </row>
    <row r="242" spans="1:6" hidden="1">
      <c r="A242" s="3" t="s">
        <v>4816</v>
      </c>
      <c r="B242" t="s">
        <v>4817</v>
      </c>
      <c r="C242" t="s">
        <v>1657</v>
      </c>
      <c r="D242" t="s">
        <v>1658</v>
      </c>
      <c r="E242" t="s">
        <v>769</v>
      </c>
      <c r="F242" t="str">
        <f>VLOOKUP(A242,'Procediments PinbalAdmin'!B:B,1,FALSE)</f>
        <v>2414789</v>
      </c>
    </row>
    <row r="243" spans="1:6" hidden="1">
      <c r="A243" s="3" t="s">
        <v>4818</v>
      </c>
      <c r="B243" t="s">
        <v>4819</v>
      </c>
      <c r="C243" t="s">
        <v>1657</v>
      </c>
      <c r="D243" t="s">
        <v>1658</v>
      </c>
      <c r="E243" t="s">
        <v>769</v>
      </c>
      <c r="F243" t="str">
        <f>VLOOKUP(A243,'Procediments PinbalAdmin'!B:B,1,FALSE)</f>
        <v>2349881</v>
      </c>
    </row>
    <row r="244" spans="1:6" hidden="1">
      <c r="A244" s="3" t="s">
        <v>4820</v>
      </c>
      <c r="B244" t="s">
        <v>4821</v>
      </c>
      <c r="C244" t="s">
        <v>1657</v>
      </c>
      <c r="D244" t="s">
        <v>1658</v>
      </c>
      <c r="E244" t="s">
        <v>769</v>
      </c>
      <c r="F244" t="str">
        <f>VLOOKUP(A244,'Procediments PinbalAdmin'!B:B,1,FALSE)</f>
        <v>S0711001H_AJUTS_CONC</v>
      </c>
    </row>
    <row r="245" spans="1:6" hidden="1">
      <c r="A245" s="3" t="s">
        <v>4822</v>
      </c>
      <c r="B245" t="s">
        <v>4823</v>
      </c>
      <c r="C245" t="s">
        <v>1657</v>
      </c>
      <c r="D245" t="s">
        <v>1658</v>
      </c>
      <c r="E245" t="s">
        <v>769</v>
      </c>
      <c r="F245" t="str">
        <f>VLOOKUP(A245,'Procediments PinbalAdmin'!B:B,1,FALSE)</f>
        <v>S0711001H_BECECCFP</v>
      </c>
    </row>
    <row r="246" spans="1:6" hidden="1">
      <c r="A246" s="3" t="s">
        <v>6483</v>
      </c>
      <c r="B246" t="s">
        <v>6484</v>
      </c>
      <c r="C246" t="s">
        <v>344</v>
      </c>
      <c r="D246" t="s">
        <v>557</v>
      </c>
      <c r="E246" t="s">
        <v>769</v>
      </c>
      <c r="F246" t="e">
        <f>VLOOKUP(A246,'Procediments PinbalAdmin'!B:B,1,FALSE)</f>
        <v>#N/A</v>
      </c>
    </row>
    <row r="247" spans="1:6" hidden="1">
      <c r="A247" s="3" t="s">
        <v>4826</v>
      </c>
      <c r="B247" t="s">
        <v>4827</v>
      </c>
      <c r="C247" t="s">
        <v>1657</v>
      </c>
      <c r="D247" t="s">
        <v>1658</v>
      </c>
      <c r="E247" t="s">
        <v>769</v>
      </c>
      <c r="F247" t="str">
        <f>VLOOKUP(A247,'Procediments PinbalAdmin'!B:B,1,FALSE)</f>
        <v>S0711001H_SUBVENC</v>
      </c>
    </row>
    <row r="248" spans="1:6" hidden="1">
      <c r="A248" s="3" t="s">
        <v>4828</v>
      </c>
      <c r="B248" t="s">
        <v>4829</v>
      </c>
      <c r="C248" t="s">
        <v>1657</v>
      </c>
      <c r="D248" t="s">
        <v>1658</v>
      </c>
      <c r="E248" t="s">
        <v>769</v>
      </c>
      <c r="F248" t="str">
        <f>VLOOKUP(A248,'Procediments PinbalAdmin'!B:B,1,FALSE)</f>
        <v>S0711001H_BECESOESO</v>
      </c>
    </row>
    <row r="249" spans="1:6" hidden="1">
      <c r="A249" s="3" t="s">
        <v>4830</v>
      </c>
      <c r="B249" t="s">
        <v>4831</v>
      </c>
      <c r="C249" t="s">
        <v>1657</v>
      </c>
      <c r="D249" t="s">
        <v>1658</v>
      </c>
      <c r="E249" t="s">
        <v>769</v>
      </c>
      <c r="F249" t="str">
        <f>VLOOKUP(A249,'Procediments PinbalAdmin'!B:B,1,FALSE)</f>
        <v>SOIB_ACRREGCENFOR</v>
      </c>
    </row>
    <row r="250" spans="1:6" hidden="1">
      <c r="A250" s="3" t="s">
        <v>4832</v>
      </c>
      <c r="B250" t="s">
        <v>4833</v>
      </c>
      <c r="C250" t="s">
        <v>1657</v>
      </c>
      <c r="D250" t="s">
        <v>1658</v>
      </c>
      <c r="E250" t="s">
        <v>769</v>
      </c>
      <c r="F250" t="str">
        <f>VLOOKUP(A250,'Procediments PinbalAdmin'!B:B,1,FALSE)</f>
        <v>SOIB_COCOAGE</v>
      </c>
    </row>
    <row r="251" spans="1:6" hidden="1">
      <c r="A251" s="3" t="s">
        <v>4834</v>
      </c>
      <c r="B251" t="s">
        <v>4835</v>
      </c>
      <c r="C251" t="s">
        <v>1657</v>
      </c>
      <c r="D251" t="s">
        <v>1658</v>
      </c>
      <c r="E251" t="s">
        <v>769</v>
      </c>
      <c r="F251" t="str">
        <f>VLOOKUP(A251,'Procediments PinbalAdmin'!B:B,1,FALSE)</f>
        <v>SOIB_COFORTREOCU</v>
      </c>
    </row>
    <row r="252" spans="1:6" hidden="1">
      <c r="A252" s="3" t="s">
        <v>4836</v>
      </c>
      <c r="B252" t="s">
        <v>4837</v>
      </c>
      <c r="C252" t="s">
        <v>1657</v>
      </c>
      <c r="D252" t="s">
        <v>1658</v>
      </c>
      <c r="E252" t="s">
        <v>769</v>
      </c>
      <c r="F252" t="str">
        <f>VLOOKUP(A252,'Procediments PinbalAdmin'!B:B,1,FALSE)</f>
        <v>SOIB_EXCERPROF</v>
      </c>
    </row>
    <row r="253" spans="1:6" hidden="1">
      <c r="A253" s="3" t="s">
        <v>4838</v>
      </c>
      <c r="B253" t="s">
        <v>4839</v>
      </c>
      <c r="C253" t="s">
        <v>1657</v>
      </c>
      <c r="D253" t="s">
        <v>1658</v>
      </c>
      <c r="E253" t="s">
        <v>769</v>
      </c>
      <c r="F253" t="str">
        <f>VLOOKUP(A253,'Procediments PinbalAdmin'!B:B,1,FALSE)</f>
        <v>SOIB_COPROINSCOVUL</v>
      </c>
    </row>
    <row r="254" spans="1:6" hidden="1">
      <c r="A254" s="3" t="s">
        <v>4840</v>
      </c>
      <c r="B254" t="s">
        <v>4841</v>
      </c>
      <c r="C254" t="s">
        <v>1657</v>
      </c>
      <c r="D254" t="s">
        <v>1658</v>
      </c>
      <c r="E254" t="s">
        <v>769</v>
      </c>
      <c r="F254" t="str">
        <f>VLOOKUP(A254,'Procediments PinbalAdmin'!B:B,1,FALSE)</f>
        <v>SOIB_COPROTAOCU</v>
      </c>
    </row>
    <row r="255" spans="1:6" hidden="1">
      <c r="A255" s="3" t="s">
        <v>4842</v>
      </c>
      <c r="B255" t="s">
        <v>4843</v>
      </c>
      <c r="C255" t="s">
        <v>1657</v>
      </c>
      <c r="D255" t="s">
        <v>1658</v>
      </c>
      <c r="E255" t="s">
        <v>769</v>
      </c>
      <c r="F255" t="str">
        <f>VLOOKUP(A255,'Procediments PinbalAdmin'!B:B,1,FALSE)</f>
        <v>SOIB_FORPROOCUCPRO</v>
      </c>
    </row>
    <row r="256" spans="1:6" hidden="1">
      <c r="A256" s="3" t="s">
        <v>4844</v>
      </c>
      <c r="B256" t="s">
        <v>4845</v>
      </c>
      <c r="C256" t="s">
        <v>1657</v>
      </c>
      <c r="D256" t="s">
        <v>1658</v>
      </c>
      <c r="E256" t="s">
        <v>769</v>
      </c>
      <c r="F256" t="str">
        <f>VLOOKUP(A256,'Procediments PinbalAdmin'!B:B,1,FALSE)</f>
        <v>SOIB_COACFORTREDES</v>
      </c>
    </row>
    <row r="257" spans="1:6" hidden="1">
      <c r="A257" s="3" t="s">
        <v>4846</v>
      </c>
      <c r="B257" t="s">
        <v>4847</v>
      </c>
      <c r="C257" t="s">
        <v>1657</v>
      </c>
      <c r="D257" t="s">
        <v>1658</v>
      </c>
      <c r="E257" t="s">
        <v>769</v>
      </c>
      <c r="F257" t="str">
        <f>VLOOKUP(A257,'Procediments PinbalAdmin'!B:B,1,FALSE)</f>
        <v>SOIB_COCOVUL</v>
      </c>
    </row>
    <row r="258" spans="1:6" hidden="1">
      <c r="A258" s="3" t="s">
        <v>4848</v>
      </c>
      <c r="B258" t="s">
        <v>4849</v>
      </c>
      <c r="C258" t="s">
        <v>1657</v>
      </c>
      <c r="D258" t="s">
        <v>1658</v>
      </c>
      <c r="E258" t="s">
        <v>769</v>
      </c>
      <c r="F258" t="str">
        <f>VLOOKUP(A258,'Procediments PinbalAdmin'!B:B,1,FALSE)</f>
        <v>SOIB_ REQDOC</v>
      </c>
    </row>
    <row r="259" spans="1:6" hidden="1">
      <c r="A259" s="3" t="s">
        <v>4850</v>
      </c>
      <c r="B259" t="s">
        <v>4851</v>
      </c>
      <c r="C259" t="s">
        <v>1657</v>
      </c>
      <c r="D259" t="s">
        <v>1658</v>
      </c>
      <c r="E259" t="s">
        <v>769</v>
      </c>
      <c r="F259" t="str">
        <f>VLOOKUP(A259,'Procediments PinbalAdmin'!B:B,1,FALSE)</f>
        <v>SOIB_ INSCOCU</v>
      </c>
    </row>
    <row r="260" spans="1:6" hidden="1">
      <c r="A260" s="3" t="s">
        <v>4852</v>
      </c>
      <c r="B260" t="s">
        <v>4853</v>
      </c>
      <c r="C260" t="s">
        <v>1657</v>
      </c>
      <c r="D260" t="s">
        <v>1658</v>
      </c>
      <c r="E260" t="s">
        <v>769</v>
      </c>
      <c r="F260" t="str">
        <f>VLOOKUP(A260,'Procediments PinbalAdmin'!B:B,1,FALSE)</f>
        <v>SOIB_DECEXCDISC</v>
      </c>
    </row>
    <row r="261" spans="1:6" hidden="1">
      <c r="A261" s="3" t="s">
        <v>4854</v>
      </c>
      <c r="B261" t="s">
        <v>4855</v>
      </c>
      <c r="C261" t="s">
        <v>1657</v>
      </c>
      <c r="D261" t="s">
        <v>1658</v>
      </c>
      <c r="E261" t="s">
        <v>769</v>
      </c>
      <c r="F261" t="str">
        <f>VLOOKUP(A261,'Procediments PinbalAdmin'!B:B,1,FALSE)</f>
        <v>SOIB_PRACNLAB</v>
      </c>
    </row>
    <row r="262" spans="1:6" hidden="1">
      <c r="A262" s="3" t="s">
        <v>4856</v>
      </c>
      <c r="B262" t="s">
        <v>4857</v>
      </c>
      <c r="C262" t="s">
        <v>1662</v>
      </c>
      <c r="D262" t="s">
        <v>1663</v>
      </c>
      <c r="E262" t="s">
        <v>769</v>
      </c>
      <c r="F262" t="str">
        <f>VLOOKUP(A262,'Procediments PinbalAdmin'!B:B,1,FALSE)</f>
        <v>2072657</v>
      </c>
    </row>
    <row r="263" spans="1:6" hidden="1">
      <c r="A263" s="3" t="s">
        <v>4858</v>
      </c>
      <c r="B263" t="s">
        <v>4859</v>
      </c>
      <c r="C263" t="s">
        <v>1662</v>
      </c>
      <c r="D263" t="s">
        <v>1663</v>
      </c>
      <c r="E263" t="s">
        <v>769</v>
      </c>
      <c r="F263" t="str">
        <f>VLOOKUP(A263,'Procediments PinbalAdmin'!B:B,1,FALSE)</f>
        <v>S0711001H_PRONOMPOL</v>
      </c>
    </row>
    <row r="264" spans="1:6" hidden="1">
      <c r="A264" s="3" t="s">
        <v>4860</v>
      </c>
      <c r="B264" t="s">
        <v>4861</v>
      </c>
      <c r="C264" t="s">
        <v>1695</v>
      </c>
      <c r="D264" t="s">
        <v>1696</v>
      </c>
      <c r="E264" t="s">
        <v>769</v>
      </c>
      <c r="F264" t="str">
        <f>VLOOKUP(A264,'Procediments PinbalAdmin'!B:B,1,FALSE)</f>
        <v>2448192</v>
      </c>
    </row>
    <row r="265" spans="1:6" hidden="1">
      <c r="A265" s="3" t="s">
        <v>4862</v>
      </c>
      <c r="B265" t="s">
        <v>4863</v>
      </c>
      <c r="C265" t="s">
        <v>1695</v>
      </c>
      <c r="D265" t="s">
        <v>1696</v>
      </c>
      <c r="E265" t="s">
        <v>769</v>
      </c>
      <c r="F265" t="str">
        <f>VLOOKUP(A265,'Procediments PinbalAdmin'!B:B,1,FALSE)</f>
        <v>2843019</v>
      </c>
    </row>
    <row r="266" spans="1:6" hidden="1">
      <c r="A266" s="3" t="s">
        <v>4864</v>
      </c>
      <c r="B266" t="s">
        <v>4865</v>
      </c>
      <c r="C266" t="s">
        <v>1695</v>
      </c>
      <c r="D266" t="s">
        <v>1696</v>
      </c>
      <c r="E266" t="s">
        <v>769</v>
      </c>
      <c r="F266" t="str">
        <f>VLOOKUP(A266,'Procediments PinbalAdmin'!B:B,1,FALSE)</f>
        <v>2085075</v>
      </c>
    </row>
    <row r="267" spans="1:6" hidden="1">
      <c r="A267" s="3" t="s">
        <v>4866</v>
      </c>
      <c r="B267" t="s">
        <v>4867</v>
      </c>
      <c r="C267" t="s">
        <v>1708</v>
      </c>
      <c r="D267" t="s">
        <v>1709</v>
      </c>
      <c r="E267" t="s">
        <v>769</v>
      </c>
      <c r="F267" t="str">
        <f>VLOOKUP(A267,'Procediments PinbalAdmin'!B:B,1,FALSE)</f>
        <v>2402622</v>
      </c>
    </row>
    <row r="268" spans="1:6" hidden="1">
      <c r="A268" s="3" t="s">
        <v>4868</v>
      </c>
      <c r="B268" t="s">
        <v>4869</v>
      </c>
      <c r="C268" t="s">
        <v>1708</v>
      </c>
      <c r="D268" t="s">
        <v>1709</v>
      </c>
      <c r="E268" t="s">
        <v>769</v>
      </c>
      <c r="F268" t="str">
        <f>VLOOKUP(A268,'Procediments PinbalAdmin'!B:B,1,FALSE)</f>
        <v>Pres_Contract</v>
      </c>
    </row>
    <row r="269" spans="1:6" hidden="1">
      <c r="A269" s="3" t="s">
        <v>5510</v>
      </c>
      <c r="B269" t="s">
        <v>5511</v>
      </c>
      <c r="C269" t="s">
        <v>475</v>
      </c>
      <c r="D269" t="s">
        <v>3003</v>
      </c>
      <c r="E269" t="s">
        <v>769</v>
      </c>
      <c r="F269" t="e">
        <f>VLOOKUP(A269,'Procediments PinbalAdmin'!B:B,1,FALSE)</f>
        <v>#N/A</v>
      </c>
    </row>
    <row r="270" spans="1:6" hidden="1">
      <c r="A270" s="3" t="s">
        <v>4872</v>
      </c>
      <c r="B270" t="s">
        <v>4873</v>
      </c>
      <c r="C270" t="s">
        <v>1708</v>
      </c>
      <c r="D270" t="s">
        <v>1709</v>
      </c>
      <c r="E270" t="s">
        <v>769</v>
      </c>
      <c r="F270" t="str">
        <f>VLOOKUP(A270,'Procediments PinbalAdmin'!B:B,1,FALSE)</f>
        <v>UACAAPP_SUBV</v>
      </c>
    </row>
    <row r="271" spans="1:6" hidden="1">
      <c r="A271" s="3" t="s">
        <v>4874</v>
      </c>
      <c r="B271" t="s">
        <v>4875</v>
      </c>
      <c r="C271" t="s">
        <v>1727</v>
      </c>
      <c r="D271" t="s">
        <v>1728</v>
      </c>
      <c r="E271" t="s">
        <v>769</v>
      </c>
      <c r="F271" t="str">
        <f>VLOOKUP(A271,'Procediments PinbalAdmin'!B:B,1,FALSE)</f>
        <v>2405806</v>
      </c>
    </row>
    <row r="272" spans="1:6" hidden="1">
      <c r="A272" s="3" t="s">
        <v>4876</v>
      </c>
      <c r="B272" t="s">
        <v>4877</v>
      </c>
      <c r="C272" t="s">
        <v>1727</v>
      </c>
      <c r="D272" t="s">
        <v>1728</v>
      </c>
      <c r="E272" t="s">
        <v>769</v>
      </c>
      <c r="F272" t="str">
        <f>VLOOKUP(A272,'Procediments PinbalAdmin'!B:B,1,FALSE)</f>
        <v>2839387</v>
      </c>
    </row>
    <row r="273" spans="1:6" hidden="1">
      <c r="A273" s="3" t="s">
        <v>4878</v>
      </c>
      <c r="B273" t="s">
        <v>4879</v>
      </c>
      <c r="C273" t="s">
        <v>1727</v>
      </c>
      <c r="D273" t="s">
        <v>1728</v>
      </c>
      <c r="E273" t="s">
        <v>769</v>
      </c>
      <c r="F273" t="str">
        <f>VLOOKUP(A273,'Procediments PinbalAdmin'!B:B,1,FALSE)</f>
        <v>2328367</v>
      </c>
    </row>
    <row r="274" spans="1:6" hidden="1">
      <c r="A274" s="3" t="s">
        <v>4880</v>
      </c>
      <c r="B274" t="s">
        <v>4881</v>
      </c>
      <c r="C274" t="s">
        <v>1727</v>
      </c>
      <c r="D274" t="s">
        <v>1728</v>
      </c>
      <c r="E274" t="s">
        <v>769</v>
      </c>
      <c r="F274" t="str">
        <f>VLOOKUP(A274,'Procediments PinbalAdmin'!B:B,1,FALSE)</f>
        <v>2407793</v>
      </c>
    </row>
    <row r="275" spans="1:6" hidden="1">
      <c r="A275" s="3" t="s">
        <v>4882</v>
      </c>
      <c r="B275" t="s">
        <v>4883</v>
      </c>
      <c r="C275" t="s">
        <v>1727</v>
      </c>
      <c r="D275" t="s">
        <v>1728</v>
      </c>
      <c r="E275" t="s">
        <v>769</v>
      </c>
      <c r="F275" t="str">
        <f>VLOOKUP(A275,'Procediments PinbalAdmin'!B:B,1,FALSE)</f>
        <v>2312358</v>
      </c>
    </row>
    <row r="276" spans="1:6" hidden="1">
      <c r="A276" s="3" t="s">
        <v>4884</v>
      </c>
      <c r="B276" t="s">
        <v>4885</v>
      </c>
      <c r="C276" t="s">
        <v>1727</v>
      </c>
      <c r="D276" t="s">
        <v>1728</v>
      </c>
      <c r="E276" t="s">
        <v>769</v>
      </c>
      <c r="F276" t="str">
        <f>VLOOKUP(A276,'Procediments PinbalAdmin'!B:B,1,FALSE)</f>
        <v>2323117</v>
      </c>
    </row>
    <row r="277" spans="1:6" hidden="1">
      <c r="A277" s="3" t="s">
        <v>4886</v>
      </c>
      <c r="B277" t="s">
        <v>4887</v>
      </c>
      <c r="C277" t="s">
        <v>1727</v>
      </c>
      <c r="D277" t="s">
        <v>1728</v>
      </c>
      <c r="E277" t="s">
        <v>769</v>
      </c>
      <c r="F277" t="str">
        <f>VLOOKUP(A277,'Procediments PinbalAdmin'!B:B,1,FALSE)</f>
        <v>2085187</v>
      </c>
    </row>
    <row r="278" spans="1:6" hidden="1">
      <c r="A278" s="3" t="s">
        <v>4888</v>
      </c>
      <c r="B278" t="s">
        <v>4889</v>
      </c>
      <c r="C278" t="s">
        <v>1727</v>
      </c>
      <c r="D278" t="s">
        <v>1728</v>
      </c>
      <c r="E278" t="s">
        <v>769</v>
      </c>
      <c r="F278" t="str">
        <f>VLOOKUP(A278,'Procediments PinbalAdmin'!B:B,1,FALSE)</f>
        <v>1814215</v>
      </c>
    </row>
    <row r="279" spans="1:6" hidden="1">
      <c r="A279" s="3" t="s">
        <v>4890</v>
      </c>
      <c r="B279" t="s">
        <v>4891</v>
      </c>
      <c r="C279" t="s">
        <v>1727</v>
      </c>
      <c r="D279" t="s">
        <v>1728</v>
      </c>
      <c r="E279" t="s">
        <v>769</v>
      </c>
      <c r="F279" t="str">
        <f>VLOOKUP(A279,'Procediments PinbalAdmin'!B:B,1,FALSE)</f>
        <v>2309214</v>
      </c>
    </row>
    <row r="280" spans="1:6" hidden="1">
      <c r="A280" s="3" t="s">
        <v>4892</v>
      </c>
      <c r="B280" t="s">
        <v>4893</v>
      </c>
      <c r="C280" t="s">
        <v>1729</v>
      </c>
      <c r="D280" t="s">
        <v>1730</v>
      </c>
      <c r="E280" t="s">
        <v>769</v>
      </c>
      <c r="F280" t="str">
        <f>VLOOKUP(A280,'Procediments PinbalAdmin'!B:B,1,FALSE)</f>
        <v>S0711001H_RECPROTDAD</v>
      </c>
    </row>
    <row r="281" spans="1:6" hidden="1">
      <c r="A281" s="3" t="s">
        <v>4894</v>
      </c>
      <c r="B281" t="s">
        <v>4895</v>
      </c>
      <c r="C281" t="s">
        <v>1729</v>
      </c>
      <c r="D281" t="s">
        <v>1730</v>
      </c>
      <c r="E281" t="s">
        <v>769</v>
      </c>
      <c r="F281" t="str">
        <f>VLOOKUP(A281,'Procediments PinbalAdmin'!B:B,1,FALSE)</f>
        <v>Pres_Subv</v>
      </c>
    </row>
    <row r="282" spans="1:6" hidden="1">
      <c r="A282" s="3" t="s">
        <v>4896</v>
      </c>
      <c r="B282" t="s">
        <v>4897</v>
      </c>
      <c r="C282" t="s">
        <v>1729</v>
      </c>
      <c r="D282" t="s">
        <v>1730</v>
      </c>
      <c r="E282" t="s">
        <v>769</v>
      </c>
      <c r="F282" t="str">
        <f>VLOOKUP(A282,'Procediments PinbalAdmin'!B:B,1,FALSE)</f>
        <v>UGEVIC_SUBV</v>
      </c>
    </row>
    <row r="283" spans="1:6" hidden="1">
      <c r="A283" s="3" t="s">
        <v>4898</v>
      </c>
      <c r="B283" t="s">
        <v>4899</v>
      </c>
      <c r="C283" t="s">
        <v>1729</v>
      </c>
      <c r="D283" t="s">
        <v>1730</v>
      </c>
      <c r="E283" t="s">
        <v>769</v>
      </c>
      <c r="F283" t="str">
        <f>VLOOKUP(A283,'Procediments PinbalAdmin'!B:B,1,FALSE)</f>
        <v>UGEVIC_CONTRACT</v>
      </c>
    </row>
    <row r="284" spans="1:6" hidden="1">
      <c r="A284" s="3" t="s">
        <v>4900</v>
      </c>
      <c r="B284" t="s">
        <v>4901</v>
      </c>
      <c r="C284" t="s">
        <v>110</v>
      </c>
      <c r="D284" t="s">
        <v>108</v>
      </c>
      <c r="E284" t="s">
        <v>769</v>
      </c>
      <c r="F284" t="str">
        <f>VLOOKUP(A284,'Procediments PinbalAdmin'!B:B,1,FALSE)</f>
        <v>S0733002J_5232</v>
      </c>
    </row>
    <row r="285" spans="1:6" hidden="1">
      <c r="A285" s="3" t="s">
        <v>4902</v>
      </c>
      <c r="B285" t="s">
        <v>4903</v>
      </c>
      <c r="C285" t="s">
        <v>110</v>
      </c>
      <c r="D285" t="s">
        <v>108</v>
      </c>
      <c r="E285" t="s">
        <v>769</v>
      </c>
      <c r="F285" t="str">
        <f>VLOOKUP(A285,'Procediments PinbalAdmin'!B:B,1,FALSE)</f>
        <v>S0733002J_7200</v>
      </c>
    </row>
    <row r="286" spans="1:6" hidden="1">
      <c r="A286" s="3" t="s">
        <v>4904</v>
      </c>
      <c r="B286" t="s">
        <v>4905</v>
      </c>
      <c r="C286" t="s">
        <v>110</v>
      </c>
      <c r="D286" t="s">
        <v>108</v>
      </c>
      <c r="E286" t="s">
        <v>769</v>
      </c>
      <c r="F286" t="str">
        <f>VLOOKUP(A286,'Procediments PinbalAdmin'!B:B,1,FALSE)</f>
        <v>S0733002J_2707</v>
      </c>
    </row>
    <row r="287" spans="1:6" hidden="1">
      <c r="A287" s="3" t="s">
        <v>4906</v>
      </c>
      <c r="B287" t="s">
        <v>4907</v>
      </c>
      <c r="C287" t="s">
        <v>110</v>
      </c>
      <c r="D287" t="s">
        <v>108</v>
      </c>
      <c r="E287" t="s">
        <v>769</v>
      </c>
      <c r="F287" t="str">
        <f>VLOOKUP(A287,'Procediments PinbalAdmin'!B:B,1,FALSE)</f>
        <v>S0733002J_3912</v>
      </c>
    </row>
    <row r="288" spans="1:6" hidden="1">
      <c r="A288" s="3" t="s">
        <v>4908</v>
      </c>
      <c r="B288" t="s">
        <v>4909</v>
      </c>
      <c r="C288" t="s">
        <v>110</v>
      </c>
      <c r="D288" t="s">
        <v>108</v>
      </c>
      <c r="E288" t="s">
        <v>769</v>
      </c>
      <c r="F288" t="str">
        <f>VLOOKUP(A288,'Procediments PinbalAdmin'!B:B,1,FALSE)</f>
        <v>S0733002J_CDSM</v>
      </c>
    </row>
    <row r="289" spans="1:6" hidden="1">
      <c r="A289" s="3" t="s">
        <v>4910</v>
      </c>
      <c r="B289" t="s">
        <v>4911</v>
      </c>
      <c r="C289" t="s">
        <v>110</v>
      </c>
      <c r="D289" t="s">
        <v>108</v>
      </c>
      <c r="E289" t="s">
        <v>769</v>
      </c>
      <c r="F289" t="str">
        <f>VLOOKUP(A289,'Procediments PinbalAdmin'!B:B,1,FALSE)</f>
        <v>S0733002J_5225_2022</v>
      </c>
    </row>
    <row r="290" spans="1:6" hidden="1">
      <c r="A290" s="3" t="s">
        <v>4912</v>
      </c>
      <c r="B290" t="s">
        <v>4913</v>
      </c>
      <c r="C290" t="s">
        <v>110</v>
      </c>
      <c r="D290" t="s">
        <v>108</v>
      </c>
      <c r="E290" t="s">
        <v>769</v>
      </c>
      <c r="F290" t="str">
        <f>VLOOKUP(A290,'Procediments PinbalAdmin'!B:B,1,FALSE)</f>
        <v>S0733002J_62_68</v>
      </c>
    </row>
    <row r="291" spans="1:6" hidden="1">
      <c r="A291" s="3" t="s">
        <v>4914</v>
      </c>
      <c r="B291" t="s">
        <v>4915</v>
      </c>
      <c r="C291" t="s">
        <v>110</v>
      </c>
      <c r="D291" t="s">
        <v>108</v>
      </c>
      <c r="E291" t="s">
        <v>769</v>
      </c>
      <c r="F291" t="str">
        <f>VLOOKUP(A291,'Procediments PinbalAdmin'!B:B,1,FALSE)</f>
        <v>S0733002J_5228</v>
      </c>
    </row>
    <row r="292" spans="1:6" hidden="1">
      <c r="A292" s="3" t="s">
        <v>4916</v>
      </c>
      <c r="B292" t="s">
        <v>4917</v>
      </c>
      <c r="C292" t="s">
        <v>110</v>
      </c>
      <c r="D292" t="s">
        <v>108</v>
      </c>
      <c r="E292" t="s">
        <v>769</v>
      </c>
      <c r="F292" t="str">
        <f>VLOOKUP(A292,'Procediments PinbalAdmin'!B:B,1,FALSE)</f>
        <v>S0733002J_5227</v>
      </c>
    </row>
    <row r="293" spans="1:6" hidden="1">
      <c r="A293" s="3" t="s">
        <v>4918</v>
      </c>
      <c r="B293" t="s">
        <v>4919</v>
      </c>
      <c r="C293" t="s">
        <v>110</v>
      </c>
      <c r="D293" t="s">
        <v>108</v>
      </c>
      <c r="E293" t="s">
        <v>769</v>
      </c>
      <c r="F293" t="str">
        <f>VLOOKUP(A293,'Procediments PinbalAdmin'!B:B,1,FALSE)</f>
        <v>S0733002J_1856</v>
      </c>
    </row>
    <row r="294" spans="1:6" hidden="1">
      <c r="A294" s="3" t="s">
        <v>4920</v>
      </c>
      <c r="B294" t="s">
        <v>4921</v>
      </c>
      <c r="C294" t="s">
        <v>110</v>
      </c>
      <c r="D294" t="s">
        <v>108</v>
      </c>
      <c r="E294" t="s">
        <v>769</v>
      </c>
      <c r="F294" t="str">
        <f>VLOOKUP(A294,'Procediments PinbalAdmin'!B:B,1,FALSE)</f>
        <v>S0733002J_0552</v>
      </c>
    </row>
    <row r="295" spans="1:6" hidden="1">
      <c r="A295" s="3" t="s">
        <v>4922</v>
      </c>
      <c r="B295" t="s">
        <v>4923</v>
      </c>
      <c r="C295" t="s">
        <v>110</v>
      </c>
      <c r="D295" t="s">
        <v>108</v>
      </c>
      <c r="E295" t="s">
        <v>769</v>
      </c>
      <c r="F295" t="str">
        <f>VLOOKUP(A295,'Procediments PinbalAdmin'!B:B,1,FALSE)</f>
        <v>S0733002J_TRE</v>
      </c>
    </row>
    <row r="296" spans="1:6" hidden="1">
      <c r="A296" s="3" t="s">
        <v>4924</v>
      </c>
      <c r="B296" t="s">
        <v>4925</v>
      </c>
      <c r="C296" t="s">
        <v>110</v>
      </c>
      <c r="D296" t="s">
        <v>108</v>
      </c>
      <c r="E296" t="s">
        <v>769</v>
      </c>
      <c r="F296" t="str">
        <f>VLOOKUP(A296,'Procediments PinbalAdmin'!B:B,1,FALSE)</f>
        <v>S0733002J_2504</v>
      </c>
    </row>
    <row r="297" spans="1:6" hidden="1">
      <c r="A297" s="3" t="s">
        <v>4926</v>
      </c>
      <c r="B297" t="s">
        <v>4927</v>
      </c>
      <c r="C297" t="s">
        <v>110</v>
      </c>
      <c r="D297" t="s">
        <v>108</v>
      </c>
      <c r="E297" t="s">
        <v>769</v>
      </c>
      <c r="F297" t="str">
        <f>VLOOKUP(A297,'Procediments PinbalAdmin'!B:B,1,FALSE)</f>
        <v>S0733002J_CP</v>
      </c>
    </row>
    <row r="298" spans="1:6" hidden="1">
      <c r="A298" s="3" t="s">
        <v>4928</v>
      </c>
      <c r="B298" t="s">
        <v>4929</v>
      </c>
      <c r="C298" t="s">
        <v>110</v>
      </c>
      <c r="D298" t="s">
        <v>108</v>
      </c>
      <c r="E298" t="s">
        <v>769</v>
      </c>
      <c r="F298" t="str">
        <f>VLOOKUP(A298,'Procediments PinbalAdmin'!B:B,1,FALSE)</f>
        <v>TARTRA</v>
      </c>
    </row>
    <row r="299" spans="1:6" hidden="1">
      <c r="A299" s="3" t="s">
        <v>4930</v>
      </c>
      <c r="B299" t="s">
        <v>4931</v>
      </c>
      <c r="C299" t="s">
        <v>110</v>
      </c>
      <c r="D299" t="s">
        <v>108</v>
      </c>
      <c r="E299" t="s">
        <v>769</v>
      </c>
      <c r="F299" t="str">
        <f>VLOOKUP(A299,'Procediments PinbalAdmin'!B:B,1,FALSE)</f>
        <v>S0733002J_2501</v>
      </c>
    </row>
    <row r="300" spans="1:6" hidden="1">
      <c r="A300" s="3" t="s">
        <v>4932</v>
      </c>
      <c r="B300" t="s">
        <v>4933</v>
      </c>
      <c r="C300" t="s">
        <v>110</v>
      </c>
      <c r="D300" t="s">
        <v>108</v>
      </c>
      <c r="E300" t="s">
        <v>769</v>
      </c>
      <c r="F300" t="str">
        <f>VLOOKUP(A300,'Procediments PinbalAdmin'!B:B,1,FALSE)</f>
        <v>S0733002J_1818</v>
      </c>
    </row>
    <row r="301" spans="1:6" hidden="1">
      <c r="A301" s="3" t="s">
        <v>4934</v>
      </c>
      <c r="B301" t="s">
        <v>4935</v>
      </c>
      <c r="C301" t="s">
        <v>110</v>
      </c>
      <c r="D301" t="s">
        <v>108</v>
      </c>
      <c r="E301" t="s">
        <v>769</v>
      </c>
      <c r="F301" t="str">
        <f>VLOOKUP(A301,'Procediments PinbalAdmin'!B:B,1,FALSE)</f>
        <v>S0733002J_3521_3529</v>
      </c>
    </row>
    <row r="302" spans="1:6" hidden="1">
      <c r="A302" s="3" t="s">
        <v>4936</v>
      </c>
      <c r="B302" t="s">
        <v>4937</v>
      </c>
      <c r="C302" t="s">
        <v>110</v>
      </c>
      <c r="D302" t="s">
        <v>108</v>
      </c>
      <c r="E302" t="s">
        <v>769</v>
      </c>
      <c r="F302" t="str">
        <f>VLOOKUP(A302,'Procediments PinbalAdmin'!B:B,1,FALSE)</f>
        <v>S0733002J_1905</v>
      </c>
    </row>
    <row r="303" spans="1:6" hidden="1">
      <c r="A303" s="3" t="s">
        <v>4938</v>
      </c>
      <c r="B303" t="s">
        <v>4939</v>
      </c>
      <c r="C303" t="s">
        <v>110</v>
      </c>
      <c r="D303" t="s">
        <v>108</v>
      </c>
      <c r="E303" t="s">
        <v>769</v>
      </c>
      <c r="F303" t="str">
        <f>VLOOKUP(A303,'Procediments PinbalAdmin'!B:B,1,FALSE)</f>
        <v>S0733002J_1501</v>
      </c>
    </row>
    <row r="304" spans="1:6" hidden="1">
      <c r="A304" s="3" t="s">
        <v>4940</v>
      </c>
      <c r="B304" t="s">
        <v>4941</v>
      </c>
      <c r="C304" t="s">
        <v>110</v>
      </c>
      <c r="D304" t="s">
        <v>108</v>
      </c>
      <c r="E304" t="s">
        <v>769</v>
      </c>
      <c r="F304" t="str">
        <f>VLOOKUP(A304,'Procediments PinbalAdmin'!B:B,1,FALSE)</f>
        <v>3137</v>
      </c>
    </row>
    <row r="305" spans="1:6" hidden="1">
      <c r="A305" s="3" t="s">
        <v>4942</v>
      </c>
      <c r="B305" t="s">
        <v>4943</v>
      </c>
      <c r="C305" t="s">
        <v>110</v>
      </c>
      <c r="D305" t="s">
        <v>108</v>
      </c>
      <c r="E305" t="s">
        <v>769</v>
      </c>
      <c r="F305" t="str">
        <f>VLOOKUP(A305,'Procediments PinbalAdmin'!B:B,1,FALSE)</f>
        <v>S0733002J_EC</v>
      </c>
    </row>
    <row r="306" spans="1:6" hidden="1">
      <c r="A306" s="3" t="s">
        <v>4944</v>
      </c>
      <c r="B306" t="s">
        <v>4945</v>
      </c>
      <c r="C306" t="s">
        <v>110</v>
      </c>
      <c r="D306" t="s">
        <v>108</v>
      </c>
      <c r="E306" t="s">
        <v>769</v>
      </c>
      <c r="F306" t="str">
        <f>VLOOKUP(A306,'Procediments PinbalAdmin'!B:B,1,FALSE)</f>
        <v>S0733002J_PP</v>
      </c>
    </row>
    <row r="307" spans="1:6" hidden="1">
      <c r="A307" s="3" t="s">
        <v>4946</v>
      </c>
      <c r="B307" t="s">
        <v>4947</v>
      </c>
      <c r="C307" t="s">
        <v>110</v>
      </c>
      <c r="D307" t="s">
        <v>108</v>
      </c>
      <c r="E307" t="s">
        <v>769</v>
      </c>
      <c r="F307" t="str">
        <f>VLOOKUP(A307,'Procediments PinbalAdmin'!B:B,1,FALSE)</f>
        <v>S0733002J_1840</v>
      </c>
    </row>
    <row r="308" spans="1:6" hidden="1">
      <c r="A308" s="3" t="s">
        <v>4948</v>
      </c>
      <c r="B308" t="s">
        <v>4949</v>
      </c>
      <c r="C308" t="s">
        <v>110</v>
      </c>
      <c r="D308" t="s">
        <v>108</v>
      </c>
      <c r="E308" t="s">
        <v>769</v>
      </c>
      <c r="F308" t="str">
        <f>VLOOKUP(A308,'Procediments PinbalAdmin'!B:B,1,FALSE)</f>
        <v>S0733002J_5107</v>
      </c>
    </row>
    <row r="309" spans="1:6" hidden="1">
      <c r="A309" s="3" t="s">
        <v>4950</v>
      </c>
      <c r="B309" t="s">
        <v>4951</v>
      </c>
      <c r="C309" t="s">
        <v>110</v>
      </c>
      <c r="D309" t="s">
        <v>108</v>
      </c>
      <c r="E309" t="s">
        <v>769</v>
      </c>
      <c r="F309" t="str">
        <f>VLOOKUP(A309,'Procediments PinbalAdmin'!B:B,1,FALSE)</f>
        <v>S0733002J_5225</v>
      </c>
    </row>
    <row r="310" spans="1:6" hidden="1">
      <c r="A310" s="3" t="s">
        <v>4952</v>
      </c>
      <c r="B310" t="s">
        <v>4953</v>
      </c>
      <c r="C310" t="s">
        <v>110</v>
      </c>
      <c r="D310" t="s">
        <v>108</v>
      </c>
      <c r="E310" t="s">
        <v>769</v>
      </c>
      <c r="F310" t="str">
        <f>VLOOKUP(A310,'Procediments PinbalAdmin'!B:B,1,FALSE)</f>
        <v>S0733002J_IGA</v>
      </c>
    </row>
    <row r="311" spans="1:6" hidden="1">
      <c r="A311" s="3" t="s">
        <v>4954</v>
      </c>
      <c r="B311" t="s">
        <v>4955</v>
      </c>
      <c r="C311" t="s">
        <v>110</v>
      </c>
      <c r="D311" t="s">
        <v>108</v>
      </c>
      <c r="E311" t="s">
        <v>769</v>
      </c>
      <c r="F311" t="str">
        <f>VLOOKUP(A311,'Procediments PinbalAdmin'!B:B,1,FALSE)</f>
        <v>S0733002J_3530</v>
      </c>
    </row>
    <row r="312" spans="1:6" hidden="1">
      <c r="A312" s="3" t="s">
        <v>4956</v>
      </c>
      <c r="B312" t="s">
        <v>4957</v>
      </c>
      <c r="C312" t="s">
        <v>110</v>
      </c>
      <c r="D312" t="s">
        <v>108</v>
      </c>
      <c r="E312" t="s">
        <v>769</v>
      </c>
      <c r="F312" t="str">
        <f>VLOOKUP(A312,'Procediments PinbalAdmin'!B:B,1,FALSE)</f>
        <v>S0733002J_03134</v>
      </c>
    </row>
    <row r="313" spans="1:6" hidden="1">
      <c r="A313" s="3" t="s">
        <v>4958</v>
      </c>
      <c r="B313" t="s">
        <v>4959</v>
      </c>
      <c r="C313" t="s">
        <v>110</v>
      </c>
      <c r="D313" t="s">
        <v>108</v>
      </c>
      <c r="E313" t="s">
        <v>769</v>
      </c>
      <c r="F313" t="str">
        <f>VLOOKUP(A313,'Procediments PinbalAdmin'!B:B,1,FALSE)</f>
        <v>1003AI</v>
      </c>
    </row>
    <row r="314" spans="1:6" hidden="1">
      <c r="A314" s="3" t="s">
        <v>4960</v>
      </c>
      <c r="B314" t="s">
        <v>4961</v>
      </c>
      <c r="C314" t="s">
        <v>110</v>
      </c>
      <c r="D314" t="s">
        <v>108</v>
      </c>
      <c r="E314" t="s">
        <v>769</v>
      </c>
      <c r="F314" t="str">
        <f>VLOOKUP(A314,'Procediments PinbalAdmin'!B:B,1,FALSE)</f>
        <v>1002AN</v>
      </c>
    </row>
    <row r="315" spans="1:6" hidden="1">
      <c r="A315" s="3" t="s">
        <v>4962</v>
      </c>
      <c r="B315" t="s">
        <v>4963</v>
      </c>
      <c r="C315" t="s">
        <v>110</v>
      </c>
      <c r="D315" t="s">
        <v>108</v>
      </c>
      <c r="E315" t="s">
        <v>769</v>
      </c>
      <c r="F315" t="str">
        <f>VLOOKUP(A315,'Procediments PinbalAdmin'!B:B,1,FALSE)</f>
        <v>1001EP</v>
      </c>
    </row>
    <row r="316" spans="1:6" hidden="1">
      <c r="A316" s="3" t="s">
        <v>4964</v>
      </c>
      <c r="B316" t="s">
        <v>4965</v>
      </c>
      <c r="C316" t="s">
        <v>110</v>
      </c>
      <c r="D316" t="s">
        <v>108</v>
      </c>
      <c r="E316" t="s">
        <v>769</v>
      </c>
      <c r="F316" t="str">
        <f>VLOOKUP(A316,'Procediments PinbalAdmin'!B:B,1,FALSE)</f>
        <v>S0733002J_CIM_OP</v>
      </c>
    </row>
    <row r="317" spans="1:6" hidden="1">
      <c r="A317" s="3" t="s">
        <v>4966</v>
      </c>
      <c r="B317" t="s">
        <v>4967</v>
      </c>
      <c r="C317" t="s">
        <v>110</v>
      </c>
      <c r="D317" t="s">
        <v>108</v>
      </c>
      <c r="E317" t="s">
        <v>769</v>
      </c>
      <c r="F317" t="str">
        <f>VLOOKUP(A317,'Procediments PinbalAdmin'!B:B,1,FALSE)</f>
        <v>CIME_BO</v>
      </c>
    </row>
    <row r="318" spans="1:6" hidden="1">
      <c r="A318" s="3" t="s">
        <v>4968</v>
      </c>
      <c r="B318" t="s">
        <v>4969</v>
      </c>
      <c r="C318" t="s">
        <v>110</v>
      </c>
      <c r="D318" t="s">
        <v>108</v>
      </c>
      <c r="E318" t="s">
        <v>769</v>
      </c>
      <c r="F318" t="str">
        <f>VLOOKUP(A318,'Procediments PinbalAdmin'!B:B,1,FALSE)</f>
        <v>4301</v>
      </c>
    </row>
    <row r="319" spans="1:6" hidden="1">
      <c r="A319" s="3" t="s">
        <v>4970</v>
      </c>
      <c r="B319" t="s">
        <v>4971</v>
      </c>
      <c r="C319" t="s">
        <v>110</v>
      </c>
      <c r="D319" t="s">
        <v>108</v>
      </c>
      <c r="E319" t="s">
        <v>769</v>
      </c>
      <c r="F319" t="str">
        <f>VLOOKUP(A319,'Procediments PinbalAdmin'!B:B,1,FALSE)</f>
        <v>SUBV</v>
      </c>
    </row>
    <row r="320" spans="1:6" hidden="1">
      <c r="A320" s="3" t="s">
        <v>4972</v>
      </c>
      <c r="B320" t="s">
        <v>4973</v>
      </c>
      <c r="C320" t="s">
        <v>110</v>
      </c>
      <c r="D320" t="s">
        <v>108</v>
      </c>
      <c r="E320" t="s">
        <v>769</v>
      </c>
      <c r="F320" t="str">
        <f>VLOOKUP(A320,'Procediments PinbalAdmin'!B:B,1,FALSE)</f>
        <v>1004AF</v>
      </c>
    </row>
    <row r="321" spans="1:6" hidden="1">
      <c r="A321" s="3" t="s">
        <v>4974</v>
      </c>
      <c r="B321" t="s">
        <v>4975</v>
      </c>
      <c r="C321" t="s">
        <v>110</v>
      </c>
      <c r="D321" t="s">
        <v>108</v>
      </c>
      <c r="E321" t="s">
        <v>769</v>
      </c>
      <c r="F321" t="str">
        <f>VLOOKUP(A321,'Procediments PinbalAdmin'!B:B,1,FALSE)</f>
        <v>CIME_LLICPESCA</v>
      </c>
    </row>
    <row r="322" spans="1:6" hidden="1">
      <c r="A322" s="3" t="s">
        <v>4976</v>
      </c>
      <c r="B322" t="s">
        <v>4977</v>
      </c>
      <c r="C322" t="s">
        <v>110</v>
      </c>
      <c r="D322" t="s">
        <v>108</v>
      </c>
      <c r="E322" t="s">
        <v>769</v>
      </c>
      <c r="F322" t="str">
        <f>VLOOKUP(A322,'Procediments PinbalAdmin'!B:B,1,FALSE)</f>
        <v>CIME_BO201405</v>
      </c>
    </row>
    <row r="323" spans="1:6" hidden="1">
      <c r="A323" s="3" t="s">
        <v>4978</v>
      </c>
      <c r="B323" t="s">
        <v>4979</v>
      </c>
      <c r="C323" t="s">
        <v>110</v>
      </c>
      <c r="D323" t="s">
        <v>108</v>
      </c>
      <c r="E323" t="s">
        <v>769</v>
      </c>
      <c r="F323" t="str">
        <f>VLOOKUP(A323,'Procediments PinbalAdmin'!B:B,1,FALSE)</f>
        <v>CIME_BO201404</v>
      </c>
    </row>
    <row r="324" spans="1:6" hidden="1">
      <c r="A324" s="3" t="s">
        <v>4980</v>
      </c>
      <c r="B324" t="s">
        <v>4981</v>
      </c>
      <c r="C324" t="s">
        <v>110</v>
      </c>
      <c r="D324" t="s">
        <v>108</v>
      </c>
      <c r="E324" t="s">
        <v>769</v>
      </c>
      <c r="F324" t="str">
        <f>VLOOKUP(A324,'Procediments PinbalAdmin'!B:B,1,FALSE)</f>
        <v>CIME_BO201403</v>
      </c>
    </row>
    <row r="325" spans="1:6" hidden="1">
      <c r="A325" s="3" t="s">
        <v>4870</v>
      </c>
      <c r="B325" t="s">
        <v>4871</v>
      </c>
      <c r="C325" t="s">
        <v>1708</v>
      </c>
      <c r="D325" t="s">
        <v>1709</v>
      </c>
      <c r="E325" t="s">
        <v>769</v>
      </c>
      <c r="F325" t="e">
        <f>VLOOKUP(A325,'Procediments PinbalAdmin'!B:B,1,FALSE)</f>
        <v>#N/A</v>
      </c>
    </row>
    <row r="326" spans="1:6" hidden="1">
      <c r="A326" s="3" t="s">
        <v>4984</v>
      </c>
      <c r="B326" t="s">
        <v>4985</v>
      </c>
      <c r="C326" t="s">
        <v>2580</v>
      </c>
      <c r="D326" t="s">
        <v>2581</v>
      </c>
      <c r="E326" t="s">
        <v>769</v>
      </c>
      <c r="F326" t="str">
        <f>VLOOKUP(A326,'Procediments PinbalAdmin'!B:B,1,FALSE)</f>
        <v>S0733002J_1857</v>
      </c>
    </row>
    <row r="327" spans="1:6" hidden="1">
      <c r="A327" s="3" t="s">
        <v>4986</v>
      </c>
      <c r="B327" t="s">
        <v>4987</v>
      </c>
      <c r="C327" t="s">
        <v>2592</v>
      </c>
      <c r="D327" t="s">
        <v>2593</v>
      </c>
      <c r="E327" t="s">
        <v>769</v>
      </c>
      <c r="F327" t="str">
        <f>VLOOKUP(A327,'Procediments PinbalAdmin'!B:B,1,FALSE)</f>
        <v>S0733002J_5226</v>
      </c>
    </row>
    <row r="328" spans="1:6" hidden="1">
      <c r="A328" s="3" t="s">
        <v>4665</v>
      </c>
      <c r="B328" t="s">
        <v>4666</v>
      </c>
      <c r="C328" t="s">
        <v>1538</v>
      </c>
      <c r="D328" t="s">
        <v>1539</v>
      </c>
      <c r="E328" t="s">
        <v>769</v>
      </c>
      <c r="F328" t="e">
        <f>VLOOKUP(A328,'Procediments PinbalAdmin'!B:B,1,FALSE)</f>
        <v>#N/A</v>
      </c>
    </row>
    <row r="329" spans="1:6" hidden="1">
      <c r="A329" s="3" t="s">
        <v>4990</v>
      </c>
      <c r="B329" t="s">
        <v>4991</v>
      </c>
      <c r="C329" t="s">
        <v>439</v>
      </c>
      <c r="D329" t="s">
        <v>2664</v>
      </c>
      <c r="E329" t="s">
        <v>776</v>
      </c>
      <c r="F329" t="str">
        <f>VLOOKUP(A329,'Procediments PinbalAdmin'!B:B,1,FALSE)</f>
        <v>P0703300D_SUBV</v>
      </c>
    </row>
    <row r="330" spans="1:6" hidden="1">
      <c r="A330" s="3" t="s">
        <v>4992</v>
      </c>
      <c r="B330" t="s">
        <v>4993</v>
      </c>
      <c r="C330" t="s">
        <v>439</v>
      </c>
      <c r="D330" t="s">
        <v>2664</v>
      </c>
      <c r="E330" t="s">
        <v>776</v>
      </c>
      <c r="F330" t="str">
        <f>VLOOKUP(A330,'Procediments PinbalAdmin'!B:B,1,FALSE)</f>
        <v>P0703300D_MERCATS</v>
      </c>
    </row>
    <row r="331" spans="1:6" hidden="1">
      <c r="A331" s="3" t="s">
        <v>4994</v>
      </c>
      <c r="B331" t="s">
        <v>4995</v>
      </c>
      <c r="C331" t="s">
        <v>439</v>
      </c>
      <c r="D331" t="s">
        <v>2664</v>
      </c>
      <c r="E331" t="s">
        <v>776</v>
      </c>
      <c r="F331" t="str">
        <f>VLOOKUP(A331,'Procediments PinbalAdmin'!B:B,1,FALSE)</f>
        <v>AJUNT_MAN_CONTRACT</v>
      </c>
    </row>
    <row r="332" spans="1:6" hidden="1">
      <c r="A332" s="3" t="s">
        <v>4996</v>
      </c>
      <c r="B332" t="s">
        <v>4997</v>
      </c>
      <c r="C332" t="s">
        <v>434</v>
      </c>
      <c r="D332" t="s">
        <v>2674</v>
      </c>
      <c r="E332" t="s">
        <v>769</v>
      </c>
      <c r="F332" t="str">
        <f>VLOOKUP(A332,'Procediments PinbalAdmin'!B:B,1,FALSE)</f>
        <v>2870937</v>
      </c>
    </row>
    <row r="333" spans="1:6" hidden="1">
      <c r="A333" s="3" t="s">
        <v>4998</v>
      </c>
      <c r="B333" t="s">
        <v>4999</v>
      </c>
      <c r="C333" t="s">
        <v>434</v>
      </c>
      <c r="D333" t="s">
        <v>2674</v>
      </c>
      <c r="E333" t="s">
        <v>769</v>
      </c>
      <c r="F333" t="str">
        <f>VLOOKUP(A333,'Procediments PinbalAdmin'!B:B,1,FALSE)</f>
        <v>2404973</v>
      </c>
    </row>
    <row r="334" spans="1:6" hidden="1">
      <c r="A334" s="3" t="s">
        <v>5000</v>
      </c>
      <c r="B334" t="s">
        <v>5001</v>
      </c>
      <c r="C334" t="s">
        <v>434</v>
      </c>
      <c r="D334" t="s">
        <v>2674</v>
      </c>
      <c r="E334" t="s">
        <v>769</v>
      </c>
      <c r="F334" t="str">
        <f>VLOOKUP(A334,'Procediments PinbalAdmin'!B:B,1,FALSE)</f>
        <v>P0703200F_003</v>
      </c>
    </row>
    <row r="335" spans="1:6" hidden="1">
      <c r="A335" s="3" t="s">
        <v>5002</v>
      </c>
      <c r="B335" t="s">
        <v>5003</v>
      </c>
      <c r="C335" t="s">
        <v>434</v>
      </c>
      <c r="D335" t="s">
        <v>2674</v>
      </c>
      <c r="E335" t="s">
        <v>769</v>
      </c>
      <c r="F335" t="str">
        <f>VLOOKUP(A335,'Procediments PinbalAdmin'!B:B,1,FALSE)</f>
        <v>P0703200F_007</v>
      </c>
    </row>
    <row r="336" spans="1:6" hidden="1">
      <c r="A336" s="3" t="s">
        <v>5004</v>
      </c>
      <c r="B336" t="s">
        <v>5005</v>
      </c>
      <c r="C336" t="s">
        <v>434</v>
      </c>
      <c r="D336" t="s">
        <v>2674</v>
      </c>
      <c r="E336" t="s">
        <v>769</v>
      </c>
      <c r="F336" t="str">
        <f>VLOOKUP(A336,'Procediments PinbalAdmin'!B:B,1,FALSE)</f>
        <v>2404976</v>
      </c>
    </row>
    <row r="337" spans="1:6" hidden="1">
      <c r="A337" s="3" t="s">
        <v>5006</v>
      </c>
      <c r="B337" t="s">
        <v>5007</v>
      </c>
      <c r="C337" t="s">
        <v>434</v>
      </c>
      <c r="D337" t="s">
        <v>2674</v>
      </c>
      <c r="E337" t="s">
        <v>769</v>
      </c>
      <c r="F337" t="str">
        <f>VLOOKUP(A337,'Procediments PinbalAdmin'!B:B,1,FALSE)</f>
        <v>P0703200F_009</v>
      </c>
    </row>
    <row r="338" spans="1:6" hidden="1">
      <c r="A338" s="3" t="s">
        <v>5008</v>
      </c>
      <c r="B338" t="s">
        <v>5009</v>
      </c>
      <c r="C338" t="s">
        <v>434</v>
      </c>
      <c r="D338" t="s">
        <v>2674</v>
      </c>
      <c r="E338" t="s">
        <v>769</v>
      </c>
      <c r="F338" t="str">
        <f>VLOOKUP(A338,'Procediments PinbalAdmin'!B:B,1,FALSE)</f>
        <v>P0703200F_001</v>
      </c>
    </row>
    <row r="339" spans="1:6" hidden="1">
      <c r="A339" s="3" t="s">
        <v>5010</v>
      </c>
      <c r="B339" t="s">
        <v>5011</v>
      </c>
      <c r="C339" t="s">
        <v>434</v>
      </c>
      <c r="D339" t="s">
        <v>2674</v>
      </c>
      <c r="E339" t="s">
        <v>769</v>
      </c>
      <c r="F339" t="str">
        <f>VLOOKUP(A339,'Procediments PinbalAdmin'!B:B,1,FALSE)</f>
        <v>2404729</v>
      </c>
    </row>
    <row r="340" spans="1:6" hidden="1">
      <c r="A340" s="3" t="s">
        <v>5012</v>
      </c>
      <c r="B340" t="s">
        <v>5013</v>
      </c>
      <c r="C340" t="s">
        <v>434</v>
      </c>
      <c r="D340" t="s">
        <v>2674</v>
      </c>
      <c r="E340" t="s">
        <v>769</v>
      </c>
      <c r="F340" t="str">
        <f>VLOOKUP(A340,'Procediments PinbalAdmin'!B:B,1,FALSE)</f>
        <v>2404727</v>
      </c>
    </row>
    <row r="341" spans="1:6" hidden="1">
      <c r="A341" s="3" t="s">
        <v>5014</v>
      </c>
      <c r="B341" t="s">
        <v>5015</v>
      </c>
      <c r="C341" t="s">
        <v>434</v>
      </c>
      <c r="D341" t="s">
        <v>2674</v>
      </c>
      <c r="E341" t="s">
        <v>769</v>
      </c>
      <c r="F341" t="str">
        <f>VLOOKUP(A341,'Procediments PinbalAdmin'!B:B,1,FALSE)</f>
        <v>2404977</v>
      </c>
    </row>
    <row r="342" spans="1:6" hidden="1">
      <c r="A342" s="3" t="s">
        <v>5016</v>
      </c>
      <c r="B342" t="s">
        <v>5017</v>
      </c>
      <c r="C342" t="s">
        <v>434</v>
      </c>
      <c r="D342" t="s">
        <v>2674</v>
      </c>
      <c r="E342" t="s">
        <v>769</v>
      </c>
      <c r="F342" t="str">
        <f>VLOOKUP(A342,'Procediments PinbalAdmin'!B:B,1,FALSE)</f>
        <v>2861951</v>
      </c>
    </row>
    <row r="343" spans="1:6" hidden="1">
      <c r="A343" s="3" t="s">
        <v>5018</v>
      </c>
      <c r="B343" t="s">
        <v>5019</v>
      </c>
      <c r="C343" t="s">
        <v>434</v>
      </c>
      <c r="D343" t="s">
        <v>2674</v>
      </c>
      <c r="E343" t="s">
        <v>769</v>
      </c>
      <c r="F343" t="str">
        <f>VLOOKUP(A343,'Procediments PinbalAdmin'!B:B,1,FALSE)</f>
        <v>P0703200F_008</v>
      </c>
    </row>
    <row r="344" spans="1:6" hidden="1">
      <c r="A344" s="3" t="s">
        <v>5020</v>
      </c>
      <c r="B344" t="s">
        <v>5021</v>
      </c>
      <c r="C344" t="s">
        <v>434</v>
      </c>
      <c r="D344" t="s">
        <v>2674</v>
      </c>
      <c r="E344" t="s">
        <v>769</v>
      </c>
      <c r="F344" t="str">
        <f>VLOOKUP(A344,'Procediments PinbalAdmin'!B:B,1,FALSE)</f>
        <v>2404975</v>
      </c>
    </row>
    <row r="345" spans="1:6" hidden="1">
      <c r="A345" s="3" t="s">
        <v>5022</v>
      </c>
      <c r="B345" t="s">
        <v>5023</v>
      </c>
      <c r="C345" t="s">
        <v>434</v>
      </c>
      <c r="D345" t="s">
        <v>2674</v>
      </c>
      <c r="E345" t="s">
        <v>769</v>
      </c>
      <c r="F345" t="str">
        <f>VLOOKUP(A345,'Procediments PinbalAdmin'!B:B,1,FALSE)</f>
        <v>2894809</v>
      </c>
    </row>
    <row r="346" spans="1:6" hidden="1">
      <c r="A346" s="3" t="s">
        <v>5024</v>
      </c>
      <c r="B346" t="s">
        <v>5025</v>
      </c>
      <c r="C346" t="s">
        <v>434</v>
      </c>
      <c r="D346" t="s">
        <v>2674</v>
      </c>
      <c r="E346" t="s">
        <v>769</v>
      </c>
      <c r="F346" t="str">
        <f>VLOOKUP(A346,'Procediments PinbalAdmin'!B:B,1,FALSE)</f>
        <v>2858696</v>
      </c>
    </row>
    <row r="347" spans="1:6" hidden="1">
      <c r="A347" s="3" t="s">
        <v>5026</v>
      </c>
      <c r="B347" t="s">
        <v>5027</v>
      </c>
      <c r="C347" t="s">
        <v>459</v>
      </c>
      <c r="D347" t="s">
        <v>2675</v>
      </c>
      <c r="E347" t="s">
        <v>769</v>
      </c>
      <c r="F347" t="str">
        <f>VLOOKUP(A347,'Procediments PinbalAdmin'!B:B,1,FALSE)</f>
        <v>P0703700E_001</v>
      </c>
    </row>
    <row r="348" spans="1:6" hidden="1">
      <c r="A348" s="3" t="s">
        <v>6172</v>
      </c>
      <c r="B348" t="s">
        <v>6173</v>
      </c>
      <c r="C348" t="s">
        <v>240</v>
      </c>
      <c r="D348" t="s">
        <v>634</v>
      </c>
      <c r="E348" t="s">
        <v>776</v>
      </c>
      <c r="F348" t="e">
        <f>VLOOKUP(A348,'Procediments PinbalAdmin'!B:B,1,FALSE)</f>
        <v>#N/A</v>
      </c>
    </row>
    <row r="349" spans="1:6" hidden="1">
      <c r="A349" s="3" t="s">
        <v>5030</v>
      </c>
      <c r="B349" t="s">
        <v>5031</v>
      </c>
      <c r="C349" t="s">
        <v>459</v>
      </c>
      <c r="D349" t="s">
        <v>2675</v>
      </c>
      <c r="E349" t="s">
        <v>769</v>
      </c>
      <c r="F349" t="str">
        <f>VLOOKUP(A349,'Procediments PinbalAdmin'!B:B,1,FALSE)</f>
        <v>P0703700E_ML</v>
      </c>
    </row>
    <row r="350" spans="1:6" hidden="1">
      <c r="A350" s="3" t="s">
        <v>5032</v>
      </c>
      <c r="B350" t="s">
        <v>5033</v>
      </c>
      <c r="C350" t="s">
        <v>459</v>
      </c>
      <c r="D350" t="s">
        <v>2675</v>
      </c>
      <c r="E350" t="s">
        <v>769</v>
      </c>
      <c r="F350" t="str">
        <f>VLOOKUP(A350,'Procediments PinbalAdmin'!B:B,1,FALSE)</f>
        <v>P0703700E_RRHH</v>
      </c>
    </row>
    <row r="351" spans="1:6" hidden="1">
      <c r="A351" s="3" t="s">
        <v>5034</v>
      </c>
      <c r="B351" t="s">
        <v>5035</v>
      </c>
      <c r="C351" t="s">
        <v>459</v>
      </c>
      <c r="D351" t="s">
        <v>2675</v>
      </c>
      <c r="E351" t="s">
        <v>769</v>
      </c>
      <c r="F351" t="str">
        <f>VLOOKUP(A351,'Procediments PinbalAdmin'!B:B,1,FALSE)</f>
        <v>P0703700E_LAP</v>
      </c>
    </row>
    <row r="352" spans="1:6" hidden="1">
      <c r="A352" s="3" t="s">
        <v>5036</v>
      </c>
      <c r="B352" t="s">
        <v>5037</v>
      </c>
      <c r="C352" t="s">
        <v>459</v>
      </c>
      <c r="D352" t="s">
        <v>2675</v>
      </c>
      <c r="E352" t="s">
        <v>769</v>
      </c>
      <c r="F352" t="str">
        <f>VLOOKUP(A352,'Procediments PinbalAdmin'!B:B,1,FALSE)</f>
        <v>P0703700E_SUBV</v>
      </c>
    </row>
    <row r="353" spans="1:6" hidden="1">
      <c r="A353" s="3" t="s">
        <v>5038</v>
      </c>
      <c r="B353" t="s">
        <v>5039</v>
      </c>
      <c r="C353" t="s">
        <v>121</v>
      </c>
      <c r="D353" t="s">
        <v>2676</v>
      </c>
      <c r="E353" t="s">
        <v>776</v>
      </c>
      <c r="F353" t="str">
        <f>VLOOKUP(A353,'Procediments PinbalAdmin'!B:B,1,FALSE)</f>
        <v>G57357030_001</v>
      </c>
    </row>
    <row r="354" spans="1:6" hidden="1">
      <c r="A354" s="3" t="s">
        <v>4735</v>
      </c>
      <c r="B354" t="s">
        <v>4736</v>
      </c>
      <c r="C354" t="s">
        <v>481</v>
      </c>
      <c r="D354" t="s">
        <v>2715</v>
      </c>
      <c r="E354" t="s">
        <v>769</v>
      </c>
      <c r="F354" t="str">
        <f>VLOOKUP(A354,'Procediments PinbalAdmin'!B:B,1,FALSE)</f>
        <v>FOGAIBA_SUBVGRALS</v>
      </c>
    </row>
    <row r="355" spans="1:6" hidden="1">
      <c r="A355" s="3" t="s">
        <v>4737</v>
      </c>
      <c r="B355" t="s">
        <v>4738</v>
      </c>
      <c r="C355" t="s">
        <v>481</v>
      </c>
      <c r="D355" t="s">
        <v>2715</v>
      </c>
      <c r="E355" t="s">
        <v>769</v>
      </c>
      <c r="F355" t="str">
        <f>VLOOKUP(A355,'Procediments PinbalAdmin'!B:B,1,FALSE)</f>
        <v>FOGAIBA_CONTR</v>
      </c>
    </row>
    <row r="356" spans="1:6" hidden="1">
      <c r="A356" s="3" t="s">
        <v>5040</v>
      </c>
      <c r="B356" t="s">
        <v>5041</v>
      </c>
      <c r="C356" t="s">
        <v>481</v>
      </c>
      <c r="D356" t="s">
        <v>2715</v>
      </c>
      <c r="E356" t="s">
        <v>769</v>
      </c>
      <c r="F356" t="str">
        <f>VLOOKUP(A356,'Procediments PinbalAdmin'!B:B,1,FALSE)</f>
        <v>FOGAIBA_PERSONAL</v>
      </c>
    </row>
    <row r="357" spans="1:6" hidden="1">
      <c r="A357" s="3" t="s">
        <v>4731</v>
      </c>
      <c r="B357" t="s">
        <v>4732</v>
      </c>
      <c r="C357" t="s">
        <v>481</v>
      </c>
      <c r="D357" t="s">
        <v>2715</v>
      </c>
      <c r="E357" t="s">
        <v>769</v>
      </c>
      <c r="F357" t="str">
        <f>VLOOKUP(A357,'Procediments PinbalAdmin'!B:B,1,FALSE)</f>
        <v>FOGAIBA_REG_EXPLOT</v>
      </c>
    </row>
    <row r="358" spans="1:6" hidden="1">
      <c r="A358" s="3" t="s">
        <v>5042</v>
      </c>
      <c r="B358" t="s">
        <v>5043</v>
      </c>
      <c r="C358" t="s">
        <v>2716</v>
      </c>
      <c r="D358" t="s">
        <v>2717</v>
      </c>
      <c r="E358" t="s">
        <v>769</v>
      </c>
      <c r="F358" t="str">
        <f>VLOOKUP(A358,'Procediments PinbalAdmin'!B:B,1,FALSE)</f>
        <v>3013207</v>
      </c>
    </row>
    <row r="359" spans="1:6" hidden="1">
      <c r="A359" s="3" t="s">
        <v>5044</v>
      </c>
      <c r="B359" t="s">
        <v>5045</v>
      </c>
      <c r="C359" t="s">
        <v>2716</v>
      </c>
      <c r="D359" t="s">
        <v>2717</v>
      </c>
      <c r="E359" t="s">
        <v>769</v>
      </c>
      <c r="F359" t="str">
        <f>VLOOKUP(A359,'Procediments PinbalAdmin'!B:B,1,FALSE)</f>
        <v>2802171</v>
      </c>
    </row>
    <row r="360" spans="1:6" hidden="1">
      <c r="A360" s="3" t="s">
        <v>5046</v>
      </c>
      <c r="B360" t="s">
        <v>5047</v>
      </c>
      <c r="C360" t="s">
        <v>2716</v>
      </c>
      <c r="D360" t="s">
        <v>2717</v>
      </c>
      <c r="E360" t="s">
        <v>769</v>
      </c>
      <c r="F360" t="str">
        <f>VLOOKUP(A360,'Procediments PinbalAdmin'!B:B,1,FALSE)</f>
        <v>2452120</v>
      </c>
    </row>
    <row r="361" spans="1:6" hidden="1">
      <c r="A361" s="3" t="s">
        <v>5048</v>
      </c>
      <c r="B361" t="s">
        <v>5049</v>
      </c>
      <c r="C361" t="s">
        <v>2716</v>
      </c>
      <c r="D361" t="s">
        <v>2717</v>
      </c>
      <c r="E361" t="s">
        <v>769</v>
      </c>
      <c r="F361" t="str">
        <f>VLOOKUP(A361,'Procediments PinbalAdmin'!B:B,1,FALSE)</f>
        <v>2448178</v>
      </c>
    </row>
    <row r="362" spans="1:6" hidden="1">
      <c r="A362" s="3" t="s">
        <v>5050</v>
      </c>
      <c r="B362" t="s">
        <v>5051</v>
      </c>
      <c r="C362" t="s">
        <v>2716</v>
      </c>
      <c r="D362" t="s">
        <v>2717</v>
      </c>
      <c r="E362" t="s">
        <v>769</v>
      </c>
      <c r="F362" t="str">
        <f>VLOOKUP(A362,'Procediments PinbalAdmin'!B:B,1,FALSE)</f>
        <v>2312279</v>
      </c>
    </row>
    <row r="363" spans="1:6" hidden="1">
      <c r="A363" s="3" t="s">
        <v>5052</v>
      </c>
      <c r="B363" t="s">
        <v>5053</v>
      </c>
      <c r="C363" t="s">
        <v>2722</v>
      </c>
      <c r="D363" t="s">
        <v>2723</v>
      </c>
      <c r="E363" t="s">
        <v>769</v>
      </c>
      <c r="F363" t="str">
        <f>VLOOKUP(A363,'Procediments PinbalAdmin'!B:B,1,FALSE)</f>
        <v>2329377</v>
      </c>
    </row>
    <row r="364" spans="1:6" hidden="1">
      <c r="A364" s="3" t="s">
        <v>5054</v>
      </c>
      <c r="B364" t="s">
        <v>5055</v>
      </c>
      <c r="C364" t="s">
        <v>2722</v>
      </c>
      <c r="D364" t="s">
        <v>2723</v>
      </c>
      <c r="E364" t="s">
        <v>769</v>
      </c>
      <c r="F364" t="str">
        <f>VLOOKUP(A364,'Procediments PinbalAdmin'!B:B,1,FALSE)</f>
        <v>2870744</v>
      </c>
    </row>
    <row r="365" spans="1:6" hidden="1">
      <c r="A365" s="3" t="s">
        <v>5056</v>
      </c>
      <c r="B365" t="s">
        <v>5057</v>
      </c>
      <c r="C365" t="s">
        <v>2722</v>
      </c>
      <c r="D365" t="s">
        <v>2723</v>
      </c>
      <c r="E365" t="s">
        <v>769</v>
      </c>
      <c r="F365" t="str">
        <f>VLOOKUP(A365,'Procediments PinbalAdmin'!B:B,1,FALSE)</f>
        <v>S0711001H_ADSPI1</v>
      </c>
    </row>
    <row r="366" spans="1:6" hidden="1">
      <c r="A366" s="3" t="s">
        <v>5058</v>
      </c>
      <c r="B366" t="s">
        <v>5059</v>
      </c>
      <c r="C366" t="s">
        <v>2722</v>
      </c>
      <c r="D366" t="s">
        <v>2723</v>
      </c>
      <c r="E366" t="s">
        <v>769</v>
      </c>
      <c r="F366" t="str">
        <f>VLOOKUP(A366,'Procediments PinbalAdmin'!B:B,1,FALSE)</f>
        <v>1937832</v>
      </c>
    </row>
    <row r="367" spans="1:6" hidden="1">
      <c r="A367" s="3" t="s">
        <v>5060</v>
      </c>
      <c r="B367" t="s">
        <v>5061</v>
      </c>
      <c r="C367" t="s">
        <v>2722</v>
      </c>
      <c r="D367" t="s">
        <v>2723</v>
      </c>
      <c r="E367" t="s">
        <v>769</v>
      </c>
      <c r="F367" t="str">
        <f>VLOOKUP(A367,'Procediments PinbalAdmin'!B:B,1,FALSE)</f>
        <v>2260525</v>
      </c>
    </row>
    <row r="368" spans="1:6" hidden="1">
      <c r="A368" s="3" t="s">
        <v>5062</v>
      </c>
      <c r="B368" t="s">
        <v>5063</v>
      </c>
      <c r="C368" t="s">
        <v>2722</v>
      </c>
      <c r="D368" t="s">
        <v>2723</v>
      </c>
      <c r="E368" t="s">
        <v>769</v>
      </c>
      <c r="F368" t="str">
        <f>VLOOKUP(A368,'Procediments PinbalAdmin'!B:B,1,FALSE)</f>
        <v>2299781</v>
      </c>
    </row>
    <row r="369" spans="1:6" hidden="1">
      <c r="A369" s="3" t="s">
        <v>5064</v>
      </c>
      <c r="B369" t="s">
        <v>5065</v>
      </c>
      <c r="C369" t="s">
        <v>2722</v>
      </c>
      <c r="D369" t="s">
        <v>2723</v>
      </c>
      <c r="E369" t="s">
        <v>769</v>
      </c>
      <c r="F369" t="str">
        <f>VLOOKUP(A369,'Procediments PinbalAdmin'!B:B,1,FALSE)</f>
        <v>1937833</v>
      </c>
    </row>
    <row r="370" spans="1:6" hidden="1">
      <c r="A370" s="3" t="s">
        <v>4785</v>
      </c>
      <c r="B370" t="s">
        <v>5450</v>
      </c>
      <c r="C370" t="s">
        <v>29</v>
      </c>
      <c r="D370" t="s">
        <v>2987</v>
      </c>
      <c r="E370" t="s">
        <v>769</v>
      </c>
      <c r="F370" t="e">
        <f>VLOOKUP(A370,'Procediments PinbalAdmin'!B:B,1,FALSE)</f>
        <v>#N/A</v>
      </c>
    </row>
    <row r="371" spans="1:6" hidden="1">
      <c r="A371" s="3" t="s">
        <v>5068</v>
      </c>
      <c r="B371" t="s">
        <v>5067</v>
      </c>
      <c r="C371" t="s">
        <v>2722</v>
      </c>
      <c r="D371" t="s">
        <v>2723</v>
      </c>
      <c r="E371" t="s">
        <v>769</v>
      </c>
      <c r="F371" t="str">
        <f>VLOOKUP(A371,'Procediments PinbalAdmin'!B:B,1,FALSE)</f>
        <v>2100391</v>
      </c>
    </row>
    <row r="372" spans="1:6" hidden="1">
      <c r="A372" s="3" t="s">
        <v>5069</v>
      </c>
      <c r="B372" t="s">
        <v>5070</v>
      </c>
      <c r="C372" t="s">
        <v>2722</v>
      </c>
      <c r="D372" t="s">
        <v>2723</v>
      </c>
      <c r="E372" t="s">
        <v>769</v>
      </c>
      <c r="F372" t="str">
        <f>VLOOKUP(A372,'Procediments PinbalAdmin'!B:B,1,FALSE)</f>
        <v>S0711001H_1934750</v>
      </c>
    </row>
    <row r="373" spans="1:6" hidden="1">
      <c r="A373" s="3" t="s">
        <v>5071</v>
      </c>
      <c r="B373" t="s">
        <v>5072</v>
      </c>
      <c r="C373" t="s">
        <v>2722</v>
      </c>
      <c r="D373" t="s">
        <v>2723</v>
      </c>
      <c r="E373" t="s">
        <v>769</v>
      </c>
      <c r="F373" t="str">
        <f>VLOOKUP(A373,'Procediments PinbalAdmin'!B:B,1,FALSE)</f>
        <v>ADFIX1</v>
      </c>
    </row>
    <row r="374" spans="1:6" hidden="1">
      <c r="A374" s="3" t="s">
        <v>5073</v>
      </c>
      <c r="B374" t="s">
        <v>5074</v>
      </c>
      <c r="C374" t="s">
        <v>2722</v>
      </c>
      <c r="D374" t="s">
        <v>2723</v>
      </c>
      <c r="E374" t="s">
        <v>769</v>
      </c>
      <c r="F374" t="str">
        <f>VLOOKUP(A374,'Procediments PinbalAdmin'!B:B,1,FALSE)</f>
        <v>DEFUN1</v>
      </c>
    </row>
    <row r="375" spans="1:6" hidden="1">
      <c r="A375" s="3" t="s">
        <v>5075</v>
      </c>
      <c r="B375" t="s">
        <v>5076</v>
      </c>
      <c r="C375" t="s">
        <v>2722</v>
      </c>
      <c r="D375" t="s">
        <v>2723</v>
      </c>
      <c r="E375" t="s">
        <v>769</v>
      </c>
      <c r="F375" t="str">
        <f>VLOOKUP(A375,'Procediments PinbalAdmin'!B:B,1,FALSE)</f>
        <v>ADEVENAT</v>
      </c>
    </row>
    <row r="376" spans="1:6" hidden="1">
      <c r="A376" s="3" t="s">
        <v>5077</v>
      </c>
      <c r="B376" t="s">
        <v>5078</v>
      </c>
      <c r="C376" t="s">
        <v>2722</v>
      </c>
      <c r="D376" t="s">
        <v>2723</v>
      </c>
      <c r="E376" t="s">
        <v>769</v>
      </c>
      <c r="F376" t="str">
        <f>VLOOKUP(A376,'Procediments PinbalAdmin'!B:B,1,FALSE)</f>
        <v>ADTEMP2</v>
      </c>
    </row>
    <row r="377" spans="1:6" hidden="1">
      <c r="A377" s="3" t="s">
        <v>5079</v>
      </c>
      <c r="B377" t="s">
        <v>5080</v>
      </c>
      <c r="C377" t="s">
        <v>2722</v>
      </c>
      <c r="D377" t="s">
        <v>2723</v>
      </c>
      <c r="E377" t="s">
        <v>769</v>
      </c>
      <c r="F377" t="str">
        <f>VLOOKUP(A377,'Procediments PinbalAdmin'!B:B,1,FALSE)</f>
        <v>ADTEMP1</v>
      </c>
    </row>
    <row r="378" spans="1:6" hidden="1">
      <c r="A378" s="3" t="s">
        <v>5081</v>
      </c>
      <c r="B378" t="s">
        <v>5082</v>
      </c>
      <c r="C378" t="s">
        <v>2722</v>
      </c>
      <c r="D378" t="s">
        <v>2723</v>
      </c>
      <c r="E378" t="s">
        <v>769</v>
      </c>
      <c r="F378" t="str">
        <f>VLOOKUP(A378,'Procediments PinbalAdmin'!B:B,1,FALSE)</f>
        <v>DEFUNLAB1</v>
      </c>
    </row>
    <row r="379" spans="1:6" hidden="1">
      <c r="A379" s="3" t="s">
        <v>5083</v>
      </c>
      <c r="B379" t="s">
        <v>5084</v>
      </c>
      <c r="C379" t="s">
        <v>2739</v>
      </c>
      <c r="D379" t="s">
        <v>2740</v>
      </c>
      <c r="E379" t="s">
        <v>769</v>
      </c>
      <c r="F379" t="str">
        <f>VLOOKUP(A379,'Procediments PinbalAdmin'!B:B,1,FALSE)</f>
        <v>CPH -01</v>
      </c>
    </row>
    <row r="380" spans="1:6" hidden="1">
      <c r="A380" s="3" t="s">
        <v>5085</v>
      </c>
      <c r="B380" t="s">
        <v>5086</v>
      </c>
      <c r="C380" t="s">
        <v>2750</v>
      </c>
      <c r="D380" t="s">
        <v>2751</v>
      </c>
      <c r="E380" t="s">
        <v>769</v>
      </c>
      <c r="F380" t="str">
        <f>VLOOKUP(A380,'Procediments PinbalAdmin'!B:B,1,FALSE)</f>
        <v>588123</v>
      </c>
    </row>
    <row r="381" spans="1:6" hidden="1">
      <c r="A381" s="3" t="s">
        <v>5087</v>
      </c>
      <c r="B381" t="s">
        <v>5088</v>
      </c>
      <c r="C381" t="s">
        <v>2750</v>
      </c>
      <c r="D381" t="s">
        <v>2751</v>
      </c>
      <c r="E381" t="s">
        <v>769</v>
      </c>
      <c r="F381" t="str">
        <f>VLOOKUP(A381,'Procediments PinbalAdmin'!B:B,1,FALSE)</f>
        <v>1446968</v>
      </c>
    </row>
    <row r="382" spans="1:6" hidden="1">
      <c r="A382" s="3" t="s">
        <v>5089</v>
      </c>
      <c r="B382" t="s">
        <v>5090</v>
      </c>
      <c r="C382" t="s">
        <v>2750</v>
      </c>
      <c r="D382" t="s">
        <v>2751</v>
      </c>
      <c r="E382" t="s">
        <v>769</v>
      </c>
      <c r="F382" t="str">
        <f>VLOOKUP(A382,'Procediments PinbalAdmin'!B:B,1,FALSE)</f>
        <v>1446992</v>
      </c>
    </row>
    <row r="383" spans="1:6" hidden="1">
      <c r="A383" s="3" t="s">
        <v>5091</v>
      </c>
      <c r="B383" t="s">
        <v>5092</v>
      </c>
      <c r="C383" t="s">
        <v>2750</v>
      </c>
      <c r="D383" t="s">
        <v>2751</v>
      </c>
      <c r="E383" t="s">
        <v>769</v>
      </c>
      <c r="F383" t="str">
        <f>VLOOKUP(A383,'Procediments PinbalAdmin'!B:B,1,FALSE)</f>
        <v>817584</v>
      </c>
    </row>
    <row r="384" spans="1:6" hidden="1">
      <c r="A384" s="3" t="s">
        <v>5093</v>
      </c>
      <c r="B384" t="s">
        <v>5094</v>
      </c>
      <c r="C384" t="s">
        <v>2750</v>
      </c>
      <c r="D384" t="s">
        <v>2751</v>
      </c>
      <c r="E384" t="s">
        <v>769</v>
      </c>
      <c r="F384" t="str">
        <f>VLOOKUP(A384,'Procediments PinbalAdmin'!B:B,1,FALSE)</f>
        <v>1446951</v>
      </c>
    </row>
    <row r="385" spans="1:6" hidden="1">
      <c r="A385" s="3" t="s">
        <v>5095</v>
      </c>
      <c r="B385" t="s">
        <v>5096</v>
      </c>
      <c r="C385" t="s">
        <v>2752</v>
      </c>
      <c r="D385" t="s">
        <v>2753</v>
      </c>
      <c r="E385" t="s">
        <v>769</v>
      </c>
      <c r="F385" t="str">
        <f>VLOOKUP(A385,'Procediments PinbalAdmin'!B:B,1,FALSE)</f>
        <v>2941525</v>
      </c>
    </row>
    <row r="386" spans="1:6" hidden="1">
      <c r="A386" s="3" t="s">
        <v>5097</v>
      </c>
      <c r="B386" t="s">
        <v>5098</v>
      </c>
      <c r="C386" t="s">
        <v>2752</v>
      </c>
      <c r="D386" t="s">
        <v>2753</v>
      </c>
      <c r="E386" t="s">
        <v>769</v>
      </c>
      <c r="F386" t="str">
        <f>VLOOKUP(A386,'Procediments PinbalAdmin'!B:B,1,FALSE)</f>
        <v>2839497</v>
      </c>
    </row>
    <row r="387" spans="1:6" hidden="1">
      <c r="A387" s="3" t="s">
        <v>5099</v>
      </c>
      <c r="B387" t="s">
        <v>5100</v>
      </c>
      <c r="C387" t="s">
        <v>2752</v>
      </c>
      <c r="D387" t="s">
        <v>2753</v>
      </c>
      <c r="E387" t="s">
        <v>769</v>
      </c>
      <c r="F387" t="str">
        <f>VLOOKUP(A387,'Procediments PinbalAdmin'!B:B,1,FALSE)</f>
        <v>2414045</v>
      </c>
    </row>
    <row r="388" spans="1:6" hidden="1">
      <c r="A388" s="3" t="s">
        <v>5101</v>
      </c>
      <c r="B388" t="s">
        <v>5102</v>
      </c>
      <c r="C388" t="s">
        <v>2752</v>
      </c>
      <c r="D388" t="s">
        <v>2753</v>
      </c>
      <c r="E388" t="s">
        <v>769</v>
      </c>
      <c r="F388" t="str">
        <f>VLOOKUP(A388,'Procediments PinbalAdmin'!B:B,1,FALSE)</f>
        <v>2401517</v>
      </c>
    </row>
    <row r="389" spans="1:6" hidden="1">
      <c r="A389" s="3" t="s">
        <v>5103</v>
      </c>
      <c r="B389" t="s">
        <v>5104</v>
      </c>
      <c r="C389" t="s">
        <v>2752</v>
      </c>
      <c r="D389" t="s">
        <v>2753</v>
      </c>
      <c r="E389" t="s">
        <v>769</v>
      </c>
      <c r="F389" t="str">
        <f>VLOOKUP(A389,'Procediments PinbalAdmin'!B:B,1,FALSE)</f>
        <v>2452137</v>
      </c>
    </row>
    <row r="390" spans="1:6" hidden="1">
      <c r="A390" s="3" t="s">
        <v>5105</v>
      </c>
      <c r="B390" t="s">
        <v>5106</v>
      </c>
      <c r="C390" t="s">
        <v>2752</v>
      </c>
      <c r="D390" t="s">
        <v>2753</v>
      </c>
      <c r="E390" t="s">
        <v>769</v>
      </c>
      <c r="F390" t="str">
        <f>VLOOKUP(A390,'Procediments PinbalAdmin'!B:B,1,FALSE)</f>
        <v>2400800</v>
      </c>
    </row>
    <row r="391" spans="1:6" hidden="1">
      <c r="A391" s="3" t="s">
        <v>5107</v>
      </c>
      <c r="B391" t="s">
        <v>5108</v>
      </c>
      <c r="C391" t="s">
        <v>2752</v>
      </c>
      <c r="D391" t="s">
        <v>2753</v>
      </c>
      <c r="E391" t="s">
        <v>769</v>
      </c>
      <c r="F391" t="str">
        <f>VLOOKUP(A391,'Procediments PinbalAdmin'!B:B,1,FALSE)</f>
        <v>2892770</v>
      </c>
    </row>
    <row r="392" spans="1:6" hidden="1">
      <c r="A392" s="3" t="s">
        <v>5109</v>
      </c>
      <c r="B392" t="s">
        <v>5110</v>
      </c>
      <c r="C392" t="s">
        <v>2752</v>
      </c>
      <c r="D392" t="s">
        <v>2753</v>
      </c>
      <c r="E392" t="s">
        <v>769</v>
      </c>
      <c r="F392" t="str">
        <f>VLOOKUP(A392,'Procediments PinbalAdmin'!B:B,1,FALSE)</f>
        <v>S0711001H_1987077</v>
      </c>
    </row>
    <row r="393" spans="1:6" hidden="1">
      <c r="A393" s="3" t="s">
        <v>5111</v>
      </c>
      <c r="B393" t="s">
        <v>5112</v>
      </c>
      <c r="C393" t="s">
        <v>2752</v>
      </c>
      <c r="D393" t="s">
        <v>2753</v>
      </c>
      <c r="E393" t="s">
        <v>769</v>
      </c>
      <c r="F393" t="str">
        <f>VLOOKUP(A393,'Procediments PinbalAdmin'!B:B,1,FALSE)</f>
        <v>2269719</v>
      </c>
    </row>
    <row r="394" spans="1:6" hidden="1">
      <c r="A394" s="3" t="s">
        <v>5113</v>
      </c>
      <c r="B394" t="s">
        <v>5114</v>
      </c>
      <c r="C394" t="s">
        <v>2752</v>
      </c>
      <c r="D394" t="s">
        <v>2753</v>
      </c>
      <c r="E394" t="s">
        <v>769</v>
      </c>
      <c r="F394" t="str">
        <f>VLOOKUP(A394,'Procediments PinbalAdmin'!B:B,1,FALSE)</f>
        <v>2269727</v>
      </c>
    </row>
    <row r="395" spans="1:6" hidden="1">
      <c r="A395" s="3" t="s">
        <v>5115</v>
      </c>
      <c r="B395" t="s">
        <v>5116</v>
      </c>
      <c r="C395" t="s">
        <v>2752</v>
      </c>
      <c r="D395" t="s">
        <v>2753</v>
      </c>
      <c r="E395" t="s">
        <v>769</v>
      </c>
      <c r="F395" t="str">
        <f>VLOOKUP(A395,'Procediments PinbalAdmin'!B:B,1,FALSE)</f>
        <v>2269739</v>
      </c>
    </row>
    <row r="396" spans="1:6" hidden="1">
      <c r="A396" s="3" t="s">
        <v>5117</v>
      </c>
      <c r="B396" t="s">
        <v>5118</v>
      </c>
      <c r="C396" t="s">
        <v>2752</v>
      </c>
      <c r="D396" t="s">
        <v>2753</v>
      </c>
      <c r="E396" t="s">
        <v>769</v>
      </c>
      <c r="F396" t="str">
        <f>VLOOKUP(A396,'Procediments PinbalAdmin'!B:B,1,FALSE)</f>
        <v>2269751</v>
      </c>
    </row>
    <row r="397" spans="1:6" hidden="1">
      <c r="A397" s="3" t="s">
        <v>5119</v>
      </c>
      <c r="B397" t="s">
        <v>5120</v>
      </c>
      <c r="C397" t="s">
        <v>2752</v>
      </c>
      <c r="D397" t="s">
        <v>2753</v>
      </c>
      <c r="E397" t="s">
        <v>769</v>
      </c>
      <c r="F397" t="str">
        <f>VLOOKUP(A397,'Procediments PinbalAdmin'!B:B,1,FALSE)</f>
        <v>DGAH_INSCRPDEM</v>
      </c>
    </row>
    <row r="398" spans="1:6" hidden="1">
      <c r="A398" s="3" t="s">
        <v>5121</v>
      </c>
      <c r="B398" t="s">
        <v>5122</v>
      </c>
      <c r="C398" t="s">
        <v>93</v>
      </c>
      <c r="D398" t="s">
        <v>2759</v>
      </c>
      <c r="E398" t="s">
        <v>769</v>
      </c>
      <c r="F398" t="str">
        <f>VLOOKUP(A398,'Procediments PinbalAdmin'!B:B,1,FALSE)</f>
        <v>2929774</v>
      </c>
    </row>
    <row r="399" spans="1:6" hidden="1">
      <c r="A399" s="3" t="s">
        <v>5123</v>
      </c>
      <c r="B399" t="s">
        <v>5124</v>
      </c>
      <c r="C399" t="s">
        <v>93</v>
      </c>
      <c r="D399" t="s">
        <v>2759</v>
      </c>
      <c r="E399" t="s">
        <v>769</v>
      </c>
      <c r="F399" t="str">
        <f>VLOOKUP(A399,'Procediments PinbalAdmin'!B:B,1,FALSE)</f>
        <v>2927776</v>
      </c>
    </row>
    <row r="400" spans="1:6" hidden="1">
      <c r="A400" s="3" t="s">
        <v>5125</v>
      </c>
      <c r="B400" t="s">
        <v>5126</v>
      </c>
      <c r="C400" t="s">
        <v>93</v>
      </c>
      <c r="D400" t="s">
        <v>2759</v>
      </c>
      <c r="E400" t="s">
        <v>769</v>
      </c>
      <c r="F400" t="str">
        <f>VLOOKUP(A400,'Procediments PinbalAdmin'!B:B,1,FALSE)</f>
        <v>2928238</v>
      </c>
    </row>
    <row r="401" spans="1:6" hidden="1">
      <c r="A401" s="3" t="s">
        <v>5127</v>
      </c>
      <c r="B401" t="s">
        <v>5128</v>
      </c>
      <c r="C401" t="s">
        <v>93</v>
      </c>
      <c r="D401" t="s">
        <v>2759</v>
      </c>
      <c r="E401" t="s">
        <v>769</v>
      </c>
      <c r="F401" t="str">
        <f>VLOOKUP(A401,'Procediments PinbalAdmin'!B:B,1,FALSE)</f>
        <v>2928209</v>
      </c>
    </row>
    <row r="402" spans="1:6" hidden="1">
      <c r="A402" s="3" t="s">
        <v>5129</v>
      </c>
      <c r="B402" t="s">
        <v>5130</v>
      </c>
      <c r="C402" t="s">
        <v>93</v>
      </c>
      <c r="D402" t="s">
        <v>2759</v>
      </c>
      <c r="E402" t="s">
        <v>769</v>
      </c>
      <c r="F402" t="str">
        <f>VLOOKUP(A402,'Procediments PinbalAdmin'!B:B,1,FALSE)</f>
        <v>2241498</v>
      </c>
    </row>
    <row r="403" spans="1:6" hidden="1">
      <c r="A403" s="3" t="s">
        <v>5131</v>
      </c>
      <c r="B403" t="s">
        <v>5132</v>
      </c>
      <c r="C403" t="s">
        <v>93</v>
      </c>
      <c r="D403" t="s">
        <v>2759</v>
      </c>
      <c r="E403" t="s">
        <v>769</v>
      </c>
      <c r="F403" t="str">
        <f>VLOOKUP(A403,'Procediments PinbalAdmin'!B:B,1,FALSE)</f>
        <v>207988</v>
      </c>
    </row>
    <row r="404" spans="1:6" hidden="1">
      <c r="A404" s="3" t="s">
        <v>5133</v>
      </c>
      <c r="B404" t="s">
        <v>5134</v>
      </c>
      <c r="C404" t="s">
        <v>144</v>
      </c>
      <c r="D404" t="s">
        <v>2760</v>
      </c>
      <c r="E404" t="s">
        <v>776</v>
      </c>
      <c r="F404" t="str">
        <f>VLOOKUP(A404,'Procediments PinbalAdmin'!B:B,1,FALSE)</f>
        <v>Q0700499G_001</v>
      </c>
    </row>
    <row r="405" spans="1:6" hidden="1">
      <c r="A405" s="3" t="s">
        <v>5135</v>
      </c>
      <c r="B405" t="s">
        <v>5136</v>
      </c>
      <c r="C405" t="s">
        <v>69</v>
      </c>
      <c r="D405" t="s">
        <v>2761</v>
      </c>
      <c r="E405" t="s">
        <v>769</v>
      </c>
      <c r="F405" t="str">
        <f>VLOOKUP(A405,'Procediments PinbalAdmin'!B:B,1,FALSE)</f>
        <v>2084535</v>
      </c>
    </row>
    <row r="406" spans="1:6" hidden="1">
      <c r="A406" s="3" t="s">
        <v>4699</v>
      </c>
      <c r="B406" t="s">
        <v>4692</v>
      </c>
      <c r="C406" t="s">
        <v>1559</v>
      </c>
      <c r="D406" t="s">
        <v>1560</v>
      </c>
      <c r="E406" t="s">
        <v>769</v>
      </c>
      <c r="F406" t="e">
        <f>VLOOKUP(A406,'Procediments PinbalAdmin'!B:B,1,FALSE)</f>
        <v>#N/A</v>
      </c>
    </row>
    <row r="407" spans="1:6" hidden="1">
      <c r="A407" s="3" t="s">
        <v>5139</v>
      </c>
      <c r="B407" t="s">
        <v>5140</v>
      </c>
      <c r="C407" t="s">
        <v>69</v>
      </c>
      <c r="D407" t="s">
        <v>2761</v>
      </c>
      <c r="E407" t="s">
        <v>769</v>
      </c>
      <c r="F407" t="str">
        <f>VLOOKUP(A407,'Procediments PinbalAdmin'!B:B,1,FALSE)</f>
        <v>2962387</v>
      </c>
    </row>
    <row r="408" spans="1:6" hidden="1">
      <c r="A408" s="3" t="s">
        <v>5141</v>
      </c>
      <c r="B408" t="s">
        <v>5142</v>
      </c>
      <c r="C408" t="s">
        <v>69</v>
      </c>
      <c r="D408" t="s">
        <v>2761</v>
      </c>
      <c r="E408" t="s">
        <v>769</v>
      </c>
      <c r="F408" t="str">
        <f>VLOOKUP(A408,'Procediments PinbalAdmin'!B:B,1,FALSE)</f>
        <v>2084626</v>
      </c>
    </row>
    <row r="409" spans="1:6" hidden="1">
      <c r="A409" s="3" t="s">
        <v>5143</v>
      </c>
      <c r="B409" t="s">
        <v>5144</v>
      </c>
      <c r="C409" t="s">
        <v>69</v>
      </c>
      <c r="D409" t="s">
        <v>2761</v>
      </c>
      <c r="E409" t="s">
        <v>769</v>
      </c>
      <c r="F409" t="str">
        <f>VLOOKUP(A409,'Procediments PinbalAdmin'!B:B,1,FALSE)</f>
        <v>1998259</v>
      </c>
    </row>
    <row r="410" spans="1:6" hidden="1">
      <c r="A410" s="3" t="s">
        <v>5145</v>
      </c>
      <c r="B410" t="s">
        <v>5146</v>
      </c>
      <c r="C410" t="s">
        <v>69</v>
      </c>
      <c r="D410" t="s">
        <v>2761</v>
      </c>
      <c r="E410" t="s">
        <v>769</v>
      </c>
      <c r="F410" t="str">
        <f>VLOOKUP(A410,'Procediments PinbalAdmin'!B:B,1,FALSE)</f>
        <v>1998391</v>
      </c>
    </row>
    <row r="411" spans="1:6" hidden="1">
      <c r="A411" s="3" t="s">
        <v>5147</v>
      </c>
      <c r="B411" t="s">
        <v>5148</v>
      </c>
      <c r="C411" t="s">
        <v>69</v>
      </c>
      <c r="D411" t="s">
        <v>2761</v>
      </c>
      <c r="E411" t="s">
        <v>769</v>
      </c>
      <c r="F411" t="str">
        <f>VLOOKUP(A411,'Procediments PinbalAdmin'!B:B,1,FALSE)</f>
        <v>1493631</v>
      </c>
    </row>
    <row r="412" spans="1:6" hidden="1">
      <c r="A412" s="3" t="s">
        <v>5149</v>
      </c>
      <c r="B412" t="s">
        <v>5150</v>
      </c>
      <c r="C412" t="s">
        <v>69</v>
      </c>
      <c r="D412" t="s">
        <v>2761</v>
      </c>
      <c r="E412" t="s">
        <v>769</v>
      </c>
      <c r="F412" t="str">
        <f>VLOOKUP(A412,'Procediments PinbalAdmin'!B:B,1,FALSE)</f>
        <v>2402484</v>
      </c>
    </row>
    <row r="413" spans="1:6" hidden="1">
      <c r="A413" s="3" t="s">
        <v>5151</v>
      </c>
      <c r="B413" t="s">
        <v>5152</v>
      </c>
      <c r="C413" t="s">
        <v>69</v>
      </c>
      <c r="D413" t="s">
        <v>2761</v>
      </c>
      <c r="E413" t="s">
        <v>769</v>
      </c>
      <c r="F413" t="str">
        <f>VLOOKUP(A413,'Procediments PinbalAdmin'!B:B,1,FALSE)</f>
        <v>2306378</v>
      </c>
    </row>
    <row r="414" spans="1:6" hidden="1">
      <c r="A414" s="3" t="s">
        <v>5153</v>
      </c>
      <c r="B414" t="s">
        <v>5154</v>
      </c>
      <c r="C414" t="s">
        <v>69</v>
      </c>
      <c r="D414" t="s">
        <v>2761</v>
      </c>
      <c r="E414" t="s">
        <v>769</v>
      </c>
      <c r="F414" t="str">
        <f>VLOOKUP(A414,'Procediments PinbalAdmin'!B:B,1,FALSE)</f>
        <v>2447920</v>
      </c>
    </row>
    <row r="415" spans="1:6" hidden="1">
      <c r="A415" s="3" t="s">
        <v>5155</v>
      </c>
      <c r="B415" t="s">
        <v>5156</v>
      </c>
      <c r="C415" t="s">
        <v>69</v>
      </c>
      <c r="D415" t="s">
        <v>2761</v>
      </c>
      <c r="E415" t="s">
        <v>769</v>
      </c>
      <c r="F415" t="str">
        <f>VLOOKUP(A415,'Procediments PinbalAdmin'!B:B,1,FALSE)</f>
        <v>2861957</v>
      </c>
    </row>
    <row r="416" spans="1:6" hidden="1">
      <c r="A416" s="3" t="s">
        <v>5157</v>
      </c>
      <c r="B416" t="s">
        <v>5158</v>
      </c>
      <c r="C416" t="s">
        <v>69</v>
      </c>
      <c r="D416" t="s">
        <v>2761</v>
      </c>
      <c r="E416" t="s">
        <v>769</v>
      </c>
      <c r="F416" t="str">
        <f>VLOOKUP(A416,'Procediments PinbalAdmin'!B:B,1,FALSE)</f>
        <v>2083845</v>
      </c>
    </row>
    <row r="417" spans="1:6" hidden="1">
      <c r="A417" s="3" t="s">
        <v>5159</v>
      </c>
      <c r="B417" t="s">
        <v>5160</v>
      </c>
      <c r="C417" t="s">
        <v>69</v>
      </c>
      <c r="D417" t="s">
        <v>2761</v>
      </c>
      <c r="E417" t="s">
        <v>769</v>
      </c>
      <c r="F417" t="str">
        <f>VLOOKUP(A417,'Procediments PinbalAdmin'!B:B,1,FALSE)</f>
        <v>2084540</v>
      </c>
    </row>
    <row r="418" spans="1:6" hidden="1">
      <c r="A418" s="3" t="s">
        <v>5161</v>
      </c>
      <c r="B418" t="s">
        <v>5162</v>
      </c>
      <c r="C418" t="s">
        <v>69</v>
      </c>
      <c r="D418" t="s">
        <v>2761</v>
      </c>
      <c r="E418" t="s">
        <v>769</v>
      </c>
      <c r="F418" t="str">
        <f>VLOOKUP(A418,'Procediments PinbalAdmin'!B:B,1,FALSE)</f>
        <v>2451263</v>
      </c>
    </row>
    <row r="419" spans="1:6" hidden="1">
      <c r="A419" s="3" t="s">
        <v>5163</v>
      </c>
      <c r="B419" t="s">
        <v>5164</v>
      </c>
      <c r="C419" t="s">
        <v>69</v>
      </c>
      <c r="D419" t="s">
        <v>2761</v>
      </c>
      <c r="E419" t="s">
        <v>769</v>
      </c>
      <c r="F419" t="str">
        <f>VLOOKUP(A419,'Procediments PinbalAdmin'!B:B,1,FALSE)</f>
        <v>2404932</v>
      </c>
    </row>
    <row r="420" spans="1:6" hidden="1">
      <c r="A420" s="3" t="s">
        <v>5165</v>
      </c>
      <c r="B420" t="s">
        <v>5166</v>
      </c>
      <c r="C420" t="s">
        <v>69</v>
      </c>
      <c r="D420" t="s">
        <v>2761</v>
      </c>
      <c r="E420" t="s">
        <v>769</v>
      </c>
      <c r="F420" t="str">
        <f>VLOOKUP(A420,'Procediments PinbalAdmin'!B:B,1,FALSE)</f>
        <v>2839880</v>
      </c>
    </row>
    <row r="421" spans="1:6" hidden="1">
      <c r="A421" s="3" t="s">
        <v>5167</v>
      </c>
      <c r="B421" t="s">
        <v>5168</v>
      </c>
      <c r="C421" t="s">
        <v>69</v>
      </c>
      <c r="D421" t="s">
        <v>2761</v>
      </c>
      <c r="E421" t="s">
        <v>769</v>
      </c>
      <c r="F421" t="str">
        <f>VLOOKUP(A421,'Procediments PinbalAdmin'!B:B,1,FALSE)</f>
        <v>P0700200I_2.03</v>
      </c>
    </row>
    <row r="422" spans="1:6" hidden="1">
      <c r="A422" s="3" t="s">
        <v>6170</v>
      </c>
      <c r="B422" t="s">
        <v>6171</v>
      </c>
      <c r="C422" t="s">
        <v>240</v>
      </c>
      <c r="D422" t="s">
        <v>634</v>
      </c>
      <c r="E422" t="s">
        <v>776</v>
      </c>
      <c r="F422" t="e">
        <f>VLOOKUP(A422,'Procediments PinbalAdmin'!B:B,1,FALSE)</f>
        <v>#N/A</v>
      </c>
    </row>
    <row r="423" spans="1:6" hidden="1">
      <c r="A423" s="3" t="s">
        <v>5171</v>
      </c>
      <c r="B423" t="s">
        <v>5172</v>
      </c>
      <c r="C423" t="s">
        <v>69</v>
      </c>
      <c r="D423" t="s">
        <v>2761</v>
      </c>
      <c r="E423" t="s">
        <v>769</v>
      </c>
      <c r="F423" t="str">
        <f>VLOOKUP(A423,'Procediments PinbalAdmin'!B:B,1,FALSE)</f>
        <v>P0700200I_2.03_1</v>
      </c>
    </row>
    <row r="424" spans="1:6" hidden="1">
      <c r="A424" s="3" t="s">
        <v>5173</v>
      </c>
      <c r="B424" t="s">
        <v>5174</v>
      </c>
      <c r="C424" t="s">
        <v>69</v>
      </c>
      <c r="D424" t="s">
        <v>2761</v>
      </c>
      <c r="E424" t="s">
        <v>769</v>
      </c>
      <c r="F424" t="str">
        <f>VLOOKUP(A424,'Procediments PinbalAdmin'!B:B,1,FALSE)</f>
        <v>2094966</v>
      </c>
    </row>
    <row r="425" spans="1:6" hidden="1">
      <c r="A425" s="3" t="s">
        <v>5175</v>
      </c>
      <c r="B425" t="s">
        <v>5176</v>
      </c>
      <c r="C425" t="s">
        <v>69</v>
      </c>
      <c r="D425" t="s">
        <v>2761</v>
      </c>
      <c r="E425" t="s">
        <v>769</v>
      </c>
      <c r="F425" t="str">
        <f>VLOOKUP(A425,'Procediments PinbalAdmin'!B:B,1,FALSE)</f>
        <v>1522925</v>
      </c>
    </row>
    <row r="426" spans="1:6" hidden="1">
      <c r="A426" s="3" t="s">
        <v>5177</v>
      </c>
      <c r="B426" t="s">
        <v>5178</v>
      </c>
      <c r="C426" t="s">
        <v>69</v>
      </c>
      <c r="D426" t="s">
        <v>2761</v>
      </c>
      <c r="E426" t="s">
        <v>769</v>
      </c>
      <c r="F426" t="str">
        <f>VLOOKUP(A426,'Procediments PinbalAdmin'!B:B,1,FALSE)</f>
        <v>2894007</v>
      </c>
    </row>
    <row r="427" spans="1:6" hidden="1">
      <c r="A427" s="3" t="s">
        <v>5395</v>
      </c>
      <c r="B427" t="s">
        <v>5396</v>
      </c>
      <c r="C427" t="s">
        <v>63</v>
      </c>
      <c r="D427" t="s">
        <v>2815</v>
      </c>
      <c r="E427" t="s">
        <v>769</v>
      </c>
      <c r="F427" t="e">
        <f>VLOOKUP(A427,'Procediments PinbalAdmin'!B:B,1,FALSE)</f>
        <v>#N/A</v>
      </c>
    </row>
    <row r="428" spans="1:6" hidden="1">
      <c r="A428" s="3" t="s">
        <v>5181</v>
      </c>
      <c r="B428" t="s">
        <v>5182</v>
      </c>
      <c r="C428" t="s">
        <v>69</v>
      </c>
      <c r="D428" t="s">
        <v>2761</v>
      </c>
      <c r="E428" t="s">
        <v>769</v>
      </c>
      <c r="F428" t="str">
        <f>VLOOKUP(A428,'Procediments PinbalAdmin'!B:B,1,FALSE)</f>
        <v>P0700200I_2.03_3</v>
      </c>
    </row>
    <row r="429" spans="1:6" hidden="1">
      <c r="A429" s="3" t="s">
        <v>5183</v>
      </c>
      <c r="B429" t="s">
        <v>5184</v>
      </c>
      <c r="C429" t="s">
        <v>69</v>
      </c>
      <c r="D429" t="s">
        <v>2761</v>
      </c>
      <c r="E429" t="s">
        <v>769</v>
      </c>
      <c r="F429" t="str">
        <f>VLOOKUP(A429,'Procediments PinbalAdmin'!B:B,1,FALSE)</f>
        <v>P0700200I_2.03_2</v>
      </c>
    </row>
    <row r="430" spans="1:6" hidden="1">
      <c r="A430" s="3" t="s">
        <v>5185</v>
      </c>
      <c r="B430" t="s">
        <v>5186</v>
      </c>
      <c r="C430" t="s">
        <v>69</v>
      </c>
      <c r="D430" t="s">
        <v>2761</v>
      </c>
      <c r="E430" t="s">
        <v>769</v>
      </c>
      <c r="F430" t="str">
        <f>VLOOKUP(A430,'Procediments PinbalAdmin'!B:B,1,FALSE)</f>
        <v>2511306</v>
      </c>
    </row>
    <row r="431" spans="1:6" hidden="1">
      <c r="A431" s="3" t="s">
        <v>5187</v>
      </c>
      <c r="B431" t="s">
        <v>5188</v>
      </c>
      <c r="C431" t="s">
        <v>69</v>
      </c>
      <c r="D431" t="s">
        <v>2761</v>
      </c>
      <c r="E431" t="s">
        <v>769</v>
      </c>
      <c r="F431" t="str">
        <f>VLOOKUP(A431,'Procediments PinbalAdmin'!B:B,1,FALSE)</f>
        <v>2241955</v>
      </c>
    </row>
    <row r="432" spans="1:6" hidden="1">
      <c r="A432" s="3" t="s">
        <v>5189</v>
      </c>
      <c r="B432" t="s">
        <v>5190</v>
      </c>
      <c r="C432" t="s">
        <v>69</v>
      </c>
      <c r="D432" t="s">
        <v>2761</v>
      </c>
      <c r="E432" t="s">
        <v>769</v>
      </c>
      <c r="F432" t="str">
        <f>VLOOKUP(A432,'Procediments PinbalAdmin'!B:B,1,FALSE)</f>
        <v>1493732</v>
      </c>
    </row>
    <row r="433" spans="1:6" hidden="1">
      <c r="A433" s="3" t="s">
        <v>5191</v>
      </c>
      <c r="B433" t="s">
        <v>5192</v>
      </c>
      <c r="C433" t="s">
        <v>69</v>
      </c>
      <c r="D433" t="s">
        <v>2761</v>
      </c>
      <c r="E433" t="s">
        <v>769</v>
      </c>
      <c r="F433" t="str">
        <f>VLOOKUP(A433,'Procediments PinbalAdmin'!B:B,1,FALSE)</f>
        <v>2895664</v>
      </c>
    </row>
    <row r="434" spans="1:6" hidden="1">
      <c r="A434" s="3" t="s">
        <v>4733</v>
      </c>
      <c r="B434" t="s">
        <v>4734</v>
      </c>
      <c r="C434" t="s">
        <v>481</v>
      </c>
      <c r="D434" t="s">
        <v>703</v>
      </c>
      <c r="E434" t="s">
        <v>769</v>
      </c>
      <c r="F434" t="e">
        <f>VLOOKUP(A434,'Procediments PinbalAdmin'!B:B,1,FALSE)</f>
        <v>#N/A</v>
      </c>
    </row>
    <row r="435" spans="1:6" hidden="1">
      <c r="A435" s="3" t="s">
        <v>5195</v>
      </c>
      <c r="B435" t="s">
        <v>5196</v>
      </c>
      <c r="C435" t="s">
        <v>69</v>
      </c>
      <c r="D435" t="s">
        <v>2761</v>
      </c>
      <c r="E435" t="s">
        <v>769</v>
      </c>
      <c r="F435" t="str">
        <f>VLOOKUP(A435,'Procediments PinbalAdmin'!B:B,1,FALSE)</f>
        <v>2404929</v>
      </c>
    </row>
    <row r="436" spans="1:6" hidden="1">
      <c r="A436" s="3" t="s">
        <v>5197</v>
      </c>
      <c r="B436" t="s">
        <v>5198</v>
      </c>
      <c r="C436" t="s">
        <v>69</v>
      </c>
      <c r="D436" t="s">
        <v>2761</v>
      </c>
      <c r="E436" t="s">
        <v>769</v>
      </c>
      <c r="F436" t="str">
        <f>VLOOKUP(A436,'Procediments PinbalAdmin'!B:B,1,FALSE)</f>
        <v>4.03.03</v>
      </c>
    </row>
    <row r="437" spans="1:6" hidden="1">
      <c r="A437" s="3" t="s">
        <v>5199</v>
      </c>
      <c r="B437" t="s">
        <v>5200</v>
      </c>
      <c r="C437" t="s">
        <v>69</v>
      </c>
      <c r="D437" t="s">
        <v>2761</v>
      </c>
      <c r="E437" t="s">
        <v>769</v>
      </c>
      <c r="F437" t="str">
        <f>VLOOKUP(A437,'Procediments PinbalAdmin'!B:B,1,FALSE)</f>
        <v>P0700200I_3.10.01</v>
      </c>
    </row>
    <row r="438" spans="1:6" hidden="1">
      <c r="A438" s="3" t="s">
        <v>5201</v>
      </c>
      <c r="B438" t="s">
        <v>5202</v>
      </c>
      <c r="C438" t="s">
        <v>69</v>
      </c>
      <c r="D438" t="s">
        <v>2761</v>
      </c>
      <c r="E438" t="s">
        <v>769</v>
      </c>
      <c r="F438" t="str">
        <f>VLOOKUP(A438,'Procediments PinbalAdmin'!B:B,1,FALSE)</f>
        <v>P0700200I_2.06</v>
      </c>
    </row>
    <row r="439" spans="1:6" hidden="1">
      <c r="A439" s="3" t="s">
        <v>5203</v>
      </c>
      <c r="B439" t="s">
        <v>5204</v>
      </c>
      <c r="C439" t="s">
        <v>69</v>
      </c>
      <c r="D439" t="s">
        <v>2761</v>
      </c>
      <c r="E439" t="s">
        <v>769</v>
      </c>
      <c r="F439" t="str">
        <f>VLOOKUP(A439,'Procediments PinbalAdmin'!B:B,1,FALSE)</f>
        <v>P0700200I_3.07.02_01</v>
      </c>
    </row>
    <row r="440" spans="1:6" hidden="1">
      <c r="A440" s="3" t="s">
        <v>5205</v>
      </c>
      <c r="B440" t="s">
        <v>5206</v>
      </c>
      <c r="C440" t="s">
        <v>69</v>
      </c>
      <c r="D440" t="s">
        <v>2761</v>
      </c>
      <c r="E440" t="s">
        <v>769</v>
      </c>
      <c r="F440" t="str">
        <f>VLOOKUP(A440,'Procediments PinbalAdmin'!B:B,1,FALSE)</f>
        <v>P0700200I_3.05.02</v>
      </c>
    </row>
    <row r="441" spans="1:6" hidden="1">
      <c r="A441" s="3" t="s">
        <v>5207</v>
      </c>
      <c r="B441" t="s">
        <v>5208</v>
      </c>
      <c r="C441" t="s">
        <v>69</v>
      </c>
      <c r="D441" t="s">
        <v>2761</v>
      </c>
      <c r="E441" t="s">
        <v>769</v>
      </c>
      <c r="F441" t="str">
        <f>VLOOKUP(A441,'Procediments PinbalAdmin'!B:B,1,FALSE)</f>
        <v>3.00.01</v>
      </c>
    </row>
    <row r="442" spans="1:6" hidden="1">
      <c r="A442" s="3" t="s">
        <v>5209</v>
      </c>
      <c r="B442" t="s">
        <v>5210</v>
      </c>
      <c r="C442" t="s">
        <v>69</v>
      </c>
      <c r="D442" t="s">
        <v>2761</v>
      </c>
      <c r="E442" t="s">
        <v>769</v>
      </c>
      <c r="F442" t="str">
        <f>VLOOKUP(A442,'Procediments PinbalAdmin'!B:B,1,FALSE)</f>
        <v>2136274</v>
      </c>
    </row>
    <row r="443" spans="1:6" hidden="1">
      <c r="A443" s="3" t="s">
        <v>5211</v>
      </c>
      <c r="B443" t="s">
        <v>5212</v>
      </c>
      <c r="C443" t="s">
        <v>69</v>
      </c>
      <c r="D443" t="s">
        <v>2761</v>
      </c>
      <c r="E443" t="s">
        <v>769</v>
      </c>
      <c r="F443" t="str">
        <f>VLOOKUP(A443,'Procediments PinbalAdmin'!B:B,1,FALSE)</f>
        <v>P0700200I_3.07.01</v>
      </c>
    </row>
    <row r="444" spans="1:6" hidden="1">
      <c r="A444" s="3" t="s">
        <v>6180</v>
      </c>
      <c r="B444" t="s">
        <v>6181</v>
      </c>
      <c r="C444" t="s">
        <v>240</v>
      </c>
      <c r="D444" t="s">
        <v>634</v>
      </c>
      <c r="E444" t="s">
        <v>776</v>
      </c>
      <c r="F444" t="e">
        <f>VLOOKUP(A444,'Procediments PinbalAdmin'!B:B,1,FALSE)</f>
        <v>#N/A</v>
      </c>
    </row>
    <row r="445" spans="1:6" hidden="1">
      <c r="A445" s="3" t="s">
        <v>5215</v>
      </c>
      <c r="B445" t="s">
        <v>5216</v>
      </c>
      <c r="C445" t="s">
        <v>69</v>
      </c>
      <c r="D445" t="s">
        <v>2761</v>
      </c>
      <c r="E445" t="s">
        <v>769</v>
      </c>
      <c r="F445" t="str">
        <f>VLOOKUP(A445,'Procediments PinbalAdmin'!B:B,1,FALSE)</f>
        <v>P0700200I_3.07.02</v>
      </c>
    </row>
    <row r="446" spans="1:6" hidden="1">
      <c r="A446" s="3" t="s">
        <v>5217</v>
      </c>
      <c r="B446" t="s">
        <v>5218</v>
      </c>
      <c r="C446" t="s">
        <v>69</v>
      </c>
      <c r="D446" t="s">
        <v>2761</v>
      </c>
      <c r="E446" t="s">
        <v>769</v>
      </c>
      <c r="F446" t="str">
        <f>VLOOKUP(A446,'Procediments PinbalAdmin'!B:B,1,FALSE)</f>
        <v>2260927</v>
      </c>
    </row>
    <row r="447" spans="1:6" hidden="1">
      <c r="A447" s="3" t="s">
        <v>5219</v>
      </c>
      <c r="B447" t="s">
        <v>5220</v>
      </c>
      <c r="C447" t="s">
        <v>69</v>
      </c>
      <c r="D447" t="s">
        <v>2761</v>
      </c>
      <c r="E447" t="s">
        <v>769</v>
      </c>
      <c r="F447" t="str">
        <f>VLOOKUP(A447,'Procediments PinbalAdmin'!B:B,1,FALSE)</f>
        <v>2082999</v>
      </c>
    </row>
    <row r="448" spans="1:6" hidden="1">
      <c r="A448" s="3" t="s">
        <v>5221</v>
      </c>
      <c r="B448" t="s">
        <v>5222</v>
      </c>
      <c r="C448" t="s">
        <v>69</v>
      </c>
      <c r="D448" t="s">
        <v>2761</v>
      </c>
      <c r="E448" t="s">
        <v>769</v>
      </c>
      <c r="F448" t="str">
        <f>VLOOKUP(A448,'Procediments PinbalAdmin'!B:B,1,FALSE)</f>
        <v>P0700200I_3.05.06</v>
      </c>
    </row>
    <row r="449" spans="1:6" hidden="1">
      <c r="A449" s="3" t="s">
        <v>5223</v>
      </c>
      <c r="B449" t="s">
        <v>5224</v>
      </c>
      <c r="C449" t="s">
        <v>69</v>
      </c>
      <c r="D449" t="s">
        <v>2761</v>
      </c>
      <c r="E449" t="s">
        <v>769</v>
      </c>
      <c r="F449" t="str">
        <f>VLOOKUP(A449,'Procediments PinbalAdmin'!B:B,1,FALSE)</f>
        <v>P0700200I_4.03.04</v>
      </c>
    </row>
    <row r="450" spans="1:6" hidden="1">
      <c r="A450" s="3" t="s">
        <v>5225</v>
      </c>
      <c r="B450" t="s">
        <v>5226</v>
      </c>
      <c r="C450" t="s">
        <v>69</v>
      </c>
      <c r="D450" t="s">
        <v>2761</v>
      </c>
      <c r="E450" t="s">
        <v>769</v>
      </c>
      <c r="F450" t="str">
        <f>VLOOKUP(A450,'Procediments PinbalAdmin'!B:B,1,FALSE)</f>
        <v>2299307</v>
      </c>
    </row>
    <row r="451" spans="1:6" hidden="1">
      <c r="A451" s="3" t="s">
        <v>5227</v>
      </c>
      <c r="B451" t="s">
        <v>5228</v>
      </c>
      <c r="C451" t="s">
        <v>69</v>
      </c>
      <c r="D451" t="s">
        <v>2761</v>
      </c>
      <c r="E451" t="s">
        <v>769</v>
      </c>
      <c r="F451" t="str">
        <f>VLOOKUP(A451,'Procediments PinbalAdmin'!B:B,1,FALSE)</f>
        <v>2279305</v>
      </c>
    </row>
    <row r="452" spans="1:6" hidden="1">
      <c r="A452" s="3" t="s">
        <v>5229</v>
      </c>
      <c r="B452" t="s">
        <v>5230</v>
      </c>
      <c r="C452" t="s">
        <v>69</v>
      </c>
      <c r="D452" t="s">
        <v>2761</v>
      </c>
      <c r="E452" t="s">
        <v>769</v>
      </c>
      <c r="F452" t="str">
        <f>VLOOKUP(A452,'Procediments PinbalAdmin'!B:B,1,FALSE)</f>
        <v>2214810</v>
      </c>
    </row>
    <row r="453" spans="1:6" hidden="1">
      <c r="A453" s="3" t="s">
        <v>5231</v>
      </c>
      <c r="B453" t="s">
        <v>5232</v>
      </c>
      <c r="C453" t="s">
        <v>69</v>
      </c>
      <c r="D453" t="s">
        <v>2761</v>
      </c>
      <c r="E453" t="s">
        <v>769</v>
      </c>
      <c r="F453" t="str">
        <f>VLOOKUP(A453,'Procediments PinbalAdmin'!B:B,1,FALSE)</f>
        <v>P0700200I_3.08.01_2</v>
      </c>
    </row>
    <row r="454" spans="1:6" hidden="1">
      <c r="A454" s="3" t="s">
        <v>5426</v>
      </c>
      <c r="B454" t="s">
        <v>5427</v>
      </c>
      <c r="C454" t="s">
        <v>2877</v>
      </c>
      <c r="D454" t="s">
        <v>2553</v>
      </c>
      <c r="F454" t="e">
        <f>VLOOKUP(A454,'Procediments PinbalAdmin'!B:B,1,FALSE)</f>
        <v>#N/A</v>
      </c>
    </row>
    <row r="455" spans="1:6" hidden="1">
      <c r="A455" s="3" t="s">
        <v>5424</v>
      </c>
      <c r="B455" t="s">
        <v>5425</v>
      </c>
      <c r="C455" t="s">
        <v>2877</v>
      </c>
      <c r="D455" t="s">
        <v>2553</v>
      </c>
      <c r="F455" t="e">
        <f>VLOOKUP(A455,'Procediments PinbalAdmin'!B:B,1,FALSE)</f>
        <v>#N/A</v>
      </c>
    </row>
    <row r="456" spans="1:6" hidden="1">
      <c r="A456" s="3" t="s">
        <v>5237</v>
      </c>
      <c r="B456" t="s">
        <v>5238</v>
      </c>
      <c r="C456" t="s">
        <v>69</v>
      </c>
      <c r="D456" t="s">
        <v>2761</v>
      </c>
      <c r="E456" t="s">
        <v>769</v>
      </c>
      <c r="F456" t="str">
        <f>VLOOKUP(A456,'Procediments PinbalAdmin'!B:B,1,FALSE)</f>
        <v>2299306</v>
      </c>
    </row>
    <row r="457" spans="1:6" hidden="1">
      <c r="A457" s="3" t="s">
        <v>5239</v>
      </c>
      <c r="B457" t="s">
        <v>5240</v>
      </c>
      <c r="C457" t="s">
        <v>69</v>
      </c>
      <c r="D457" t="s">
        <v>2761</v>
      </c>
      <c r="E457" t="s">
        <v>769</v>
      </c>
      <c r="F457" t="str">
        <f>VLOOKUP(A457,'Procediments PinbalAdmin'!B:B,1,FALSE)</f>
        <v>2263136</v>
      </c>
    </row>
    <row r="458" spans="1:6" hidden="1">
      <c r="A458" s="3" t="s">
        <v>5241</v>
      </c>
      <c r="B458" t="s">
        <v>5242</v>
      </c>
      <c r="C458" t="s">
        <v>69</v>
      </c>
      <c r="D458" t="s">
        <v>2761</v>
      </c>
      <c r="E458" t="s">
        <v>769</v>
      </c>
      <c r="F458" t="str">
        <f>VLOOKUP(A458,'Procediments PinbalAdmin'!B:B,1,FALSE)</f>
        <v>1515504</v>
      </c>
    </row>
    <row r="459" spans="1:6" hidden="1">
      <c r="A459" s="3" t="s">
        <v>5179</v>
      </c>
      <c r="B459" t="s">
        <v>5180</v>
      </c>
      <c r="C459" t="s">
        <v>69</v>
      </c>
      <c r="D459" t="s">
        <v>2761</v>
      </c>
      <c r="E459" t="s">
        <v>769</v>
      </c>
      <c r="F459" t="e">
        <f>VLOOKUP(A459,'Procediments PinbalAdmin'!B:B,1,FALSE)</f>
        <v>#N/A</v>
      </c>
    </row>
    <row r="460" spans="1:6" hidden="1">
      <c r="A460" s="3" t="s">
        <v>5245</v>
      </c>
      <c r="B460" t="s">
        <v>5246</v>
      </c>
      <c r="C460" t="s">
        <v>69</v>
      </c>
      <c r="D460" t="s">
        <v>2761</v>
      </c>
      <c r="E460" t="s">
        <v>769</v>
      </c>
      <c r="F460" t="str">
        <f>VLOOKUP(A460,'Procediments PinbalAdmin'!B:B,1,FALSE)</f>
        <v>P0700200I_3.08.01</v>
      </c>
    </row>
    <row r="461" spans="1:6" hidden="1">
      <c r="A461" s="3" t="s">
        <v>5247</v>
      </c>
      <c r="B461" t="s">
        <v>5248</v>
      </c>
      <c r="C461" t="s">
        <v>69</v>
      </c>
      <c r="D461" t="s">
        <v>2761</v>
      </c>
      <c r="E461" t="s">
        <v>769</v>
      </c>
      <c r="F461" t="str">
        <f>VLOOKUP(A461,'Procediments PinbalAdmin'!B:B,1,FALSE)</f>
        <v>3.06.04_animals</v>
      </c>
    </row>
    <row r="462" spans="1:6" hidden="1">
      <c r="A462" s="3" t="s">
        <v>5249</v>
      </c>
      <c r="B462" t="s">
        <v>5250</v>
      </c>
      <c r="C462" t="s">
        <v>69</v>
      </c>
      <c r="D462" t="s">
        <v>2761</v>
      </c>
      <c r="E462" t="s">
        <v>769</v>
      </c>
      <c r="F462" t="str">
        <f>VLOOKUP(A462,'Procediments PinbalAdmin'!B:B,1,FALSE)</f>
        <v>P0700200I_3.08</v>
      </c>
    </row>
    <row r="463" spans="1:6" hidden="1">
      <c r="A463" s="3" t="s">
        <v>5251</v>
      </c>
      <c r="B463" t="s">
        <v>5252</v>
      </c>
      <c r="C463" t="s">
        <v>69</v>
      </c>
      <c r="D463" t="s">
        <v>2761</v>
      </c>
      <c r="E463" t="s">
        <v>769</v>
      </c>
      <c r="F463" t="str">
        <f>VLOOKUP(A463,'Procediments PinbalAdmin'!B:B,1,FALSE)</f>
        <v>2.04.01</v>
      </c>
    </row>
    <row r="464" spans="1:6" hidden="1">
      <c r="A464" s="3" t="s">
        <v>5253</v>
      </c>
      <c r="B464" t="s">
        <v>5254</v>
      </c>
      <c r="C464" t="s">
        <v>2782</v>
      </c>
      <c r="D464" t="s">
        <v>2783</v>
      </c>
      <c r="E464" t="s">
        <v>769</v>
      </c>
      <c r="F464" t="str">
        <f>VLOOKUP(A464,'Procediments PinbalAdmin'!B:B,1,FALSE)</f>
        <v>2413933</v>
      </c>
    </row>
    <row r="465" spans="1:6" hidden="1">
      <c r="A465" s="3" t="s">
        <v>5255</v>
      </c>
      <c r="B465" t="s">
        <v>5256</v>
      </c>
      <c r="C465" t="s">
        <v>2782</v>
      </c>
      <c r="D465" t="s">
        <v>2783</v>
      </c>
      <c r="E465" t="s">
        <v>769</v>
      </c>
      <c r="F465" t="str">
        <f>VLOOKUP(A465,'Procediments PinbalAdmin'!B:B,1,FALSE)</f>
        <v>2901473</v>
      </c>
    </row>
    <row r="466" spans="1:6" hidden="1">
      <c r="A466" s="3" t="s">
        <v>5257</v>
      </c>
      <c r="B466" t="s">
        <v>5258</v>
      </c>
      <c r="C466" t="s">
        <v>2782</v>
      </c>
      <c r="D466" t="s">
        <v>2783</v>
      </c>
      <c r="E466" t="s">
        <v>769</v>
      </c>
      <c r="F466" t="str">
        <f>VLOOKUP(A466,'Procediments PinbalAdmin'!B:B,1,FALSE)</f>
        <v>2450369</v>
      </c>
    </row>
    <row r="467" spans="1:6" hidden="1">
      <c r="A467" s="3" t="s">
        <v>5259</v>
      </c>
      <c r="B467" t="s">
        <v>5260</v>
      </c>
      <c r="C467" t="s">
        <v>2782</v>
      </c>
      <c r="D467" t="s">
        <v>2783</v>
      </c>
      <c r="E467" t="s">
        <v>769</v>
      </c>
      <c r="F467" t="str">
        <f>VLOOKUP(A467,'Procediments PinbalAdmin'!B:B,1,FALSE)</f>
        <v>2451369</v>
      </c>
    </row>
    <row r="468" spans="1:6" hidden="1">
      <c r="A468" s="3" t="s">
        <v>5261</v>
      </c>
      <c r="B468" t="s">
        <v>5262</v>
      </c>
      <c r="C468" t="s">
        <v>2782</v>
      </c>
      <c r="D468" t="s">
        <v>2783</v>
      </c>
      <c r="E468" t="s">
        <v>769</v>
      </c>
      <c r="F468" t="str">
        <f>VLOOKUP(A468,'Procediments PinbalAdmin'!B:B,1,FALSE)</f>
        <v>2414973</v>
      </c>
    </row>
    <row r="469" spans="1:6" hidden="1">
      <c r="A469" s="3" t="s">
        <v>5263</v>
      </c>
      <c r="B469" t="s">
        <v>5264</v>
      </c>
      <c r="C469" t="s">
        <v>2782</v>
      </c>
      <c r="D469" t="s">
        <v>2783</v>
      </c>
      <c r="E469" t="s">
        <v>769</v>
      </c>
      <c r="F469" t="str">
        <f>VLOOKUP(A469,'Procediments PinbalAdmin'!B:B,1,FALSE)</f>
        <v>2095212</v>
      </c>
    </row>
    <row r="470" spans="1:6" hidden="1">
      <c r="A470" s="3" t="s">
        <v>5265</v>
      </c>
      <c r="B470" t="s">
        <v>5266</v>
      </c>
      <c r="C470" t="s">
        <v>2782</v>
      </c>
      <c r="D470" t="s">
        <v>2783</v>
      </c>
      <c r="E470" t="s">
        <v>769</v>
      </c>
      <c r="F470" t="str">
        <f>VLOOKUP(A470,'Procediments PinbalAdmin'!B:B,1,FALSE)</f>
        <v>2095255</v>
      </c>
    </row>
    <row r="471" spans="1:6" hidden="1">
      <c r="A471" s="3" t="s">
        <v>5267</v>
      </c>
      <c r="B471" t="s">
        <v>5268</v>
      </c>
      <c r="C471" t="s">
        <v>2782</v>
      </c>
      <c r="D471" t="s">
        <v>2783</v>
      </c>
      <c r="E471" t="s">
        <v>769</v>
      </c>
      <c r="F471" t="str">
        <f>VLOOKUP(A471,'Procediments PinbalAdmin'!B:B,1,FALSE)</f>
        <v>2086789</v>
      </c>
    </row>
    <row r="472" spans="1:6" hidden="1">
      <c r="A472" s="3" t="s">
        <v>5269</v>
      </c>
      <c r="B472" t="s">
        <v>5270</v>
      </c>
      <c r="C472" t="s">
        <v>2782</v>
      </c>
      <c r="D472" t="s">
        <v>2783</v>
      </c>
      <c r="E472" t="s">
        <v>769</v>
      </c>
      <c r="F472" t="str">
        <f>VLOOKUP(A472,'Procediments PinbalAdmin'!B:B,1,FALSE)</f>
        <v>2086791</v>
      </c>
    </row>
    <row r="473" spans="1:6" hidden="1">
      <c r="A473" s="3" t="s">
        <v>5271</v>
      </c>
      <c r="B473" t="s">
        <v>5272</v>
      </c>
      <c r="C473" t="s">
        <v>2782</v>
      </c>
      <c r="D473" t="s">
        <v>2783</v>
      </c>
      <c r="E473" t="s">
        <v>769</v>
      </c>
      <c r="F473" t="str">
        <f>VLOOKUP(A473,'Procediments PinbalAdmin'!B:B,1,FALSE)</f>
        <v>2086796</v>
      </c>
    </row>
    <row r="474" spans="1:6" hidden="1">
      <c r="A474" s="3" t="s">
        <v>5273</v>
      </c>
      <c r="B474" t="s">
        <v>5274</v>
      </c>
      <c r="C474" t="s">
        <v>2782</v>
      </c>
      <c r="D474" t="s">
        <v>2783</v>
      </c>
      <c r="E474" t="s">
        <v>769</v>
      </c>
      <c r="F474" t="str">
        <f>VLOOKUP(A474,'Procediments PinbalAdmin'!B:B,1,FALSE)</f>
        <v>2095214</v>
      </c>
    </row>
    <row r="475" spans="1:6" hidden="1">
      <c r="A475" s="3" t="s">
        <v>5275</v>
      </c>
      <c r="B475" t="s">
        <v>5276</v>
      </c>
      <c r="C475" t="s">
        <v>2782</v>
      </c>
      <c r="D475" t="s">
        <v>2783</v>
      </c>
      <c r="E475" t="s">
        <v>769</v>
      </c>
      <c r="F475" t="str">
        <f>VLOOKUP(A475,'Procediments PinbalAdmin'!B:B,1,FALSE)</f>
        <v>2086975</v>
      </c>
    </row>
    <row r="476" spans="1:6" hidden="1">
      <c r="A476" s="3" t="s">
        <v>5277</v>
      </c>
      <c r="B476" t="s">
        <v>5278</v>
      </c>
      <c r="C476" t="s">
        <v>2782</v>
      </c>
      <c r="D476" t="s">
        <v>2783</v>
      </c>
      <c r="E476" t="s">
        <v>769</v>
      </c>
      <c r="F476" t="str">
        <f>VLOOKUP(A476,'Procediments PinbalAdmin'!B:B,1,FALSE)</f>
        <v>2095211</v>
      </c>
    </row>
    <row r="477" spans="1:6" hidden="1">
      <c r="A477" s="3" t="s">
        <v>5279</v>
      </c>
      <c r="B477" t="s">
        <v>5280</v>
      </c>
      <c r="C477" t="s">
        <v>2782</v>
      </c>
      <c r="D477" t="s">
        <v>2783</v>
      </c>
      <c r="E477" t="s">
        <v>769</v>
      </c>
      <c r="F477" t="str">
        <f>VLOOKUP(A477,'Procediments PinbalAdmin'!B:B,1,FALSE)</f>
        <v>2095171</v>
      </c>
    </row>
    <row r="478" spans="1:6" hidden="1">
      <c r="A478" s="3" t="s">
        <v>5281</v>
      </c>
      <c r="B478" t="s">
        <v>5282</v>
      </c>
      <c r="C478" t="s">
        <v>2782</v>
      </c>
      <c r="D478" t="s">
        <v>2783</v>
      </c>
      <c r="E478" t="s">
        <v>769</v>
      </c>
      <c r="F478" t="str">
        <f>VLOOKUP(A478,'Procediments PinbalAdmin'!B:B,1,FALSE)</f>
        <v>2095215</v>
      </c>
    </row>
    <row r="479" spans="1:6" hidden="1">
      <c r="A479" s="3" t="s">
        <v>5283</v>
      </c>
      <c r="B479" t="s">
        <v>5284</v>
      </c>
      <c r="C479" t="s">
        <v>2782</v>
      </c>
      <c r="D479" t="s">
        <v>2783</v>
      </c>
      <c r="E479" t="s">
        <v>769</v>
      </c>
      <c r="F479" t="str">
        <f>VLOOKUP(A479,'Procediments PinbalAdmin'!B:B,1,FALSE)</f>
        <v>2095210</v>
      </c>
    </row>
    <row r="480" spans="1:6" hidden="1">
      <c r="A480" s="3" t="s">
        <v>5285</v>
      </c>
      <c r="B480" t="s">
        <v>5286</v>
      </c>
      <c r="C480" t="s">
        <v>2782</v>
      </c>
      <c r="D480" t="s">
        <v>2783</v>
      </c>
      <c r="E480" t="s">
        <v>769</v>
      </c>
      <c r="F480" t="str">
        <f>VLOOKUP(A480,'Procediments PinbalAdmin'!B:B,1,FALSE)</f>
        <v>2093145</v>
      </c>
    </row>
    <row r="481" spans="1:6" hidden="1">
      <c r="A481" s="3" t="s">
        <v>5287</v>
      </c>
      <c r="B481" t="s">
        <v>5288</v>
      </c>
      <c r="C481" t="s">
        <v>2782</v>
      </c>
      <c r="D481" t="s">
        <v>2783</v>
      </c>
      <c r="E481" t="s">
        <v>769</v>
      </c>
      <c r="F481" t="str">
        <f>VLOOKUP(A481,'Procediments PinbalAdmin'!B:B,1,FALSE)</f>
        <v>2093143</v>
      </c>
    </row>
    <row r="482" spans="1:6" hidden="1">
      <c r="A482" s="3" t="s">
        <v>5289</v>
      </c>
      <c r="B482" t="s">
        <v>5290</v>
      </c>
      <c r="C482" t="s">
        <v>2782</v>
      </c>
      <c r="D482" t="s">
        <v>2783</v>
      </c>
      <c r="E482" t="s">
        <v>769</v>
      </c>
      <c r="F482" t="str">
        <f>VLOOKUP(A482,'Procediments PinbalAdmin'!B:B,1,FALSE)</f>
        <v>2095189</v>
      </c>
    </row>
    <row r="483" spans="1:6" hidden="1">
      <c r="A483" s="3" t="s">
        <v>5291</v>
      </c>
      <c r="B483" t="s">
        <v>5292</v>
      </c>
      <c r="C483" t="s">
        <v>2782</v>
      </c>
      <c r="D483" t="s">
        <v>2783</v>
      </c>
      <c r="E483" t="s">
        <v>769</v>
      </c>
      <c r="F483" t="str">
        <f>VLOOKUP(A483,'Procediments PinbalAdmin'!B:B,1,FALSE)</f>
        <v>295213</v>
      </c>
    </row>
    <row r="484" spans="1:6" hidden="1">
      <c r="A484" s="3" t="s">
        <v>5293</v>
      </c>
      <c r="B484" t="s">
        <v>5294</v>
      </c>
      <c r="C484" t="s">
        <v>2782</v>
      </c>
      <c r="D484" t="s">
        <v>2783</v>
      </c>
      <c r="E484" t="s">
        <v>769</v>
      </c>
      <c r="F484" t="str">
        <f>VLOOKUP(A484,'Procediments PinbalAdmin'!B:B,1,FALSE)</f>
        <v>2086793</v>
      </c>
    </row>
    <row r="485" spans="1:6" hidden="1">
      <c r="A485" s="3" t="s">
        <v>5295</v>
      </c>
      <c r="B485" t="s">
        <v>5296</v>
      </c>
      <c r="C485" t="s">
        <v>2782</v>
      </c>
      <c r="D485" t="s">
        <v>2783</v>
      </c>
      <c r="E485" t="s">
        <v>769</v>
      </c>
      <c r="F485" t="str">
        <f>VLOOKUP(A485,'Procediments PinbalAdmin'!B:B,1,FALSE)</f>
        <v>CONC16</v>
      </c>
    </row>
    <row r="486" spans="1:6" hidden="1">
      <c r="A486" s="3" t="s">
        <v>5297</v>
      </c>
      <c r="B486" t="s">
        <v>5298</v>
      </c>
      <c r="C486" t="s">
        <v>2782</v>
      </c>
      <c r="D486" t="s">
        <v>2783</v>
      </c>
      <c r="E486" t="s">
        <v>769</v>
      </c>
      <c r="F486" t="str">
        <f>VLOOKUP(A486,'Procediments PinbalAdmin'!B:B,1,FALSE)</f>
        <v>2093144</v>
      </c>
    </row>
    <row r="487" spans="1:6" hidden="1">
      <c r="A487" s="3" t="s">
        <v>5299</v>
      </c>
      <c r="B487" t="s">
        <v>5300</v>
      </c>
      <c r="C487" t="s">
        <v>2782</v>
      </c>
      <c r="D487" t="s">
        <v>2783</v>
      </c>
      <c r="E487" t="s">
        <v>769</v>
      </c>
      <c r="F487" t="str">
        <f>VLOOKUP(A487,'Procediments PinbalAdmin'!B:B,1,FALSE)</f>
        <v>2086795</v>
      </c>
    </row>
    <row r="488" spans="1:6" hidden="1">
      <c r="A488" s="3" t="s">
        <v>5301</v>
      </c>
      <c r="B488" t="s">
        <v>5302</v>
      </c>
      <c r="C488" t="s">
        <v>2782</v>
      </c>
      <c r="D488" t="s">
        <v>2783</v>
      </c>
      <c r="E488" t="s">
        <v>769</v>
      </c>
      <c r="F488" t="str">
        <f>VLOOKUP(A488,'Procediments PinbalAdmin'!B:B,1,FALSE)</f>
        <v>2086794</v>
      </c>
    </row>
    <row r="489" spans="1:6" hidden="1">
      <c r="A489" s="3" t="s">
        <v>5303</v>
      </c>
      <c r="B489" t="s">
        <v>5304</v>
      </c>
      <c r="C489" t="s">
        <v>2782</v>
      </c>
      <c r="D489" t="s">
        <v>2783</v>
      </c>
      <c r="E489" t="s">
        <v>769</v>
      </c>
      <c r="F489" t="str">
        <f>VLOOKUP(A489,'Procediments PinbalAdmin'!B:B,1,FALSE)</f>
        <v>2086788</v>
      </c>
    </row>
    <row r="490" spans="1:6" hidden="1">
      <c r="A490" s="3" t="s">
        <v>5305</v>
      </c>
      <c r="B490" t="s">
        <v>5306</v>
      </c>
      <c r="C490" t="s">
        <v>2782</v>
      </c>
      <c r="D490" t="s">
        <v>2783</v>
      </c>
      <c r="E490" t="s">
        <v>769</v>
      </c>
      <c r="F490" t="str">
        <f>VLOOKUP(A490,'Procediments PinbalAdmin'!B:B,1,FALSE)</f>
        <v>2093146</v>
      </c>
    </row>
    <row r="491" spans="1:6" hidden="1">
      <c r="A491" s="3" t="s">
        <v>5307</v>
      </c>
      <c r="B491" t="s">
        <v>5308</v>
      </c>
      <c r="C491" t="s">
        <v>2782</v>
      </c>
      <c r="D491" t="s">
        <v>2783</v>
      </c>
      <c r="E491" t="s">
        <v>769</v>
      </c>
      <c r="F491" t="str">
        <f>VLOOKUP(A491,'Procediments PinbalAdmin'!B:B,1,FALSE)</f>
        <v>2095256</v>
      </c>
    </row>
    <row r="492" spans="1:6" hidden="1">
      <c r="A492" s="3" t="s">
        <v>5309</v>
      </c>
      <c r="B492" t="s">
        <v>5310</v>
      </c>
      <c r="C492" t="s">
        <v>2782</v>
      </c>
      <c r="D492" t="s">
        <v>2783</v>
      </c>
      <c r="E492" t="s">
        <v>769</v>
      </c>
      <c r="F492" t="str">
        <f>VLOOKUP(A492,'Procediments PinbalAdmin'!B:B,1,FALSE)</f>
        <v>2094087</v>
      </c>
    </row>
    <row r="493" spans="1:6" hidden="1">
      <c r="A493" s="3" t="s">
        <v>5311</v>
      </c>
      <c r="B493" t="s">
        <v>5312</v>
      </c>
      <c r="C493" t="s">
        <v>2782</v>
      </c>
      <c r="D493" t="s">
        <v>2783</v>
      </c>
      <c r="E493" t="s">
        <v>769</v>
      </c>
      <c r="F493" t="str">
        <f>VLOOKUP(A493,'Procediments PinbalAdmin'!B:B,1,FALSE)</f>
        <v>288054</v>
      </c>
    </row>
    <row r="494" spans="1:6" hidden="1">
      <c r="A494" s="3" t="s">
        <v>5313</v>
      </c>
      <c r="B494" t="s">
        <v>5314</v>
      </c>
      <c r="C494" t="s">
        <v>2782</v>
      </c>
      <c r="D494" t="s">
        <v>2783</v>
      </c>
      <c r="E494" t="s">
        <v>769</v>
      </c>
      <c r="F494" t="str">
        <f>VLOOKUP(A494,'Procediments PinbalAdmin'!B:B,1,FALSE)</f>
        <v>2351314</v>
      </c>
    </row>
    <row r="495" spans="1:6" hidden="1">
      <c r="A495" s="3" t="s">
        <v>5315</v>
      </c>
      <c r="B495" t="s">
        <v>5316</v>
      </c>
      <c r="C495" t="s">
        <v>2782</v>
      </c>
      <c r="D495" t="s">
        <v>2783</v>
      </c>
      <c r="E495" t="s">
        <v>769</v>
      </c>
      <c r="F495" t="str">
        <f>VLOOKUP(A495,'Procediments PinbalAdmin'!B:B,1,FALSE)</f>
        <v>2351217</v>
      </c>
    </row>
    <row r="496" spans="1:6" hidden="1">
      <c r="A496" s="3" t="s">
        <v>5317</v>
      </c>
      <c r="B496" t="s">
        <v>5318</v>
      </c>
      <c r="C496" t="s">
        <v>2782</v>
      </c>
      <c r="D496" t="s">
        <v>2783</v>
      </c>
      <c r="E496" t="s">
        <v>769</v>
      </c>
      <c r="F496" t="str">
        <f>VLOOKUP(A496,'Procediments PinbalAdmin'!B:B,1,FALSE)</f>
        <v>EBAP_BORSES</v>
      </c>
    </row>
    <row r="497" spans="1:6" hidden="1">
      <c r="A497" s="3" t="s">
        <v>5319</v>
      </c>
      <c r="B497" t="s">
        <v>5320</v>
      </c>
      <c r="C497" t="s">
        <v>2782</v>
      </c>
      <c r="D497" t="s">
        <v>2783</v>
      </c>
      <c r="E497" t="s">
        <v>769</v>
      </c>
      <c r="F497" t="str">
        <f>VLOOKUP(A497,'Procediments PinbalAdmin'!B:B,1,FALSE)</f>
        <v>2339653</v>
      </c>
    </row>
    <row r="498" spans="1:6" hidden="1">
      <c r="A498" s="3" t="s">
        <v>5321</v>
      </c>
      <c r="B498" t="s">
        <v>5322</v>
      </c>
      <c r="C498" t="s">
        <v>2782</v>
      </c>
      <c r="D498" t="s">
        <v>2783</v>
      </c>
      <c r="E498" t="s">
        <v>769</v>
      </c>
      <c r="F498" t="str">
        <f>VLOOKUP(A498,'Procediments PinbalAdmin'!B:B,1,FALSE)</f>
        <v>2315743</v>
      </c>
    </row>
    <row r="499" spans="1:6" hidden="1">
      <c r="A499" s="3" t="s">
        <v>5323</v>
      </c>
      <c r="B499" t="s">
        <v>5324</v>
      </c>
      <c r="C499" t="s">
        <v>2782</v>
      </c>
      <c r="D499" t="s">
        <v>2783</v>
      </c>
      <c r="E499" t="s">
        <v>769</v>
      </c>
      <c r="F499" t="str">
        <f>VLOOKUP(A499,'Procediments PinbalAdmin'!B:B,1,FALSE)</f>
        <v>EBAP_BOR_COND14</v>
      </c>
    </row>
    <row r="500" spans="1:6" hidden="1">
      <c r="A500" s="3" t="s">
        <v>5325</v>
      </c>
      <c r="B500" t="s">
        <v>5326</v>
      </c>
      <c r="C500" t="s">
        <v>2782</v>
      </c>
      <c r="D500" t="s">
        <v>2783</v>
      </c>
      <c r="E500" t="s">
        <v>769</v>
      </c>
      <c r="F500" t="str">
        <f>VLOOKUP(A500,'Procediments PinbalAdmin'!B:B,1,FALSE)</f>
        <v>EBAP_BOR_ATLAB14</v>
      </c>
    </row>
    <row r="501" spans="1:6" hidden="1">
      <c r="A501" s="3" t="s">
        <v>5327</v>
      </c>
      <c r="B501" t="s">
        <v>5328</v>
      </c>
      <c r="C501" t="s">
        <v>2782</v>
      </c>
      <c r="D501" t="s">
        <v>2783</v>
      </c>
      <c r="E501" t="s">
        <v>769</v>
      </c>
      <c r="F501" t="str">
        <f>VLOOKUP(A501,'Procediments PinbalAdmin'!B:B,1,FALSE)</f>
        <v>EBAP_BOR_INF14</v>
      </c>
    </row>
    <row r="502" spans="1:6" hidden="1">
      <c r="A502" s="3" t="s">
        <v>5329</v>
      </c>
      <c r="B502" t="s">
        <v>5330</v>
      </c>
      <c r="C502" t="s">
        <v>2782</v>
      </c>
      <c r="D502" t="s">
        <v>2783</v>
      </c>
      <c r="E502" t="s">
        <v>769</v>
      </c>
      <c r="F502" t="str">
        <f>VLOOKUP(A502,'Procediments PinbalAdmin'!B:B,1,FALSE)</f>
        <v>EBAP_CURS_SUBINSP_14</v>
      </c>
    </row>
    <row r="503" spans="1:6" hidden="1">
      <c r="A503" s="3" t="s">
        <v>5331</v>
      </c>
      <c r="B503" t="s">
        <v>5332</v>
      </c>
      <c r="C503" t="s">
        <v>2782</v>
      </c>
      <c r="D503" t="s">
        <v>2783</v>
      </c>
      <c r="E503" t="s">
        <v>769</v>
      </c>
      <c r="F503" t="str">
        <f>VLOOKUP(A503,'Procediments PinbalAdmin'!B:B,1,FALSE)</f>
        <v>EBAP_BOR_CAPNAU14</v>
      </c>
    </row>
    <row r="504" spans="1:6" hidden="1">
      <c r="A504" s="3" t="s">
        <v>5333</v>
      </c>
      <c r="B504" t="s">
        <v>5334</v>
      </c>
      <c r="C504" t="s">
        <v>2782</v>
      </c>
      <c r="D504" t="s">
        <v>2783</v>
      </c>
      <c r="E504" t="s">
        <v>769</v>
      </c>
      <c r="F504" t="str">
        <f>VLOOKUP(A504,'Procediments PinbalAdmin'!B:B,1,FALSE)</f>
        <v>EBAP_BOR_EDSOC14</v>
      </c>
    </row>
    <row r="505" spans="1:6" hidden="1">
      <c r="A505" s="3" t="s">
        <v>5335</v>
      </c>
      <c r="B505" t="s">
        <v>5336</v>
      </c>
      <c r="C505" t="s">
        <v>2782</v>
      </c>
      <c r="D505" t="s">
        <v>2783</v>
      </c>
      <c r="E505" t="s">
        <v>769</v>
      </c>
      <c r="F505" t="str">
        <f>VLOOKUP(A505,'Procediments PinbalAdmin'!B:B,1,FALSE)</f>
        <v>EBAP_BOR_FARVET14</v>
      </c>
    </row>
    <row r="506" spans="1:6" hidden="1">
      <c r="A506" s="3" t="s">
        <v>5337</v>
      </c>
      <c r="B506" t="s">
        <v>5338</v>
      </c>
      <c r="C506" t="s">
        <v>2782</v>
      </c>
      <c r="D506" t="s">
        <v>2783</v>
      </c>
      <c r="E506" t="s">
        <v>769</v>
      </c>
      <c r="F506" t="str">
        <f>VLOOKUP(A506,'Procediments PinbalAdmin'!B:B,1,FALSE)</f>
        <v>EBAP_BOR_ECCP14</v>
      </c>
    </row>
    <row r="507" spans="1:6" hidden="1">
      <c r="A507" s="3" t="s">
        <v>5339</v>
      </c>
      <c r="B507" t="s">
        <v>5340</v>
      </c>
      <c r="C507" t="s">
        <v>2782</v>
      </c>
      <c r="D507" t="s">
        <v>2783</v>
      </c>
      <c r="E507" t="s">
        <v>769</v>
      </c>
      <c r="F507" t="str">
        <f>VLOOKUP(A507,'Procediments PinbalAdmin'!B:B,1,FALSE)</f>
        <v>EBAP_BOR_FIS14</v>
      </c>
    </row>
    <row r="508" spans="1:6" hidden="1">
      <c r="A508" s="3" t="s">
        <v>5341</v>
      </c>
      <c r="B508" t="s">
        <v>5342</v>
      </c>
      <c r="C508" t="s">
        <v>2782</v>
      </c>
      <c r="D508" t="s">
        <v>2783</v>
      </c>
      <c r="E508" t="s">
        <v>769</v>
      </c>
      <c r="F508" t="str">
        <f>VLOOKUP(A508,'Procediments PinbalAdmin'!B:B,1,FALSE)</f>
        <v>2319911</v>
      </c>
    </row>
    <row r="509" spans="1:6" hidden="1">
      <c r="A509" s="3" t="s">
        <v>5343</v>
      </c>
      <c r="B509" t="s">
        <v>5344</v>
      </c>
      <c r="C509" t="s">
        <v>2782</v>
      </c>
      <c r="D509" t="s">
        <v>2783</v>
      </c>
      <c r="E509" t="s">
        <v>769</v>
      </c>
      <c r="F509" t="str">
        <f>VLOOKUP(A509,'Procediments PinbalAdmin'!B:B,1,FALSE)</f>
        <v>2295198</v>
      </c>
    </row>
    <row r="510" spans="1:6" hidden="1">
      <c r="A510" s="3" t="s">
        <v>5345</v>
      </c>
      <c r="B510" t="s">
        <v>5346</v>
      </c>
      <c r="C510" t="s">
        <v>2784</v>
      </c>
      <c r="D510" t="s">
        <v>2785</v>
      </c>
      <c r="E510" t="s">
        <v>769</v>
      </c>
      <c r="F510" t="str">
        <f>VLOOKUP(A510,'Procediments PinbalAdmin'!B:B,1,FALSE)</f>
        <v>2408896</v>
      </c>
    </row>
    <row r="511" spans="1:6" hidden="1">
      <c r="A511" s="3" t="s">
        <v>5347</v>
      </c>
      <c r="B511" t="s">
        <v>5348</v>
      </c>
      <c r="C511" t="s">
        <v>379</v>
      </c>
      <c r="D511" t="s">
        <v>2790</v>
      </c>
      <c r="E511" t="s">
        <v>776</v>
      </c>
      <c r="F511" t="str">
        <f>VLOOKUP(A511,'Procediments PinbalAdmin'!B:B,1,FALSE)</f>
        <v>P0702000A_001</v>
      </c>
    </row>
    <row r="512" spans="1:6" hidden="1">
      <c r="A512" s="3" t="s">
        <v>5349</v>
      </c>
      <c r="B512" t="s">
        <v>5350</v>
      </c>
      <c r="C512" t="s">
        <v>424</v>
      </c>
      <c r="D512" t="s">
        <v>2791</v>
      </c>
      <c r="E512" t="s">
        <v>776</v>
      </c>
      <c r="F512" t="str">
        <f>VLOOKUP(A512,'Procediments PinbalAdmin'!B:B,1,FALSE)</f>
        <v>P0702900B_003</v>
      </c>
    </row>
    <row r="513" spans="1:6" hidden="1">
      <c r="A513" s="3" t="s">
        <v>5169</v>
      </c>
      <c r="B513" t="s">
        <v>5170</v>
      </c>
      <c r="C513" t="s">
        <v>69</v>
      </c>
      <c r="D513" t="s">
        <v>2761</v>
      </c>
      <c r="E513" t="s">
        <v>769</v>
      </c>
      <c r="F513" t="e">
        <f>VLOOKUP(A513,'Procediments PinbalAdmin'!B:B,1,FALSE)</f>
        <v>#N/A</v>
      </c>
    </row>
    <row r="514" spans="1:6" hidden="1">
      <c r="A514" s="3" t="s">
        <v>5353</v>
      </c>
      <c r="B514" t="s">
        <v>5354</v>
      </c>
      <c r="C514" t="s">
        <v>424</v>
      </c>
      <c r="D514" t="s">
        <v>2791</v>
      </c>
      <c r="E514" t="s">
        <v>776</v>
      </c>
      <c r="F514" t="str">
        <f>VLOOKUP(A514,'Procediments PinbalAdmin'!B:B,1,FALSE)</f>
        <v>P0702900B_001</v>
      </c>
    </row>
    <row r="515" spans="1:6" hidden="1">
      <c r="A515" s="3" t="s">
        <v>5355</v>
      </c>
      <c r="B515" t="s">
        <v>5356</v>
      </c>
      <c r="C515" t="s">
        <v>424</v>
      </c>
      <c r="D515" t="s">
        <v>2791</v>
      </c>
      <c r="E515" t="s">
        <v>776</v>
      </c>
      <c r="F515" t="str">
        <f>VLOOKUP(A515,'Procediments PinbalAdmin'!B:B,1,FALSE)</f>
        <v>P0702900B_CONTRACT</v>
      </c>
    </row>
    <row r="516" spans="1:6" hidden="1">
      <c r="A516" s="3" t="s">
        <v>5357</v>
      </c>
      <c r="B516" t="s">
        <v>5358</v>
      </c>
      <c r="C516" t="s">
        <v>454</v>
      </c>
      <c r="D516" t="s">
        <v>2810</v>
      </c>
      <c r="E516" t="s">
        <v>776</v>
      </c>
      <c r="F516" t="str">
        <f>VLOOKUP(A516,'Procediments PinbalAdmin'!B:B,1,FALSE)</f>
        <v>P0703600G_005</v>
      </c>
    </row>
    <row r="517" spans="1:6" hidden="1">
      <c r="A517" s="3" t="s">
        <v>5359</v>
      </c>
      <c r="B517" t="s">
        <v>5360</v>
      </c>
      <c r="C517" t="s">
        <v>454</v>
      </c>
      <c r="D517" t="s">
        <v>2810</v>
      </c>
      <c r="E517" t="s">
        <v>776</v>
      </c>
      <c r="F517" t="str">
        <f>VLOOKUP(A517,'Procediments PinbalAdmin'!B:B,1,FALSE)</f>
        <v>P0703600G_006</v>
      </c>
    </row>
    <row r="518" spans="1:6" hidden="1">
      <c r="A518" s="3" t="s">
        <v>5361</v>
      </c>
      <c r="B518" t="s">
        <v>5362</v>
      </c>
      <c r="C518" t="s">
        <v>454</v>
      </c>
      <c r="D518" t="s">
        <v>2810</v>
      </c>
      <c r="E518" t="s">
        <v>776</v>
      </c>
      <c r="F518" t="str">
        <f>VLOOKUP(A518,'Procediments PinbalAdmin'!B:B,1,FALSE)</f>
        <v>P0703600G_003</v>
      </c>
    </row>
    <row r="519" spans="1:6" hidden="1">
      <c r="A519" s="3" t="s">
        <v>5363</v>
      </c>
      <c r="B519" t="s">
        <v>5364</v>
      </c>
      <c r="C519" t="s">
        <v>454</v>
      </c>
      <c r="D519" t="s">
        <v>2810</v>
      </c>
      <c r="E519" t="s">
        <v>776</v>
      </c>
      <c r="F519" t="str">
        <f>VLOOKUP(A519,'Procediments PinbalAdmin'!B:B,1,FALSE)</f>
        <v>P0703600G_001</v>
      </c>
    </row>
    <row r="520" spans="1:6" hidden="1">
      <c r="A520" s="3" t="s">
        <v>5365</v>
      </c>
      <c r="B520" t="s">
        <v>5366</v>
      </c>
      <c r="C520" t="s">
        <v>454</v>
      </c>
      <c r="D520" t="s">
        <v>2810</v>
      </c>
      <c r="E520" t="s">
        <v>776</v>
      </c>
      <c r="F520" t="str">
        <f>VLOOKUP(A520,'Procediments PinbalAdmin'!B:B,1,FALSE)</f>
        <v>P0703600G_002</v>
      </c>
    </row>
    <row r="521" spans="1:6" hidden="1">
      <c r="A521" s="3" t="s">
        <v>5235</v>
      </c>
      <c r="B521" t="s">
        <v>5236</v>
      </c>
      <c r="C521" t="s">
        <v>69</v>
      </c>
      <c r="D521" t="s">
        <v>2761</v>
      </c>
      <c r="E521" t="s">
        <v>769</v>
      </c>
      <c r="F521" t="e">
        <f>VLOOKUP(A521,'Procediments PinbalAdmin'!B:B,1,FALSE)</f>
        <v>#N/A</v>
      </c>
    </row>
    <row r="522" spans="1:6" hidden="1">
      <c r="A522" s="3" t="s">
        <v>5369</v>
      </c>
      <c r="B522" t="s">
        <v>5370</v>
      </c>
      <c r="C522" t="s">
        <v>63</v>
      </c>
      <c r="D522" t="s">
        <v>2815</v>
      </c>
      <c r="E522" t="s">
        <v>769</v>
      </c>
      <c r="F522" t="str">
        <f>VLOOKUP(A522,'Procediments PinbalAdmin'!B:B,1,FALSE)</f>
        <v>Q0700448D_TPSUBVPM</v>
      </c>
    </row>
    <row r="523" spans="1:6" hidden="1">
      <c r="A523" s="3" t="s">
        <v>5371</v>
      </c>
      <c r="B523" t="s">
        <v>5372</v>
      </c>
      <c r="C523" t="s">
        <v>63</v>
      </c>
      <c r="D523" t="s">
        <v>2815</v>
      </c>
      <c r="E523" t="s">
        <v>769</v>
      </c>
      <c r="F523" t="str">
        <f>VLOOKUP(A523,'Procediments PinbalAdmin'!B:B,1,FALSE)</f>
        <v>SJA01</v>
      </c>
    </row>
    <row r="524" spans="1:6" hidden="1">
      <c r="A524" s="3" t="s">
        <v>5213</v>
      </c>
      <c r="B524" t="s">
        <v>5214</v>
      </c>
      <c r="C524" t="s">
        <v>69</v>
      </c>
      <c r="D524" t="s">
        <v>2761</v>
      </c>
      <c r="E524" t="s">
        <v>769</v>
      </c>
      <c r="F524" t="e">
        <f>VLOOKUP(A524,'Procediments PinbalAdmin'!B:B,1,FALSE)</f>
        <v>#N/A</v>
      </c>
    </row>
    <row r="525" spans="1:6" hidden="1">
      <c r="A525" s="3" t="s">
        <v>5193</v>
      </c>
      <c r="B525" t="s">
        <v>5194</v>
      </c>
      <c r="C525" t="s">
        <v>69</v>
      </c>
      <c r="D525" t="s">
        <v>2761</v>
      </c>
      <c r="E525" t="s">
        <v>769</v>
      </c>
      <c r="F525" t="e">
        <f>VLOOKUP(A525,'Procediments PinbalAdmin'!B:B,1,FALSE)</f>
        <v>#N/A</v>
      </c>
    </row>
    <row r="526" spans="1:6" hidden="1">
      <c r="A526" s="3" t="s">
        <v>5377</v>
      </c>
      <c r="B526" t="s">
        <v>5378</v>
      </c>
      <c r="C526" t="s">
        <v>63</v>
      </c>
      <c r="D526" t="s">
        <v>2815</v>
      </c>
      <c r="E526" t="s">
        <v>769</v>
      </c>
      <c r="F526" t="str">
        <f>VLOOKUP(A526,'Procediments PinbalAdmin'!B:B,1,FALSE)</f>
        <v>Q0700448D_AEIPD</v>
      </c>
    </row>
    <row r="527" spans="1:6" hidden="1">
      <c r="A527" s="3" t="s">
        <v>5379</v>
      </c>
      <c r="B527" t="s">
        <v>5380</v>
      </c>
      <c r="C527" t="s">
        <v>63</v>
      </c>
      <c r="D527" t="s">
        <v>2815</v>
      </c>
      <c r="E527" t="s">
        <v>769</v>
      </c>
      <c r="F527" t="str">
        <f>VLOOKUP(A527,'Procediments PinbalAdmin'!B:B,1,FALSE)</f>
        <v>Q0700448D_VESPD</v>
      </c>
    </row>
    <row r="528" spans="1:6" hidden="1">
      <c r="A528" s="3" t="s">
        <v>5243</v>
      </c>
      <c r="B528" t="s">
        <v>5244</v>
      </c>
      <c r="C528" t="s">
        <v>69</v>
      </c>
      <c r="D528" t="s">
        <v>2761</v>
      </c>
      <c r="E528" t="s">
        <v>769</v>
      </c>
      <c r="F528" t="e">
        <f>VLOOKUP(A528,'Procediments PinbalAdmin'!B:B,1,FALSE)</f>
        <v>#N/A</v>
      </c>
    </row>
    <row r="529" spans="1:6" hidden="1">
      <c r="A529" s="3" t="s">
        <v>5383</v>
      </c>
      <c r="B529" t="s">
        <v>5384</v>
      </c>
      <c r="C529" t="s">
        <v>63</v>
      </c>
      <c r="D529" t="s">
        <v>2815</v>
      </c>
      <c r="E529" t="s">
        <v>769</v>
      </c>
      <c r="F529" t="str">
        <f>VLOOKUP(A529,'Procediments PinbalAdmin'!B:B,1,FALSE)</f>
        <v>Q0700448D_RCPAPD</v>
      </c>
    </row>
    <row r="530" spans="1:6" hidden="1">
      <c r="A530" s="3" t="s">
        <v>5385</v>
      </c>
      <c r="B530" t="s">
        <v>5386</v>
      </c>
      <c r="C530" t="s">
        <v>63</v>
      </c>
      <c r="D530" t="s">
        <v>2815</v>
      </c>
      <c r="E530" t="s">
        <v>769</v>
      </c>
      <c r="F530" t="str">
        <f>VLOOKUP(A530,'Procediments PinbalAdmin'!B:B,1,FALSE)</f>
        <v>Q0700448D_TPSUBVSS</v>
      </c>
    </row>
    <row r="531" spans="1:6" hidden="1">
      <c r="A531" s="3" t="s">
        <v>5387</v>
      </c>
      <c r="B531" t="s">
        <v>5388</v>
      </c>
      <c r="C531" t="s">
        <v>63</v>
      </c>
      <c r="D531" t="s">
        <v>2815</v>
      </c>
      <c r="E531" t="s">
        <v>769</v>
      </c>
      <c r="F531" t="str">
        <f>VLOOKUP(A531,'Procediments PinbalAdmin'!B:B,1,FALSE)</f>
        <v>RH01</v>
      </c>
    </row>
    <row r="532" spans="1:6" hidden="1">
      <c r="A532" s="3" t="s">
        <v>5233</v>
      </c>
      <c r="B532" t="s">
        <v>5234</v>
      </c>
      <c r="C532" t="s">
        <v>69</v>
      </c>
      <c r="D532" t="s">
        <v>2761</v>
      </c>
      <c r="E532" t="s">
        <v>769</v>
      </c>
      <c r="F532" t="e">
        <f>VLOOKUP(A532,'Procediments PinbalAdmin'!B:B,1,FALSE)</f>
        <v>#N/A</v>
      </c>
    </row>
    <row r="533" spans="1:6" hidden="1">
      <c r="A533" s="3" t="s">
        <v>5391</v>
      </c>
      <c r="B533" t="s">
        <v>5392</v>
      </c>
      <c r="C533" t="s">
        <v>63</v>
      </c>
      <c r="D533" t="s">
        <v>2815</v>
      </c>
      <c r="E533" t="s">
        <v>769</v>
      </c>
      <c r="F533" t="str">
        <f>VLOOKUP(A533,'Procediments PinbalAdmin'!B:B,1,FALSE)</f>
        <v>Q0700448D_VASPCPM</v>
      </c>
    </row>
    <row r="534" spans="1:6" hidden="1">
      <c r="A534" s="3" t="s">
        <v>5600</v>
      </c>
      <c r="B534" t="s">
        <v>5601</v>
      </c>
      <c r="C534" t="s">
        <v>334</v>
      </c>
      <c r="D534" t="s">
        <v>3122</v>
      </c>
      <c r="E534" t="s">
        <v>776</v>
      </c>
      <c r="F534" t="e">
        <f>VLOOKUP(A534,'Procediments PinbalAdmin'!B:B,1,FALSE)</f>
        <v>#N/A</v>
      </c>
    </row>
    <row r="535" spans="1:6" hidden="1">
      <c r="A535" s="3" t="s">
        <v>5652</v>
      </c>
      <c r="B535" t="s">
        <v>5653</v>
      </c>
      <c r="C535" t="s">
        <v>334</v>
      </c>
      <c r="D535" t="s">
        <v>3122</v>
      </c>
      <c r="E535" t="s">
        <v>776</v>
      </c>
      <c r="F535" t="e">
        <f>VLOOKUP(A535,'Procediments PinbalAdmin'!B:B,1,FALSE)</f>
        <v>#N/A</v>
      </c>
    </row>
    <row r="536" spans="1:6" hidden="1">
      <c r="A536" s="3" t="s">
        <v>5680</v>
      </c>
      <c r="B536" t="s">
        <v>5681</v>
      </c>
      <c r="C536" t="s">
        <v>3166</v>
      </c>
      <c r="D536" t="s">
        <v>3167</v>
      </c>
      <c r="E536" t="s">
        <v>776</v>
      </c>
      <c r="F536" t="e">
        <f>VLOOKUP(A536,'Procediments PinbalAdmin'!B:B,1,FALSE)</f>
        <v>#N/A</v>
      </c>
    </row>
    <row r="537" spans="1:6" hidden="1">
      <c r="A537" s="3" t="s">
        <v>5399</v>
      </c>
      <c r="B537" t="s">
        <v>5368</v>
      </c>
      <c r="C537" t="s">
        <v>2816</v>
      </c>
      <c r="D537" t="s">
        <v>2817</v>
      </c>
      <c r="F537" t="str">
        <f>VLOOKUP(A537,'Procediments PinbalAdmin'!B:B,1,FALSE)</f>
        <v>Q0700448D_AECEFM</v>
      </c>
    </row>
    <row r="538" spans="1:6" hidden="1">
      <c r="A538" s="3" t="s">
        <v>5400</v>
      </c>
      <c r="B538" t="s">
        <v>5401</v>
      </c>
      <c r="C538" t="s">
        <v>2822</v>
      </c>
      <c r="D538" t="s">
        <v>2823</v>
      </c>
      <c r="F538" t="str">
        <f>VLOOKUP(A538,'Procediments PinbalAdmin'!B:B,1,FALSE)</f>
        <v>Q0700448D_PSEP</v>
      </c>
    </row>
    <row r="539" spans="1:6" hidden="1">
      <c r="A539" s="3" t="s">
        <v>5402</v>
      </c>
      <c r="B539" t="s">
        <v>5403</v>
      </c>
      <c r="C539" t="s">
        <v>2822</v>
      </c>
      <c r="D539" t="s">
        <v>2823</v>
      </c>
      <c r="F539" t="str">
        <f>VLOOKUP(A539,'Procediments PinbalAdmin'!B:B,1,FALSE)</f>
        <v>Q0700448D_OPIMAS</v>
      </c>
    </row>
    <row r="540" spans="1:6" hidden="1">
      <c r="A540" s="3" t="s">
        <v>5404</v>
      </c>
      <c r="B540" t="s">
        <v>5405</v>
      </c>
      <c r="C540" t="s">
        <v>2844</v>
      </c>
      <c r="D540" t="s">
        <v>2845</v>
      </c>
      <c r="F540" t="str">
        <f>VLOOKUP(A540,'Procediments PinbalAdmin'!B:B,1,FALSE)</f>
        <v>Q0700448D_VARTAM</v>
      </c>
    </row>
    <row r="541" spans="1:6" hidden="1">
      <c r="A541" s="3" t="s">
        <v>5406</v>
      </c>
      <c r="B541" t="s">
        <v>5407</v>
      </c>
      <c r="C541" t="s">
        <v>2844</v>
      </c>
      <c r="D541" t="s">
        <v>2845</v>
      </c>
      <c r="F541" t="str">
        <f>VLOOKUP(A541,'Procediments PinbalAdmin'!B:B,1,FALSE)</f>
        <v>Q0700448D_ACFAP</v>
      </c>
    </row>
    <row r="542" spans="1:6" hidden="1">
      <c r="A542" s="3" t="s">
        <v>5408</v>
      </c>
      <c r="B542" t="s">
        <v>5409</v>
      </c>
      <c r="C542" t="s">
        <v>2844</v>
      </c>
      <c r="D542" t="s">
        <v>2845</v>
      </c>
      <c r="F542" t="str">
        <f>VLOOKUP(A542,'Procediments PinbalAdmin'!B:B,1,FALSE)</f>
        <v>ACF01</v>
      </c>
    </row>
    <row r="543" spans="1:6" hidden="1">
      <c r="A543" s="3" t="s">
        <v>5410</v>
      </c>
      <c r="B543" t="s">
        <v>5411</v>
      </c>
      <c r="C543" t="s">
        <v>2844</v>
      </c>
      <c r="D543" t="s">
        <v>2845</v>
      </c>
      <c r="F543" t="str">
        <f>VLOOKUP(A543,'Procediments PinbalAdmin'!B:B,1,FALSE)</f>
        <v>Q0700448D_MPRM</v>
      </c>
    </row>
    <row r="544" spans="1:6" hidden="1">
      <c r="A544" s="3" t="s">
        <v>5732</v>
      </c>
      <c r="B544" t="s">
        <v>5733</v>
      </c>
      <c r="C544" t="s">
        <v>389</v>
      </c>
      <c r="D544" t="s">
        <v>3500</v>
      </c>
      <c r="E544" t="s">
        <v>769</v>
      </c>
      <c r="F544" t="e">
        <f>VLOOKUP(A544,'Procediments PinbalAdmin'!B:B,1,FALSE)</f>
        <v>#N/A</v>
      </c>
    </row>
    <row r="545" spans="1:6" hidden="1">
      <c r="A545" s="3" t="s">
        <v>5414</v>
      </c>
      <c r="B545" t="s">
        <v>5415</v>
      </c>
      <c r="C545" t="s">
        <v>116</v>
      </c>
      <c r="D545" t="s">
        <v>2868</v>
      </c>
      <c r="E545" t="s">
        <v>776</v>
      </c>
      <c r="F545" t="str">
        <f>VLOOKUP(A545,'Procediments PinbalAdmin'!B:B,1,FALSE)</f>
        <v>P0700100A_001</v>
      </c>
    </row>
    <row r="546" spans="1:6" hidden="1">
      <c r="A546" s="3" t="s">
        <v>5416</v>
      </c>
      <c r="B546" t="s">
        <v>5417</v>
      </c>
      <c r="C546" t="s">
        <v>414</v>
      </c>
      <c r="D546" t="s">
        <v>2869</v>
      </c>
      <c r="E546" t="s">
        <v>769</v>
      </c>
      <c r="F546" t="str">
        <f>VLOOKUP(A546,'Procediments PinbalAdmin'!B:B,1,FALSE)</f>
        <v>P0702700F_001</v>
      </c>
    </row>
    <row r="547" spans="1:6" hidden="1">
      <c r="A547" s="3" t="s">
        <v>5418</v>
      </c>
      <c r="B547" t="s">
        <v>5419</v>
      </c>
      <c r="C547" t="s">
        <v>414</v>
      </c>
      <c r="D547" t="s">
        <v>2869</v>
      </c>
      <c r="E547" t="s">
        <v>769</v>
      </c>
      <c r="F547" t="str">
        <f>VLOOKUP(A547,'Procediments PinbalAdmin'!B:B,1,FALSE)</f>
        <v>P0702700F_CONTRACT</v>
      </c>
    </row>
    <row r="548" spans="1:6" hidden="1">
      <c r="A548" s="3" t="s">
        <v>5420</v>
      </c>
      <c r="B548" t="s">
        <v>5421</v>
      </c>
      <c r="C548" t="s">
        <v>414</v>
      </c>
      <c r="D548" t="s">
        <v>2869</v>
      </c>
      <c r="E548" t="s">
        <v>769</v>
      </c>
      <c r="F548" t="str">
        <f>VLOOKUP(A548,'Procediments PinbalAdmin'!B:B,1,FALSE)</f>
        <v>P0702700F_002</v>
      </c>
    </row>
    <row r="549" spans="1:6" hidden="1">
      <c r="A549" s="3" t="s">
        <v>6105</v>
      </c>
      <c r="B549" t="s">
        <v>6106</v>
      </c>
      <c r="C549" t="s">
        <v>409</v>
      </c>
      <c r="D549" t="s">
        <v>3673</v>
      </c>
      <c r="E549" t="s">
        <v>769</v>
      </c>
      <c r="F549" t="e">
        <f>VLOOKUP(A549,'Procediments PinbalAdmin'!B:B,1,FALSE)</f>
        <v>#N/A</v>
      </c>
    </row>
    <row r="550" spans="1:6" hidden="1">
      <c r="A550" s="3" t="s">
        <v>5351</v>
      </c>
      <c r="B550" t="s">
        <v>5352</v>
      </c>
      <c r="C550" t="s">
        <v>424</v>
      </c>
      <c r="D550" t="s">
        <v>2791</v>
      </c>
      <c r="E550" t="s">
        <v>776</v>
      </c>
      <c r="F550" t="e">
        <f>VLOOKUP(A550,'Procediments PinbalAdmin'!B:B,1,FALSE)</f>
        <v>#N/A</v>
      </c>
    </row>
    <row r="551" spans="1:6" hidden="1">
      <c r="A551" s="3" t="s">
        <v>5028</v>
      </c>
      <c r="B551" t="s">
        <v>5029</v>
      </c>
      <c r="C551" t="s">
        <v>459</v>
      </c>
      <c r="D551" t="s">
        <v>2675</v>
      </c>
      <c r="E551" t="s">
        <v>769</v>
      </c>
      <c r="F551" t="e">
        <f>VLOOKUP(A551,'Procediments PinbalAdmin'!B:B,1,FALSE)</f>
        <v>#N/A</v>
      </c>
    </row>
    <row r="552" spans="1:6" hidden="1">
      <c r="A552" s="3" t="s">
        <v>5428</v>
      </c>
      <c r="B552" t="s">
        <v>5429</v>
      </c>
      <c r="C552" t="s">
        <v>2895</v>
      </c>
      <c r="D552" t="s">
        <v>2896</v>
      </c>
      <c r="F552" t="str">
        <f>VLOOKUP(A552,'Procediments PinbalAdmin'!B:B,1,FALSE)</f>
        <v>2315330</v>
      </c>
    </row>
    <row r="553" spans="1:6" hidden="1">
      <c r="A553" s="3" t="s">
        <v>5430</v>
      </c>
      <c r="B553" t="s">
        <v>5431</v>
      </c>
      <c r="C553" t="s">
        <v>2903</v>
      </c>
      <c r="D553" t="s">
        <v>2619</v>
      </c>
      <c r="F553" t="str">
        <f>VLOOKUP(A553,'Procediments PinbalAdmin'!B:B,1,FALSE)</f>
        <v>P0702700F_004</v>
      </c>
    </row>
    <row r="554" spans="1:6" hidden="1">
      <c r="A554" s="3" t="s">
        <v>5432</v>
      </c>
      <c r="B554" t="s">
        <v>5433</v>
      </c>
      <c r="C554" t="s">
        <v>2904</v>
      </c>
      <c r="D554" t="s">
        <v>2905</v>
      </c>
      <c r="F554" t="str">
        <f>VLOOKUP(A554,'Procediments PinbalAdmin'!B:B,1,FALSE)</f>
        <v>P0702700F_003</v>
      </c>
    </row>
    <row r="555" spans="1:6" hidden="1">
      <c r="A555" s="3" t="s">
        <v>5434</v>
      </c>
      <c r="B555" t="s">
        <v>5435</v>
      </c>
      <c r="C555" t="s">
        <v>2971</v>
      </c>
      <c r="D555" t="s">
        <v>2972</v>
      </c>
      <c r="F555" t="str">
        <f>VLOOKUP(A555,'Procediments PinbalAdmin'!B:B,1,FALSE)</f>
        <v>Q0700448D_AEUSAPIS</v>
      </c>
    </row>
    <row r="556" spans="1:6" hidden="1">
      <c r="A556" s="3" t="s">
        <v>5436</v>
      </c>
      <c r="B556" t="s">
        <v>5437</v>
      </c>
      <c r="C556" t="s">
        <v>2973</v>
      </c>
      <c r="D556" t="s">
        <v>2974</v>
      </c>
      <c r="F556" t="str">
        <f>VLOOKUP(A556,'Procediments PinbalAdmin'!B:B,1,FALSE)</f>
        <v>Q0700448D_PEUSAPRMI</v>
      </c>
    </row>
    <row r="557" spans="1:6" hidden="1">
      <c r="A557" s="3" t="s">
        <v>5438</v>
      </c>
      <c r="B557" t="s">
        <v>5439</v>
      </c>
      <c r="C557" t="s">
        <v>29</v>
      </c>
      <c r="D557" t="s">
        <v>2987</v>
      </c>
      <c r="E557" t="s">
        <v>769</v>
      </c>
      <c r="F557" t="str">
        <f>VLOOKUP(A557,'Procediments PinbalAdmin'!B:B,1,FALSE)</f>
        <v>S0733001B_PADOPACOG</v>
      </c>
    </row>
    <row r="558" spans="1:6" hidden="1">
      <c r="A558" s="3" t="s">
        <v>5440</v>
      </c>
      <c r="B558" t="s">
        <v>5441</v>
      </c>
      <c r="C558" t="s">
        <v>29</v>
      </c>
      <c r="D558" t="s">
        <v>2987</v>
      </c>
      <c r="E558" t="s">
        <v>769</v>
      </c>
      <c r="F558" t="str">
        <f>VLOOKUP(A558,'Procediments PinbalAdmin'!B:B,1,FALSE)</f>
        <v>S0733001B_001</v>
      </c>
    </row>
    <row r="559" spans="1:6" hidden="1">
      <c r="A559" s="3" t="s">
        <v>6149</v>
      </c>
      <c r="B559" t="s">
        <v>6150</v>
      </c>
      <c r="C559" t="s">
        <v>225</v>
      </c>
      <c r="D559" t="s">
        <v>3793</v>
      </c>
      <c r="E559" t="s">
        <v>769</v>
      </c>
      <c r="F559" t="e">
        <f>VLOOKUP(A559,'Procediments PinbalAdmin'!B:B,1,FALSE)</f>
        <v>#N/A</v>
      </c>
    </row>
    <row r="560" spans="1:6" hidden="1">
      <c r="A560" s="3" t="s">
        <v>5444</v>
      </c>
      <c r="B560" t="s">
        <v>5445</v>
      </c>
      <c r="C560" t="s">
        <v>29</v>
      </c>
      <c r="D560" t="s">
        <v>2987</v>
      </c>
      <c r="E560" t="s">
        <v>769</v>
      </c>
      <c r="F560" t="str">
        <f>VLOOKUP(A560,'Procediments PinbalAdmin'!B:B,1,FALSE)</f>
        <v>S0733001B_SUBV_001</v>
      </c>
    </row>
    <row r="561" spans="1:6" hidden="1">
      <c r="A561" s="3" t="s">
        <v>5446</v>
      </c>
      <c r="B561" t="s">
        <v>5447</v>
      </c>
      <c r="C561" t="s">
        <v>29</v>
      </c>
      <c r="D561" t="s">
        <v>2987</v>
      </c>
      <c r="E561" t="s">
        <v>769</v>
      </c>
      <c r="F561" t="str">
        <f>VLOOKUP(A561,'Procediments PinbalAdmin'!B:B,1,FALSE)</f>
        <v>CIE_CAPPAC</v>
      </c>
    </row>
    <row r="562" spans="1:6" hidden="1">
      <c r="A562" s="3" t="s">
        <v>5448</v>
      </c>
      <c r="B562" t="s">
        <v>5449</v>
      </c>
      <c r="C562" t="s">
        <v>29</v>
      </c>
      <c r="D562" t="s">
        <v>2987</v>
      </c>
      <c r="E562" t="s">
        <v>769</v>
      </c>
      <c r="F562" t="str">
        <f>VLOOKUP(A562,'Procediments PinbalAdmin'!B:B,1,FALSE)</f>
        <v>Cont_aapp</v>
      </c>
    </row>
    <row r="563" spans="1:6" hidden="1">
      <c r="A563" s="3" t="s">
        <v>6144</v>
      </c>
      <c r="B563" t="s">
        <v>6145</v>
      </c>
      <c r="C563" t="s">
        <v>225</v>
      </c>
      <c r="D563" t="s">
        <v>3793</v>
      </c>
      <c r="E563" t="s">
        <v>769</v>
      </c>
      <c r="F563" t="e">
        <f>VLOOKUP(A563,'Procediments PinbalAdmin'!B:B,1,FALSE)</f>
        <v>#N/A</v>
      </c>
    </row>
    <row r="564" spans="1:6" hidden="1">
      <c r="A564" s="3" t="s">
        <v>5451</v>
      </c>
      <c r="B564" t="s">
        <v>5452</v>
      </c>
      <c r="C564" t="s">
        <v>294</v>
      </c>
      <c r="D564" t="s">
        <v>2995</v>
      </c>
      <c r="E564" t="s">
        <v>769</v>
      </c>
      <c r="F564" t="str">
        <f>VLOOKUP(A564,'Procediments PinbalAdmin'!B:B,1,FALSE)</f>
        <v>P0700300G_005</v>
      </c>
    </row>
    <row r="565" spans="1:6" hidden="1">
      <c r="A565" s="3" t="s">
        <v>5453</v>
      </c>
      <c r="B565" t="s">
        <v>5454</v>
      </c>
      <c r="C565" t="s">
        <v>294</v>
      </c>
      <c r="D565" t="s">
        <v>2995</v>
      </c>
      <c r="E565" t="s">
        <v>769</v>
      </c>
      <c r="F565" t="str">
        <f>VLOOKUP(A565,'Procediments PinbalAdmin'!B:B,1,FALSE)</f>
        <v>P0700300G_001</v>
      </c>
    </row>
    <row r="566" spans="1:6" hidden="1">
      <c r="A566" s="3" t="s">
        <v>5455</v>
      </c>
      <c r="B566" t="s">
        <v>5456</v>
      </c>
      <c r="C566" t="s">
        <v>294</v>
      </c>
      <c r="D566" t="s">
        <v>2995</v>
      </c>
      <c r="E566" t="s">
        <v>769</v>
      </c>
      <c r="F566" t="str">
        <f>VLOOKUP(A566,'Procediments PinbalAdmin'!B:B,1,FALSE)</f>
        <v>P0700300G_003</v>
      </c>
    </row>
    <row r="567" spans="1:6" hidden="1">
      <c r="A567" s="3" t="s">
        <v>5457</v>
      </c>
      <c r="B567" t="s">
        <v>5458</v>
      </c>
      <c r="C567" t="s">
        <v>294</v>
      </c>
      <c r="D567" t="s">
        <v>2995</v>
      </c>
      <c r="E567" t="s">
        <v>769</v>
      </c>
      <c r="F567" t="str">
        <f>VLOOKUP(A567,'Procediments PinbalAdmin'!B:B,1,FALSE)</f>
        <v>P0700300G_SUBVENCION</v>
      </c>
    </row>
    <row r="568" spans="1:6" hidden="1">
      <c r="A568" s="3" t="s">
        <v>5459</v>
      </c>
      <c r="B568" t="s">
        <v>5460</v>
      </c>
      <c r="C568" t="s">
        <v>294</v>
      </c>
      <c r="D568" t="s">
        <v>2995</v>
      </c>
      <c r="E568" t="s">
        <v>769</v>
      </c>
      <c r="F568" t="str">
        <f>VLOOKUP(A568,'Procediments PinbalAdmin'!B:B,1,FALSE)</f>
        <v>P0700300G_SA01</v>
      </c>
    </row>
    <row r="569" spans="1:6" hidden="1">
      <c r="A569" s="3" t="s">
        <v>5461</v>
      </c>
      <c r="B569" t="s">
        <v>5462</v>
      </c>
      <c r="C569" t="s">
        <v>294</v>
      </c>
      <c r="D569" t="s">
        <v>2995</v>
      </c>
      <c r="E569" t="s">
        <v>769</v>
      </c>
      <c r="F569" t="str">
        <f>VLOOKUP(A569,'Procediments PinbalAdmin'!B:B,1,FALSE)</f>
        <v>P0700300G_BS03</v>
      </c>
    </row>
    <row r="570" spans="1:6" hidden="1">
      <c r="A570" s="3" t="s">
        <v>5463</v>
      </c>
      <c r="B570" t="s">
        <v>5464</v>
      </c>
      <c r="C570" t="s">
        <v>294</v>
      </c>
      <c r="D570" t="s">
        <v>2995</v>
      </c>
      <c r="E570" t="s">
        <v>769</v>
      </c>
      <c r="F570" t="str">
        <f>VLOOKUP(A570,'Procediments PinbalAdmin'!B:B,1,FALSE)</f>
        <v>P0700300G_BS02</v>
      </c>
    </row>
    <row r="571" spans="1:6" hidden="1">
      <c r="A571" s="3" t="s">
        <v>5465</v>
      </c>
      <c r="B571" t="s">
        <v>5466</v>
      </c>
      <c r="C571" t="s">
        <v>294</v>
      </c>
      <c r="D571" t="s">
        <v>2995</v>
      </c>
      <c r="E571" t="s">
        <v>769</v>
      </c>
      <c r="F571" t="str">
        <f>VLOOKUP(A571,'Procediments PinbalAdmin'!B:B,1,FALSE)</f>
        <v>P0700300G_BS10</v>
      </c>
    </row>
    <row r="572" spans="1:6" hidden="1">
      <c r="A572" s="3" t="s">
        <v>5467</v>
      </c>
      <c r="B572" t="s">
        <v>5468</v>
      </c>
      <c r="C572" t="s">
        <v>294</v>
      </c>
      <c r="D572" t="s">
        <v>2995</v>
      </c>
      <c r="E572" t="s">
        <v>769</v>
      </c>
      <c r="F572" t="str">
        <f>VLOOKUP(A572,'Procediments PinbalAdmin'!B:B,1,FALSE)</f>
        <v>P0700300G_ACTINSPEC</v>
      </c>
    </row>
    <row r="573" spans="1:6" hidden="1">
      <c r="A573" s="3" t="s">
        <v>5469</v>
      </c>
      <c r="B573" t="s">
        <v>5470</v>
      </c>
      <c r="C573" t="s">
        <v>294</v>
      </c>
      <c r="D573" t="s">
        <v>2995</v>
      </c>
      <c r="E573" t="s">
        <v>769</v>
      </c>
      <c r="F573" t="str">
        <f>VLOOKUP(A573,'Procediments PinbalAdmin'!B:B,1,FALSE)</f>
        <v>P0700300G_BS06</v>
      </c>
    </row>
    <row r="574" spans="1:6" hidden="1">
      <c r="A574" s="3" t="s">
        <v>5471</v>
      </c>
      <c r="B574" t="s">
        <v>5472</v>
      </c>
      <c r="C574" t="s">
        <v>294</v>
      </c>
      <c r="D574" t="s">
        <v>2995</v>
      </c>
      <c r="E574" t="s">
        <v>769</v>
      </c>
      <c r="F574" t="str">
        <f>VLOOKUP(A574,'Procediments PinbalAdmin'!B:B,1,FALSE)</f>
        <v>P0700300G_SEL_PERS</v>
      </c>
    </row>
    <row r="575" spans="1:6" hidden="1">
      <c r="A575" s="3" t="s">
        <v>5473</v>
      </c>
      <c r="B575" t="s">
        <v>5474</v>
      </c>
      <c r="C575" t="s">
        <v>294</v>
      </c>
      <c r="D575" t="s">
        <v>2995</v>
      </c>
      <c r="E575" t="s">
        <v>769</v>
      </c>
      <c r="F575" t="str">
        <f>VLOOKUP(A575,'Procediments PinbalAdmin'!B:B,1,FALSE)</f>
        <v>P0700300G_BS08</v>
      </c>
    </row>
    <row r="576" spans="1:6" hidden="1">
      <c r="A576" s="3" t="s">
        <v>5475</v>
      </c>
      <c r="B576" t="s">
        <v>4785</v>
      </c>
      <c r="C576" t="s">
        <v>294</v>
      </c>
      <c r="D576" t="s">
        <v>2995</v>
      </c>
      <c r="E576" t="s">
        <v>769</v>
      </c>
      <c r="F576" t="str">
        <f>VLOOKUP(A576,'Procediments PinbalAdmin'!B:B,1,FALSE)</f>
        <v>P0700300G_CONTRAC</v>
      </c>
    </row>
    <row r="577" spans="1:6" hidden="1">
      <c r="A577" s="3" t="s">
        <v>5476</v>
      </c>
      <c r="B577" t="s">
        <v>5477</v>
      </c>
      <c r="C577" t="s">
        <v>294</v>
      </c>
      <c r="D577" t="s">
        <v>2995</v>
      </c>
      <c r="E577" t="s">
        <v>769</v>
      </c>
      <c r="F577" t="str">
        <f>VLOOKUP(A577,'Procediments PinbalAdmin'!B:B,1,FALSE)</f>
        <v>P0700300G_BS04</v>
      </c>
    </row>
    <row r="578" spans="1:6" hidden="1">
      <c r="A578" s="3" t="s">
        <v>5478</v>
      </c>
      <c r="B578" t="s">
        <v>5479</v>
      </c>
      <c r="C578" t="s">
        <v>475</v>
      </c>
      <c r="D578" t="s">
        <v>3003</v>
      </c>
      <c r="E578" t="s">
        <v>769</v>
      </c>
      <c r="F578" t="str">
        <f>VLOOKUP(A578,'Procediments PinbalAdmin'!B:B,1,FALSE)</f>
        <v>P0704000I_006</v>
      </c>
    </row>
    <row r="579" spans="1:6" hidden="1">
      <c r="A579" s="3" t="s">
        <v>5480</v>
      </c>
      <c r="B579" t="s">
        <v>5481</v>
      </c>
      <c r="C579" t="s">
        <v>475</v>
      </c>
      <c r="D579" t="s">
        <v>3003</v>
      </c>
      <c r="E579" t="s">
        <v>769</v>
      </c>
      <c r="F579" t="str">
        <f>VLOOKUP(A579,'Procediments PinbalAdmin'!B:B,1,FALSE)</f>
        <v>P0704000I_005</v>
      </c>
    </row>
    <row r="580" spans="1:6" hidden="1">
      <c r="A580" s="3" t="s">
        <v>5482</v>
      </c>
      <c r="B580" t="s">
        <v>5483</v>
      </c>
      <c r="C580" t="s">
        <v>475</v>
      </c>
      <c r="D580" t="s">
        <v>3003</v>
      </c>
      <c r="E580" t="s">
        <v>769</v>
      </c>
      <c r="F580" t="str">
        <f>VLOOKUP(A580,'Procediments PinbalAdmin'!B:B,1,FALSE)</f>
        <v>P0704000I_003</v>
      </c>
    </row>
    <row r="581" spans="1:6" hidden="1">
      <c r="A581" s="3" t="s">
        <v>5484</v>
      </c>
      <c r="B581" t="s">
        <v>5485</v>
      </c>
      <c r="C581" t="s">
        <v>475</v>
      </c>
      <c r="D581" t="s">
        <v>3003</v>
      </c>
      <c r="E581" t="s">
        <v>769</v>
      </c>
      <c r="F581" t="str">
        <f>VLOOKUP(A581,'Procediments PinbalAdmin'!B:B,1,FALSE)</f>
        <v>P0704000I_ANT</v>
      </c>
    </row>
    <row r="582" spans="1:6" hidden="1">
      <c r="A582" s="3" t="s">
        <v>5486</v>
      </c>
      <c r="B582" t="s">
        <v>5487</v>
      </c>
      <c r="C582" t="s">
        <v>475</v>
      </c>
      <c r="D582" t="s">
        <v>3003</v>
      </c>
      <c r="E582" t="s">
        <v>769</v>
      </c>
      <c r="F582" t="str">
        <f>VLOOKUP(A582,'Procediments PinbalAdmin'!B:B,1,FALSE)</f>
        <v>P0704000I_ANIMPERILL</v>
      </c>
    </row>
    <row r="583" spans="1:6" hidden="1">
      <c r="A583" s="3" t="s">
        <v>5488</v>
      </c>
      <c r="B583" t="s">
        <v>5489</v>
      </c>
      <c r="C583" t="s">
        <v>475</v>
      </c>
      <c r="D583" t="s">
        <v>3003</v>
      </c>
      <c r="E583" t="s">
        <v>769</v>
      </c>
      <c r="F583" t="str">
        <f>VLOOKUP(A583,'Procediments PinbalAdmin'!B:B,1,FALSE)</f>
        <v>P0704000I_008</v>
      </c>
    </row>
    <row r="584" spans="1:6" hidden="1">
      <c r="A584" s="3" t="s">
        <v>5490</v>
      </c>
      <c r="B584" t="s">
        <v>5491</v>
      </c>
      <c r="C584" t="s">
        <v>475</v>
      </c>
      <c r="D584" t="s">
        <v>3003</v>
      </c>
      <c r="E584" t="s">
        <v>769</v>
      </c>
      <c r="F584" t="str">
        <f>VLOOKUP(A584,'Procediments PinbalAdmin'!B:B,1,FALSE)</f>
        <v>P0704000I_BENESTSOC</v>
      </c>
    </row>
    <row r="585" spans="1:6" hidden="1">
      <c r="A585" s="3" t="s">
        <v>5492</v>
      </c>
      <c r="B585" t="s">
        <v>5493</v>
      </c>
      <c r="C585" t="s">
        <v>475</v>
      </c>
      <c r="D585" t="s">
        <v>3003</v>
      </c>
      <c r="E585" t="s">
        <v>769</v>
      </c>
      <c r="F585" t="str">
        <f>VLOOKUP(A585,'Procediments PinbalAdmin'!B:B,1,FALSE)</f>
        <v>P0704000I_CONTRACTAC</v>
      </c>
    </row>
    <row r="586" spans="1:6" hidden="1">
      <c r="A586" s="3" t="s">
        <v>5494</v>
      </c>
      <c r="B586" t="s">
        <v>5495</v>
      </c>
      <c r="C586" t="s">
        <v>475</v>
      </c>
      <c r="D586" t="s">
        <v>3003</v>
      </c>
      <c r="E586" t="s">
        <v>769</v>
      </c>
      <c r="F586" t="str">
        <f>VLOOKUP(A586,'Procediments PinbalAdmin'!B:B,1,FALSE)</f>
        <v>P0704000I_CONSUVESCI</v>
      </c>
    </row>
    <row r="587" spans="1:6" hidden="1">
      <c r="A587" s="3" t="s">
        <v>5496</v>
      </c>
      <c r="B587" t="s">
        <v>5497</v>
      </c>
      <c r="C587" t="s">
        <v>475</v>
      </c>
      <c r="D587" t="s">
        <v>3003</v>
      </c>
      <c r="E587" t="s">
        <v>769</v>
      </c>
      <c r="F587" t="str">
        <f>VLOOKUP(A587,'Procediments PinbalAdmin'!B:B,1,FALSE)</f>
        <v>P0704000I_007</v>
      </c>
    </row>
    <row r="588" spans="1:6" hidden="1">
      <c r="A588" s="3" t="s">
        <v>5498</v>
      </c>
      <c r="B588" t="s">
        <v>5499</v>
      </c>
      <c r="C588" t="s">
        <v>475</v>
      </c>
      <c r="D588" t="s">
        <v>3003</v>
      </c>
      <c r="E588" t="s">
        <v>769</v>
      </c>
      <c r="F588" t="str">
        <f>VLOOKUP(A588,'Procediments PinbalAdmin'!B:B,1,FALSE)</f>
        <v>P0704000I_EXENPREPU</v>
      </c>
    </row>
    <row r="589" spans="1:6" hidden="1">
      <c r="A589" s="3" t="s">
        <v>5500</v>
      </c>
      <c r="B589" t="s">
        <v>5501</v>
      </c>
      <c r="C589" t="s">
        <v>475</v>
      </c>
      <c r="D589" t="s">
        <v>3003</v>
      </c>
      <c r="E589" t="s">
        <v>769</v>
      </c>
      <c r="F589" t="str">
        <f>VLOOKUP(A589,'Procediments PinbalAdmin'!B:B,1,FALSE)</f>
        <v>P0704000I_002</v>
      </c>
    </row>
    <row r="590" spans="1:6" hidden="1">
      <c r="A590" s="3" t="s">
        <v>5502</v>
      </c>
      <c r="B590" t="s">
        <v>5503</v>
      </c>
      <c r="C590" t="s">
        <v>475</v>
      </c>
      <c r="D590" t="s">
        <v>3003</v>
      </c>
      <c r="E590" t="s">
        <v>769</v>
      </c>
      <c r="F590" t="str">
        <f>VLOOKUP(A590,'Procediments PinbalAdmin'!B:B,1,FALSE)</f>
        <v>P0704000I_SUBVENC</v>
      </c>
    </row>
    <row r="591" spans="1:6" hidden="1">
      <c r="A591" s="3" t="s">
        <v>5504</v>
      </c>
      <c r="B591" t="s">
        <v>5505</v>
      </c>
      <c r="C591" t="s">
        <v>475</v>
      </c>
      <c r="D591" t="s">
        <v>3003</v>
      </c>
      <c r="E591" t="s">
        <v>769</v>
      </c>
      <c r="F591" t="str">
        <f>VLOOKUP(A591,'Procediments PinbalAdmin'!B:B,1,FALSE)</f>
        <v>AJPALMA_TARJ_CIUTADA</v>
      </c>
    </row>
    <row r="592" spans="1:6" hidden="1">
      <c r="A592" s="3" t="s">
        <v>5506</v>
      </c>
      <c r="B592" t="s">
        <v>5507</v>
      </c>
      <c r="C592" t="s">
        <v>475</v>
      </c>
      <c r="D592" t="s">
        <v>3003</v>
      </c>
      <c r="E592" t="s">
        <v>769</v>
      </c>
      <c r="F592" t="str">
        <f>VLOOKUP(A592,'Procediments PinbalAdmin'!B:B,1,FALSE)</f>
        <v>AJPALMA_TRSU</v>
      </c>
    </row>
    <row r="593" spans="1:6" hidden="1">
      <c r="A593" s="3" t="s">
        <v>5508</v>
      </c>
      <c r="B593" t="s">
        <v>5509</v>
      </c>
      <c r="C593" t="s">
        <v>475</v>
      </c>
      <c r="D593" t="s">
        <v>3003</v>
      </c>
      <c r="E593" t="s">
        <v>769</v>
      </c>
      <c r="F593" t="str">
        <f>VLOOKUP(A593,'Procediments PinbalAdmin'!B:B,1,FALSE)</f>
        <v>AJPALMA_IBI</v>
      </c>
    </row>
    <row r="594" spans="1:6" hidden="1">
      <c r="A594" s="3" t="s">
        <v>5739</v>
      </c>
      <c r="B594" t="s">
        <v>5740</v>
      </c>
      <c r="C594" t="s">
        <v>235</v>
      </c>
      <c r="D594" t="s">
        <v>3508</v>
      </c>
      <c r="E594" t="s">
        <v>769</v>
      </c>
      <c r="F594" t="e">
        <f>VLOOKUP(A594,'Procediments PinbalAdmin'!B:B,1,FALSE)</f>
        <v>#N/A</v>
      </c>
    </row>
    <row r="595" spans="1:6" hidden="1">
      <c r="A595" s="3" t="s">
        <v>5512</v>
      </c>
      <c r="B595" t="s">
        <v>5513</v>
      </c>
      <c r="C595" t="s">
        <v>3080</v>
      </c>
      <c r="D595" t="s">
        <v>3081</v>
      </c>
      <c r="E595" t="s">
        <v>769</v>
      </c>
      <c r="F595" t="str">
        <f>VLOOKUP(A595,'Procediments PinbalAdmin'!B:B,1,FALSE)</f>
        <v>P0704000I_016</v>
      </c>
    </row>
    <row r="596" spans="1:6" hidden="1">
      <c r="A596" s="3" t="s">
        <v>5514</v>
      </c>
      <c r="B596" t="s">
        <v>5515</v>
      </c>
      <c r="C596" t="s">
        <v>3080</v>
      </c>
      <c r="D596" t="s">
        <v>3081</v>
      </c>
      <c r="E596" t="s">
        <v>769</v>
      </c>
      <c r="F596" t="str">
        <f>VLOOKUP(A596,'Procediments PinbalAdmin'!B:B,1,FALSE)</f>
        <v>P0704000I_ANTIDESNON</v>
      </c>
    </row>
    <row r="597" spans="1:6" hidden="1">
      <c r="A597" s="3" t="s">
        <v>5516</v>
      </c>
      <c r="B597" t="s">
        <v>5517</v>
      </c>
      <c r="C597" t="s">
        <v>42</v>
      </c>
      <c r="D597" t="s">
        <v>3120</v>
      </c>
      <c r="E597" t="s">
        <v>769</v>
      </c>
      <c r="F597" t="str">
        <f>VLOOKUP(A597,'Procediments PinbalAdmin'!B:B,1,FALSE)</f>
        <v>2944690</v>
      </c>
    </row>
    <row r="598" spans="1:6" hidden="1">
      <c r="A598" s="3" t="s">
        <v>5518</v>
      </c>
      <c r="B598" t="s">
        <v>5519</v>
      </c>
      <c r="C598" t="s">
        <v>42</v>
      </c>
      <c r="D598" t="s">
        <v>3120</v>
      </c>
      <c r="E598" t="s">
        <v>769</v>
      </c>
      <c r="F598" t="str">
        <f>VLOOKUP(A598,'Procediments PinbalAdmin'!B:B,1,FALSE)</f>
        <v>2984861</v>
      </c>
    </row>
    <row r="599" spans="1:6" hidden="1">
      <c r="A599" s="3" t="s">
        <v>5520</v>
      </c>
      <c r="B599" t="s">
        <v>5521</v>
      </c>
      <c r="C599" t="s">
        <v>42</v>
      </c>
      <c r="D599" t="s">
        <v>3120</v>
      </c>
      <c r="E599" t="s">
        <v>769</v>
      </c>
      <c r="F599" t="str">
        <f>VLOOKUP(A599,'Procediments PinbalAdmin'!B:B,1,FALSE)</f>
        <v>2406896</v>
      </c>
    </row>
    <row r="600" spans="1:6" hidden="1">
      <c r="A600" s="3" t="s">
        <v>5522</v>
      </c>
      <c r="B600" t="s">
        <v>5523</v>
      </c>
      <c r="C600" t="s">
        <v>42</v>
      </c>
      <c r="D600" t="s">
        <v>3120</v>
      </c>
      <c r="E600" t="s">
        <v>769</v>
      </c>
      <c r="F600" t="str">
        <f>VLOOKUP(A600,'Procediments PinbalAdmin'!B:B,1,FALSE)</f>
        <v>2857504</v>
      </c>
    </row>
    <row r="601" spans="1:6" hidden="1">
      <c r="A601" s="3" t="s">
        <v>5524</v>
      </c>
      <c r="B601" t="s">
        <v>5525</v>
      </c>
      <c r="C601" t="s">
        <v>42</v>
      </c>
      <c r="D601" t="s">
        <v>3120</v>
      </c>
      <c r="E601" t="s">
        <v>769</v>
      </c>
      <c r="F601" t="str">
        <f>VLOOKUP(A601,'Procediments PinbalAdmin'!B:B,1,FALSE)</f>
        <v>2405157</v>
      </c>
    </row>
    <row r="602" spans="1:6" hidden="1">
      <c r="A602" s="3" t="s">
        <v>5526</v>
      </c>
      <c r="B602" t="s">
        <v>5527</v>
      </c>
      <c r="C602" t="s">
        <v>42</v>
      </c>
      <c r="D602" t="s">
        <v>3120</v>
      </c>
      <c r="E602" t="s">
        <v>769</v>
      </c>
      <c r="F602" t="str">
        <f>VLOOKUP(A602,'Procediments PinbalAdmin'!B:B,1,FALSE)</f>
        <v>2842027</v>
      </c>
    </row>
    <row r="603" spans="1:6" hidden="1">
      <c r="A603" s="3" t="s">
        <v>5528</v>
      </c>
      <c r="B603" t="s">
        <v>5529</v>
      </c>
      <c r="C603" t="s">
        <v>42</v>
      </c>
      <c r="D603" t="s">
        <v>3120</v>
      </c>
      <c r="E603" t="s">
        <v>769</v>
      </c>
      <c r="F603" t="str">
        <f>VLOOKUP(A603,'Procediments PinbalAdmin'!B:B,1,FALSE)</f>
        <v>1934235</v>
      </c>
    </row>
    <row r="604" spans="1:6" hidden="1">
      <c r="A604" s="3" t="s">
        <v>5530</v>
      </c>
      <c r="B604" t="s">
        <v>5531</v>
      </c>
      <c r="C604" t="s">
        <v>42</v>
      </c>
      <c r="D604" t="s">
        <v>3120</v>
      </c>
      <c r="E604" t="s">
        <v>769</v>
      </c>
      <c r="F604" t="str">
        <f>VLOOKUP(A604,'Procediments PinbalAdmin'!B:B,1,FALSE)</f>
        <v>2276894</v>
      </c>
    </row>
    <row r="605" spans="1:6" hidden="1">
      <c r="A605" s="3" t="s">
        <v>5532</v>
      </c>
      <c r="B605" t="s">
        <v>5533</v>
      </c>
      <c r="C605" t="s">
        <v>42</v>
      </c>
      <c r="D605" t="s">
        <v>3120</v>
      </c>
      <c r="E605" t="s">
        <v>769</v>
      </c>
      <c r="F605" t="str">
        <f>VLOOKUP(A605,'Procediments PinbalAdmin'!B:B,1,FALSE)</f>
        <v>3695778</v>
      </c>
    </row>
    <row r="606" spans="1:6" hidden="1">
      <c r="A606" s="3" t="s">
        <v>5534</v>
      </c>
      <c r="B606" t="s">
        <v>5535</v>
      </c>
      <c r="C606" t="s">
        <v>42</v>
      </c>
      <c r="D606" t="s">
        <v>3120</v>
      </c>
      <c r="E606" t="s">
        <v>769</v>
      </c>
      <c r="F606" t="str">
        <f>VLOOKUP(A606,'Procediments PinbalAdmin'!B:B,1,FALSE)</f>
        <v>3279480</v>
      </c>
    </row>
    <row r="607" spans="1:6" hidden="1">
      <c r="A607" s="3" t="s">
        <v>5536</v>
      </c>
      <c r="B607" t="s">
        <v>5537</v>
      </c>
      <c r="C607" t="s">
        <v>42</v>
      </c>
      <c r="D607" t="s">
        <v>3120</v>
      </c>
      <c r="E607" t="s">
        <v>769</v>
      </c>
      <c r="F607" t="str">
        <f>VLOOKUP(A607,'Procediments PinbalAdmin'!B:B,1,FALSE)</f>
        <v>Q5755018H_3560689</v>
      </c>
    </row>
    <row r="608" spans="1:6" hidden="1">
      <c r="A608" s="3" t="s">
        <v>5538</v>
      </c>
      <c r="B608" t="s">
        <v>5539</v>
      </c>
      <c r="C608" t="s">
        <v>42</v>
      </c>
      <c r="D608" t="s">
        <v>3120</v>
      </c>
      <c r="E608" t="s">
        <v>769</v>
      </c>
      <c r="F608" t="str">
        <f>VLOOKUP(A608,'Procediments PinbalAdmin'!B:B,1,FALSE)</f>
        <v>688091</v>
      </c>
    </row>
    <row r="609" spans="1:6" hidden="1">
      <c r="A609" s="3" t="s">
        <v>5540</v>
      </c>
      <c r="B609" t="s">
        <v>5541</v>
      </c>
      <c r="C609" t="s">
        <v>138</v>
      </c>
      <c r="D609" t="s">
        <v>3121</v>
      </c>
      <c r="E609" t="s">
        <v>769</v>
      </c>
      <c r="F609" t="str">
        <f>VLOOKUP(A609,'Procediments PinbalAdmin'!B:B,1,FALSE)</f>
        <v>2354189</v>
      </c>
    </row>
    <row r="610" spans="1:6" hidden="1">
      <c r="A610" s="3" t="s">
        <v>5542</v>
      </c>
      <c r="B610" t="s">
        <v>5543</v>
      </c>
      <c r="C610" t="s">
        <v>138</v>
      </c>
      <c r="D610" t="s">
        <v>3121</v>
      </c>
      <c r="E610" t="s">
        <v>769</v>
      </c>
      <c r="F610" t="str">
        <f>VLOOKUP(A610,'Procediments PinbalAdmin'!B:B,1,FALSE)</f>
        <v>2509155</v>
      </c>
    </row>
    <row r="611" spans="1:6" hidden="1">
      <c r="A611" s="3" t="s">
        <v>5544</v>
      </c>
      <c r="B611" t="s">
        <v>5545</v>
      </c>
      <c r="C611" t="s">
        <v>138</v>
      </c>
      <c r="D611" t="s">
        <v>3121</v>
      </c>
      <c r="E611" t="s">
        <v>769</v>
      </c>
      <c r="F611" t="str">
        <f>VLOOKUP(A611,'Procediments PinbalAdmin'!B:B,1,FALSE)</f>
        <v>2328489</v>
      </c>
    </row>
    <row r="612" spans="1:6" hidden="1">
      <c r="A612" s="3" t="s">
        <v>5546</v>
      </c>
      <c r="B612" t="s">
        <v>5547</v>
      </c>
      <c r="C612" t="s">
        <v>138</v>
      </c>
      <c r="D612" t="s">
        <v>3121</v>
      </c>
      <c r="E612" t="s">
        <v>769</v>
      </c>
      <c r="F612" t="str">
        <f>VLOOKUP(A612,'Procediments PinbalAdmin'!B:B,1,FALSE)</f>
        <v>Q0700516H_3563962</v>
      </c>
    </row>
    <row r="613" spans="1:6" hidden="1">
      <c r="A613" s="3" t="s">
        <v>5548</v>
      </c>
      <c r="B613" t="s">
        <v>5549</v>
      </c>
      <c r="C613" t="s">
        <v>138</v>
      </c>
      <c r="D613" t="s">
        <v>3121</v>
      </c>
      <c r="E613" t="s">
        <v>769</v>
      </c>
      <c r="F613" t="str">
        <f>VLOOKUP(A613,'Procediments PinbalAdmin'!B:B,1,FALSE)</f>
        <v>Q0700516H_ARTJOVE</v>
      </c>
    </row>
    <row r="614" spans="1:6" hidden="1">
      <c r="A614" s="3" t="s">
        <v>5550</v>
      </c>
      <c r="B614" t="s">
        <v>5551</v>
      </c>
      <c r="C614" t="s">
        <v>138</v>
      </c>
      <c r="D614" t="s">
        <v>3121</v>
      </c>
      <c r="E614" t="s">
        <v>769</v>
      </c>
      <c r="F614" t="str">
        <f>VLOOKUP(A614,'Procediments PinbalAdmin'!B:B,1,FALSE)</f>
        <v>Q0700516H_INSCAMPE</v>
      </c>
    </row>
    <row r="615" spans="1:6" hidden="1">
      <c r="A615" s="3" t="s">
        <v>5552</v>
      </c>
      <c r="B615" t="s">
        <v>5553</v>
      </c>
      <c r="C615" t="s">
        <v>334</v>
      </c>
      <c r="D615" t="s">
        <v>3122</v>
      </c>
      <c r="E615" t="s">
        <v>776</v>
      </c>
      <c r="F615" t="str">
        <f>VLOOKUP(A615,'Procediments PinbalAdmin'!B:B,1,FALSE)</f>
        <v>P0701100J_AC_063</v>
      </c>
    </row>
    <row r="616" spans="1:6" hidden="1">
      <c r="A616" s="3" t="s">
        <v>5554</v>
      </c>
      <c r="B616" t="s">
        <v>5555</v>
      </c>
      <c r="C616" t="s">
        <v>334</v>
      </c>
      <c r="D616" t="s">
        <v>3122</v>
      </c>
      <c r="E616" t="s">
        <v>776</v>
      </c>
      <c r="F616" t="str">
        <f>VLOOKUP(A616,'Procediments PinbalAdmin'!B:B,1,FALSE)</f>
        <v>P0701100J_AC_055</v>
      </c>
    </row>
    <row r="617" spans="1:6" hidden="1">
      <c r="A617" s="3" t="s">
        <v>5556</v>
      </c>
      <c r="B617" t="s">
        <v>5557</v>
      </c>
      <c r="C617" t="s">
        <v>334</v>
      </c>
      <c r="D617" t="s">
        <v>3122</v>
      </c>
      <c r="E617" t="s">
        <v>776</v>
      </c>
      <c r="F617" t="str">
        <f>VLOOKUP(A617,'Procediments PinbalAdmin'!B:B,1,FALSE)</f>
        <v>P0701100J_AC_054</v>
      </c>
    </row>
    <row r="618" spans="1:6" hidden="1">
      <c r="A618" s="3" t="s">
        <v>5558</v>
      </c>
      <c r="B618" t="s">
        <v>5559</v>
      </c>
      <c r="C618" t="s">
        <v>334</v>
      </c>
      <c r="D618" t="s">
        <v>3122</v>
      </c>
      <c r="E618" t="s">
        <v>776</v>
      </c>
      <c r="F618" t="str">
        <f>VLOOKUP(A618,'Procediments PinbalAdmin'!B:B,1,FALSE)</f>
        <v>P0701100J_AC_030</v>
      </c>
    </row>
    <row r="619" spans="1:6" hidden="1">
      <c r="A619" s="3" t="s">
        <v>5560</v>
      </c>
      <c r="B619" t="s">
        <v>5561</v>
      </c>
      <c r="C619" t="s">
        <v>334</v>
      </c>
      <c r="D619" t="s">
        <v>3122</v>
      </c>
      <c r="E619" t="s">
        <v>776</v>
      </c>
      <c r="F619" t="str">
        <f>VLOOKUP(A619,'Procediments PinbalAdmin'!B:B,1,FALSE)</f>
        <v>P0701100J_AC_031</v>
      </c>
    </row>
    <row r="620" spans="1:6" hidden="1">
      <c r="A620" s="3" t="s">
        <v>5562</v>
      </c>
      <c r="B620" t="s">
        <v>5563</v>
      </c>
      <c r="C620" t="s">
        <v>334</v>
      </c>
      <c r="D620" t="s">
        <v>3122</v>
      </c>
      <c r="E620" t="s">
        <v>776</v>
      </c>
      <c r="F620" t="str">
        <f>VLOOKUP(A620,'Procediments PinbalAdmin'!B:B,1,FALSE)</f>
        <v>P0701100J_AC_015</v>
      </c>
    </row>
    <row r="621" spans="1:6" hidden="1">
      <c r="A621" s="3" t="s">
        <v>5564</v>
      </c>
      <c r="B621" t="s">
        <v>5565</v>
      </c>
      <c r="C621" t="s">
        <v>334</v>
      </c>
      <c r="D621" t="s">
        <v>3122</v>
      </c>
      <c r="E621" t="s">
        <v>776</v>
      </c>
      <c r="F621" t="str">
        <f>VLOOKUP(A621,'Procediments PinbalAdmin'!B:B,1,FALSE)</f>
        <v>P0701100J_AC_014</v>
      </c>
    </row>
    <row r="622" spans="1:6" hidden="1">
      <c r="A622" s="3" t="s">
        <v>5566</v>
      </c>
      <c r="B622" t="s">
        <v>5567</v>
      </c>
      <c r="C622" t="s">
        <v>334</v>
      </c>
      <c r="D622" t="s">
        <v>3122</v>
      </c>
      <c r="E622" t="s">
        <v>776</v>
      </c>
      <c r="F622" t="str">
        <f>VLOOKUP(A622,'Procediments PinbalAdmin'!B:B,1,FALSE)</f>
        <v>P0701100J_AC_008</v>
      </c>
    </row>
    <row r="623" spans="1:6" hidden="1">
      <c r="A623" s="3" t="s">
        <v>5568</v>
      </c>
      <c r="B623" t="s">
        <v>5569</v>
      </c>
      <c r="C623" t="s">
        <v>334</v>
      </c>
      <c r="D623" t="s">
        <v>3122</v>
      </c>
      <c r="E623" t="s">
        <v>776</v>
      </c>
      <c r="F623" t="str">
        <f>VLOOKUP(A623,'Procediments PinbalAdmin'!B:B,1,FALSE)</f>
        <v>P0701100J_CONTRACT</v>
      </c>
    </row>
    <row r="624" spans="1:6" hidden="1">
      <c r="A624" s="3" t="s">
        <v>5570</v>
      </c>
      <c r="B624" t="s">
        <v>5571</v>
      </c>
      <c r="C624" t="s">
        <v>334</v>
      </c>
      <c r="D624" t="s">
        <v>3122</v>
      </c>
      <c r="E624" t="s">
        <v>776</v>
      </c>
      <c r="F624" t="str">
        <f>VLOOKUP(A624,'Procediments PinbalAdmin'!B:B,1,FALSE)</f>
        <v>P0701100J_AC_001</v>
      </c>
    </row>
    <row r="625" spans="1:6" hidden="1">
      <c r="A625" s="3" t="s">
        <v>5572</v>
      </c>
      <c r="B625" t="s">
        <v>5573</v>
      </c>
      <c r="C625" t="s">
        <v>334</v>
      </c>
      <c r="D625" t="s">
        <v>3122</v>
      </c>
      <c r="E625" t="s">
        <v>776</v>
      </c>
      <c r="F625" t="str">
        <f>VLOOKUP(A625,'Procediments PinbalAdmin'!B:B,1,FALSE)</f>
        <v>P0701100J_AC_011</v>
      </c>
    </row>
    <row r="626" spans="1:6" hidden="1">
      <c r="A626" s="3" t="s">
        <v>5574</v>
      </c>
      <c r="B626" t="s">
        <v>5575</v>
      </c>
      <c r="C626" t="s">
        <v>334</v>
      </c>
      <c r="D626" t="s">
        <v>3122</v>
      </c>
      <c r="E626" t="s">
        <v>776</v>
      </c>
      <c r="F626" t="str">
        <f>VLOOKUP(A626,'Procediments PinbalAdmin'!B:B,1,FALSE)</f>
        <v>P0701100J_AC_009</v>
      </c>
    </row>
    <row r="627" spans="1:6" hidden="1">
      <c r="A627" s="3" t="s">
        <v>5576</v>
      </c>
      <c r="B627" t="s">
        <v>5577</v>
      </c>
      <c r="C627" t="s">
        <v>334</v>
      </c>
      <c r="D627" t="s">
        <v>3122</v>
      </c>
      <c r="E627" t="s">
        <v>776</v>
      </c>
      <c r="F627" t="str">
        <f>VLOOKUP(A627,'Procediments PinbalAdmin'!B:B,1,FALSE)</f>
        <v>P0701100J_AC_052</v>
      </c>
    </row>
    <row r="628" spans="1:6" hidden="1">
      <c r="A628" s="3" t="s">
        <v>5578</v>
      </c>
      <c r="B628" t="s">
        <v>5579</v>
      </c>
      <c r="C628" t="s">
        <v>334</v>
      </c>
      <c r="D628" t="s">
        <v>3122</v>
      </c>
      <c r="E628" t="s">
        <v>776</v>
      </c>
      <c r="F628" t="str">
        <f>VLOOKUP(A628,'Procediments PinbalAdmin'!B:B,1,FALSE)</f>
        <v>P0701100J_AC_051</v>
      </c>
    </row>
    <row r="629" spans="1:6" hidden="1">
      <c r="A629" s="3" t="s">
        <v>5580</v>
      </c>
      <c r="B629" t="s">
        <v>5581</v>
      </c>
      <c r="C629" t="s">
        <v>334</v>
      </c>
      <c r="D629" t="s">
        <v>3122</v>
      </c>
      <c r="E629" t="s">
        <v>776</v>
      </c>
      <c r="F629" t="str">
        <f>VLOOKUP(A629,'Procediments PinbalAdmin'!B:B,1,FALSE)</f>
        <v>P0701100J_AC_048</v>
      </c>
    </row>
    <row r="630" spans="1:6" hidden="1">
      <c r="A630" s="3" t="s">
        <v>5582</v>
      </c>
      <c r="B630" t="s">
        <v>5583</v>
      </c>
      <c r="C630" t="s">
        <v>334</v>
      </c>
      <c r="D630" t="s">
        <v>3122</v>
      </c>
      <c r="E630" t="s">
        <v>776</v>
      </c>
      <c r="F630" t="str">
        <f>VLOOKUP(A630,'Procediments PinbalAdmin'!B:B,1,FALSE)</f>
        <v>P0701100J_AC_050</v>
      </c>
    </row>
    <row r="631" spans="1:6" hidden="1">
      <c r="A631" s="3" t="s">
        <v>5584</v>
      </c>
      <c r="B631" t="s">
        <v>5585</v>
      </c>
      <c r="C631" t="s">
        <v>334</v>
      </c>
      <c r="D631" t="s">
        <v>3122</v>
      </c>
      <c r="E631" t="s">
        <v>776</v>
      </c>
      <c r="F631" t="str">
        <f>VLOOKUP(A631,'Procediments PinbalAdmin'!B:B,1,FALSE)</f>
        <v>P0701100J_AC_038</v>
      </c>
    </row>
    <row r="632" spans="1:6" hidden="1">
      <c r="A632" s="3" t="s">
        <v>5586</v>
      </c>
      <c r="B632" t="s">
        <v>5587</v>
      </c>
      <c r="C632" t="s">
        <v>334</v>
      </c>
      <c r="D632" t="s">
        <v>3122</v>
      </c>
      <c r="E632" t="s">
        <v>776</v>
      </c>
      <c r="F632" t="str">
        <f>VLOOKUP(A632,'Procediments PinbalAdmin'!B:B,1,FALSE)</f>
        <v>P0701100J_AC_041</v>
      </c>
    </row>
    <row r="633" spans="1:6" hidden="1">
      <c r="A633" s="3" t="s">
        <v>5692</v>
      </c>
      <c r="B633" t="s">
        <v>5693</v>
      </c>
      <c r="C633" t="s">
        <v>22</v>
      </c>
      <c r="D633" t="s">
        <v>3200</v>
      </c>
      <c r="E633" t="s">
        <v>769</v>
      </c>
      <c r="F633" t="e">
        <f>VLOOKUP(A633,'Procediments PinbalAdmin'!B:B,1,FALSE)</f>
        <v>#N/A</v>
      </c>
    </row>
    <row r="634" spans="1:6" hidden="1">
      <c r="A634" s="3" t="s">
        <v>5590</v>
      </c>
      <c r="B634" t="s">
        <v>5591</v>
      </c>
      <c r="C634" t="s">
        <v>334</v>
      </c>
      <c r="D634" t="s">
        <v>3122</v>
      </c>
      <c r="E634" t="s">
        <v>776</v>
      </c>
      <c r="F634" t="str">
        <f>VLOOKUP(A634,'Procediments PinbalAdmin'!B:B,1,FALSE)</f>
        <v>P0701100J_AC_018</v>
      </c>
    </row>
    <row r="635" spans="1:6" hidden="1">
      <c r="A635" s="3" t="s">
        <v>5592</v>
      </c>
      <c r="B635" t="s">
        <v>5593</v>
      </c>
      <c r="C635" t="s">
        <v>334</v>
      </c>
      <c r="D635" t="s">
        <v>3122</v>
      </c>
      <c r="E635" t="s">
        <v>776</v>
      </c>
      <c r="F635" t="str">
        <f>VLOOKUP(A635,'Procediments PinbalAdmin'!B:B,1,FALSE)</f>
        <v>P0701100J_AC_019</v>
      </c>
    </row>
    <row r="636" spans="1:6" hidden="1">
      <c r="A636" s="3" t="s">
        <v>5594</v>
      </c>
      <c r="B636" t="s">
        <v>5595</v>
      </c>
      <c r="C636" t="s">
        <v>334</v>
      </c>
      <c r="D636" t="s">
        <v>3122</v>
      </c>
      <c r="E636" t="s">
        <v>776</v>
      </c>
      <c r="F636" t="str">
        <f>VLOOKUP(A636,'Procediments PinbalAdmin'!B:B,1,FALSE)</f>
        <v>P0701100J_AC_020</v>
      </c>
    </row>
    <row r="637" spans="1:6" hidden="1">
      <c r="A637" s="3" t="s">
        <v>5596</v>
      </c>
      <c r="B637" t="s">
        <v>5597</v>
      </c>
      <c r="C637" t="s">
        <v>334</v>
      </c>
      <c r="D637" t="s">
        <v>3122</v>
      </c>
      <c r="E637" t="s">
        <v>776</v>
      </c>
      <c r="F637" t="str">
        <f>VLOOKUP(A637,'Procediments PinbalAdmin'!B:B,1,FALSE)</f>
        <v>P0701100J_AC_006</v>
      </c>
    </row>
    <row r="638" spans="1:6" hidden="1">
      <c r="A638" s="3" t="s">
        <v>5598</v>
      </c>
      <c r="B638" t="s">
        <v>5599</v>
      </c>
      <c r="C638" t="s">
        <v>334</v>
      </c>
      <c r="D638" t="s">
        <v>3122</v>
      </c>
      <c r="E638" t="s">
        <v>776</v>
      </c>
      <c r="F638" t="str">
        <f>VLOOKUP(A638,'Procediments PinbalAdmin'!B:B,1,FALSE)</f>
        <v>P0701100J_AC_004</v>
      </c>
    </row>
    <row r="639" spans="1:6" hidden="1">
      <c r="A639" s="3" t="s">
        <v>5696</v>
      </c>
      <c r="B639" t="s">
        <v>5697</v>
      </c>
      <c r="C639" t="s">
        <v>3278</v>
      </c>
      <c r="D639" t="s">
        <v>3279</v>
      </c>
      <c r="E639" t="s">
        <v>769</v>
      </c>
      <c r="F639" t="e">
        <f>VLOOKUP(A639,'Procediments PinbalAdmin'!B:B,1,FALSE)</f>
        <v>#N/A</v>
      </c>
    </row>
    <row r="640" spans="1:6" hidden="1">
      <c r="A640" s="3" t="s">
        <v>5602</v>
      </c>
      <c r="B640" t="s">
        <v>5603</v>
      </c>
      <c r="C640" t="s">
        <v>334</v>
      </c>
      <c r="D640" t="s">
        <v>3122</v>
      </c>
      <c r="E640" t="s">
        <v>776</v>
      </c>
      <c r="F640" t="str">
        <f>VLOOKUP(A640,'Procediments PinbalAdmin'!B:B,1,FALSE)</f>
        <v>P0701100J_AC_010</v>
      </c>
    </row>
    <row r="641" spans="1:6" hidden="1">
      <c r="A641" s="3" t="s">
        <v>5604</v>
      </c>
      <c r="B641" t="s">
        <v>5605</v>
      </c>
      <c r="C641" t="s">
        <v>334</v>
      </c>
      <c r="D641" t="s">
        <v>3122</v>
      </c>
      <c r="E641" t="s">
        <v>776</v>
      </c>
      <c r="F641" t="str">
        <f>VLOOKUP(A641,'Procediments PinbalAdmin'!B:B,1,FALSE)</f>
        <v>P0701100J_AC_005</v>
      </c>
    </row>
    <row r="642" spans="1:6" hidden="1">
      <c r="A642" s="3" t="s">
        <v>5606</v>
      </c>
      <c r="B642" t="s">
        <v>5607</v>
      </c>
      <c r="C642" t="s">
        <v>334</v>
      </c>
      <c r="D642" t="s">
        <v>3122</v>
      </c>
      <c r="E642" t="s">
        <v>776</v>
      </c>
      <c r="F642" t="str">
        <f>VLOOKUP(A642,'Procediments PinbalAdmin'!B:B,1,FALSE)</f>
        <v>P0701100J_AC_046</v>
      </c>
    </row>
    <row r="643" spans="1:6" hidden="1">
      <c r="A643" s="3" t="s">
        <v>5608</v>
      </c>
      <c r="B643" t="s">
        <v>5609</v>
      </c>
      <c r="C643" t="s">
        <v>334</v>
      </c>
      <c r="D643" t="s">
        <v>3122</v>
      </c>
      <c r="E643" t="s">
        <v>776</v>
      </c>
      <c r="F643" t="str">
        <f>VLOOKUP(A643,'Procediments PinbalAdmin'!B:B,1,FALSE)</f>
        <v>P0701100J_AC_032</v>
      </c>
    </row>
    <row r="644" spans="1:6" hidden="1">
      <c r="A644" s="3" t="s">
        <v>5610</v>
      </c>
      <c r="B644" t="s">
        <v>5611</v>
      </c>
      <c r="C644" t="s">
        <v>334</v>
      </c>
      <c r="D644" t="s">
        <v>3122</v>
      </c>
      <c r="E644" t="s">
        <v>776</v>
      </c>
      <c r="F644" t="str">
        <f>VLOOKUP(A644,'Procediments PinbalAdmin'!B:B,1,FALSE)</f>
        <v>P0701100J_AC_021</v>
      </c>
    </row>
    <row r="645" spans="1:6" hidden="1">
      <c r="A645" s="3" t="s">
        <v>5612</v>
      </c>
      <c r="B645" t="s">
        <v>5613</v>
      </c>
      <c r="C645" t="s">
        <v>334</v>
      </c>
      <c r="D645" t="s">
        <v>3122</v>
      </c>
      <c r="E645" t="s">
        <v>776</v>
      </c>
      <c r="F645" t="str">
        <f>VLOOKUP(A645,'Procediments PinbalAdmin'!B:B,1,FALSE)</f>
        <v>P0701100J_AC_037</v>
      </c>
    </row>
    <row r="646" spans="1:6" hidden="1">
      <c r="A646" s="3" t="s">
        <v>5614</v>
      </c>
      <c r="B646" t="s">
        <v>5615</v>
      </c>
      <c r="C646" t="s">
        <v>334</v>
      </c>
      <c r="D646" t="s">
        <v>3122</v>
      </c>
      <c r="E646" t="s">
        <v>776</v>
      </c>
      <c r="F646" t="str">
        <f>VLOOKUP(A646,'Procediments PinbalAdmin'!B:B,1,FALSE)</f>
        <v>P0701100J_AC_013</v>
      </c>
    </row>
    <row r="647" spans="1:6" hidden="1">
      <c r="A647" s="3" t="s">
        <v>5616</v>
      </c>
      <c r="B647" t="s">
        <v>5617</v>
      </c>
      <c r="C647" t="s">
        <v>334</v>
      </c>
      <c r="D647" t="s">
        <v>3122</v>
      </c>
      <c r="E647" t="s">
        <v>776</v>
      </c>
      <c r="F647" t="str">
        <f>VLOOKUP(A647,'Procediments PinbalAdmin'!B:B,1,FALSE)</f>
        <v>P0701100J_AC_012</v>
      </c>
    </row>
    <row r="648" spans="1:6" hidden="1">
      <c r="A648" s="3" t="s">
        <v>5618</v>
      </c>
      <c r="B648" t="s">
        <v>5619</v>
      </c>
      <c r="C648" t="s">
        <v>334</v>
      </c>
      <c r="D648" t="s">
        <v>3122</v>
      </c>
      <c r="E648" t="s">
        <v>776</v>
      </c>
      <c r="F648" t="str">
        <f>VLOOKUP(A648,'Procediments PinbalAdmin'!B:B,1,FALSE)</f>
        <v>P0701100J_AC_049</v>
      </c>
    </row>
    <row r="649" spans="1:6" hidden="1">
      <c r="A649" s="3" t="s">
        <v>5620</v>
      </c>
      <c r="B649" t="s">
        <v>5621</v>
      </c>
      <c r="C649" t="s">
        <v>334</v>
      </c>
      <c r="D649" t="s">
        <v>3122</v>
      </c>
      <c r="E649" t="s">
        <v>776</v>
      </c>
      <c r="F649" t="str">
        <f>VLOOKUP(A649,'Procediments PinbalAdmin'!B:B,1,FALSE)</f>
        <v>P0701100J_AC_034</v>
      </c>
    </row>
    <row r="650" spans="1:6" hidden="1">
      <c r="A650" s="3" t="s">
        <v>5622</v>
      </c>
      <c r="B650" t="s">
        <v>5623</v>
      </c>
      <c r="C650" t="s">
        <v>334</v>
      </c>
      <c r="D650" t="s">
        <v>3122</v>
      </c>
      <c r="E650" t="s">
        <v>776</v>
      </c>
      <c r="F650" t="str">
        <f>VLOOKUP(A650,'Procediments PinbalAdmin'!B:B,1,FALSE)</f>
        <v>P0701100J_AC_040</v>
      </c>
    </row>
    <row r="651" spans="1:6" hidden="1">
      <c r="A651" s="3" t="s">
        <v>5624</v>
      </c>
      <c r="B651" t="s">
        <v>5625</v>
      </c>
      <c r="C651" t="s">
        <v>334</v>
      </c>
      <c r="D651" t="s">
        <v>3122</v>
      </c>
      <c r="E651" t="s">
        <v>776</v>
      </c>
      <c r="F651" t="str">
        <f>VLOOKUP(A651,'Procediments PinbalAdmin'!B:B,1,FALSE)</f>
        <v>P0701100J_AC_035</v>
      </c>
    </row>
    <row r="652" spans="1:6" hidden="1">
      <c r="A652" s="3" t="s">
        <v>5626</v>
      </c>
      <c r="B652" t="s">
        <v>5627</v>
      </c>
      <c r="C652" t="s">
        <v>334</v>
      </c>
      <c r="D652" t="s">
        <v>3122</v>
      </c>
      <c r="E652" t="s">
        <v>776</v>
      </c>
      <c r="F652" t="str">
        <f>VLOOKUP(A652,'Procediments PinbalAdmin'!B:B,1,FALSE)</f>
        <v>P0701100J_AC_024</v>
      </c>
    </row>
    <row r="653" spans="1:6" hidden="1">
      <c r="A653" s="3" t="s">
        <v>5628</v>
      </c>
      <c r="B653" t="s">
        <v>5629</v>
      </c>
      <c r="C653" t="s">
        <v>334</v>
      </c>
      <c r="D653" t="s">
        <v>3122</v>
      </c>
      <c r="E653" t="s">
        <v>776</v>
      </c>
      <c r="F653" t="str">
        <f>VLOOKUP(A653,'Procediments PinbalAdmin'!B:B,1,FALSE)</f>
        <v>P0701100J_AC_027</v>
      </c>
    </row>
    <row r="654" spans="1:6" hidden="1">
      <c r="A654" s="3" t="s">
        <v>5630</v>
      </c>
      <c r="B654" t="s">
        <v>5631</v>
      </c>
      <c r="C654" t="s">
        <v>334</v>
      </c>
      <c r="D654" t="s">
        <v>3122</v>
      </c>
      <c r="E654" t="s">
        <v>776</v>
      </c>
      <c r="F654" t="str">
        <f>VLOOKUP(A654,'Procediments PinbalAdmin'!B:B,1,FALSE)</f>
        <v>P0701100J_AC_026</v>
      </c>
    </row>
    <row r="655" spans="1:6" hidden="1">
      <c r="A655" s="3" t="s">
        <v>5632</v>
      </c>
      <c r="B655" t="s">
        <v>5633</v>
      </c>
      <c r="C655" t="s">
        <v>334</v>
      </c>
      <c r="D655" t="s">
        <v>3122</v>
      </c>
      <c r="E655" t="s">
        <v>776</v>
      </c>
      <c r="F655" t="str">
        <f>VLOOKUP(A655,'Procediments PinbalAdmin'!B:B,1,FALSE)</f>
        <v>P0701100J_AC_016</v>
      </c>
    </row>
    <row r="656" spans="1:6" hidden="1">
      <c r="A656" s="3" t="s">
        <v>5634</v>
      </c>
      <c r="B656" t="s">
        <v>5635</v>
      </c>
      <c r="C656" t="s">
        <v>334</v>
      </c>
      <c r="D656" t="s">
        <v>3122</v>
      </c>
      <c r="E656" t="s">
        <v>776</v>
      </c>
      <c r="F656" t="str">
        <f>VLOOKUP(A656,'Procediments PinbalAdmin'!B:B,1,FALSE)</f>
        <v>P0701100J_AC_007</v>
      </c>
    </row>
    <row r="657" spans="1:6" hidden="1">
      <c r="A657" s="3" t="s">
        <v>5636</v>
      </c>
      <c r="B657" t="s">
        <v>5637</v>
      </c>
      <c r="C657" t="s">
        <v>334</v>
      </c>
      <c r="D657" t="s">
        <v>3122</v>
      </c>
      <c r="E657" t="s">
        <v>776</v>
      </c>
      <c r="F657" t="str">
        <f>VLOOKUP(A657,'Procediments PinbalAdmin'!B:B,1,FALSE)</f>
        <v>P0701100J_AC_028</v>
      </c>
    </row>
    <row r="658" spans="1:6" hidden="1">
      <c r="A658" s="3" t="s">
        <v>5638</v>
      </c>
      <c r="B658" t="s">
        <v>5639</v>
      </c>
      <c r="C658" t="s">
        <v>334</v>
      </c>
      <c r="D658" t="s">
        <v>3122</v>
      </c>
      <c r="E658" t="s">
        <v>776</v>
      </c>
      <c r="F658" t="str">
        <f>VLOOKUP(A658,'Procediments PinbalAdmin'!B:B,1,FALSE)</f>
        <v>P0701100J_AC_003</v>
      </c>
    </row>
    <row r="659" spans="1:6" hidden="1">
      <c r="A659" s="3" t="s">
        <v>5640</v>
      </c>
      <c r="B659" t="s">
        <v>5641</v>
      </c>
      <c r="C659" t="s">
        <v>334</v>
      </c>
      <c r="D659" t="s">
        <v>3122</v>
      </c>
      <c r="E659" t="s">
        <v>776</v>
      </c>
      <c r="F659" t="str">
        <f>VLOOKUP(A659,'Procediments PinbalAdmin'!B:B,1,FALSE)</f>
        <v>P0701100J_AC_047</v>
      </c>
    </row>
    <row r="660" spans="1:6" hidden="1">
      <c r="A660" s="3" t="s">
        <v>5642</v>
      </c>
      <c r="B660" t="s">
        <v>5643</v>
      </c>
      <c r="C660" t="s">
        <v>334</v>
      </c>
      <c r="D660" t="s">
        <v>3122</v>
      </c>
      <c r="E660" t="s">
        <v>776</v>
      </c>
      <c r="F660" t="str">
        <f>VLOOKUP(A660,'Procediments PinbalAdmin'!B:B,1,FALSE)</f>
        <v>P0701100J_AC_044</v>
      </c>
    </row>
    <row r="661" spans="1:6" hidden="1">
      <c r="A661" s="3" t="s">
        <v>5644</v>
      </c>
      <c r="B661" t="s">
        <v>5645</v>
      </c>
      <c r="C661" t="s">
        <v>334</v>
      </c>
      <c r="D661" t="s">
        <v>3122</v>
      </c>
      <c r="E661" t="s">
        <v>776</v>
      </c>
      <c r="F661" t="str">
        <f>VLOOKUP(A661,'Procediments PinbalAdmin'!B:B,1,FALSE)</f>
        <v>P0701100J_AC_042</v>
      </c>
    </row>
    <row r="662" spans="1:6" hidden="1">
      <c r="A662" s="3" t="s">
        <v>5646</v>
      </c>
      <c r="B662" t="s">
        <v>5647</v>
      </c>
      <c r="C662" t="s">
        <v>334</v>
      </c>
      <c r="D662" t="s">
        <v>3122</v>
      </c>
      <c r="E662" t="s">
        <v>776</v>
      </c>
      <c r="F662" t="str">
        <f>VLOOKUP(A662,'Procediments PinbalAdmin'!B:B,1,FALSE)</f>
        <v>P0701100J_AC_043</v>
      </c>
    </row>
    <row r="663" spans="1:6" hidden="1">
      <c r="A663" s="3" t="s">
        <v>5648</v>
      </c>
      <c r="B663" t="s">
        <v>5649</v>
      </c>
      <c r="C663" t="s">
        <v>334</v>
      </c>
      <c r="D663" t="s">
        <v>3122</v>
      </c>
      <c r="E663" t="s">
        <v>776</v>
      </c>
      <c r="F663" t="str">
        <f>VLOOKUP(A663,'Procediments PinbalAdmin'!B:B,1,FALSE)</f>
        <v>P0701100J_AC_036</v>
      </c>
    </row>
    <row r="664" spans="1:6" hidden="1">
      <c r="A664" s="3" t="s">
        <v>5650</v>
      </c>
      <c r="B664" t="s">
        <v>5651</v>
      </c>
      <c r="C664" t="s">
        <v>334</v>
      </c>
      <c r="D664" t="s">
        <v>3122</v>
      </c>
      <c r="E664" t="s">
        <v>776</v>
      </c>
      <c r="F664" t="str">
        <f>VLOOKUP(A664,'Procediments PinbalAdmin'!B:B,1,FALSE)</f>
        <v>P0701100J_AC_033</v>
      </c>
    </row>
    <row r="665" spans="1:6" hidden="1">
      <c r="A665" s="3" t="s">
        <v>5412</v>
      </c>
      <c r="B665" t="s">
        <v>5413</v>
      </c>
      <c r="C665" t="s">
        <v>2844</v>
      </c>
      <c r="D665" t="s">
        <v>2845</v>
      </c>
      <c r="F665" t="e">
        <f>VLOOKUP(A665,'Procediments PinbalAdmin'!B:B,1,FALSE)</f>
        <v>#N/A</v>
      </c>
    </row>
    <row r="666" spans="1:6" hidden="1">
      <c r="A666" s="3" t="s">
        <v>5654</v>
      </c>
      <c r="B666" t="s">
        <v>5655</v>
      </c>
      <c r="C666" t="s">
        <v>334</v>
      </c>
      <c r="D666" t="s">
        <v>3122</v>
      </c>
      <c r="E666" t="s">
        <v>776</v>
      </c>
      <c r="F666" t="str">
        <f>VLOOKUP(A666,'Procediments PinbalAdmin'!B:B,1,FALSE)</f>
        <v>P0701100J_AC_002</v>
      </c>
    </row>
    <row r="667" spans="1:6" hidden="1">
      <c r="A667" s="3" t="s">
        <v>5656</v>
      </c>
      <c r="B667" t="s">
        <v>5657</v>
      </c>
      <c r="C667" t="s">
        <v>3123</v>
      </c>
      <c r="D667" t="s">
        <v>3124</v>
      </c>
      <c r="E667" t="s">
        <v>776</v>
      </c>
      <c r="F667" t="str">
        <f>VLOOKUP(A667,'Procediments PinbalAdmin'!B:B,1,FALSE)</f>
        <v>P0701100J_AC_057</v>
      </c>
    </row>
    <row r="668" spans="1:6" hidden="1">
      <c r="A668" s="3" t="s">
        <v>5658</v>
      </c>
      <c r="B668" t="s">
        <v>5659</v>
      </c>
      <c r="C668" t="s">
        <v>3123</v>
      </c>
      <c r="D668" t="s">
        <v>3124</v>
      </c>
      <c r="E668" t="s">
        <v>776</v>
      </c>
      <c r="F668" t="str">
        <f>VLOOKUP(A668,'Procediments PinbalAdmin'!B:B,1,FALSE)</f>
        <v>P0701100J_AC_056</v>
      </c>
    </row>
    <row r="669" spans="1:6" hidden="1">
      <c r="A669" s="3" t="s">
        <v>6158</v>
      </c>
      <c r="B669" t="s">
        <v>6159</v>
      </c>
      <c r="C669" t="s">
        <v>87</v>
      </c>
      <c r="D669" t="s">
        <v>806</v>
      </c>
      <c r="E669" t="s">
        <v>769</v>
      </c>
      <c r="F669" t="e">
        <f>VLOOKUP(A669,'Procediments PinbalAdmin'!B:B,1,FALSE)</f>
        <v>#N/A</v>
      </c>
    </row>
    <row r="670" spans="1:6" hidden="1">
      <c r="A670" s="3" t="s">
        <v>5662</v>
      </c>
      <c r="B670" t="s">
        <v>5663</v>
      </c>
      <c r="C670" t="s">
        <v>3123</v>
      </c>
      <c r="D670" t="s">
        <v>3124</v>
      </c>
      <c r="E670" t="s">
        <v>776</v>
      </c>
      <c r="F670" t="str">
        <f>VLOOKUP(A670,'Procediments PinbalAdmin'!B:B,1,FALSE)</f>
        <v>P0701100J_AC_068</v>
      </c>
    </row>
    <row r="671" spans="1:6" hidden="1">
      <c r="A671" s="3" t="s">
        <v>5664</v>
      </c>
      <c r="B671" t="s">
        <v>5665</v>
      </c>
      <c r="C671" t="s">
        <v>3123</v>
      </c>
      <c r="D671" t="s">
        <v>3124</v>
      </c>
      <c r="E671" t="s">
        <v>776</v>
      </c>
      <c r="F671" t="str">
        <f>VLOOKUP(A671,'Procediments PinbalAdmin'!B:B,1,FALSE)</f>
        <v>P0701100J_AC_067</v>
      </c>
    </row>
    <row r="672" spans="1:6" hidden="1">
      <c r="A672" s="3" t="s">
        <v>5666</v>
      </c>
      <c r="B672" t="s">
        <v>5667</v>
      </c>
      <c r="C672" t="s">
        <v>3123</v>
      </c>
      <c r="D672" t="s">
        <v>3124</v>
      </c>
      <c r="E672" t="s">
        <v>776</v>
      </c>
      <c r="F672" t="str">
        <f>VLOOKUP(A672,'Procediments PinbalAdmin'!B:B,1,FALSE)</f>
        <v>P0701100J_AC_058</v>
      </c>
    </row>
    <row r="673" spans="1:6" hidden="1">
      <c r="A673" s="3" t="s">
        <v>5668</v>
      </c>
      <c r="B673" t="s">
        <v>5669</v>
      </c>
      <c r="C673" t="s">
        <v>3123</v>
      </c>
      <c r="D673" t="s">
        <v>3124</v>
      </c>
      <c r="E673" t="s">
        <v>776</v>
      </c>
      <c r="F673" t="str">
        <f>VLOOKUP(A673,'Procediments PinbalAdmin'!B:B,1,FALSE)</f>
        <v>P0701100J_AC_065</v>
      </c>
    </row>
    <row r="674" spans="1:6" hidden="1">
      <c r="A674" s="3" t="s">
        <v>5670</v>
      </c>
      <c r="B674" t="s">
        <v>5671</v>
      </c>
      <c r="C674" t="s">
        <v>3123</v>
      </c>
      <c r="D674" t="s">
        <v>3124</v>
      </c>
      <c r="E674" t="s">
        <v>776</v>
      </c>
      <c r="F674" t="str">
        <f>VLOOKUP(A674,'Procediments PinbalAdmin'!B:B,1,FALSE)</f>
        <v>P0701100J_AC_053</v>
      </c>
    </row>
    <row r="675" spans="1:6" hidden="1">
      <c r="A675" s="3" t="s">
        <v>5672</v>
      </c>
      <c r="B675" t="s">
        <v>5673</v>
      </c>
      <c r="C675" t="s">
        <v>3135</v>
      </c>
      <c r="D675" t="s">
        <v>2573</v>
      </c>
      <c r="E675" t="s">
        <v>776</v>
      </c>
      <c r="F675" t="str">
        <f>VLOOKUP(A675,'Procediments PinbalAdmin'!B:B,1,FALSE)</f>
        <v>P0701100J_AC_062</v>
      </c>
    </row>
    <row r="676" spans="1:6" hidden="1">
      <c r="A676" s="3" t="s">
        <v>5674</v>
      </c>
      <c r="B676" t="s">
        <v>5675</v>
      </c>
      <c r="C676" t="s">
        <v>3151</v>
      </c>
      <c r="D676" t="s">
        <v>3152</v>
      </c>
      <c r="E676" t="s">
        <v>776</v>
      </c>
      <c r="F676" t="str">
        <f>VLOOKUP(A676,'Procediments PinbalAdmin'!B:B,1,FALSE)</f>
        <v>P0701100J_AC_061</v>
      </c>
    </row>
    <row r="677" spans="1:6" hidden="1">
      <c r="A677" s="3" t="s">
        <v>5676</v>
      </c>
      <c r="B677" t="s">
        <v>5677</v>
      </c>
      <c r="C677" t="s">
        <v>3157</v>
      </c>
      <c r="D677" t="s">
        <v>3158</v>
      </c>
      <c r="E677" t="s">
        <v>776</v>
      </c>
      <c r="F677" t="str">
        <f>VLOOKUP(A677,'Procediments PinbalAdmin'!B:B,1,FALSE)</f>
        <v>P0701100J_AC_069</v>
      </c>
    </row>
    <row r="678" spans="1:6" hidden="1">
      <c r="A678" s="3" t="s">
        <v>5678</v>
      </c>
      <c r="B678" t="s">
        <v>5679</v>
      </c>
      <c r="C678" t="s">
        <v>3159</v>
      </c>
      <c r="D678" t="s">
        <v>2871</v>
      </c>
      <c r="E678" t="s">
        <v>776</v>
      </c>
      <c r="F678" t="str">
        <f>VLOOKUP(A678,'Procediments PinbalAdmin'!B:B,1,FALSE)</f>
        <v>P0701100J_AC_064</v>
      </c>
    </row>
    <row r="679" spans="1:6" hidden="1">
      <c r="A679" s="3" t="s">
        <v>5393</v>
      </c>
      <c r="B679" t="s">
        <v>5394</v>
      </c>
      <c r="C679" t="s">
        <v>63</v>
      </c>
      <c r="D679" t="s">
        <v>2815</v>
      </c>
      <c r="E679" t="s">
        <v>769</v>
      </c>
      <c r="F679" t="e">
        <f>VLOOKUP(A679,'Procediments PinbalAdmin'!B:B,1,FALSE)</f>
        <v>#N/A</v>
      </c>
    </row>
    <row r="680" spans="1:6" hidden="1">
      <c r="A680" s="3" t="s">
        <v>5682</v>
      </c>
      <c r="B680" t="s">
        <v>5683</v>
      </c>
      <c r="C680" t="s">
        <v>3166</v>
      </c>
      <c r="D680" t="s">
        <v>3167</v>
      </c>
      <c r="E680" t="s">
        <v>776</v>
      </c>
      <c r="F680" t="str">
        <f>VLOOKUP(A680,'Procediments PinbalAdmin'!B:B,1,FALSE)</f>
        <v>P0701100J_AC_059</v>
      </c>
    </row>
    <row r="681" spans="1:6" hidden="1">
      <c r="A681" s="3" t="s">
        <v>5684</v>
      </c>
      <c r="B681" t="s">
        <v>5685</v>
      </c>
      <c r="C681" t="s">
        <v>47</v>
      </c>
      <c r="D681" t="s">
        <v>3172</v>
      </c>
      <c r="E681" t="s">
        <v>776</v>
      </c>
      <c r="F681" t="str">
        <f>VLOOKUP(A681,'Procediments PinbalAdmin'!B:B,1,FALSE)</f>
        <v>A07251895_CONTRACT</v>
      </c>
    </row>
    <row r="682" spans="1:6" hidden="1">
      <c r="A682" s="3" t="s">
        <v>5686</v>
      </c>
      <c r="B682" t="s">
        <v>5687</v>
      </c>
      <c r="C682" t="s">
        <v>3194</v>
      </c>
      <c r="D682" t="s">
        <v>3195</v>
      </c>
      <c r="E682" t="s">
        <v>769</v>
      </c>
      <c r="F682" t="str">
        <f>VLOOKUP(A682,'Procediments PinbalAdmin'!B:B,1,FALSE)</f>
        <v>P0704000I_013</v>
      </c>
    </row>
    <row r="683" spans="1:6" hidden="1">
      <c r="A683" s="3" t="s">
        <v>5688</v>
      </c>
      <c r="B683" t="s">
        <v>5689</v>
      </c>
      <c r="C683" t="s">
        <v>3194</v>
      </c>
      <c r="D683" t="s">
        <v>3195</v>
      </c>
      <c r="E683" t="s">
        <v>769</v>
      </c>
      <c r="F683" t="str">
        <f>VLOOKUP(A683,'Procediments PinbalAdmin'!B:B,1,FALSE)</f>
        <v>P0704000I_014</v>
      </c>
    </row>
    <row r="684" spans="1:6" hidden="1">
      <c r="A684" s="3" t="s">
        <v>5690</v>
      </c>
      <c r="B684" t="s">
        <v>5691</v>
      </c>
      <c r="C684" t="s">
        <v>22</v>
      </c>
      <c r="D684" t="s">
        <v>3200</v>
      </c>
      <c r="E684" t="s">
        <v>769</v>
      </c>
      <c r="F684" t="str">
        <f>VLOOKUP(A684,'Procediments PinbalAdmin'!B:B,1,FALSE)</f>
        <v>PACT_EXPUSU</v>
      </c>
    </row>
    <row r="685" spans="1:6" hidden="1">
      <c r="A685" s="3" t="s">
        <v>4711</v>
      </c>
      <c r="B685" t="s">
        <v>4712</v>
      </c>
      <c r="C685" t="s">
        <v>1561</v>
      </c>
      <c r="D685" t="s">
        <v>1562</v>
      </c>
      <c r="E685" t="s">
        <v>769</v>
      </c>
      <c r="F685" t="e">
        <f>VLOOKUP(A685,'Procediments PinbalAdmin'!B:B,1,FALSE)</f>
        <v>#N/A</v>
      </c>
    </row>
    <row r="686" spans="1:6" hidden="1">
      <c r="A686" s="3" t="s">
        <v>5694</v>
      </c>
      <c r="B686" t="s">
        <v>5695</v>
      </c>
      <c r="C686" t="s">
        <v>3250</v>
      </c>
      <c r="D686" t="s">
        <v>3251</v>
      </c>
      <c r="E686" t="s">
        <v>769</v>
      </c>
      <c r="F686" t="str">
        <f>VLOOKUP(A686,'Procediments PinbalAdmin'!B:B,1,FALSE)</f>
        <v>P0704000I_017</v>
      </c>
    </row>
    <row r="687" spans="1:6" hidden="1">
      <c r="A687" s="3" t="s">
        <v>5835</v>
      </c>
      <c r="B687" t="s">
        <v>5801</v>
      </c>
      <c r="C687" t="s">
        <v>3525</v>
      </c>
      <c r="D687" t="s">
        <v>3526</v>
      </c>
      <c r="E687" t="s">
        <v>769</v>
      </c>
      <c r="F687" t="e">
        <f>VLOOKUP(A687,'Procediments PinbalAdmin'!B:B,1,FALSE)</f>
        <v>#N/A</v>
      </c>
    </row>
    <row r="688" spans="1:6" hidden="1">
      <c r="A688" s="3" t="s">
        <v>5698</v>
      </c>
      <c r="B688" t="s">
        <v>5699</v>
      </c>
      <c r="C688" t="s">
        <v>3349</v>
      </c>
      <c r="D688" t="s">
        <v>3350</v>
      </c>
      <c r="E688" t="s">
        <v>769</v>
      </c>
      <c r="F688" t="str">
        <f>VLOOKUP(A688,'Procediments PinbalAdmin'!B:B,1,FALSE)</f>
        <v>P0704000I_009</v>
      </c>
    </row>
    <row r="689" spans="1:6" hidden="1">
      <c r="A689" s="3" t="s">
        <v>5700</v>
      </c>
      <c r="B689" t="s">
        <v>5701</v>
      </c>
      <c r="C689" t="s">
        <v>3349</v>
      </c>
      <c r="D689" t="s">
        <v>3350</v>
      </c>
      <c r="E689" t="s">
        <v>769</v>
      </c>
      <c r="F689" t="str">
        <f>VLOOKUP(A689,'Procediments PinbalAdmin'!B:B,1,FALSE)</f>
        <v>P0704000I_010</v>
      </c>
    </row>
    <row r="690" spans="1:6" hidden="1">
      <c r="A690" s="3" t="s">
        <v>5702</v>
      </c>
      <c r="B690" t="s">
        <v>5703</v>
      </c>
      <c r="C690" t="s">
        <v>3349</v>
      </c>
      <c r="D690" t="s">
        <v>3350</v>
      </c>
      <c r="E690" t="s">
        <v>769</v>
      </c>
      <c r="F690" t="str">
        <f>VLOOKUP(A690,'Procediments PinbalAdmin'!B:B,1,FALSE)</f>
        <v>P0704000I_011</v>
      </c>
    </row>
    <row r="691" spans="1:6" hidden="1">
      <c r="A691" s="3" t="s">
        <v>5704</v>
      </c>
      <c r="B691" t="s">
        <v>5705</v>
      </c>
      <c r="C691" t="s">
        <v>3443</v>
      </c>
      <c r="D691" t="s">
        <v>3444</v>
      </c>
      <c r="E691" t="s">
        <v>769</v>
      </c>
      <c r="F691" t="str">
        <f>VLOOKUP(A691,'Procediments PinbalAdmin'!B:B,1,FALSE)</f>
        <v>1632339</v>
      </c>
    </row>
    <row r="692" spans="1:6" hidden="1">
      <c r="A692" s="3" t="s">
        <v>5706</v>
      </c>
      <c r="B692" t="s">
        <v>5707</v>
      </c>
      <c r="C692" t="s">
        <v>394</v>
      </c>
      <c r="D692" t="s">
        <v>3475</v>
      </c>
      <c r="E692" t="s">
        <v>776</v>
      </c>
      <c r="F692" t="str">
        <f>VLOOKUP(A692,'Procediments PinbalAdmin'!B:B,1,FALSE)</f>
        <v>P0702300E_001</v>
      </c>
    </row>
    <row r="693" spans="1:6" hidden="1">
      <c r="A693" s="3" t="s">
        <v>5708</v>
      </c>
      <c r="B693" t="s">
        <v>5709</v>
      </c>
      <c r="C693" t="s">
        <v>98</v>
      </c>
      <c r="D693" t="s">
        <v>3115</v>
      </c>
      <c r="E693" t="s">
        <v>769</v>
      </c>
      <c r="F693" t="str">
        <f>VLOOKUP(A693,'Procediments PinbalAdmin'!B:B,1,FALSE)</f>
        <v>2987899</v>
      </c>
    </row>
    <row r="694" spans="1:6" hidden="1">
      <c r="A694" s="3" t="s">
        <v>5710</v>
      </c>
      <c r="B694" t="s">
        <v>5711</v>
      </c>
      <c r="C694" t="s">
        <v>98</v>
      </c>
      <c r="D694" t="s">
        <v>3115</v>
      </c>
      <c r="E694" t="s">
        <v>769</v>
      </c>
      <c r="F694" t="str">
        <f>VLOOKUP(A694,'Procediments PinbalAdmin'!B:B,1,FALSE)</f>
        <v>2987900</v>
      </c>
    </row>
    <row r="695" spans="1:6" hidden="1">
      <c r="A695" s="3" t="s">
        <v>5712</v>
      </c>
      <c r="B695" t="s">
        <v>5713</v>
      </c>
      <c r="C695" t="s">
        <v>98</v>
      </c>
      <c r="D695" t="s">
        <v>3115</v>
      </c>
      <c r="E695" t="s">
        <v>769</v>
      </c>
      <c r="F695" t="str">
        <f>VLOOKUP(A695,'Procediments PinbalAdmin'!B:B,1,FALSE)</f>
        <v>2987896</v>
      </c>
    </row>
    <row r="696" spans="1:6" hidden="1">
      <c r="A696" s="3" t="s">
        <v>4346</v>
      </c>
      <c r="B696" t="s">
        <v>4347</v>
      </c>
      <c r="C696" t="s">
        <v>98</v>
      </c>
      <c r="D696" t="s">
        <v>3115</v>
      </c>
      <c r="E696" t="s">
        <v>769</v>
      </c>
      <c r="F696" t="str">
        <f>VLOOKUP(A696,'Procediments PinbalAdmin'!B:B,1,FALSE)</f>
        <v>2929330</v>
      </c>
    </row>
    <row r="697" spans="1:6" hidden="1">
      <c r="A697" s="3" t="s">
        <v>5714</v>
      </c>
      <c r="B697" t="s">
        <v>5715</v>
      </c>
      <c r="C697" t="s">
        <v>98</v>
      </c>
      <c r="D697" t="s">
        <v>3115</v>
      </c>
      <c r="E697" t="s">
        <v>769</v>
      </c>
      <c r="F697" t="str">
        <f>VLOOKUP(A697,'Procediments PinbalAdmin'!B:B,1,FALSE)</f>
        <v>2987898</v>
      </c>
    </row>
    <row r="698" spans="1:6" hidden="1">
      <c r="A698" s="3" t="s">
        <v>5716</v>
      </c>
      <c r="B698" t="s">
        <v>5717</v>
      </c>
      <c r="C698" t="s">
        <v>98</v>
      </c>
      <c r="D698" t="s">
        <v>3115</v>
      </c>
      <c r="E698" t="s">
        <v>769</v>
      </c>
      <c r="F698" t="str">
        <f>VLOOKUP(A698,'Procediments PinbalAdmin'!B:B,1,FALSE)</f>
        <v>2870635</v>
      </c>
    </row>
    <row r="699" spans="1:6" hidden="1">
      <c r="A699" s="3" t="s">
        <v>5718</v>
      </c>
      <c r="B699" t="s">
        <v>5719</v>
      </c>
      <c r="C699" t="s">
        <v>98</v>
      </c>
      <c r="D699" t="s">
        <v>3115</v>
      </c>
      <c r="E699" t="s">
        <v>769</v>
      </c>
      <c r="F699" t="str">
        <f>VLOOKUP(A699,'Procediments PinbalAdmin'!B:B,1,FALSE)</f>
        <v>2651153</v>
      </c>
    </row>
    <row r="700" spans="1:6" hidden="1">
      <c r="A700" s="3" t="s">
        <v>5720</v>
      </c>
      <c r="B700" t="s">
        <v>5721</v>
      </c>
      <c r="C700" t="s">
        <v>98</v>
      </c>
      <c r="D700" t="s">
        <v>3115</v>
      </c>
      <c r="E700" t="s">
        <v>769</v>
      </c>
      <c r="F700" t="str">
        <f>VLOOKUP(A700,'Procediments PinbalAdmin'!B:B,1,FALSE)</f>
        <v>2870634</v>
      </c>
    </row>
    <row r="701" spans="1:6" hidden="1">
      <c r="A701" s="3" t="s">
        <v>5722</v>
      </c>
      <c r="B701" t="s">
        <v>5723</v>
      </c>
      <c r="C701" t="s">
        <v>98</v>
      </c>
      <c r="D701" t="s">
        <v>3115</v>
      </c>
      <c r="E701" t="s">
        <v>769</v>
      </c>
      <c r="F701" t="str">
        <f>VLOOKUP(A701,'Procediments PinbalAdmin'!B:B,1,FALSE)</f>
        <v>2870633</v>
      </c>
    </row>
    <row r="702" spans="1:6" hidden="1">
      <c r="A702" s="3" t="s">
        <v>5724</v>
      </c>
      <c r="B702" t="s">
        <v>5725</v>
      </c>
      <c r="C702" t="s">
        <v>98</v>
      </c>
      <c r="D702" t="s">
        <v>3115</v>
      </c>
      <c r="E702" t="s">
        <v>769</v>
      </c>
      <c r="F702" t="str">
        <f>VLOOKUP(A702,'Procediments PinbalAdmin'!B:B,1,FALSE)</f>
        <v>2894750</v>
      </c>
    </row>
    <row r="703" spans="1:6" hidden="1">
      <c r="A703" s="3" t="s">
        <v>5726</v>
      </c>
      <c r="B703" t="s">
        <v>5727</v>
      </c>
      <c r="C703" t="s">
        <v>98</v>
      </c>
      <c r="D703" t="s">
        <v>3115</v>
      </c>
      <c r="E703" t="s">
        <v>769</v>
      </c>
      <c r="F703" t="str">
        <f>VLOOKUP(A703,'Procediments PinbalAdmin'!B:B,1,FALSE)</f>
        <v>2897827</v>
      </c>
    </row>
    <row r="704" spans="1:6" hidden="1">
      <c r="A704" s="3" t="s">
        <v>5728</v>
      </c>
      <c r="B704" t="s">
        <v>5729</v>
      </c>
      <c r="C704" t="s">
        <v>205</v>
      </c>
      <c r="D704" t="s">
        <v>3499</v>
      </c>
      <c r="E704" t="s">
        <v>769</v>
      </c>
      <c r="F704" t="str">
        <f>VLOOKUP(A704,'Procediments PinbalAdmin'!B:B,1,FALSE)</f>
        <v>P0704700D_001</v>
      </c>
    </row>
    <row r="705" spans="1:6" hidden="1">
      <c r="A705" s="3" t="s">
        <v>6512</v>
      </c>
      <c r="B705" t="s">
        <v>6513</v>
      </c>
      <c r="C705" t="s">
        <v>57</v>
      </c>
      <c r="D705" t="s">
        <v>56</v>
      </c>
      <c r="E705" t="s">
        <v>769</v>
      </c>
      <c r="F705" t="e">
        <f>VLOOKUP(A705,'Procediments PinbalAdmin'!B:B,1,FALSE)</f>
        <v>#N/A</v>
      </c>
    </row>
    <row r="706" spans="1:6" hidden="1">
      <c r="A706" s="3" t="s">
        <v>6551</v>
      </c>
      <c r="B706" t="s">
        <v>6552</v>
      </c>
      <c r="C706" t="s">
        <v>4076</v>
      </c>
      <c r="D706" t="s">
        <v>4077</v>
      </c>
      <c r="F706" t="e">
        <f>VLOOKUP(A706,'Procediments PinbalAdmin'!B:B,1,FALSE)</f>
        <v>#N/A</v>
      </c>
    </row>
    <row r="707" spans="1:6" hidden="1">
      <c r="A707" s="3" t="s">
        <v>5734</v>
      </c>
      <c r="B707" t="s">
        <v>4785</v>
      </c>
      <c r="C707" t="s">
        <v>389</v>
      </c>
      <c r="D707" t="s">
        <v>3500</v>
      </c>
      <c r="E707" t="s">
        <v>769</v>
      </c>
      <c r="F707" t="str">
        <f>VLOOKUP(A707,'Procediments PinbalAdmin'!B:B,1,FALSE)</f>
        <v>P0702200G_CONTRACT</v>
      </c>
    </row>
    <row r="708" spans="1:6" hidden="1">
      <c r="A708" s="3" t="s">
        <v>5735</v>
      </c>
      <c r="B708" t="s">
        <v>5736</v>
      </c>
      <c r="C708" t="s">
        <v>464</v>
      </c>
      <c r="D708" t="s">
        <v>3503</v>
      </c>
      <c r="E708" t="s">
        <v>769</v>
      </c>
      <c r="F708" t="str">
        <f>VLOOKUP(A708,'Procediments PinbalAdmin'!B:B,1,FALSE)</f>
        <v>P0703800C_001</v>
      </c>
    </row>
    <row r="709" spans="1:6" hidden="1">
      <c r="A709" s="3" t="s">
        <v>5737</v>
      </c>
      <c r="B709" t="s">
        <v>5738</v>
      </c>
      <c r="C709" t="s">
        <v>260</v>
      </c>
      <c r="D709" t="s">
        <v>3504</v>
      </c>
      <c r="E709" t="s">
        <v>769</v>
      </c>
      <c r="F709" t="str">
        <f>VLOOKUP(A709,'Procediments PinbalAdmin'!B:B,1,FALSE)</f>
        <v>P0705900I_001</v>
      </c>
    </row>
    <row r="710" spans="1:6" hidden="1">
      <c r="A710" s="3" t="s">
        <v>6525</v>
      </c>
      <c r="B710" t="s">
        <v>6526</v>
      </c>
      <c r="C710" t="s">
        <v>57</v>
      </c>
      <c r="D710" t="s">
        <v>56</v>
      </c>
      <c r="E710" t="s">
        <v>769</v>
      </c>
      <c r="F710" t="e">
        <f>VLOOKUP(A710,'Procediments PinbalAdmin'!B:B,1,FALSE)</f>
        <v>#N/A</v>
      </c>
    </row>
    <row r="711" spans="1:6" hidden="1">
      <c r="A711" s="3" t="s">
        <v>5741</v>
      </c>
      <c r="B711" t="s">
        <v>5742</v>
      </c>
      <c r="C711" t="s">
        <v>235</v>
      </c>
      <c r="D711" t="s">
        <v>3508</v>
      </c>
      <c r="E711" t="s">
        <v>769</v>
      </c>
      <c r="F711" t="str">
        <f>VLOOKUP(A711,'Procediments PinbalAdmin'!B:B,1,FALSE)</f>
        <v>P0705400J_00B</v>
      </c>
    </row>
    <row r="712" spans="1:6" hidden="1">
      <c r="A712" s="3" t="s">
        <v>4988</v>
      </c>
      <c r="B712" t="s">
        <v>4989</v>
      </c>
      <c r="C712" t="s">
        <v>2634</v>
      </c>
      <c r="D712" t="s">
        <v>2635</v>
      </c>
      <c r="E712" t="s">
        <v>769</v>
      </c>
      <c r="F712" t="e">
        <f>VLOOKUP(A712,'Procediments PinbalAdmin'!B:B,1,FALSE)</f>
        <v>#N/A</v>
      </c>
    </row>
    <row r="713" spans="1:6" hidden="1">
      <c r="A713" s="3" t="s">
        <v>5745</v>
      </c>
      <c r="B713" t="s">
        <v>5746</v>
      </c>
      <c r="C713" t="s">
        <v>235</v>
      </c>
      <c r="D713" t="s">
        <v>3508</v>
      </c>
      <c r="E713" t="s">
        <v>769</v>
      </c>
      <c r="F713" t="str">
        <f>VLOOKUP(A713,'Procediments PinbalAdmin'!B:B,1,FALSE)</f>
        <v>P0705400J_00C</v>
      </c>
    </row>
    <row r="714" spans="1:6" hidden="1">
      <c r="A714" s="3" t="s">
        <v>5747</v>
      </c>
      <c r="B714" t="s">
        <v>5748</v>
      </c>
      <c r="C714" t="s">
        <v>289</v>
      </c>
      <c r="D714" t="s">
        <v>3509</v>
      </c>
      <c r="E714" t="s">
        <v>769</v>
      </c>
      <c r="F714" t="str">
        <f>VLOOKUP(A714,'Procediments PinbalAdmin'!B:B,1,FALSE)</f>
        <v>P0706500F_001</v>
      </c>
    </row>
    <row r="715" spans="1:6" hidden="1">
      <c r="A715" s="3" t="s">
        <v>5749</v>
      </c>
      <c r="B715" t="s">
        <v>5738</v>
      </c>
      <c r="C715" t="s">
        <v>339</v>
      </c>
      <c r="D715" t="s">
        <v>3510</v>
      </c>
      <c r="E715" t="s">
        <v>769</v>
      </c>
      <c r="F715" t="str">
        <f>VLOOKUP(A715,'Procediments PinbalAdmin'!B:B,1,FALSE)</f>
        <v>P0701200H_001</v>
      </c>
    </row>
    <row r="716" spans="1:6" hidden="1">
      <c r="A716" s="3" t="s">
        <v>5750</v>
      </c>
      <c r="B716" t="s">
        <v>4783</v>
      </c>
      <c r="C716" t="s">
        <v>3511</v>
      </c>
      <c r="D716" t="s">
        <v>3512</v>
      </c>
      <c r="E716" t="s">
        <v>769</v>
      </c>
      <c r="F716" t="str">
        <f>VLOOKUP(A716,'Procediments PinbalAdmin'!B:B,1,FALSE)</f>
        <v>S0711001H_DGPISUBV</v>
      </c>
    </row>
    <row r="717" spans="1:6" hidden="1">
      <c r="A717" s="3" t="s">
        <v>5751</v>
      </c>
      <c r="B717" t="s">
        <v>5752</v>
      </c>
      <c r="C717" t="s">
        <v>3511</v>
      </c>
      <c r="D717" t="s">
        <v>3512</v>
      </c>
      <c r="E717" t="s">
        <v>769</v>
      </c>
      <c r="F717" t="str">
        <f>VLOOKUP(A717,'Procediments PinbalAdmin'!B:B,1,FALSE)</f>
        <v>S0711001H_SUBINDUS17</v>
      </c>
    </row>
    <row r="718" spans="1:6" hidden="1">
      <c r="A718" s="3" t="s">
        <v>5753</v>
      </c>
      <c r="B718" t="s">
        <v>5754</v>
      </c>
      <c r="C718" t="s">
        <v>3511</v>
      </c>
      <c r="D718" t="s">
        <v>3512</v>
      </c>
      <c r="E718" t="s">
        <v>769</v>
      </c>
      <c r="F718" t="str">
        <f>VLOOKUP(A718,'Procediments PinbalAdmin'!B:B,1,FALSE)</f>
        <v>DGIE-SUBVGRALS</v>
      </c>
    </row>
    <row r="719" spans="1:6" hidden="1">
      <c r="A719" s="3" t="s">
        <v>5755</v>
      </c>
      <c r="B719" t="s">
        <v>5756</v>
      </c>
      <c r="C719" t="s">
        <v>3513</v>
      </c>
      <c r="D719" t="s">
        <v>3514</v>
      </c>
      <c r="E719" t="s">
        <v>769</v>
      </c>
      <c r="F719" t="str">
        <f>VLOOKUP(A719,'Procediments PinbalAdmin'!B:B,1,FALSE)</f>
        <v>2981271</v>
      </c>
    </row>
    <row r="720" spans="1:6" hidden="1">
      <c r="A720" s="3" t="s">
        <v>5757</v>
      </c>
      <c r="B720" t="s">
        <v>5758</v>
      </c>
      <c r="C720" t="s">
        <v>3513</v>
      </c>
      <c r="D720" t="s">
        <v>3514</v>
      </c>
      <c r="E720" t="s">
        <v>769</v>
      </c>
      <c r="F720" t="str">
        <f>VLOOKUP(A720,'Procediments PinbalAdmin'!B:B,1,FALSE)</f>
        <v>2844233</v>
      </c>
    </row>
    <row r="721" spans="1:6" hidden="1">
      <c r="A721" s="3" t="s">
        <v>5759</v>
      </c>
      <c r="B721" t="s">
        <v>5760</v>
      </c>
      <c r="C721" t="s">
        <v>3513</v>
      </c>
      <c r="D721" t="s">
        <v>3514</v>
      </c>
      <c r="E721" t="s">
        <v>769</v>
      </c>
      <c r="F721" t="str">
        <f>VLOOKUP(A721,'Procediments PinbalAdmin'!B:B,1,FALSE)</f>
        <v>2861875</v>
      </c>
    </row>
    <row r="722" spans="1:6" hidden="1">
      <c r="A722" s="3" t="s">
        <v>5761</v>
      </c>
      <c r="B722" t="s">
        <v>5762</v>
      </c>
      <c r="C722" t="s">
        <v>3513</v>
      </c>
      <c r="D722" t="s">
        <v>3514</v>
      </c>
      <c r="E722" t="s">
        <v>769</v>
      </c>
      <c r="F722" t="str">
        <f>VLOOKUP(A722,'Procediments PinbalAdmin'!B:B,1,FALSE)</f>
        <v>3004391</v>
      </c>
    </row>
    <row r="723" spans="1:6" hidden="1">
      <c r="A723" s="3" t="s">
        <v>5763</v>
      </c>
      <c r="B723" t="s">
        <v>5764</v>
      </c>
      <c r="C723" t="s">
        <v>3513</v>
      </c>
      <c r="D723" t="s">
        <v>3514</v>
      </c>
      <c r="E723" t="s">
        <v>769</v>
      </c>
      <c r="F723" t="str">
        <f>VLOOKUP(A723,'Procediments PinbalAdmin'!B:B,1,FALSE)</f>
        <v>2889306</v>
      </c>
    </row>
    <row r="724" spans="1:6" hidden="1">
      <c r="A724" s="3" t="s">
        <v>5765</v>
      </c>
      <c r="B724" t="s">
        <v>5766</v>
      </c>
      <c r="C724" t="s">
        <v>3513</v>
      </c>
      <c r="D724" t="s">
        <v>3514</v>
      </c>
      <c r="E724" t="s">
        <v>769</v>
      </c>
      <c r="F724" t="str">
        <f>VLOOKUP(A724,'Procediments PinbalAdmin'!B:B,1,FALSE)</f>
        <v>1993076</v>
      </c>
    </row>
    <row r="725" spans="1:6" hidden="1">
      <c r="A725" s="3" t="s">
        <v>5767</v>
      </c>
      <c r="B725" t="s">
        <v>5768</v>
      </c>
      <c r="C725" t="s">
        <v>3513</v>
      </c>
      <c r="D725" t="s">
        <v>3514</v>
      </c>
      <c r="E725" t="s">
        <v>769</v>
      </c>
      <c r="F725" t="str">
        <f>VLOOKUP(A725,'Procediments PinbalAdmin'!B:B,1,FALSE)</f>
        <v>1993073</v>
      </c>
    </row>
    <row r="726" spans="1:6" hidden="1">
      <c r="A726" s="3" t="s">
        <v>5769</v>
      </c>
      <c r="B726" t="s">
        <v>5770</v>
      </c>
      <c r="C726" t="s">
        <v>3513</v>
      </c>
      <c r="D726" t="s">
        <v>3514</v>
      </c>
      <c r="E726" t="s">
        <v>769</v>
      </c>
      <c r="F726" t="str">
        <f>VLOOKUP(A726,'Procediments PinbalAdmin'!B:B,1,FALSE)</f>
        <v>S0711001H_3022733</v>
      </c>
    </row>
    <row r="727" spans="1:6" hidden="1">
      <c r="A727" s="3" t="s">
        <v>5771</v>
      </c>
      <c r="B727" t="s">
        <v>5772</v>
      </c>
      <c r="C727" t="s">
        <v>3513</v>
      </c>
      <c r="D727" t="s">
        <v>3514</v>
      </c>
      <c r="E727" t="s">
        <v>769</v>
      </c>
      <c r="F727" t="str">
        <f>VLOOKUP(A727,'Procediments PinbalAdmin'!B:B,1,FALSE)</f>
        <v>1476900</v>
      </c>
    </row>
    <row r="728" spans="1:6" hidden="1">
      <c r="A728" s="3" t="s">
        <v>5773</v>
      </c>
      <c r="B728" t="s">
        <v>5774</v>
      </c>
      <c r="C728" t="s">
        <v>3513</v>
      </c>
      <c r="D728" t="s">
        <v>3514</v>
      </c>
      <c r="E728" t="s">
        <v>769</v>
      </c>
      <c r="F728" t="str">
        <f>VLOOKUP(A728,'Procediments PinbalAdmin'!B:B,1,FALSE)</f>
        <v>1477508</v>
      </c>
    </row>
    <row r="729" spans="1:6" hidden="1">
      <c r="A729" s="3" t="s">
        <v>5775</v>
      </c>
      <c r="B729" t="s">
        <v>4676</v>
      </c>
      <c r="C729" t="s">
        <v>3513</v>
      </c>
      <c r="D729" t="s">
        <v>3514</v>
      </c>
      <c r="E729" t="s">
        <v>769</v>
      </c>
      <c r="F729" t="str">
        <f>VLOOKUP(A729,'Procediments PinbalAdmin'!B:B,1,FALSE)</f>
        <v>513770</v>
      </c>
    </row>
    <row r="730" spans="1:6" hidden="1">
      <c r="A730" s="3" t="s">
        <v>5776</v>
      </c>
      <c r="B730" t="s">
        <v>5777</v>
      </c>
      <c r="C730" t="s">
        <v>3513</v>
      </c>
      <c r="D730" t="s">
        <v>3514</v>
      </c>
      <c r="E730" t="s">
        <v>769</v>
      </c>
      <c r="F730" t="str">
        <f>VLOOKUP(A730,'Procediments PinbalAdmin'!B:B,1,FALSE)</f>
        <v>DGPSS_SUBV</v>
      </c>
    </row>
    <row r="731" spans="1:6" hidden="1">
      <c r="A731" s="3" t="s">
        <v>5778</v>
      </c>
      <c r="B731" t="s">
        <v>5779</v>
      </c>
      <c r="C731" t="s">
        <v>3513</v>
      </c>
      <c r="D731" t="s">
        <v>3514</v>
      </c>
      <c r="E731" t="s">
        <v>769</v>
      </c>
      <c r="F731" t="str">
        <f>VLOOKUP(A731,'Procediments PinbalAdmin'!B:B,1,FALSE)</f>
        <v>DGPSS_RENTSOCGARANT</v>
      </c>
    </row>
    <row r="732" spans="1:6" hidden="1">
      <c r="A732" s="3" t="s">
        <v>5780</v>
      </c>
      <c r="B732" t="s">
        <v>5781</v>
      </c>
      <c r="C732" t="s">
        <v>3513</v>
      </c>
      <c r="D732" t="s">
        <v>3514</v>
      </c>
      <c r="E732" t="s">
        <v>769</v>
      </c>
      <c r="F732" t="str">
        <f>VLOOKUP(A732,'Procediments PinbalAdmin'!B:B,1,FALSE)</f>
        <v>CFSS_HOST_MAR</v>
      </c>
    </row>
    <row r="733" spans="1:6" hidden="1">
      <c r="A733" s="3" t="s">
        <v>5782</v>
      </c>
      <c r="B733" t="s">
        <v>5783</v>
      </c>
      <c r="C733" t="s">
        <v>3515</v>
      </c>
      <c r="D733" t="s">
        <v>3516</v>
      </c>
      <c r="E733" t="s">
        <v>769</v>
      </c>
      <c r="F733" t="str">
        <f>VLOOKUP(A733,'Procediments PinbalAdmin'!B:B,1,FALSE)</f>
        <v>3004395</v>
      </c>
    </row>
    <row r="734" spans="1:6" hidden="1">
      <c r="A734" s="3" t="s">
        <v>5784</v>
      </c>
      <c r="B734" t="s">
        <v>5785</v>
      </c>
      <c r="C734" t="s">
        <v>3515</v>
      </c>
      <c r="D734" t="s">
        <v>3516</v>
      </c>
      <c r="E734" t="s">
        <v>769</v>
      </c>
      <c r="F734" t="str">
        <f>VLOOKUP(A734,'Procediments PinbalAdmin'!B:B,1,FALSE)</f>
        <v>2868320</v>
      </c>
    </row>
    <row r="735" spans="1:6" hidden="1">
      <c r="A735" s="3" t="s">
        <v>5786</v>
      </c>
      <c r="B735" t="s">
        <v>5787</v>
      </c>
      <c r="C735" t="s">
        <v>3515</v>
      </c>
      <c r="D735" t="s">
        <v>3516</v>
      </c>
      <c r="E735" t="s">
        <v>769</v>
      </c>
      <c r="F735" t="str">
        <f>VLOOKUP(A735,'Procediments PinbalAdmin'!B:B,1,FALSE)</f>
        <v>2402552</v>
      </c>
    </row>
    <row r="736" spans="1:6" hidden="1">
      <c r="A736" s="3" t="s">
        <v>5788</v>
      </c>
      <c r="B736" t="s">
        <v>5789</v>
      </c>
      <c r="C736" t="s">
        <v>3515</v>
      </c>
      <c r="D736" t="s">
        <v>3516</v>
      </c>
      <c r="E736" t="s">
        <v>769</v>
      </c>
      <c r="F736" t="str">
        <f>VLOOKUP(A736,'Procediments PinbalAdmin'!B:B,1,FALSE)</f>
        <v>2447526</v>
      </c>
    </row>
    <row r="737" spans="1:6" hidden="1">
      <c r="A737" s="3" t="s">
        <v>5790</v>
      </c>
      <c r="B737" t="s">
        <v>5791</v>
      </c>
      <c r="C737" t="s">
        <v>3515</v>
      </c>
      <c r="D737" t="s">
        <v>3516</v>
      </c>
      <c r="E737" t="s">
        <v>769</v>
      </c>
      <c r="F737" t="str">
        <f>VLOOKUP(A737,'Procediments PinbalAdmin'!B:B,1,FALSE)</f>
        <v>DGRIAE_REG_ASOC</v>
      </c>
    </row>
    <row r="738" spans="1:6" hidden="1">
      <c r="A738" s="3" t="s">
        <v>5792</v>
      </c>
      <c r="B738" t="s">
        <v>5793</v>
      </c>
      <c r="C738" t="s">
        <v>3515</v>
      </c>
      <c r="D738" t="s">
        <v>3516</v>
      </c>
      <c r="E738" t="s">
        <v>769</v>
      </c>
      <c r="F738" t="str">
        <f>VLOOKUP(A738,'Procediments PinbalAdmin'!B:B,1,FALSE)</f>
        <v>2631926</v>
      </c>
    </row>
    <row r="739" spans="1:6" hidden="1">
      <c r="A739" s="3" t="s">
        <v>5794</v>
      </c>
      <c r="B739" t="s">
        <v>5795</v>
      </c>
      <c r="C739" t="s">
        <v>3523</v>
      </c>
      <c r="D739" t="s">
        <v>3524</v>
      </c>
      <c r="E739" t="s">
        <v>769</v>
      </c>
      <c r="F739" t="str">
        <f>VLOOKUP(A739,'Procediments PinbalAdmin'!B:B,1,FALSE)</f>
        <v>2510091</v>
      </c>
    </row>
    <row r="740" spans="1:6" hidden="1">
      <c r="A740" s="3" t="s">
        <v>5796</v>
      </c>
      <c r="B740" t="s">
        <v>5797</v>
      </c>
      <c r="C740" t="s">
        <v>3523</v>
      </c>
      <c r="D740" t="s">
        <v>3524</v>
      </c>
      <c r="E740" t="s">
        <v>769</v>
      </c>
      <c r="F740" t="str">
        <f>VLOOKUP(A740,'Procediments PinbalAdmin'!B:B,1,FALSE)</f>
        <v>2636985</v>
      </c>
    </row>
    <row r="741" spans="1:6" hidden="1">
      <c r="A741" s="3" t="s">
        <v>5798</v>
      </c>
      <c r="B741" t="s">
        <v>5799</v>
      </c>
      <c r="C741" t="s">
        <v>3523</v>
      </c>
      <c r="D741" t="s">
        <v>3524</v>
      </c>
      <c r="E741" t="s">
        <v>769</v>
      </c>
      <c r="F741" t="str">
        <f>VLOOKUP(A741,'Procediments PinbalAdmin'!B:B,1,FALSE)</f>
        <v>2637169</v>
      </c>
    </row>
    <row r="742" spans="1:6" hidden="1">
      <c r="A742" s="3" t="s">
        <v>5389</v>
      </c>
      <c r="B742" t="s">
        <v>5390</v>
      </c>
      <c r="C742" t="s">
        <v>63</v>
      </c>
      <c r="D742" t="s">
        <v>2815</v>
      </c>
      <c r="E742" t="s">
        <v>769</v>
      </c>
      <c r="F742" t="e">
        <f>VLOOKUP(A742,'Procediments PinbalAdmin'!B:B,1,FALSE)</f>
        <v>#N/A</v>
      </c>
    </row>
    <row r="743" spans="1:6" hidden="1">
      <c r="A743" s="3" t="s">
        <v>5802</v>
      </c>
      <c r="B743" t="s">
        <v>5803</v>
      </c>
      <c r="C743" t="s">
        <v>3525</v>
      </c>
      <c r="D743" t="s">
        <v>3526</v>
      </c>
      <c r="E743" t="s">
        <v>769</v>
      </c>
      <c r="F743" t="str">
        <f>VLOOKUP(A743,'Procediments PinbalAdmin'!B:B,1,FALSE)</f>
        <v>2886619</v>
      </c>
    </row>
    <row r="744" spans="1:6" hidden="1">
      <c r="A744" s="3" t="s">
        <v>5804</v>
      </c>
      <c r="B744" t="s">
        <v>5805</v>
      </c>
      <c r="C744" t="s">
        <v>3525</v>
      </c>
      <c r="D744" t="s">
        <v>3526</v>
      </c>
      <c r="E744" t="s">
        <v>769</v>
      </c>
      <c r="F744" t="str">
        <f>VLOOKUP(A744,'Procediments PinbalAdmin'!B:B,1,FALSE)</f>
        <v>2894573</v>
      </c>
    </row>
    <row r="745" spans="1:6" hidden="1">
      <c r="A745" s="3" t="s">
        <v>5806</v>
      </c>
      <c r="B745" t="s">
        <v>5807</v>
      </c>
      <c r="C745" t="s">
        <v>3525</v>
      </c>
      <c r="D745" t="s">
        <v>3526</v>
      </c>
      <c r="E745" t="s">
        <v>769</v>
      </c>
      <c r="F745" t="str">
        <f>VLOOKUP(A745,'Procediments PinbalAdmin'!B:B,1,FALSE)</f>
        <v>2892603</v>
      </c>
    </row>
    <row r="746" spans="1:6" hidden="1">
      <c r="A746" s="3" t="s">
        <v>5808</v>
      </c>
      <c r="B746" t="s">
        <v>5809</v>
      </c>
      <c r="C746" t="s">
        <v>3525</v>
      </c>
      <c r="D746" t="s">
        <v>3526</v>
      </c>
      <c r="E746" t="s">
        <v>769</v>
      </c>
      <c r="F746" t="str">
        <f>VLOOKUP(A746,'Procediments PinbalAdmin'!B:B,1,FALSE)</f>
        <v>2841263</v>
      </c>
    </row>
    <row r="747" spans="1:6" hidden="1">
      <c r="A747" s="3" t="s">
        <v>5375</v>
      </c>
      <c r="B747" t="s">
        <v>5376</v>
      </c>
      <c r="C747" t="s">
        <v>63</v>
      </c>
      <c r="D747" t="s">
        <v>2815</v>
      </c>
      <c r="E747" t="s">
        <v>769</v>
      </c>
      <c r="F747" t="e">
        <f>VLOOKUP(A747,'Procediments PinbalAdmin'!B:B,1,FALSE)</f>
        <v>#N/A</v>
      </c>
    </row>
    <row r="748" spans="1:6" hidden="1">
      <c r="A748" s="3" t="s">
        <v>5812</v>
      </c>
      <c r="B748" t="s">
        <v>5811</v>
      </c>
      <c r="C748" t="s">
        <v>3525</v>
      </c>
      <c r="D748" t="s">
        <v>3526</v>
      </c>
      <c r="E748" t="s">
        <v>769</v>
      </c>
      <c r="F748" t="str">
        <f>VLOOKUP(A748,'Procediments PinbalAdmin'!B:B,1,FALSE)</f>
        <v>2739275</v>
      </c>
    </row>
    <row r="749" spans="1:6" hidden="1">
      <c r="A749" s="3" t="s">
        <v>5813</v>
      </c>
      <c r="B749" t="s">
        <v>5814</v>
      </c>
      <c r="C749" t="s">
        <v>3525</v>
      </c>
      <c r="D749" t="s">
        <v>3526</v>
      </c>
      <c r="E749" t="s">
        <v>769</v>
      </c>
      <c r="F749" t="str">
        <f>VLOOKUP(A749,'Procediments PinbalAdmin'!B:B,1,FALSE)</f>
        <v>225116</v>
      </c>
    </row>
    <row r="750" spans="1:6" hidden="1">
      <c r="A750" s="3" t="s">
        <v>5815</v>
      </c>
      <c r="B750" t="s">
        <v>5816</v>
      </c>
      <c r="C750" t="s">
        <v>3525</v>
      </c>
      <c r="D750" t="s">
        <v>3526</v>
      </c>
      <c r="E750" t="s">
        <v>769</v>
      </c>
      <c r="F750" t="str">
        <f>VLOOKUP(A750,'Procediments PinbalAdmin'!B:B,1,FALSE)</f>
        <v>2894565</v>
      </c>
    </row>
    <row r="751" spans="1:6" hidden="1">
      <c r="A751" s="3" t="s">
        <v>5817</v>
      </c>
      <c r="B751" t="s">
        <v>5818</v>
      </c>
      <c r="C751" t="s">
        <v>3525</v>
      </c>
      <c r="D751" t="s">
        <v>3526</v>
      </c>
      <c r="E751" t="s">
        <v>769</v>
      </c>
      <c r="F751" t="str">
        <f>VLOOKUP(A751,'Procediments PinbalAdmin'!B:B,1,FALSE)</f>
        <v>2451785</v>
      </c>
    </row>
    <row r="752" spans="1:6" hidden="1">
      <c r="A752" s="3" t="s">
        <v>5819</v>
      </c>
      <c r="B752" t="s">
        <v>5820</v>
      </c>
      <c r="C752" t="s">
        <v>3525</v>
      </c>
      <c r="D752" t="s">
        <v>3526</v>
      </c>
      <c r="E752" t="s">
        <v>769</v>
      </c>
      <c r="F752" t="str">
        <f>VLOOKUP(A752,'Procediments PinbalAdmin'!B:B,1,FALSE)</f>
        <v>2448929</v>
      </c>
    </row>
    <row r="753" spans="1:6" hidden="1">
      <c r="A753" s="3" t="s">
        <v>5821</v>
      </c>
      <c r="B753" t="s">
        <v>5822</v>
      </c>
      <c r="C753" t="s">
        <v>3525</v>
      </c>
      <c r="D753" t="s">
        <v>3526</v>
      </c>
      <c r="E753" t="s">
        <v>769</v>
      </c>
      <c r="F753" t="str">
        <f>VLOOKUP(A753,'Procediments PinbalAdmin'!B:B,1,FALSE)</f>
        <v>2448718</v>
      </c>
    </row>
    <row r="754" spans="1:6" hidden="1">
      <c r="A754" s="3" t="s">
        <v>5823</v>
      </c>
      <c r="B754" t="s">
        <v>5824</v>
      </c>
      <c r="C754" t="s">
        <v>3525</v>
      </c>
      <c r="D754" t="s">
        <v>3526</v>
      </c>
      <c r="E754" t="s">
        <v>769</v>
      </c>
      <c r="F754" t="str">
        <f>VLOOKUP(A754,'Procediments PinbalAdmin'!B:B,1,FALSE)</f>
        <v>2306449</v>
      </c>
    </row>
    <row r="755" spans="1:6" hidden="1">
      <c r="A755" s="3" t="s">
        <v>5825</v>
      </c>
      <c r="B755" t="s">
        <v>5826</v>
      </c>
      <c r="C755" t="s">
        <v>3525</v>
      </c>
      <c r="D755" t="s">
        <v>3526</v>
      </c>
      <c r="E755" t="s">
        <v>769</v>
      </c>
      <c r="F755" t="str">
        <f>VLOOKUP(A755,'Procediments PinbalAdmin'!B:B,1,FALSE)</f>
        <v>2894572</v>
      </c>
    </row>
    <row r="756" spans="1:6" hidden="1">
      <c r="A756" s="3" t="s">
        <v>6130</v>
      </c>
      <c r="B756" t="s">
        <v>6131</v>
      </c>
      <c r="C756" t="s">
        <v>409</v>
      </c>
      <c r="D756" t="s">
        <v>3673</v>
      </c>
      <c r="E756" t="s">
        <v>769</v>
      </c>
      <c r="F756" t="e">
        <f>VLOOKUP(A756,'Procediments PinbalAdmin'!B:B,1,FALSE)</f>
        <v>#N/A</v>
      </c>
    </row>
    <row r="757" spans="1:6" hidden="1">
      <c r="A757" s="3" t="s">
        <v>5952</v>
      </c>
      <c r="B757" t="s">
        <v>5953</v>
      </c>
      <c r="C757" t="s">
        <v>3538</v>
      </c>
      <c r="D757" t="s">
        <v>3539</v>
      </c>
      <c r="E757" t="s">
        <v>769</v>
      </c>
      <c r="F757" t="e">
        <f>VLOOKUP(A757,'Procediments PinbalAdmin'!B:B,1,FALSE)</f>
        <v>#N/A</v>
      </c>
    </row>
    <row r="758" spans="1:6" hidden="1">
      <c r="A758" s="3" t="s">
        <v>5829</v>
      </c>
      <c r="B758" t="s">
        <v>5830</v>
      </c>
      <c r="C758" t="s">
        <v>3525</v>
      </c>
      <c r="D758" t="s">
        <v>3526</v>
      </c>
      <c r="E758" t="s">
        <v>769</v>
      </c>
      <c r="F758" t="str">
        <f>VLOOKUP(A758,'Procediments PinbalAdmin'!B:B,1,FALSE)</f>
        <v>2448710</v>
      </c>
    </row>
    <row r="759" spans="1:6" hidden="1">
      <c r="A759" s="3" t="s">
        <v>5831</v>
      </c>
      <c r="B759" t="s">
        <v>5832</v>
      </c>
      <c r="C759" t="s">
        <v>3525</v>
      </c>
      <c r="D759" t="s">
        <v>3526</v>
      </c>
      <c r="E759" t="s">
        <v>769</v>
      </c>
      <c r="F759" t="str">
        <f>VLOOKUP(A759,'Procediments PinbalAdmin'!B:B,1,FALSE)</f>
        <v>235161</v>
      </c>
    </row>
    <row r="760" spans="1:6" hidden="1">
      <c r="A760" s="3" t="s">
        <v>5833</v>
      </c>
      <c r="B760" t="s">
        <v>5834</v>
      </c>
      <c r="C760" t="s">
        <v>3525</v>
      </c>
      <c r="D760" t="s">
        <v>3526</v>
      </c>
      <c r="E760" t="s">
        <v>769</v>
      </c>
      <c r="F760" t="str">
        <f>VLOOKUP(A760,'Procediments PinbalAdmin'!B:B,1,FALSE)</f>
        <v>2398897</v>
      </c>
    </row>
    <row r="761" spans="1:6" hidden="1">
      <c r="A761" s="3" t="s">
        <v>5976</v>
      </c>
      <c r="B761" t="s">
        <v>5977</v>
      </c>
      <c r="C761" t="s">
        <v>3538</v>
      </c>
      <c r="D761" t="s">
        <v>3539</v>
      </c>
      <c r="E761" t="s">
        <v>769</v>
      </c>
      <c r="F761" t="e">
        <f>VLOOKUP(A761,'Procediments PinbalAdmin'!B:B,1,FALSE)</f>
        <v>#N/A</v>
      </c>
    </row>
    <row r="762" spans="1:6" hidden="1">
      <c r="A762" s="3" t="s">
        <v>5836</v>
      </c>
      <c r="B762" t="s">
        <v>5837</v>
      </c>
      <c r="C762" t="s">
        <v>3525</v>
      </c>
      <c r="D762" t="s">
        <v>3526</v>
      </c>
      <c r="E762" t="s">
        <v>769</v>
      </c>
      <c r="F762" t="str">
        <f>VLOOKUP(A762,'Procediments PinbalAdmin'!B:B,1,FALSE)</f>
        <v>2345907</v>
      </c>
    </row>
    <row r="763" spans="1:6" hidden="1">
      <c r="A763" s="3" t="s">
        <v>5838</v>
      </c>
      <c r="B763" t="s">
        <v>5839</v>
      </c>
      <c r="C763" t="s">
        <v>3525</v>
      </c>
      <c r="D763" t="s">
        <v>3526</v>
      </c>
      <c r="E763" t="s">
        <v>769</v>
      </c>
      <c r="F763" t="str">
        <f>VLOOKUP(A763,'Procediments PinbalAdmin'!B:B,1,FALSE)</f>
        <v>DGCE_AJUAUT_2013</v>
      </c>
    </row>
    <row r="764" spans="1:6" hidden="1">
      <c r="A764" s="3" t="s">
        <v>5840</v>
      </c>
      <c r="B764" t="s">
        <v>5841</v>
      </c>
      <c r="C764" t="s">
        <v>3525</v>
      </c>
      <c r="D764" t="s">
        <v>3526</v>
      </c>
      <c r="E764" t="s">
        <v>769</v>
      </c>
      <c r="F764" t="str">
        <f>VLOOKUP(A764,'Procediments PinbalAdmin'!B:B,1,FALSE)</f>
        <v>DGCE_AJUCOOP_2013</v>
      </c>
    </row>
    <row r="765" spans="1:6" hidden="1">
      <c r="A765" s="3" t="s">
        <v>5842</v>
      </c>
      <c r="B765" t="s">
        <v>5843</v>
      </c>
      <c r="C765" t="s">
        <v>3525</v>
      </c>
      <c r="D765" t="s">
        <v>3526</v>
      </c>
      <c r="E765" t="s">
        <v>769</v>
      </c>
      <c r="F765" t="str">
        <f>VLOOKUP(A765,'Procediments PinbalAdmin'!B:B,1,FALSE)</f>
        <v>DGCE_AUT_JUEG</v>
      </c>
    </row>
    <row r="766" spans="1:6" hidden="1">
      <c r="A766" s="3" t="s">
        <v>5844</v>
      </c>
      <c r="B766" t="s">
        <v>5845</v>
      </c>
      <c r="C766" t="s">
        <v>3525</v>
      </c>
      <c r="D766" t="s">
        <v>3526</v>
      </c>
      <c r="E766" t="s">
        <v>769</v>
      </c>
      <c r="F766" t="str">
        <f>VLOOKUP(A766,'Procediments PinbalAdmin'!B:B,1,FALSE)</f>
        <v>DGCE_SUBVGRALS</v>
      </c>
    </row>
    <row r="767" spans="1:6" hidden="1">
      <c r="A767" s="3" t="s">
        <v>5846</v>
      </c>
      <c r="B767" t="s">
        <v>5847</v>
      </c>
      <c r="C767" t="s">
        <v>3530</v>
      </c>
      <c r="D767" t="s">
        <v>3531</v>
      </c>
      <c r="E767" t="s">
        <v>769</v>
      </c>
      <c r="F767" t="str">
        <f>VLOOKUP(A767,'Procediments PinbalAdmin'!B:B,1,FALSE)</f>
        <v>2407682</v>
      </c>
    </row>
    <row r="768" spans="1:6" hidden="1">
      <c r="A768" s="3" t="s">
        <v>5848</v>
      </c>
      <c r="B768" t="s">
        <v>5849</v>
      </c>
      <c r="C768" t="s">
        <v>3530</v>
      </c>
      <c r="D768" t="s">
        <v>3531</v>
      </c>
      <c r="E768" t="s">
        <v>769</v>
      </c>
      <c r="F768" t="str">
        <f>VLOOKUP(A768,'Procediments PinbalAdmin'!B:B,1,FALSE)</f>
        <v>207932</v>
      </c>
    </row>
    <row r="769" spans="1:6" hidden="1">
      <c r="A769" s="3" t="s">
        <v>5850</v>
      </c>
      <c r="B769" t="s">
        <v>5851</v>
      </c>
      <c r="C769" t="s">
        <v>3530</v>
      </c>
      <c r="D769" t="s">
        <v>3531</v>
      </c>
      <c r="E769" t="s">
        <v>769</v>
      </c>
      <c r="F769" t="str">
        <f>VLOOKUP(A769,'Procediments PinbalAdmin'!B:B,1,FALSE)</f>
        <v>2398294</v>
      </c>
    </row>
    <row r="770" spans="1:6" hidden="1">
      <c r="A770" s="3" t="s">
        <v>5852</v>
      </c>
      <c r="B770" t="s">
        <v>5853</v>
      </c>
      <c r="C770" t="s">
        <v>3530</v>
      </c>
      <c r="D770" t="s">
        <v>3531</v>
      </c>
      <c r="E770" t="s">
        <v>769</v>
      </c>
      <c r="F770" t="str">
        <f>VLOOKUP(A770,'Procediments PinbalAdmin'!B:B,1,FALSE)</f>
        <v>207963</v>
      </c>
    </row>
    <row r="771" spans="1:6" hidden="1">
      <c r="A771" s="3" t="s">
        <v>5854</v>
      </c>
      <c r="B771" t="s">
        <v>5855</v>
      </c>
      <c r="C771" t="s">
        <v>3530</v>
      </c>
      <c r="D771" t="s">
        <v>3531</v>
      </c>
      <c r="E771" t="s">
        <v>769</v>
      </c>
      <c r="F771" t="str">
        <f>VLOOKUP(A771,'Procediments PinbalAdmin'!B:B,1,FALSE)</f>
        <v>207959</v>
      </c>
    </row>
    <row r="772" spans="1:6" hidden="1">
      <c r="A772" s="3" t="s">
        <v>5856</v>
      </c>
      <c r="B772" t="s">
        <v>5857</v>
      </c>
      <c r="C772" t="s">
        <v>3530</v>
      </c>
      <c r="D772" t="s">
        <v>3531</v>
      </c>
      <c r="E772" t="s">
        <v>769</v>
      </c>
      <c r="F772" t="str">
        <f>VLOOKUP(A772,'Procediments PinbalAdmin'!B:B,1,FALSE)</f>
        <v>207948</v>
      </c>
    </row>
    <row r="773" spans="1:6" hidden="1">
      <c r="A773" s="3" t="s">
        <v>5858</v>
      </c>
      <c r="B773" t="s">
        <v>5859</v>
      </c>
      <c r="C773" t="s">
        <v>3530</v>
      </c>
      <c r="D773" t="s">
        <v>3531</v>
      </c>
      <c r="E773" t="s">
        <v>769</v>
      </c>
      <c r="F773" t="str">
        <f>VLOOKUP(A773,'Procediments PinbalAdmin'!B:B,1,FALSE)</f>
        <v>207935</v>
      </c>
    </row>
    <row r="774" spans="1:6" hidden="1">
      <c r="A774" s="3" t="s">
        <v>5860</v>
      </c>
      <c r="B774" t="s">
        <v>5861</v>
      </c>
      <c r="C774" t="s">
        <v>3530</v>
      </c>
      <c r="D774" t="s">
        <v>3531</v>
      </c>
      <c r="E774" t="s">
        <v>769</v>
      </c>
      <c r="F774" t="str">
        <f>VLOOKUP(A774,'Procediments PinbalAdmin'!B:B,1,FALSE)</f>
        <v>207946</v>
      </c>
    </row>
    <row r="775" spans="1:6" hidden="1">
      <c r="A775" s="3" t="s">
        <v>5862</v>
      </c>
      <c r="B775" t="s">
        <v>5863</v>
      </c>
      <c r="C775" t="s">
        <v>3530</v>
      </c>
      <c r="D775" t="s">
        <v>3531</v>
      </c>
      <c r="E775" t="s">
        <v>769</v>
      </c>
      <c r="F775" t="str">
        <f>VLOOKUP(A775,'Procediments PinbalAdmin'!B:B,1,FALSE)</f>
        <v>207958</v>
      </c>
    </row>
    <row r="776" spans="1:6" hidden="1">
      <c r="A776" s="3" t="s">
        <v>5864</v>
      </c>
      <c r="B776" t="s">
        <v>5865</v>
      </c>
      <c r="C776" t="s">
        <v>3530</v>
      </c>
      <c r="D776" t="s">
        <v>3531</v>
      </c>
      <c r="E776" t="s">
        <v>769</v>
      </c>
      <c r="F776" t="str">
        <f>VLOOKUP(A776,'Procediments PinbalAdmin'!B:B,1,FALSE)</f>
        <v>208234</v>
      </c>
    </row>
    <row r="777" spans="1:6" hidden="1">
      <c r="A777" s="3" t="s">
        <v>5866</v>
      </c>
      <c r="B777" t="s">
        <v>5867</v>
      </c>
      <c r="C777" t="s">
        <v>3530</v>
      </c>
      <c r="D777" t="s">
        <v>3531</v>
      </c>
      <c r="E777" t="s">
        <v>769</v>
      </c>
      <c r="F777" t="str">
        <f>VLOOKUP(A777,'Procediments PinbalAdmin'!B:B,1,FALSE)</f>
        <v>207965</v>
      </c>
    </row>
    <row r="778" spans="1:6" hidden="1">
      <c r="A778" s="3" t="s">
        <v>5868</v>
      </c>
      <c r="B778" t="s">
        <v>5869</v>
      </c>
      <c r="C778" t="s">
        <v>3530</v>
      </c>
      <c r="D778" t="s">
        <v>3531</v>
      </c>
      <c r="E778" t="s">
        <v>769</v>
      </c>
      <c r="F778" t="str">
        <f>VLOOKUP(A778,'Procediments PinbalAdmin'!B:B,1,FALSE)</f>
        <v>207962</v>
      </c>
    </row>
    <row r="779" spans="1:6" hidden="1">
      <c r="A779" s="3" t="s">
        <v>5870</v>
      </c>
      <c r="B779" t="s">
        <v>5871</v>
      </c>
      <c r="C779" t="s">
        <v>3530</v>
      </c>
      <c r="D779" t="s">
        <v>3531</v>
      </c>
      <c r="E779" t="s">
        <v>769</v>
      </c>
      <c r="F779" t="str">
        <f>VLOOKUP(A779,'Procediments PinbalAdmin'!B:B,1,FALSE)</f>
        <v>207951</v>
      </c>
    </row>
    <row r="780" spans="1:6" hidden="1">
      <c r="A780" s="3" t="s">
        <v>5872</v>
      </c>
      <c r="B780" t="s">
        <v>5873</v>
      </c>
      <c r="C780" t="s">
        <v>3530</v>
      </c>
      <c r="D780" t="s">
        <v>3531</v>
      </c>
      <c r="E780" t="s">
        <v>769</v>
      </c>
      <c r="F780" t="str">
        <f>VLOOKUP(A780,'Procediments PinbalAdmin'!B:B,1,FALSE)</f>
        <v>207944</v>
      </c>
    </row>
    <row r="781" spans="1:6" hidden="1">
      <c r="A781" s="3" t="s">
        <v>5874</v>
      </c>
      <c r="B781" t="s">
        <v>5875</v>
      </c>
      <c r="C781" t="s">
        <v>3530</v>
      </c>
      <c r="D781" t="s">
        <v>3531</v>
      </c>
      <c r="E781" t="s">
        <v>769</v>
      </c>
      <c r="F781" t="str">
        <f>VLOOKUP(A781,'Procediments PinbalAdmin'!B:B,1,FALSE)</f>
        <v>207961</v>
      </c>
    </row>
    <row r="782" spans="1:6" hidden="1">
      <c r="A782" s="3" t="s">
        <v>5876</v>
      </c>
      <c r="B782" t="s">
        <v>5877</v>
      </c>
      <c r="C782" t="s">
        <v>3530</v>
      </c>
      <c r="D782" t="s">
        <v>3531</v>
      </c>
      <c r="E782" t="s">
        <v>769</v>
      </c>
      <c r="F782" t="str">
        <f>VLOOKUP(A782,'Procediments PinbalAdmin'!B:B,1,FALSE)</f>
        <v>207952</v>
      </c>
    </row>
    <row r="783" spans="1:6" hidden="1">
      <c r="A783" s="3" t="s">
        <v>5878</v>
      </c>
      <c r="B783" t="s">
        <v>5879</v>
      </c>
      <c r="C783" t="s">
        <v>3530</v>
      </c>
      <c r="D783" t="s">
        <v>3531</v>
      </c>
      <c r="E783" t="s">
        <v>769</v>
      </c>
      <c r="F783" t="str">
        <f>VLOOKUP(A783,'Procediments PinbalAdmin'!B:B,1,FALSE)</f>
        <v>207936</v>
      </c>
    </row>
    <row r="784" spans="1:6" hidden="1">
      <c r="A784" s="3" t="s">
        <v>5880</v>
      </c>
      <c r="B784" t="s">
        <v>5881</v>
      </c>
      <c r="C784" t="s">
        <v>3530</v>
      </c>
      <c r="D784" t="s">
        <v>3531</v>
      </c>
      <c r="E784" t="s">
        <v>769</v>
      </c>
      <c r="F784" t="str">
        <f>VLOOKUP(A784,'Procediments PinbalAdmin'!B:B,1,FALSE)</f>
        <v>207950</v>
      </c>
    </row>
    <row r="785" spans="1:6" hidden="1">
      <c r="A785" s="3" t="s">
        <v>5882</v>
      </c>
      <c r="B785" t="s">
        <v>5883</v>
      </c>
      <c r="C785" t="s">
        <v>3530</v>
      </c>
      <c r="D785" t="s">
        <v>3531</v>
      </c>
      <c r="E785" t="s">
        <v>769</v>
      </c>
      <c r="F785" t="str">
        <f>VLOOKUP(A785,'Procediments PinbalAdmin'!B:B,1,FALSE)</f>
        <v>208235</v>
      </c>
    </row>
    <row r="786" spans="1:6" hidden="1">
      <c r="A786" s="3" t="s">
        <v>5884</v>
      </c>
      <c r="B786" t="s">
        <v>5885</v>
      </c>
      <c r="C786" t="s">
        <v>3530</v>
      </c>
      <c r="D786" t="s">
        <v>3531</v>
      </c>
      <c r="E786" t="s">
        <v>769</v>
      </c>
      <c r="F786" t="str">
        <f>VLOOKUP(A786,'Procediments PinbalAdmin'!B:B,1,FALSE)</f>
        <v>208232</v>
      </c>
    </row>
    <row r="787" spans="1:6" hidden="1">
      <c r="A787" s="3" t="s">
        <v>5886</v>
      </c>
      <c r="B787" t="s">
        <v>5887</v>
      </c>
      <c r="C787" t="s">
        <v>3530</v>
      </c>
      <c r="D787" t="s">
        <v>3531</v>
      </c>
      <c r="E787" t="s">
        <v>769</v>
      </c>
      <c r="F787" t="str">
        <f>VLOOKUP(A787,'Procediments PinbalAdmin'!B:B,1,FALSE)</f>
        <v>207947</v>
      </c>
    </row>
    <row r="788" spans="1:6" hidden="1">
      <c r="A788" s="3" t="s">
        <v>5888</v>
      </c>
      <c r="B788" t="s">
        <v>5889</v>
      </c>
      <c r="C788" t="s">
        <v>3530</v>
      </c>
      <c r="D788" t="s">
        <v>3531</v>
      </c>
      <c r="E788" t="s">
        <v>769</v>
      </c>
      <c r="F788" t="str">
        <f>VLOOKUP(A788,'Procediments PinbalAdmin'!B:B,1,FALSE)</f>
        <v>207933</v>
      </c>
    </row>
    <row r="789" spans="1:6" hidden="1">
      <c r="A789" s="3" t="s">
        <v>5890</v>
      </c>
      <c r="B789" t="s">
        <v>5891</v>
      </c>
      <c r="C789" t="s">
        <v>3530</v>
      </c>
      <c r="D789" t="s">
        <v>3531</v>
      </c>
      <c r="E789" t="s">
        <v>769</v>
      </c>
      <c r="F789" t="str">
        <f>VLOOKUP(A789,'Procediments PinbalAdmin'!B:B,1,FALSE)</f>
        <v>2352263</v>
      </c>
    </row>
    <row r="790" spans="1:6" hidden="1">
      <c r="A790" s="3" t="s">
        <v>5892</v>
      </c>
      <c r="B790" t="s">
        <v>5893</v>
      </c>
      <c r="C790" t="s">
        <v>3530</v>
      </c>
      <c r="D790" t="s">
        <v>3531</v>
      </c>
      <c r="E790" t="s">
        <v>769</v>
      </c>
      <c r="F790" t="str">
        <f>VLOOKUP(A790,'Procediments PinbalAdmin'!B:B,1,FALSE)</f>
        <v>207937</v>
      </c>
    </row>
    <row r="791" spans="1:6" hidden="1">
      <c r="A791" s="3" t="s">
        <v>5894</v>
      </c>
      <c r="B791" t="s">
        <v>5895</v>
      </c>
      <c r="C791" t="s">
        <v>3530</v>
      </c>
      <c r="D791" t="s">
        <v>3531</v>
      </c>
      <c r="E791" t="s">
        <v>769</v>
      </c>
      <c r="F791" t="str">
        <f>VLOOKUP(A791,'Procediments PinbalAdmin'!B:B,1,FALSE)</f>
        <v>207954</v>
      </c>
    </row>
    <row r="792" spans="1:6" hidden="1">
      <c r="A792" s="3" t="s">
        <v>5896</v>
      </c>
      <c r="B792" t="s">
        <v>5897</v>
      </c>
      <c r="C792" t="s">
        <v>3530</v>
      </c>
      <c r="D792" t="s">
        <v>3531</v>
      </c>
      <c r="E792" t="s">
        <v>769</v>
      </c>
      <c r="F792" t="str">
        <f>VLOOKUP(A792,'Procediments PinbalAdmin'!B:B,1,FALSE)</f>
        <v>207953</v>
      </c>
    </row>
    <row r="793" spans="1:6" hidden="1">
      <c r="A793" s="3" t="s">
        <v>5898</v>
      </c>
      <c r="B793" t="s">
        <v>5899</v>
      </c>
      <c r="C793" t="s">
        <v>3530</v>
      </c>
      <c r="D793" t="s">
        <v>3531</v>
      </c>
      <c r="E793" t="s">
        <v>769</v>
      </c>
      <c r="F793" t="str">
        <f>VLOOKUP(A793,'Procediments PinbalAdmin'!B:B,1,FALSE)</f>
        <v>207960</v>
      </c>
    </row>
    <row r="794" spans="1:6" hidden="1">
      <c r="A794" s="3" t="s">
        <v>5900</v>
      </c>
      <c r="B794" t="s">
        <v>5901</v>
      </c>
      <c r="C794" t="s">
        <v>3530</v>
      </c>
      <c r="D794" t="s">
        <v>3531</v>
      </c>
      <c r="E794" t="s">
        <v>769</v>
      </c>
      <c r="F794" t="str">
        <f>VLOOKUP(A794,'Procediments PinbalAdmin'!B:B,1,FALSE)</f>
        <v>207966</v>
      </c>
    </row>
    <row r="795" spans="1:6" hidden="1">
      <c r="A795" s="3" t="s">
        <v>5902</v>
      </c>
      <c r="B795" t="s">
        <v>5903</v>
      </c>
      <c r="C795" t="s">
        <v>3530</v>
      </c>
      <c r="D795" t="s">
        <v>3531</v>
      </c>
      <c r="E795" t="s">
        <v>769</v>
      </c>
      <c r="F795" t="str">
        <f>VLOOKUP(A795,'Procediments PinbalAdmin'!B:B,1,FALSE)</f>
        <v>207934</v>
      </c>
    </row>
    <row r="796" spans="1:6" hidden="1">
      <c r="A796" s="3" t="s">
        <v>5904</v>
      </c>
      <c r="B796" t="s">
        <v>5905</v>
      </c>
      <c r="C796" t="s">
        <v>3530</v>
      </c>
      <c r="D796" t="s">
        <v>3531</v>
      </c>
      <c r="E796" t="s">
        <v>769</v>
      </c>
      <c r="F796" t="str">
        <f>VLOOKUP(A796,'Procediments PinbalAdmin'!B:B,1,FALSE)</f>
        <v>2407389</v>
      </c>
    </row>
    <row r="797" spans="1:6" hidden="1">
      <c r="A797" s="3" t="s">
        <v>5906</v>
      </c>
      <c r="B797" t="s">
        <v>5907</v>
      </c>
      <c r="C797" t="s">
        <v>3530</v>
      </c>
      <c r="D797" t="s">
        <v>3531</v>
      </c>
      <c r="E797" t="s">
        <v>769</v>
      </c>
      <c r="F797" t="str">
        <f>VLOOKUP(A797,'Procediments PinbalAdmin'!B:B,1,FALSE)</f>
        <v>2508419</v>
      </c>
    </row>
    <row r="798" spans="1:6" hidden="1">
      <c r="A798" s="3" t="s">
        <v>5908</v>
      </c>
      <c r="B798" t="s">
        <v>5909</v>
      </c>
      <c r="C798" t="s">
        <v>3530</v>
      </c>
      <c r="D798" t="s">
        <v>3531</v>
      </c>
      <c r="E798" t="s">
        <v>769</v>
      </c>
      <c r="F798" t="str">
        <f>VLOOKUP(A798,'Procediments PinbalAdmin'!B:B,1,FALSE)</f>
        <v>207956</v>
      </c>
    </row>
    <row r="799" spans="1:6" hidden="1">
      <c r="A799" s="3" t="s">
        <v>5910</v>
      </c>
      <c r="B799" t="s">
        <v>5911</v>
      </c>
      <c r="C799" t="s">
        <v>3530</v>
      </c>
      <c r="D799" t="s">
        <v>3531</v>
      </c>
      <c r="E799" t="s">
        <v>769</v>
      </c>
      <c r="F799" t="str">
        <f>VLOOKUP(A799,'Procediments PinbalAdmin'!B:B,1,FALSE)</f>
        <v>207945</v>
      </c>
    </row>
    <row r="800" spans="1:6" hidden="1">
      <c r="A800" s="3" t="s">
        <v>5912</v>
      </c>
      <c r="B800" t="s">
        <v>5913</v>
      </c>
      <c r="C800" t="s">
        <v>3530</v>
      </c>
      <c r="D800" t="s">
        <v>3531</v>
      </c>
      <c r="E800" t="s">
        <v>769</v>
      </c>
      <c r="F800" t="str">
        <f>VLOOKUP(A800,'Procediments PinbalAdmin'!B:B,1,FALSE)</f>
        <v>207938</v>
      </c>
    </row>
    <row r="801" spans="1:6" hidden="1">
      <c r="A801" s="3" t="s">
        <v>5914</v>
      </c>
      <c r="B801" t="s">
        <v>5915</v>
      </c>
      <c r="C801" t="s">
        <v>3530</v>
      </c>
      <c r="D801" t="s">
        <v>3531</v>
      </c>
      <c r="E801" t="s">
        <v>769</v>
      </c>
      <c r="F801" t="str">
        <f>VLOOKUP(A801,'Procediments PinbalAdmin'!B:B,1,FALSE)</f>
        <v>207949</v>
      </c>
    </row>
    <row r="802" spans="1:6" hidden="1">
      <c r="A802" s="3" t="s">
        <v>5916</v>
      </c>
      <c r="B802" t="s">
        <v>5917</v>
      </c>
      <c r="C802" t="s">
        <v>3530</v>
      </c>
      <c r="D802" t="s">
        <v>3531</v>
      </c>
      <c r="E802" t="s">
        <v>769</v>
      </c>
      <c r="F802" t="str">
        <f>VLOOKUP(A802,'Procediments PinbalAdmin'!B:B,1,FALSE)</f>
        <v>207957</v>
      </c>
    </row>
    <row r="803" spans="1:6" hidden="1">
      <c r="A803" s="3" t="s">
        <v>5918</v>
      </c>
      <c r="B803" t="s">
        <v>5919</v>
      </c>
      <c r="C803" t="s">
        <v>3530</v>
      </c>
      <c r="D803" t="s">
        <v>3531</v>
      </c>
      <c r="E803" t="s">
        <v>769</v>
      </c>
      <c r="F803" t="str">
        <f>VLOOKUP(A803,'Procediments PinbalAdmin'!B:B,1,FALSE)</f>
        <v>595856</v>
      </c>
    </row>
    <row r="804" spans="1:6" hidden="1">
      <c r="A804" s="3" t="s">
        <v>5920</v>
      </c>
      <c r="B804" t="s">
        <v>5921</v>
      </c>
      <c r="C804" t="s">
        <v>3530</v>
      </c>
      <c r="D804" t="s">
        <v>3531</v>
      </c>
      <c r="E804" t="s">
        <v>769</v>
      </c>
      <c r="F804" t="str">
        <f>VLOOKUP(A804,'Procediments PinbalAdmin'!B:B,1,FALSE)</f>
        <v>CS_MCAUPREV</v>
      </c>
    </row>
    <row r="805" spans="1:6" hidden="1">
      <c r="A805" s="3" t="s">
        <v>5922</v>
      </c>
      <c r="B805" t="s">
        <v>5923</v>
      </c>
      <c r="C805" t="s">
        <v>3530</v>
      </c>
      <c r="D805" t="s">
        <v>3531</v>
      </c>
      <c r="E805" t="s">
        <v>769</v>
      </c>
      <c r="F805" t="str">
        <f>VLOOKUP(A805,'Procediments PinbalAdmin'!B:B,1,FALSE)</f>
        <v>CS_VIGAMO</v>
      </c>
    </row>
    <row r="806" spans="1:6" hidden="1">
      <c r="A806" s="3" t="s">
        <v>5924</v>
      </c>
      <c r="B806" t="s">
        <v>5925</v>
      </c>
      <c r="C806" t="s">
        <v>3530</v>
      </c>
      <c r="D806" t="s">
        <v>3531</v>
      </c>
      <c r="E806" t="s">
        <v>769</v>
      </c>
      <c r="F806" t="str">
        <f>VLOOKUP(A806,'Procediments PinbalAdmin'!B:B,1,FALSE)</f>
        <v>CSALUT_CONCFARM</v>
      </c>
    </row>
    <row r="807" spans="1:6" hidden="1">
      <c r="A807" s="3" t="s">
        <v>5926</v>
      </c>
      <c r="B807" t="s">
        <v>5927</v>
      </c>
      <c r="C807" t="s">
        <v>3538</v>
      </c>
      <c r="D807" t="s">
        <v>3539</v>
      </c>
      <c r="E807" t="s">
        <v>769</v>
      </c>
      <c r="F807" t="str">
        <f>VLOOKUP(A807,'Procediments PinbalAdmin'!B:B,1,FALSE)</f>
        <v>2982999</v>
      </c>
    </row>
    <row r="808" spans="1:6" hidden="1">
      <c r="A808" s="3" t="s">
        <v>5928</v>
      </c>
      <c r="B808" t="s">
        <v>5929</v>
      </c>
      <c r="C808" t="s">
        <v>3538</v>
      </c>
      <c r="D808" t="s">
        <v>3539</v>
      </c>
      <c r="E808" t="s">
        <v>769</v>
      </c>
      <c r="F808" t="str">
        <f>VLOOKUP(A808,'Procediments PinbalAdmin'!B:B,1,FALSE)</f>
        <v>2983275</v>
      </c>
    </row>
    <row r="809" spans="1:6" hidden="1">
      <c r="A809" s="3" t="s">
        <v>4691</v>
      </c>
      <c r="B809" t="s">
        <v>4692</v>
      </c>
      <c r="C809" t="s">
        <v>1559</v>
      </c>
      <c r="D809" t="s">
        <v>1560</v>
      </c>
      <c r="E809" t="s">
        <v>769</v>
      </c>
      <c r="F809" t="e">
        <f>VLOOKUP(A809,'Procediments PinbalAdmin'!B:B,1,FALSE)</f>
        <v>#N/A</v>
      </c>
    </row>
    <row r="810" spans="1:6" hidden="1">
      <c r="A810" s="3" t="s">
        <v>4690</v>
      </c>
      <c r="B810" t="s">
        <v>4687</v>
      </c>
      <c r="C810" t="s">
        <v>1559</v>
      </c>
      <c r="D810" t="s">
        <v>1560</v>
      </c>
      <c r="E810" t="s">
        <v>769</v>
      </c>
      <c r="F810" t="e">
        <f>VLOOKUP(A810,'Procediments PinbalAdmin'!B:B,1,FALSE)</f>
        <v>#N/A</v>
      </c>
    </row>
    <row r="811" spans="1:6" hidden="1">
      <c r="A811" s="3" t="s">
        <v>5381</v>
      </c>
      <c r="B811" t="s">
        <v>5382</v>
      </c>
      <c r="C811" t="s">
        <v>63</v>
      </c>
      <c r="D811" t="s">
        <v>2815</v>
      </c>
      <c r="E811" t="s">
        <v>769</v>
      </c>
      <c r="F811" t="e">
        <f>VLOOKUP(A811,'Procediments PinbalAdmin'!B:B,1,FALSE)</f>
        <v>#N/A</v>
      </c>
    </row>
    <row r="812" spans="1:6" hidden="1">
      <c r="A812" s="3" t="s">
        <v>5934</v>
      </c>
      <c r="B812" t="s">
        <v>5933</v>
      </c>
      <c r="C812" t="s">
        <v>3538</v>
      </c>
      <c r="D812" t="s">
        <v>3539</v>
      </c>
      <c r="E812" t="s">
        <v>769</v>
      </c>
      <c r="F812" t="str">
        <f>VLOOKUP(A812,'Procediments PinbalAdmin'!B:B,1,FALSE)</f>
        <v>3016240</v>
      </c>
    </row>
    <row r="813" spans="1:6" hidden="1">
      <c r="A813" s="3" t="s">
        <v>5935</v>
      </c>
      <c r="B813" t="s">
        <v>5936</v>
      </c>
      <c r="C813" t="s">
        <v>3538</v>
      </c>
      <c r="D813" t="s">
        <v>3539</v>
      </c>
      <c r="E813" t="s">
        <v>769</v>
      </c>
      <c r="F813" t="str">
        <f>VLOOKUP(A813,'Procediments PinbalAdmin'!B:B,1,FALSE)</f>
        <v>2984750</v>
      </c>
    </row>
    <row r="814" spans="1:6" hidden="1">
      <c r="A814" s="3" t="s">
        <v>5937</v>
      </c>
      <c r="B814" t="s">
        <v>5938</v>
      </c>
      <c r="C814" t="s">
        <v>3538</v>
      </c>
      <c r="D814" t="s">
        <v>3539</v>
      </c>
      <c r="E814" t="s">
        <v>769</v>
      </c>
      <c r="F814" t="str">
        <f>VLOOKUP(A814,'Procediments PinbalAdmin'!B:B,1,FALSE)</f>
        <v>2413930</v>
      </c>
    </row>
    <row r="815" spans="1:6" hidden="1">
      <c r="A815" s="3" t="s">
        <v>5939</v>
      </c>
      <c r="B815" t="s">
        <v>5940</v>
      </c>
      <c r="C815" t="s">
        <v>3538</v>
      </c>
      <c r="D815" t="s">
        <v>3539</v>
      </c>
      <c r="E815" t="s">
        <v>769</v>
      </c>
      <c r="F815" t="str">
        <f>VLOOKUP(A815,'Procediments PinbalAdmin'!B:B,1,FALSE)</f>
        <v>2408828</v>
      </c>
    </row>
    <row r="816" spans="1:6" hidden="1">
      <c r="A816" s="3" t="s">
        <v>6508</v>
      </c>
      <c r="B816" t="s">
        <v>6509</v>
      </c>
      <c r="C816" t="s">
        <v>57</v>
      </c>
      <c r="D816" t="s">
        <v>56</v>
      </c>
      <c r="E816" t="s">
        <v>769</v>
      </c>
      <c r="F816" t="e">
        <f>VLOOKUP(A816,'Procediments PinbalAdmin'!B:B,1,FALSE)</f>
        <v>#N/A</v>
      </c>
    </row>
    <row r="817" spans="1:6" hidden="1">
      <c r="A817" s="3" t="s">
        <v>5943</v>
      </c>
      <c r="B817" t="s">
        <v>5942</v>
      </c>
      <c r="C817" t="s">
        <v>3538</v>
      </c>
      <c r="D817" t="s">
        <v>3539</v>
      </c>
      <c r="E817" t="s">
        <v>769</v>
      </c>
      <c r="F817" t="str">
        <f>VLOOKUP(A817,'Procediments PinbalAdmin'!B:B,1,FALSE)</f>
        <v>2279967</v>
      </c>
    </row>
    <row r="818" spans="1:6" hidden="1">
      <c r="A818" s="3" t="s">
        <v>5975</v>
      </c>
      <c r="B818" t="s">
        <v>5927</v>
      </c>
      <c r="C818" t="s">
        <v>3538</v>
      </c>
      <c r="D818" t="s">
        <v>3539</v>
      </c>
      <c r="E818" t="s">
        <v>769</v>
      </c>
      <c r="F818" t="e">
        <f>VLOOKUP(A818,'Procediments PinbalAdmin'!B:B,1,FALSE)</f>
        <v>#N/A</v>
      </c>
    </row>
    <row r="819" spans="1:6" hidden="1">
      <c r="A819" s="3" t="s">
        <v>5945</v>
      </c>
      <c r="B819" t="s">
        <v>5946</v>
      </c>
      <c r="C819" t="s">
        <v>3538</v>
      </c>
      <c r="D819" t="s">
        <v>3539</v>
      </c>
      <c r="E819" t="s">
        <v>769</v>
      </c>
      <c r="F819" t="str">
        <f>VLOOKUP(A819,'Procediments PinbalAdmin'!B:B,1,FALSE)</f>
        <v>2408243</v>
      </c>
    </row>
    <row r="820" spans="1:6" hidden="1">
      <c r="A820" s="3" t="s">
        <v>5967</v>
      </c>
      <c r="B820" t="s">
        <v>5936</v>
      </c>
      <c r="C820" t="s">
        <v>3538</v>
      </c>
      <c r="D820" t="s">
        <v>3539</v>
      </c>
      <c r="E820" t="s">
        <v>769</v>
      </c>
      <c r="F820" t="e">
        <f>VLOOKUP(A820,'Procediments PinbalAdmin'!B:B,1,FALSE)</f>
        <v>#N/A</v>
      </c>
    </row>
    <row r="821" spans="1:6" hidden="1">
      <c r="A821" s="3" t="s">
        <v>5949</v>
      </c>
      <c r="B821" t="s">
        <v>5948</v>
      </c>
      <c r="C821" t="s">
        <v>3538</v>
      </c>
      <c r="D821" t="s">
        <v>3539</v>
      </c>
      <c r="E821" t="s">
        <v>769</v>
      </c>
      <c r="F821" t="str">
        <f>VLOOKUP(A821,'Procediments PinbalAdmin'!B:B,1,FALSE)</f>
        <v>2843104</v>
      </c>
    </row>
    <row r="822" spans="1:6" hidden="1">
      <c r="A822" s="3" t="s">
        <v>5950</v>
      </c>
      <c r="B822" t="s">
        <v>5951</v>
      </c>
      <c r="C822" t="s">
        <v>3538</v>
      </c>
      <c r="D822" t="s">
        <v>3539</v>
      </c>
      <c r="E822" t="s">
        <v>769</v>
      </c>
      <c r="F822" t="str">
        <f>VLOOKUP(A822,'Procediments PinbalAdmin'!B:B,1,FALSE)</f>
        <v>2841667</v>
      </c>
    </row>
    <row r="823" spans="1:6" hidden="1">
      <c r="A823" s="3" t="s">
        <v>4614</v>
      </c>
      <c r="B823" t="s">
        <v>4615</v>
      </c>
      <c r="C823" t="s">
        <v>1432</v>
      </c>
      <c r="D823" t="s">
        <v>1433</v>
      </c>
      <c r="E823" t="s">
        <v>769</v>
      </c>
      <c r="F823" t="e">
        <f>VLOOKUP(A823,'Procediments PinbalAdmin'!B:B,1,FALSE)</f>
        <v>#N/A</v>
      </c>
    </row>
    <row r="824" spans="1:6" hidden="1">
      <c r="A824" s="3" t="s">
        <v>5954</v>
      </c>
      <c r="B824" t="s">
        <v>5955</v>
      </c>
      <c r="C824" t="s">
        <v>3538</v>
      </c>
      <c r="D824" t="s">
        <v>3539</v>
      </c>
      <c r="E824" t="s">
        <v>769</v>
      </c>
      <c r="F824" t="str">
        <f>VLOOKUP(A824,'Procediments PinbalAdmin'!B:B,1,FALSE)</f>
        <v>3714949</v>
      </c>
    </row>
    <row r="825" spans="1:6" hidden="1">
      <c r="A825" s="3" t="s">
        <v>5956</v>
      </c>
      <c r="B825" t="s">
        <v>5957</v>
      </c>
      <c r="C825" t="s">
        <v>3538</v>
      </c>
      <c r="D825" t="s">
        <v>3539</v>
      </c>
      <c r="E825" t="s">
        <v>769</v>
      </c>
      <c r="F825" t="str">
        <f>VLOOKUP(A825,'Procediments PinbalAdmin'!B:B,1,FALSE)</f>
        <v>1768288</v>
      </c>
    </row>
    <row r="826" spans="1:6" hidden="1">
      <c r="A826" s="3" t="s">
        <v>5958</v>
      </c>
      <c r="B826" t="s">
        <v>5959</v>
      </c>
      <c r="C826" t="s">
        <v>3538</v>
      </c>
      <c r="D826" t="s">
        <v>3539</v>
      </c>
      <c r="E826" t="s">
        <v>769</v>
      </c>
      <c r="F826" t="str">
        <f>VLOOKUP(A826,'Procediments PinbalAdmin'!B:B,1,FALSE)</f>
        <v>3289408</v>
      </c>
    </row>
    <row r="827" spans="1:6" hidden="1">
      <c r="A827" s="3" t="s">
        <v>5960</v>
      </c>
      <c r="B827" t="s">
        <v>5961</v>
      </c>
      <c r="C827" t="s">
        <v>3538</v>
      </c>
      <c r="D827" t="s">
        <v>3539</v>
      </c>
      <c r="E827" t="s">
        <v>769</v>
      </c>
      <c r="F827" t="str">
        <f>VLOOKUP(A827,'Procediments PinbalAdmin'!B:B,1,FALSE)</f>
        <v>S0711001H_2901032</v>
      </c>
    </row>
    <row r="828" spans="1:6" hidden="1">
      <c r="A828" s="3" t="s">
        <v>5962</v>
      </c>
      <c r="B828" t="s">
        <v>5963</v>
      </c>
      <c r="C828" t="s">
        <v>3538</v>
      </c>
      <c r="D828" t="s">
        <v>3539</v>
      </c>
      <c r="E828" t="s">
        <v>769</v>
      </c>
      <c r="F828" t="str">
        <f>VLOOKUP(A828,'Procediments PinbalAdmin'!B:B,1,FALSE)</f>
        <v>2279551</v>
      </c>
    </row>
    <row r="829" spans="1:6" hidden="1">
      <c r="A829" s="3" t="s">
        <v>5947</v>
      </c>
      <c r="B829" t="s">
        <v>5948</v>
      </c>
      <c r="C829" t="s">
        <v>3538</v>
      </c>
      <c r="D829" t="s">
        <v>3539</v>
      </c>
      <c r="E829" t="s">
        <v>769</v>
      </c>
      <c r="F829" t="e">
        <f>VLOOKUP(A829,'Procediments PinbalAdmin'!B:B,1,FALSE)</f>
        <v>#N/A</v>
      </c>
    </row>
    <row r="830" spans="1:6" hidden="1">
      <c r="A830" s="3" t="s">
        <v>5965</v>
      </c>
      <c r="B830" t="s">
        <v>5966</v>
      </c>
      <c r="C830" t="s">
        <v>3538</v>
      </c>
      <c r="D830" t="s">
        <v>3539</v>
      </c>
      <c r="E830" t="s">
        <v>769</v>
      </c>
      <c r="F830" t="str">
        <f>VLOOKUP(A830,'Procediments PinbalAdmin'!B:B,1,FALSE)</f>
        <v>2279353</v>
      </c>
    </row>
    <row r="831" spans="1:6" hidden="1">
      <c r="A831" s="3" t="s">
        <v>5810</v>
      </c>
      <c r="B831" t="s">
        <v>5811</v>
      </c>
      <c r="C831" t="s">
        <v>3525</v>
      </c>
      <c r="D831" t="s">
        <v>3526</v>
      </c>
      <c r="E831" t="s">
        <v>769</v>
      </c>
      <c r="F831" t="e">
        <f>VLOOKUP(A831,'Procediments PinbalAdmin'!B:B,1,FALSE)</f>
        <v>#N/A</v>
      </c>
    </row>
    <row r="832" spans="1:6" hidden="1">
      <c r="A832" s="3" t="s">
        <v>5968</v>
      </c>
      <c r="B832" t="s">
        <v>5969</v>
      </c>
      <c r="C832" t="s">
        <v>3538</v>
      </c>
      <c r="D832" t="s">
        <v>3539</v>
      </c>
      <c r="E832" t="s">
        <v>769</v>
      </c>
      <c r="F832" t="str">
        <f>VLOOKUP(A832,'Procediments PinbalAdmin'!B:B,1,FALSE)</f>
        <v>3722082</v>
      </c>
    </row>
    <row r="833" spans="1:6" hidden="1">
      <c r="A833" s="3" t="s">
        <v>5827</v>
      </c>
      <c r="B833" t="s">
        <v>5809</v>
      </c>
      <c r="C833" t="s">
        <v>3525</v>
      </c>
      <c r="D833" t="s">
        <v>3526</v>
      </c>
      <c r="E833" t="s">
        <v>769</v>
      </c>
      <c r="F833" t="e">
        <f>VLOOKUP(A833,'Procediments PinbalAdmin'!B:B,1,FALSE)</f>
        <v>#N/A</v>
      </c>
    </row>
    <row r="834" spans="1:6" hidden="1">
      <c r="A834" s="3" t="s">
        <v>5972</v>
      </c>
      <c r="B834" t="s">
        <v>5973</v>
      </c>
      <c r="C834" t="s">
        <v>3538</v>
      </c>
      <c r="D834" t="s">
        <v>3539</v>
      </c>
      <c r="E834" t="s">
        <v>769</v>
      </c>
      <c r="F834" t="str">
        <f>VLOOKUP(A834,'Procediments PinbalAdmin'!B:B,1,FALSE)</f>
        <v>3358839</v>
      </c>
    </row>
    <row r="835" spans="1:6" hidden="1">
      <c r="A835" s="3" t="s">
        <v>5974</v>
      </c>
      <c r="B835" t="s">
        <v>5971</v>
      </c>
      <c r="C835" t="s">
        <v>3538</v>
      </c>
      <c r="D835" t="s">
        <v>3539</v>
      </c>
      <c r="E835" t="s">
        <v>769</v>
      </c>
      <c r="F835" t="str">
        <f>VLOOKUP(A835,'Procediments PinbalAdmin'!B:B,1,FALSE)</f>
        <v>2279820</v>
      </c>
    </row>
    <row r="836" spans="1:6" hidden="1">
      <c r="A836" s="3" t="s">
        <v>5944</v>
      </c>
      <c r="B836" t="s">
        <v>5929</v>
      </c>
      <c r="C836" t="s">
        <v>3538</v>
      </c>
      <c r="D836" t="s">
        <v>3539</v>
      </c>
      <c r="E836" t="s">
        <v>769</v>
      </c>
      <c r="F836" t="e">
        <f>VLOOKUP(A836,'Procediments PinbalAdmin'!B:B,1,FALSE)</f>
        <v>#N/A</v>
      </c>
    </row>
    <row r="837" spans="1:6" hidden="1">
      <c r="A837" s="3" t="s">
        <v>4739</v>
      </c>
      <c r="B837" t="s">
        <v>4740</v>
      </c>
      <c r="C837" t="s">
        <v>1601</v>
      </c>
      <c r="D837" t="s">
        <v>1602</v>
      </c>
      <c r="E837" t="s">
        <v>769</v>
      </c>
      <c r="F837" t="e">
        <f>VLOOKUP(A837,'Procediments PinbalAdmin'!B:B,1,FALSE)</f>
        <v>#N/A</v>
      </c>
    </row>
    <row r="838" spans="1:6" hidden="1">
      <c r="A838" s="3" t="s">
        <v>5978</v>
      </c>
      <c r="B838" t="s">
        <v>5979</v>
      </c>
      <c r="C838" t="s">
        <v>3538</v>
      </c>
      <c r="D838" t="s">
        <v>3539</v>
      </c>
      <c r="E838" t="s">
        <v>769</v>
      </c>
      <c r="F838" t="str">
        <f>VLOOKUP(A838,'Procediments PinbalAdmin'!B:B,1,FALSE)</f>
        <v>UGE_SUB_INPERINV</v>
      </c>
    </row>
    <row r="839" spans="1:6" hidden="1">
      <c r="A839" s="3" t="s">
        <v>5980</v>
      </c>
      <c r="B839" t="s">
        <v>5981</v>
      </c>
      <c r="C839" t="s">
        <v>3538</v>
      </c>
      <c r="D839" t="s">
        <v>3539</v>
      </c>
      <c r="E839" t="s">
        <v>769</v>
      </c>
      <c r="F839" t="str">
        <f>VLOOKUP(A839,'Procediments PinbalAdmin'!B:B,1,FALSE)</f>
        <v>UGE_AYU_AUXC</v>
      </c>
    </row>
    <row r="840" spans="1:6" hidden="1">
      <c r="A840" s="3" t="s">
        <v>5982</v>
      </c>
      <c r="B840" t="s">
        <v>5983</v>
      </c>
      <c r="C840" t="s">
        <v>3538</v>
      </c>
      <c r="D840" t="s">
        <v>3539</v>
      </c>
      <c r="E840" t="s">
        <v>769</v>
      </c>
      <c r="F840" t="str">
        <f>VLOOKUP(A840,'Procediments PinbalAdmin'!B:B,1,FALSE)</f>
        <v>UGE_AYU_DESPEURPIRME</v>
      </c>
    </row>
    <row r="841" spans="1:6" hidden="1">
      <c r="A841" s="3" t="s">
        <v>5984</v>
      </c>
      <c r="B841" t="s">
        <v>5985</v>
      </c>
      <c r="C841" t="s">
        <v>3538</v>
      </c>
      <c r="D841" t="s">
        <v>3539</v>
      </c>
      <c r="E841" t="s">
        <v>769</v>
      </c>
      <c r="F841" t="str">
        <f>VLOOKUP(A841,'Procediments PinbalAdmin'!B:B,1,FALSE)</f>
        <v>UGE_AYU_DESALARTSUP</v>
      </c>
    </row>
    <row r="842" spans="1:6" hidden="1">
      <c r="A842" s="3" t="s">
        <v>5986</v>
      </c>
      <c r="B842" t="s">
        <v>5987</v>
      </c>
      <c r="C842" t="s">
        <v>3538</v>
      </c>
      <c r="D842" t="s">
        <v>3539</v>
      </c>
      <c r="E842" t="s">
        <v>769</v>
      </c>
      <c r="F842" t="str">
        <f>VLOOKUP(A842,'Procediments PinbalAdmin'!B:B,1,FALSE)</f>
        <v>UGE_AYU_ACCESPINV</v>
      </c>
    </row>
    <row r="843" spans="1:6" hidden="1">
      <c r="A843" s="3" t="s">
        <v>5988</v>
      </c>
      <c r="B843" t="s">
        <v>5989</v>
      </c>
      <c r="C843" t="s">
        <v>3538</v>
      </c>
      <c r="D843" t="s">
        <v>3539</v>
      </c>
      <c r="E843" t="s">
        <v>769</v>
      </c>
      <c r="F843" t="str">
        <f>VLOOKUP(A843,'Procediments PinbalAdmin'!B:B,1,FALSE)</f>
        <v>UGE_AYU_GRUPPRECOMP</v>
      </c>
    </row>
    <row r="844" spans="1:6" hidden="1">
      <c r="A844" s="3" t="s">
        <v>5990</v>
      </c>
      <c r="B844" t="s">
        <v>5991</v>
      </c>
      <c r="C844" t="s">
        <v>3538</v>
      </c>
      <c r="D844" t="s">
        <v>3539</v>
      </c>
      <c r="E844" t="s">
        <v>769</v>
      </c>
      <c r="F844" t="str">
        <f>VLOOKUP(A844,'Procediments PinbalAdmin'!B:B,1,FALSE)</f>
        <v>UGE_AYU_FORPERINV</v>
      </c>
    </row>
    <row r="845" spans="1:6" hidden="1">
      <c r="A845" s="3" t="s">
        <v>5992</v>
      </c>
      <c r="B845" t="s">
        <v>5993</v>
      </c>
      <c r="C845" t="s">
        <v>3538</v>
      </c>
      <c r="D845" t="s">
        <v>3539</v>
      </c>
      <c r="E845" t="s">
        <v>769</v>
      </c>
      <c r="F845" t="str">
        <f>VLOOKUP(A845,'Procediments PinbalAdmin'!B:B,1,FALSE)</f>
        <v>SVDR_20150619_000688</v>
      </c>
    </row>
    <row r="846" spans="1:6" hidden="1">
      <c r="A846" s="3" t="s">
        <v>5994</v>
      </c>
      <c r="B846" t="s">
        <v>5995</v>
      </c>
      <c r="C846" t="s">
        <v>3538</v>
      </c>
      <c r="D846" t="s">
        <v>3539</v>
      </c>
      <c r="E846" t="s">
        <v>769</v>
      </c>
      <c r="F846" t="str">
        <f>VLOOKUP(A846,'Procediments PinbalAdmin'!B:B,1,FALSE)</f>
        <v>UGE_AYU_FORPROCORLO</v>
      </c>
    </row>
    <row r="847" spans="1:6" hidden="1">
      <c r="A847" s="3" t="s">
        <v>5996</v>
      </c>
      <c r="B847" t="s">
        <v>5997</v>
      </c>
      <c r="C847" t="s">
        <v>3538</v>
      </c>
      <c r="D847" t="s">
        <v>3539</v>
      </c>
      <c r="E847" t="s">
        <v>769</v>
      </c>
      <c r="F847" t="str">
        <f>VLOOKUP(A847,'Procediments PinbalAdmin'!B:B,1,FALSE)</f>
        <v>UGE_SUB_AGREINCLUS</v>
      </c>
    </row>
    <row r="848" spans="1:6" hidden="1">
      <c r="A848" s="3" t="s">
        <v>5998</v>
      </c>
      <c r="B848" t="s">
        <v>5999</v>
      </c>
      <c r="C848" t="s">
        <v>3538</v>
      </c>
      <c r="D848" t="s">
        <v>3539</v>
      </c>
      <c r="E848" t="s">
        <v>769</v>
      </c>
      <c r="F848" t="str">
        <f>VLOOKUP(A848,'Procediments PinbalAdmin'!B:B,1,FALSE)</f>
        <v>UGE_AYU_PYMESNOLUCR</v>
      </c>
    </row>
    <row r="849" spans="1:6" hidden="1">
      <c r="A849" s="3" t="s">
        <v>6000</v>
      </c>
      <c r="B849" t="s">
        <v>6001</v>
      </c>
      <c r="C849" t="s">
        <v>3538</v>
      </c>
      <c r="D849" t="s">
        <v>3539</v>
      </c>
      <c r="E849" t="s">
        <v>769</v>
      </c>
      <c r="F849" t="str">
        <f>VLOOKUP(A849,'Procediments PinbalAdmin'!B:B,1,FALSE)</f>
        <v>UGE_AYU_DOCTEMPR</v>
      </c>
    </row>
    <row r="850" spans="1:6" hidden="1">
      <c r="A850" s="3" t="s">
        <v>6002</v>
      </c>
      <c r="B850" t="s">
        <v>6003</v>
      </c>
      <c r="C850" t="s">
        <v>3538</v>
      </c>
      <c r="D850" t="s">
        <v>3539</v>
      </c>
      <c r="E850" t="s">
        <v>769</v>
      </c>
      <c r="F850" t="str">
        <f>VLOOKUP(A850,'Procediments PinbalAdmin'!B:B,1,FALSE)</f>
        <v>UGE_AYU_COFININCINV</v>
      </c>
    </row>
    <row r="851" spans="1:6" hidden="1">
      <c r="A851" s="3" t="s">
        <v>6004</v>
      </c>
      <c r="B851" t="s">
        <v>6005</v>
      </c>
      <c r="C851" t="s">
        <v>3538</v>
      </c>
      <c r="D851" t="s">
        <v>3539</v>
      </c>
      <c r="E851" t="s">
        <v>769</v>
      </c>
      <c r="F851" t="str">
        <f>VLOOKUP(A851,'Procediments PinbalAdmin'!B:B,1,FALSE)</f>
        <v>CEU_BOLFUNCINTDOC</v>
      </c>
    </row>
    <row r="852" spans="1:6" hidden="1">
      <c r="A852" s="3" t="s">
        <v>6006</v>
      </c>
      <c r="B852" t="s">
        <v>6007</v>
      </c>
      <c r="C852" t="s">
        <v>3540</v>
      </c>
      <c r="D852" t="s">
        <v>3541</v>
      </c>
      <c r="E852" t="s">
        <v>769</v>
      </c>
      <c r="F852" t="str">
        <f>VLOOKUP(A852,'Procediments PinbalAdmin'!B:B,1,FALSE)</f>
        <v>CTEUGE_CONTR</v>
      </c>
    </row>
    <row r="853" spans="1:6" hidden="1">
      <c r="A853" s="3" t="s">
        <v>6008</v>
      </c>
      <c r="B853" t="s">
        <v>6009</v>
      </c>
      <c r="C853" t="s">
        <v>3540</v>
      </c>
      <c r="D853" t="s">
        <v>3541</v>
      </c>
      <c r="E853" t="s">
        <v>769</v>
      </c>
      <c r="F853" t="str">
        <f>VLOOKUP(A853,'Procediments PinbalAdmin'!B:B,1,FALSE)</f>
        <v>CTiEUAC_CONTR</v>
      </c>
    </row>
    <row r="854" spans="1:6" hidden="1">
      <c r="A854" s="3" t="s">
        <v>6010</v>
      </c>
      <c r="B854" t="s">
        <v>6011</v>
      </c>
      <c r="C854" t="s">
        <v>3540</v>
      </c>
      <c r="D854" t="s">
        <v>3541</v>
      </c>
      <c r="E854" t="s">
        <v>769</v>
      </c>
      <c r="F854" t="str">
        <f>VLOOKUP(A854,'Procediments PinbalAdmin'!B:B,1,FALSE)</f>
        <v>VCIRT_UGE_SUB</v>
      </c>
    </row>
    <row r="855" spans="1:6" hidden="1">
      <c r="A855" s="3" t="s">
        <v>6012</v>
      </c>
      <c r="B855" t="s">
        <v>6013</v>
      </c>
      <c r="C855" t="s">
        <v>3540</v>
      </c>
      <c r="D855" t="s">
        <v>3541</v>
      </c>
      <c r="E855" t="s">
        <v>769</v>
      </c>
      <c r="F855" t="str">
        <f>VLOOKUP(A855,'Procediments PinbalAdmin'!B:B,1,FALSE)</f>
        <v>CTCI_SUBV</v>
      </c>
    </row>
    <row r="856" spans="1:6" hidden="1">
      <c r="A856" s="3" t="s">
        <v>6014</v>
      </c>
      <c r="B856" t="s">
        <v>6015</v>
      </c>
      <c r="C856" t="s">
        <v>3542</v>
      </c>
      <c r="D856" t="s">
        <v>74</v>
      </c>
      <c r="E856" t="s">
        <v>769</v>
      </c>
      <c r="F856" t="str">
        <f>VLOOKUP(A856,'Procediments PinbalAdmin'!B:B,1,FALSE)</f>
        <v>2986144</v>
      </c>
    </row>
    <row r="857" spans="1:6" hidden="1">
      <c r="A857" s="3" t="s">
        <v>6016</v>
      </c>
      <c r="B857" t="s">
        <v>6017</v>
      </c>
      <c r="C857" t="s">
        <v>3542</v>
      </c>
      <c r="D857" t="s">
        <v>74</v>
      </c>
      <c r="E857" t="s">
        <v>769</v>
      </c>
      <c r="F857" t="str">
        <f>VLOOKUP(A857,'Procediments PinbalAdmin'!B:B,1,FALSE)</f>
        <v>2987870</v>
      </c>
    </row>
    <row r="858" spans="1:6" hidden="1">
      <c r="A858" s="3" t="s">
        <v>6018</v>
      </c>
      <c r="B858" t="s">
        <v>6019</v>
      </c>
      <c r="C858" t="s">
        <v>3542</v>
      </c>
      <c r="D858" t="s">
        <v>74</v>
      </c>
      <c r="E858" t="s">
        <v>769</v>
      </c>
      <c r="F858" t="str">
        <f>VLOOKUP(A858,'Procediments PinbalAdmin'!B:B,1,FALSE)</f>
        <v>2414993</v>
      </c>
    </row>
    <row r="859" spans="1:6" hidden="1">
      <c r="A859" s="3" t="s">
        <v>6020</v>
      </c>
      <c r="B859" t="s">
        <v>6019</v>
      </c>
      <c r="C859" t="s">
        <v>3542</v>
      </c>
      <c r="D859" t="s">
        <v>74</v>
      </c>
      <c r="E859" t="s">
        <v>769</v>
      </c>
      <c r="F859" t="str">
        <f>VLOOKUP(A859,'Procediments PinbalAdmin'!B:B,1,FALSE)</f>
        <v>2869981</v>
      </c>
    </row>
    <row r="860" spans="1:6" hidden="1">
      <c r="A860" s="3" t="s">
        <v>6021</v>
      </c>
      <c r="B860" t="s">
        <v>6022</v>
      </c>
      <c r="C860" t="s">
        <v>3542</v>
      </c>
      <c r="D860" t="s">
        <v>74</v>
      </c>
      <c r="E860" t="s">
        <v>769</v>
      </c>
      <c r="F860" t="str">
        <f>VLOOKUP(A860,'Procediments PinbalAdmin'!B:B,1,FALSE)</f>
        <v>2407272</v>
      </c>
    </row>
    <row r="861" spans="1:6" hidden="1">
      <c r="A861" s="3" t="s">
        <v>6023</v>
      </c>
      <c r="B861" t="s">
        <v>6024</v>
      </c>
      <c r="C861" t="s">
        <v>3542</v>
      </c>
      <c r="D861" t="s">
        <v>74</v>
      </c>
      <c r="E861" t="s">
        <v>769</v>
      </c>
      <c r="F861" t="str">
        <f>VLOOKUP(A861,'Procediments PinbalAdmin'!B:B,1,FALSE)</f>
        <v>2407271</v>
      </c>
    </row>
    <row r="862" spans="1:6" hidden="1">
      <c r="A862" s="3" t="s">
        <v>6025</v>
      </c>
      <c r="B862" t="s">
        <v>6026</v>
      </c>
      <c r="C862" t="s">
        <v>3542</v>
      </c>
      <c r="D862" t="s">
        <v>74</v>
      </c>
      <c r="E862" t="s">
        <v>769</v>
      </c>
      <c r="F862" t="str">
        <f>VLOOKUP(A862,'Procediments PinbalAdmin'!B:B,1,FALSE)</f>
        <v>2891208</v>
      </c>
    </row>
    <row r="863" spans="1:6" hidden="1">
      <c r="A863" s="3" t="s">
        <v>6027</v>
      </c>
      <c r="B863" t="s">
        <v>6028</v>
      </c>
      <c r="C863" t="s">
        <v>3542</v>
      </c>
      <c r="D863" t="s">
        <v>74</v>
      </c>
      <c r="E863" t="s">
        <v>769</v>
      </c>
      <c r="F863" t="str">
        <f>VLOOKUP(A863,'Procediments PinbalAdmin'!B:B,1,FALSE)</f>
        <v>2860158</v>
      </c>
    </row>
    <row r="864" spans="1:6" hidden="1">
      <c r="A864" s="3" t="s">
        <v>6029</v>
      </c>
      <c r="B864" t="s">
        <v>6030</v>
      </c>
      <c r="C864" t="s">
        <v>3542</v>
      </c>
      <c r="D864" t="s">
        <v>74</v>
      </c>
      <c r="E864" t="s">
        <v>769</v>
      </c>
      <c r="F864" t="str">
        <f>VLOOKUP(A864,'Procediments PinbalAdmin'!B:B,1,FALSE)</f>
        <v>2096889</v>
      </c>
    </row>
    <row r="865" spans="1:6" hidden="1">
      <c r="A865" s="3" t="s">
        <v>6031</v>
      </c>
      <c r="B865" t="s">
        <v>6032</v>
      </c>
      <c r="C865" t="s">
        <v>3542</v>
      </c>
      <c r="D865" t="s">
        <v>74</v>
      </c>
      <c r="E865" t="s">
        <v>769</v>
      </c>
      <c r="F865" t="str">
        <f>VLOOKUP(A865,'Procediments PinbalAdmin'!B:B,1,FALSE)</f>
        <v>S0711001H_INSPROVCAT</v>
      </c>
    </row>
    <row r="866" spans="1:6" hidden="1">
      <c r="A866" s="3" t="s">
        <v>6033</v>
      </c>
      <c r="B866" t="s">
        <v>6034</v>
      </c>
      <c r="C866" t="s">
        <v>3542</v>
      </c>
      <c r="D866" t="s">
        <v>74</v>
      </c>
      <c r="E866" t="s">
        <v>769</v>
      </c>
      <c r="F866" t="str">
        <f>VLOOKUP(A866,'Procediments PinbalAdmin'!B:B,1,FALSE)</f>
        <v>S0711001H_3390845</v>
      </c>
    </row>
    <row r="867" spans="1:6" hidden="1">
      <c r="A867" s="3" t="s">
        <v>6035</v>
      </c>
      <c r="B867" t="s">
        <v>6036</v>
      </c>
      <c r="C867" t="s">
        <v>3542</v>
      </c>
      <c r="D867" t="s">
        <v>74</v>
      </c>
      <c r="E867" t="s">
        <v>769</v>
      </c>
      <c r="F867" t="str">
        <f>VLOOKUP(A867,'Procediments PinbalAdmin'!B:B,1,FALSE)</f>
        <v>S0711001H_3399983</v>
      </c>
    </row>
    <row r="868" spans="1:6" hidden="1">
      <c r="A868" s="3" t="s">
        <v>6037</v>
      </c>
      <c r="B868" t="s">
        <v>6038</v>
      </c>
      <c r="C868" t="s">
        <v>3542</v>
      </c>
      <c r="D868" t="s">
        <v>74</v>
      </c>
      <c r="E868" t="s">
        <v>769</v>
      </c>
      <c r="F868" t="str">
        <f>VLOOKUP(A868,'Procediments PinbalAdmin'!B:B,1,FALSE)</f>
        <v>S0711001H_3003555</v>
      </c>
    </row>
    <row r="869" spans="1:6" hidden="1">
      <c r="A869" s="3" t="s">
        <v>6039</v>
      </c>
      <c r="B869" t="s">
        <v>6040</v>
      </c>
      <c r="C869" t="s">
        <v>3542</v>
      </c>
      <c r="D869" t="s">
        <v>74</v>
      </c>
      <c r="E869" t="s">
        <v>769</v>
      </c>
      <c r="F869" t="str">
        <f>VLOOKUP(A869,'Procediments PinbalAdmin'!B:B,1,FALSE)</f>
        <v>2302100</v>
      </c>
    </row>
    <row r="870" spans="1:6" hidden="1">
      <c r="A870" s="3" t="s">
        <v>6041</v>
      </c>
      <c r="B870" t="s">
        <v>6042</v>
      </c>
      <c r="C870" t="s">
        <v>3542</v>
      </c>
      <c r="D870" t="s">
        <v>74</v>
      </c>
      <c r="E870" t="s">
        <v>769</v>
      </c>
      <c r="F870" t="str">
        <f>VLOOKUP(A870,'Procediments PinbalAdmin'!B:B,1,FALSE)</f>
        <v>2312577</v>
      </c>
    </row>
    <row r="871" spans="1:6" hidden="1">
      <c r="A871" s="3" t="s">
        <v>6043</v>
      </c>
      <c r="B871" t="s">
        <v>6044</v>
      </c>
      <c r="C871" t="s">
        <v>3542</v>
      </c>
      <c r="D871" t="s">
        <v>74</v>
      </c>
      <c r="E871" t="s">
        <v>769</v>
      </c>
      <c r="F871" t="str">
        <f>VLOOKUP(A871,'Procediments PinbalAdmin'!B:B,1,FALSE)</f>
        <v>S0711001H_3482384</v>
      </c>
    </row>
    <row r="872" spans="1:6" hidden="1">
      <c r="A872" s="3" t="s">
        <v>6045</v>
      </c>
      <c r="B872" t="s">
        <v>6046</v>
      </c>
      <c r="C872" t="s">
        <v>3542</v>
      </c>
      <c r="D872" t="s">
        <v>74</v>
      </c>
      <c r="E872" t="s">
        <v>769</v>
      </c>
      <c r="F872" t="str">
        <f>VLOOKUP(A872,'Procediments PinbalAdmin'!B:B,1,FALSE)</f>
        <v>S0711001H_3484541</v>
      </c>
    </row>
    <row r="873" spans="1:6" hidden="1">
      <c r="A873" s="3" t="s">
        <v>6047</v>
      </c>
      <c r="B873" t="s">
        <v>6048</v>
      </c>
      <c r="C873" t="s">
        <v>3542</v>
      </c>
      <c r="D873" t="s">
        <v>74</v>
      </c>
      <c r="E873" t="s">
        <v>769</v>
      </c>
      <c r="F873" t="str">
        <f>VLOOKUP(A873,'Procediments PinbalAdmin'!B:B,1,FALSE)</f>
        <v>S0711001H_3020050</v>
      </c>
    </row>
    <row r="874" spans="1:6" hidden="1">
      <c r="A874" s="3" t="s">
        <v>6049</v>
      </c>
      <c r="B874" t="s">
        <v>6050</v>
      </c>
      <c r="C874" t="s">
        <v>3542</v>
      </c>
      <c r="D874" t="s">
        <v>74</v>
      </c>
      <c r="E874" t="s">
        <v>769</v>
      </c>
      <c r="F874" t="str">
        <f>VLOOKUP(A874,'Procediments PinbalAdmin'!B:B,1,FALSE)</f>
        <v>2322378</v>
      </c>
    </row>
    <row r="875" spans="1:6" hidden="1">
      <c r="A875" s="3" t="s">
        <v>6051</v>
      </c>
      <c r="B875" t="s">
        <v>6052</v>
      </c>
      <c r="C875" t="s">
        <v>3542</v>
      </c>
      <c r="D875" t="s">
        <v>74</v>
      </c>
      <c r="E875" t="s">
        <v>769</v>
      </c>
      <c r="F875" t="str">
        <f>VLOOKUP(A875,'Procediments PinbalAdmin'!B:B,1,FALSE)</f>
        <v>2311917</v>
      </c>
    </row>
    <row r="876" spans="1:6" hidden="1">
      <c r="A876" s="3" t="s">
        <v>6053</v>
      </c>
      <c r="B876" t="s">
        <v>6054</v>
      </c>
      <c r="C876" t="s">
        <v>3542</v>
      </c>
      <c r="D876" t="s">
        <v>74</v>
      </c>
      <c r="E876" t="s">
        <v>769</v>
      </c>
      <c r="F876" t="str">
        <f>VLOOKUP(A876,'Procediments PinbalAdmin'!B:B,1,FALSE)</f>
        <v>2094166</v>
      </c>
    </row>
    <row r="877" spans="1:6" hidden="1">
      <c r="A877" s="3" t="s">
        <v>6055</v>
      </c>
      <c r="B877" t="s">
        <v>6056</v>
      </c>
      <c r="C877" t="s">
        <v>3542</v>
      </c>
      <c r="D877" t="s">
        <v>74</v>
      </c>
      <c r="E877" t="s">
        <v>769</v>
      </c>
      <c r="F877" t="str">
        <f>VLOOKUP(A877,'Procediments PinbalAdmin'!B:B,1,FALSE)</f>
        <v>2086790</v>
      </c>
    </row>
    <row r="878" spans="1:6" hidden="1">
      <c r="A878" s="3" t="s">
        <v>6057</v>
      </c>
      <c r="B878" t="s">
        <v>6058</v>
      </c>
      <c r="C878" t="s">
        <v>3542</v>
      </c>
      <c r="D878" t="s">
        <v>74</v>
      </c>
      <c r="E878" t="s">
        <v>769</v>
      </c>
      <c r="F878" t="str">
        <f>VLOOKUP(A878,'Procediments PinbalAdmin'!B:B,1,FALSE)</f>
        <v>2087046</v>
      </c>
    </row>
    <row r="879" spans="1:6" hidden="1">
      <c r="A879" s="3" t="s">
        <v>6059</v>
      </c>
      <c r="B879" t="s">
        <v>6060</v>
      </c>
      <c r="C879" t="s">
        <v>3542</v>
      </c>
      <c r="D879" t="s">
        <v>74</v>
      </c>
      <c r="E879" t="s">
        <v>769</v>
      </c>
      <c r="F879" t="str">
        <f>VLOOKUP(A879,'Procediments PinbalAdmin'!B:B,1,FALSE)</f>
        <v>S0711001H_3398962</v>
      </c>
    </row>
    <row r="880" spans="1:6" hidden="1">
      <c r="A880" s="3" t="s">
        <v>4632</v>
      </c>
      <c r="B880" t="s">
        <v>4633</v>
      </c>
      <c r="C880" t="s">
        <v>1521</v>
      </c>
      <c r="D880" t="s">
        <v>1522</v>
      </c>
      <c r="E880" t="s">
        <v>769</v>
      </c>
      <c r="F880" t="e">
        <f>VLOOKUP(A880,'Procediments PinbalAdmin'!B:B,1,FALSE)</f>
        <v>#N/A</v>
      </c>
    </row>
    <row r="881" spans="1:6" hidden="1">
      <c r="A881" s="3" t="s">
        <v>6063</v>
      </c>
      <c r="B881" t="s">
        <v>6064</v>
      </c>
      <c r="C881" t="s">
        <v>3542</v>
      </c>
      <c r="D881" t="s">
        <v>74</v>
      </c>
      <c r="E881" t="s">
        <v>769</v>
      </c>
      <c r="F881" t="str">
        <f>VLOOKUP(A881,'Procediments PinbalAdmin'!B:B,1,FALSE)</f>
        <v>S0711001H_3003543</v>
      </c>
    </row>
    <row r="882" spans="1:6" hidden="1">
      <c r="A882" s="3" t="s">
        <v>4620</v>
      </c>
      <c r="B882" t="s">
        <v>6065</v>
      </c>
      <c r="C882" t="s">
        <v>149</v>
      </c>
      <c r="D882" t="s">
        <v>1434</v>
      </c>
      <c r="E882" t="s">
        <v>769</v>
      </c>
      <c r="F882" t="str">
        <f>VLOOKUP(A882,'Procediments PinbalAdmin'!B:B,1,FALSE)</f>
        <v>IBISEC_CONTRACT</v>
      </c>
    </row>
    <row r="883" spans="1:6" hidden="1">
      <c r="A883" s="3" t="s">
        <v>4622</v>
      </c>
      <c r="B883" t="s">
        <v>6066</v>
      </c>
      <c r="C883" t="s">
        <v>149</v>
      </c>
      <c r="D883" t="s">
        <v>1434</v>
      </c>
      <c r="E883" t="s">
        <v>769</v>
      </c>
      <c r="F883" t="str">
        <f>VLOOKUP(A883,'Procediments PinbalAdmin'!B:B,1,FALSE)</f>
        <v>IBISEC_EXPTEC</v>
      </c>
    </row>
    <row r="884" spans="1:6" hidden="1">
      <c r="A884" s="3" t="s">
        <v>6067</v>
      </c>
      <c r="B884" t="s">
        <v>6068</v>
      </c>
      <c r="C884" t="s">
        <v>284</v>
      </c>
      <c r="D884" t="s">
        <v>3650</v>
      </c>
      <c r="E884" t="s">
        <v>776</v>
      </c>
      <c r="F884" t="str">
        <f>VLOOKUP(A884,'Procediments PinbalAdmin'!B:B,1,FALSE)</f>
        <v>202342</v>
      </c>
    </row>
    <row r="885" spans="1:6" hidden="1">
      <c r="A885" s="3" t="s">
        <v>6069</v>
      </c>
      <c r="B885" t="s">
        <v>6070</v>
      </c>
      <c r="C885" t="s">
        <v>499</v>
      </c>
      <c r="D885" t="s">
        <v>3651</v>
      </c>
      <c r="E885" t="s">
        <v>769</v>
      </c>
      <c r="F885" t="str">
        <f>VLOOKUP(A885,'Procediments PinbalAdmin'!B:B,1,FALSE)</f>
        <v>2401020</v>
      </c>
    </row>
    <row r="886" spans="1:6" hidden="1">
      <c r="A886" s="3" t="s">
        <v>6071</v>
      </c>
      <c r="B886" t="s">
        <v>6072</v>
      </c>
      <c r="C886" t="s">
        <v>499</v>
      </c>
      <c r="D886" t="s">
        <v>3651</v>
      </c>
      <c r="E886" t="s">
        <v>769</v>
      </c>
      <c r="F886" t="str">
        <f>VLOOKUP(A886,'Procediments PinbalAdmin'!B:B,1,FALSE)</f>
        <v>2074312</v>
      </c>
    </row>
    <row r="887" spans="1:6" hidden="1">
      <c r="A887" s="3" t="s">
        <v>6073</v>
      </c>
      <c r="B887" t="s">
        <v>6074</v>
      </c>
      <c r="C887" t="s">
        <v>499</v>
      </c>
      <c r="D887" t="s">
        <v>3651</v>
      </c>
      <c r="E887" t="s">
        <v>769</v>
      </c>
      <c r="F887" t="str">
        <f>VLOOKUP(A887,'Procediments PinbalAdmin'!B:B,1,FALSE)</f>
        <v>2074309</v>
      </c>
    </row>
    <row r="888" spans="1:6" hidden="1">
      <c r="A888" s="3" t="s">
        <v>6075</v>
      </c>
      <c r="B888" t="s">
        <v>6076</v>
      </c>
      <c r="C888" t="s">
        <v>499</v>
      </c>
      <c r="D888" t="s">
        <v>3651</v>
      </c>
      <c r="E888" t="s">
        <v>769</v>
      </c>
      <c r="F888" t="str">
        <f>VLOOKUP(A888,'Procediments PinbalAdmin'!B:B,1,FALSE)</f>
        <v>1305422</v>
      </c>
    </row>
    <row r="889" spans="1:6" hidden="1">
      <c r="A889" s="3" t="s">
        <v>6077</v>
      </c>
      <c r="B889" t="s">
        <v>6078</v>
      </c>
      <c r="C889" t="s">
        <v>499</v>
      </c>
      <c r="D889" t="s">
        <v>3651</v>
      </c>
      <c r="E889" t="s">
        <v>769</v>
      </c>
      <c r="F889" t="str">
        <f>VLOOKUP(A889,'Procediments PinbalAdmin'!B:B,1,FALSE)</f>
        <v>1998476</v>
      </c>
    </row>
    <row r="890" spans="1:6" hidden="1">
      <c r="A890" s="3" t="s">
        <v>6079</v>
      </c>
      <c r="B890" t="s">
        <v>6080</v>
      </c>
      <c r="C890" t="s">
        <v>499</v>
      </c>
      <c r="D890" t="s">
        <v>3651</v>
      </c>
      <c r="E890" t="s">
        <v>769</v>
      </c>
      <c r="F890" t="str">
        <f>VLOOKUP(A890,'Procediments PinbalAdmin'!B:B,1,FALSE)</f>
        <v>216283</v>
      </c>
    </row>
    <row r="891" spans="1:6" hidden="1">
      <c r="A891" s="3" t="s">
        <v>6081</v>
      </c>
      <c r="B891" t="s">
        <v>6082</v>
      </c>
      <c r="C891" t="s">
        <v>499</v>
      </c>
      <c r="D891" t="s">
        <v>3651</v>
      </c>
      <c r="E891" t="s">
        <v>769</v>
      </c>
      <c r="F891" t="str">
        <f>VLOOKUP(A891,'Procediments PinbalAdmin'!B:B,1,FALSE)</f>
        <v>2084634</v>
      </c>
    </row>
    <row r="892" spans="1:6" hidden="1">
      <c r="A892" s="3" t="s">
        <v>6083</v>
      </c>
      <c r="B892" t="s">
        <v>6084</v>
      </c>
      <c r="C892" t="s">
        <v>499</v>
      </c>
      <c r="D892" t="s">
        <v>3651</v>
      </c>
      <c r="E892" t="s">
        <v>769</v>
      </c>
      <c r="F892" t="str">
        <f>VLOOKUP(A892,'Procediments PinbalAdmin'!B:B,1,FALSE)</f>
        <v>1998474</v>
      </c>
    </row>
    <row r="893" spans="1:6" hidden="1">
      <c r="A893" s="3" t="s">
        <v>6085</v>
      </c>
      <c r="B893" t="s">
        <v>6086</v>
      </c>
      <c r="C893" t="s">
        <v>409</v>
      </c>
      <c r="D893" t="s">
        <v>3673</v>
      </c>
      <c r="E893" t="s">
        <v>769</v>
      </c>
      <c r="F893" t="str">
        <f>VLOOKUP(A893,'Procediments PinbalAdmin'!B:B,1,FALSE)</f>
        <v>P0702600H_MAM_01</v>
      </c>
    </row>
    <row r="894" spans="1:6" hidden="1">
      <c r="A894" s="3" t="s">
        <v>6087</v>
      </c>
      <c r="B894" t="s">
        <v>6088</v>
      </c>
      <c r="C894" t="s">
        <v>409</v>
      </c>
      <c r="D894" t="s">
        <v>3673</v>
      </c>
      <c r="E894" t="s">
        <v>769</v>
      </c>
      <c r="F894" t="str">
        <f>VLOOKUP(A894,'Procediments PinbalAdmin'!B:B,1,FALSE)</f>
        <v>P0702600H_MA_01</v>
      </c>
    </row>
    <row r="895" spans="1:6" hidden="1">
      <c r="A895" s="3" t="s">
        <v>6089</v>
      </c>
      <c r="B895" t="s">
        <v>6090</v>
      </c>
      <c r="C895" t="s">
        <v>409</v>
      </c>
      <c r="D895" t="s">
        <v>3673</v>
      </c>
      <c r="E895" t="s">
        <v>769</v>
      </c>
      <c r="F895" t="str">
        <f>VLOOKUP(A895,'Procediments PinbalAdmin'!B:B,1,FALSE)</f>
        <v>P0702600H_PH_01</v>
      </c>
    </row>
    <row r="896" spans="1:6" hidden="1">
      <c r="A896" s="3" t="s">
        <v>6091</v>
      </c>
      <c r="B896" t="s">
        <v>6092</v>
      </c>
      <c r="C896" t="s">
        <v>409</v>
      </c>
      <c r="D896" t="s">
        <v>3673</v>
      </c>
      <c r="E896" t="s">
        <v>769</v>
      </c>
      <c r="F896" t="str">
        <f>VLOOKUP(A896,'Procediments PinbalAdmin'!B:B,1,FALSE)</f>
        <v>P0702600H_SUB_00_001</v>
      </c>
    </row>
    <row r="897" spans="1:6" hidden="1">
      <c r="A897" s="3" t="s">
        <v>5397</v>
      </c>
      <c r="B897" t="s">
        <v>5398</v>
      </c>
      <c r="C897" t="s">
        <v>2816</v>
      </c>
      <c r="D897" t="s">
        <v>2817</v>
      </c>
      <c r="F897" t="e">
        <f>VLOOKUP(A897,'Procediments PinbalAdmin'!B:B,1,FALSE)</f>
        <v>#N/A</v>
      </c>
    </row>
    <row r="898" spans="1:6" hidden="1">
      <c r="A898" s="3" t="s">
        <v>6095</v>
      </c>
      <c r="B898" t="s">
        <v>6096</v>
      </c>
      <c r="C898" t="s">
        <v>409</v>
      </c>
      <c r="D898" t="s">
        <v>3673</v>
      </c>
      <c r="E898" t="s">
        <v>769</v>
      </c>
      <c r="F898" t="str">
        <f>VLOOKUP(A898,'Procediments PinbalAdmin'!B:B,1,FALSE)</f>
        <v>P0702600H_RH-02</v>
      </c>
    </row>
    <row r="899" spans="1:6" hidden="1">
      <c r="A899" s="3" t="s">
        <v>6097</v>
      </c>
      <c r="B899" t="s">
        <v>6098</v>
      </c>
      <c r="C899" t="s">
        <v>409</v>
      </c>
      <c r="D899" t="s">
        <v>3673</v>
      </c>
      <c r="E899" t="s">
        <v>769</v>
      </c>
      <c r="F899" t="str">
        <f>VLOOKUP(A899,'Procediments PinbalAdmin'!B:B,1,FALSE)</f>
        <v>P0702600H_JOV_02</v>
      </c>
    </row>
    <row r="900" spans="1:6" hidden="1">
      <c r="A900" s="3" t="s">
        <v>6099</v>
      </c>
      <c r="B900" t="s">
        <v>6100</v>
      </c>
      <c r="C900" t="s">
        <v>409</v>
      </c>
      <c r="D900" t="s">
        <v>3673</v>
      </c>
      <c r="E900" t="s">
        <v>769</v>
      </c>
      <c r="F900" t="e">
        <f>VLOOKUP(A900,'Procediments PinbalAdmin'!B:B,1,FALSE)</f>
        <v>#N/A</v>
      </c>
    </row>
    <row r="901" spans="1:6" hidden="1">
      <c r="A901" s="3" t="s">
        <v>6101</v>
      </c>
      <c r="B901" t="s">
        <v>6102</v>
      </c>
      <c r="C901" t="s">
        <v>409</v>
      </c>
      <c r="D901" t="s">
        <v>3673</v>
      </c>
      <c r="E901" t="s">
        <v>769</v>
      </c>
      <c r="F901" t="str">
        <f>VLOOKUP(A901,'Procediments PinbalAdmin'!B:B,1,FALSE)</f>
        <v>P0702600H_BSO_01</v>
      </c>
    </row>
    <row r="902" spans="1:6" hidden="1">
      <c r="A902" s="3" t="s">
        <v>6103</v>
      </c>
      <c r="B902" t="s">
        <v>6104</v>
      </c>
      <c r="C902" t="s">
        <v>409</v>
      </c>
      <c r="D902" t="s">
        <v>3673</v>
      </c>
      <c r="E902" t="s">
        <v>769</v>
      </c>
      <c r="F902" t="str">
        <f>VLOOKUP(A902,'Procediments PinbalAdmin'!B:B,1,FALSE)</f>
        <v>SNT-03</v>
      </c>
    </row>
    <row r="903" spans="1:6" hidden="1">
      <c r="A903" s="3" t="s">
        <v>5730</v>
      </c>
      <c r="B903" t="s">
        <v>5731</v>
      </c>
      <c r="C903" t="s">
        <v>389</v>
      </c>
      <c r="D903" t="s">
        <v>3500</v>
      </c>
      <c r="E903" t="s">
        <v>769</v>
      </c>
      <c r="F903" t="e">
        <f>VLOOKUP(A903,'Procediments PinbalAdmin'!B:B,1,FALSE)</f>
        <v>#N/A</v>
      </c>
    </row>
    <row r="904" spans="1:6" hidden="1">
      <c r="A904" s="3" t="s">
        <v>6107</v>
      </c>
      <c r="B904" t="s">
        <v>6108</v>
      </c>
      <c r="C904" t="s">
        <v>409</v>
      </c>
      <c r="D904" t="s">
        <v>3673</v>
      </c>
      <c r="E904" t="s">
        <v>769</v>
      </c>
      <c r="F904" t="str">
        <f>VLOOKUP(A904,'Procediments PinbalAdmin'!B:B,1,FALSE)</f>
        <v>P0702600H_PAD-09_001</v>
      </c>
    </row>
    <row r="905" spans="1:6" hidden="1">
      <c r="A905" s="3" t="s">
        <v>6109</v>
      </c>
      <c r="B905" t="s">
        <v>6110</v>
      </c>
      <c r="C905" t="s">
        <v>409</v>
      </c>
      <c r="D905" t="s">
        <v>3673</v>
      </c>
      <c r="E905" t="s">
        <v>769</v>
      </c>
      <c r="F905" t="str">
        <f>VLOOKUP(A905,'Procediments PinbalAdmin'!B:B,1,FALSE)</f>
        <v>P0702600H_TM-09_001</v>
      </c>
    </row>
    <row r="906" spans="1:6" hidden="1">
      <c r="A906" s="3" t="s">
        <v>6111</v>
      </c>
      <c r="B906" t="s">
        <v>6112</v>
      </c>
      <c r="C906" t="s">
        <v>409</v>
      </c>
      <c r="D906" t="s">
        <v>3673</v>
      </c>
      <c r="E906" t="s">
        <v>769</v>
      </c>
      <c r="F906" t="str">
        <f>VLOOKUP(A906,'Procediments PinbalAdmin'!B:B,1,FALSE)</f>
        <v>P0702600H_JOV_03</v>
      </c>
    </row>
    <row r="907" spans="1:6" hidden="1">
      <c r="A907" s="3" t="s">
        <v>6113</v>
      </c>
      <c r="B907" t="s">
        <v>6114</v>
      </c>
      <c r="C907" t="s">
        <v>409</v>
      </c>
      <c r="D907" t="s">
        <v>3673</v>
      </c>
      <c r="E907" t="s">
        <v>769</v>
      </c>
      <c r="F907" t="str">
        <f>VLOOKUP(A907,'Procediments PinbalAdmin'!B:B,1,FALSE)</f>
        <v>P0702600H_JOV_01</v>
      </c>
    </row>
    <row r="908" spans="1:6" hidden="1">
      <c r="A908" s="3" t="s">
        <v>6115</v>
      </c>
      <c r="B908" t="s">
        <v>6116</v>
      </c>
      <c r="C908" t="s">
        <v>409</v>
      </c>
      <c r="D908" t="s">
        <v>3673</v>
      </c>
      <c r="E908" t="s">
        <v>769</v>
      </c>
      <c r="F908" t="str">
        <f>VLOOKUP(A908,'Procediments PinbalAdmin'!B:B,1,FALSE)</f>
        <v>P0702600H_PAD-01_001</v>
      </c>
    </row>
    <row r="909" spans="1:6" hidden="1">
      <c r="A909" s="3" t="s">
        <v>6117</v>
      </c>
      <c r="B909" t="s">
        <v>6118</v>
      </c>
      <c r="C909" t="s">
        <v>409</v>
      </c>
      <c r="D909" t="s">
        <v>3673</v>
      </c>
      <c r="E909" t="s">
        <v>769</v>
      </c>
      <c r="F909" t="str">
        <f>VLOOKUP(A909,'Procediments PinbalAdmin'!B:B,1,FALSE)</f>
        <v>P0702600H_RH-01</v>
      </c>
    </row>
    <row r="910" spans="1:6" hidden="1">
      <c r="A910" s="3" t="s">
        <v>6119</v>
      </c>
      <c r="B910" t="s">
        <v>6120</v>
      </c>
      <c r="C910" t="s">
        <v>409</v>
      </c>
      <c r="D910" t="s">
        <v>3673</v>
      </c>
      <c r="E910" t="s">
        <v>769</v>
      </c>
      <c r="F910" t="str">
        <f>VLOOKUP(A910,'Procediments PinbalAdmin'!B:B,1,FALSE)</f>
        <v>CLT-01</v>
      </c>
    </row>
    <row r="911" spans="1:6" hidden="1">
      <c r="A911" s="3" t="s">
        <v>6121</v>
      </c>
      <c r="B911" t="s">
        <v>4785</v>
      </c>
      <c r="C911" t="s">
        <v>409</v>
      </c>
      <c r="D911" t="s">
        <v>3673</v>
      </c>
      <c r="E911" t="s">
        <v>769</v>
      </c>
      <c r="F911" t="str">
        <f>VLOOKUP(A911,'Procediments PinbalAdmin'!B:B,1,FALSE)</f>
        <v>CON-00</v>
      </c>
    </row>
    <row r="912" spans="1:6" hidden="1">
      <c r="A912" s="3" t="s">
        <v>6122</v>
      </c>
      <c r="B912" t="s">
        <v>6123</v>
      </c>
      <c r="C912" t="s">
        <v>409</v>
      </c>
      <c r="D912" t="s">
        <v>3673</v>
      </c>
      <c r="E912" t="s">
        <v>769</v>
      </c>
      <c r="F912" t="str">
        <f>VLOOKUP(A912,'Procediments PinbalAdmin'!B:B,1,FALSE)</f>
        <v>FES-05</v>
      </c>
    </row>
    <row r="913" spans="1:6" hidden="1">
      <c r="A913" s="3" t="s">
        <v>6124</v>
      </c>
      <c r="B913" t="s">
        <v>6125</v>
      </c>
      <c r="C913" t="s">
        <v>409</v>
      </c>
      <c r="D913" t="s">
        <v>3673</v>
      </c>
      <c r="E913" t="s">
        <v>769</v>
      </c>
      <c r="F913" t="str">
        <f>VLOOKUP(A913,'Procediments PinbalAdmin'!B:B,1,FALSE)</f>
        <v>FES-02</v>
      </c>
    </row>
    <row r="914" spans="1:6" hidden="1">
      <c r="A914" s="3" t="s">
        <v>6126</v>
      </c>
      <c r="B914" t="s">
        <v>6127</v>
      </c>
      <c r="C914" t="s">
        <v>409</v>
      </c>
      <c r="D914" t="s">
        <v>3673</v>
      </c>
      <c r="E914" t="s">
        <v>769</v>
      </c>
      <c r="F914" t="str">
        <f>VLOOKUP(A914,'Procediments PinbalAdmin'!B:B,1,FALSE)</f>
        <v>ESP-01</v>
      </c>
    </row>
    <row r="915" spans="1:6" hidden="1">
      <c r="A915" s="3" t="s">
        <v>6128</v>
      </c>
      <c r="B915" t="s">
        <v>6129</v>
      </c>
      <c r="C915" t="s">
        <v>409</v>
      </c>
      <c r="D915" t="s">
        <v>3673</v>
      </c>
      <c r="E915" t="s">
        <v>769</v>
      </c>
      <c r="F915" t="str">
        <f>VLOOKUP(A915,'Procediments PinbalAdmin'!B:B,1,FALSE)</f>
        <v>EDC-02</v>
      </c>
    </row>
    <row r="916" spans="1:6" hidden="1">
      <c r="A916" s="3" t="s">
        <v>4675</v>
      </c>
      <c r="B916" t="s">
        <v>4676</v>
      </c>
      <c r="C916" t="s">
        <v>1552</v>
      </c>
      <c r="D916" t="s">
        <v>1553</v>
      </c>
      <c r="E916" t="s">
        <v>769</v>
      </c>
      <c r="F916" t="e">
        <f>VLOOKUP(A916,'Procediments PinbalAdmin'!B:B,1,FALSE)</f>
        <v>#N/A</v>
      </c>
    </row>
    <row r="917" spans="1:6" hidden="1">
      <c r="A917" s="3" t="s">
        <v>6132</v>
      </c>
      <c r="B917" t="s">
        <v>6133</v>
      </c>
      <c r="C917" t="s">
        <v>409</v>
      </c>
      <c r="D917" t="s">
        <v>3673</v>
      </c>
      <c r="E917" t="s">
        <v>769</v>
      </c>
      <c r="F917" t="str">
        <f>VLOOKUP(A917,'Procediments PinbalAdmin'!B:B,1,FALSE)</f>
        <v>RH-00</v>
      </c>
    </row>
    <row r="918" spans="1:6" hidden="1">
      <c r="A918" s="3" t="s">
        <v>6134</v>
      </c>
      <c r="B918" t="s">
        <v>6135</v>
      </c>
      <c r="C918" t="s">
        <v>409</v>
      </c>
      <c r="D918" t="s">
        <v>3673</v>
      </c>
      <c r="E918" t="s">
        <v>769</v>
      </c>
      <c r="F918" t="str">
        <f>VLOOKUP(A918,'Procediments PinbalAdmin'!B:B,1,FALSE)</f>
        <v>COM-01</v>
      </c>
    </row>
    <row r="919" spans="1:6" hidden="1">
      <c r="A919" s="3" t="s">
        <v>6136</v>
      </c>
      <c r="B919" t="s">
        <v>6137</v>
      </c>
      <c r="C919" t="s">
        <v>3733</v>
      </c>
      <c r="D919" t="s">
        <v>2900</v>
      </c>
      <c r="E919" t="s">
        <v>769</v>
      </c>
      <c r="F919" t="str">
        <f>VLOOKUP(A919,'Procediments PinbalAdmin'!B:B,1,FALSE)</f>
        <v>PC-02</v>
      </c>
    </row>
    <row r="920" spans="1:6" hidden="1">
      <c r="A920" s="3" t="s">
        <v>6138</v>
      </c>
      <c r="B920" t="s">
        <v>6139</v>
      </c>
      <c r="C920" t="s">
        <v>3778</v>
      </c>
      <c r="D920" t="s">
        <v>3779</v>
      </c>
      <c r="E920" t="s">
        <v>769</v>
      </c>
      <c r="F920" t="str">
        <f>VLOOKUP(A920,'Procediments PinbalAdmin'!B:B,1,FALSE)</f>
        <v>P0702600H_VIV_01</v>
      </c>
    </row>
    <row r="921" spans="1:6" hidden="1">
      <c r="A921" s="3" t="s">
        <v>6140</v>
      </c>
      <c r="B921" t="s">
        <v>6141</v>
      </c>
      <c r="C921" t="s">
        <v>180</v>
      </c>
      <c r="D921" t="s">
        <v>3780</v>
      </c>
      <c r="E921" t="s">
        <v>769</v>
      </c>
      <c r="F921" t="str">
        <f>VLOOKUP(A921,'Procediments PinbalAdmin'!B:B,1,FALSE)</f>
        <v>P0704100G_001</v>
      </c>
    </row>
    <row r="922" spans="1:6" hidden="1">
      <c r="A922" s="3" t="s">
        <v>6142</v>
      </c>
      <c r="B922" t="s">
        <v>6143</v>
      </c>
      <c r="C922" t="s">
        <v>225</v>
      </c>
      <c r="D922" t="s">
        <v>3793</v>
      </c>
      <c r="E922" t="s">
        <v>769</v>
      </c>
      <c r="F922" t="str">
        <f>VLOOKUP(A922,'Procediments PinbalAdmin'!B:B,1,FALSE)</f>
        <v>P0705200D_001</v>
      </c>
    </row>
    <row r="923" spans="1:6" hidden="1">
      <c r="A923" s="3" t="s">
        <v>4679</v>
      </c>
      <c r="B923" t="s">
        <v>4680</v>
      </c>
      <c r="C923" t="s">
        <v>1552</v>
      </c>
      <c r="D923" t="s">
        <v>1553</v>
      </c>
      <c r="E923" t="s">
        <v>769</v>
      </c>
      <c r="F923" t="e">
        <f>VLOOKUP(A923,'Procediments PinbalAdmin'!B:B,1,FALSE)</f>
        <v>#N/A</v>
      </c>
    </row>
    <row r="924" spans="1:6" hidden="1">
      <c r="A924" s="3" t="s">
        <v>6146</v>
      </c>
      <c r="B924" t="s">
        <v>4969</v>
      </c>
      <c r="C924" t="s">
        <v>225</v>
      </c>
      <c r="D924" t="s">
        <v>3793</v>
      </c>
      <c r="E924" t="s">
        <v>769</v>
      </c>
      <c r="F924" t="str">
        <f>VLOOKUP(A924,'Procediments PinbalAdmin'!B:B,1,FALSE)</f>
        <v>P0705200D_CONTRACT</v>
      </c>
    </row>
    <row r="925" spans="1:6" hidden="1">
      <c r="A925" s="3" t="s">
        <v>6147</v>
      </c>
      <c r="B925" t="s">
        <v>6148</v>
      </c>
      <c r="C925" t="s">
        <v>225</v>
      </c>
      <c r="D925" t="s">
        <v>3793</v>
      </c>
      <c r="E925" t="s">
        <v>769</v>
      </c>
      <c r="F925" t="str">
        <f>VLOOKUP(A925,'Procediments PinbalAdmin'!B:B,1,FALSE)</f>
        <v>P0705200D_Personal</v>
      </c>
    </row>
    <row r="926" spans="1:6" hidden="1">
      <c r="A926" s="3" t="s">
        <v>5970</v>
      </c>
      <c r="B926" t="s">
        <v>5971</v>
      </c>
      <c r="C926" t="s">
        <v>3538</v>
      </c>
      <c r="D926" t="s">
        <v>3539</v>
      </c>
      <c r="E926" t="s">
        <v>769</v>
      </c>
      <c r="F926" t="e">
        <f>VLOOKUP(A926,'Procediments PinbalAdmin'!B:B,1,FALSE)</f>
        <v>#N/A</v>
      </c>
    </row>
    <row r="927" spans="1:6" hidden="1">
      <c r="A927" s="3" t="s">
        <v>6151</v>
      </c>
      <c r="B927" t="s">
        <v>6152</v>
      </c>
      <c r="C927" t="s">
        <v>225</v>
      </c>
      <c r="D927" t="s">
        <v>3793</v>
      </c>
      <c r="E927" t="s">
        <v>769</v>
      </c>
      <c r="F927" t="str">
        <f>VLOOKUP(A927,'Procediments PinbalAdmin'!B:B,1,FALSE)</f>
        <v>P0705200D_SANC_PL</v>
      </c>
    </row>
    <row r="928" spans="1:6" hidden="1">
      <c r="A928" s="3" t="s">
        <v>6153</v>
      </c>
      <c r="B928" t="s">
        <v>6154</v>
      </c>
      <c r="C928" t="s">
        <v>225</v>
      </c>
      <c r="D928" t="s">
        <v>3793</v>
      </c>
      <c r="E928" t="s">
        <v>769</v>
      </c>
      <c r="F928" t="str">
        <f>VLOOKUP(A928,'Procediments PinbalAdmin'!B:B,1,FALSE)</f>
        <v>P0705200D_SUBV</v>
      </c>
    </row>
    <row r="929" spans="1:6" hidden="1">
      <c r="A929" s="3" t="s">
        <v>4382</v>
      </c>
      <c r="B929" t="s">
        <v>6155</v>
      </c>
      <c r="C929" t="s">
        <v>87</v>
      </c>
      <c r="D929" t="s">
        <v>806</v>
      </c>
      <c r="E929" t="s">
        <v>769</v>
      </c>
      <c r="F929" t="str">
        <f>VLOOKUP(A929,'Procediments PinbalAdmin'!B:B,1,FALSE)</f>
        <v>2400799</v>
      </c>
    </row>
    <row r="930" spans="1:6" hidden="1">
      <c r="A930" s="3" t="s">
        <v>6156</v>
      </c>
      <c r="B930" t="s">
        <v>6157</v>
      </c>
      <c r="C930" t="s">
        <v>87</v>
      </c>
      <c r="D930" t="s">
        <v>806</v>
      </c>
      <c r="E930" t="s">
        <v>769</v>
      </c>
      <c r="F930" t="str">
        <f>VLOOKUP(A930,'Procediments PinbalAdmin'!B:B,1,FALSE)</f>
        <v>2413388</v>
      </c>
    </row>
    <row r="931" spans="1:6" hidden="1">
      <c r="A931" s="3" t="s">
        <v>4638</v>
      </c>
      <c r="B931" t="s">
        <v>4639</v>
      </c>
      <c r="C931" t="s">
        <v>1521</v>
      </c>
      <c r="D931" t="s">
        <v>1522</v>
      </c>
      <c r="E931" t="s">
        <v>769</v>
      </c>
      <c r="F931" t="e">
        <f>VLOOKUP(A931,'Procediments PinbalAdmin'!B:B,1,FALSE)</f>
        <v>#N/A</v>
      </c>
    </row>
    <row r="932" spans="1:6" hidden="1">
      <c r="A932" s="3" t="s">
        <v>6160</v>
      </c>
      <c r="B932" t="s">
        <v>6161</v>
      </c>
      <c r="C932" t="s">
        <v>87</v>
      </c>
      <c r="D932" t="s">
        <v>806</v>
      </c>
      <c r="E932" t="s">
        <v>769</v>
      </c>
      <c r="F932" t="str">
        <f>VLOOKUP(A932,'Procediments PinbalAdmin'!B:B,1,FALSE)</f>
        <v>RECA_620_EJEC_SANC</v>
      </c>
    </row>
    <row r="933" spans="1:6" hidden="1">
      <c r="A933" s="3" t="s">
        <v>6162</v>
      </c>
      <c r="B933" t="s">
        <v>6163</v>
      </c>
      <c r="C933" t="s">
        <v>240</v>
      </c>
      <c r="D933" t="s">
        <v>634</v>
      </c>
      <c r="E933" t="s">
        <v>776</v>
      </c>
      <c r="F933" t="str">
        <f>VLOOKUP(A933,'Procediments PinbalAdmin'!B:B,1,FALSE)</f>
        <v>P0705500G_001</v>
      </c>
    </row>
    <row r="934" spans="1:6" hidden="1">
      <c r="A934" s="3" t="s">
        <v>6164</v>
      </c>
      <c r="B934" t="s">
        <v>6165</v>
      </c>
      <c r="C934" t="s">
        <v>240</v>
      </c>
      <c r="D934" t="s">
        <v>634</v>
      </c>
      <c r="E934" t="s">
        <v>776</v>
      </c>
      <c r="F934" t="str">
        <f>VLOOKUP(A934,'Procediments PinbalAdmin'!B:B,1,FALSE)</f>
        <v>P0705500G_TIP_008</v>
      </c>
    </row>
    <row r="935" spans="1:6" hidden="1">
      <c r="A935" s="3" t="s">
        <v>5941</v>
      </c>
      <c r="B935" t="s">
        <v>5942</v>
      </c>
      <c r="C935" t="s">
        <v>3538</v>
      </c>
      <c r="D935" t="s">
        <v>3539</v>
      </c>
      <c r="E935" t="s">
        <v>769</v>
      </c>
      <c r="F935" t="e">
        <f>VLOOKUP(A935,'Procediments PinbalAdmin'!B:B,1,FALSE)</f>
        <v>#N/A</v>
      </c>
    </row>
    <row r="936" spans="1:6" hidden="1">
      <c r="A936" s="3" t="s">
        <v>5066</v>
      </c>
      <c r="B936" t="s">
        <v>5067</v>
      </c>
      <c r="C936" t="s">
        <v>2722</v>
      </c>
      <c r="D936" t="s">
        <v>2723</v>
      </c>
      <c r="E936" t="s">
        <v>769</v>
      </c>
      <c r="F936" t="e">
        <f>VLOOKUP(A936,'Procediments PinbalAdmin'!B:B,1,FALSE)</f>
        <v>#N/A</v>
      </c>
    </row>
    <row r="937" spans="1:6" hidden="1">
      <c r="A937" s="3" t="s">
        <v>5964</v>
      </c>
      <c r="B937" t="s">
        <v>5963</v>
      </c>
      <c r="C937" t="s">
        <v>3538</v>
      </c>
      <c r="D937" t="s">
        <v>3539</v>
      </c>
      <c r="E937" t="s">
        <v>769</v>
      </c>
      <c r="F937" t="e">
        <f>VLOOKUP(A937,'Procediments PinbalAdmin'!B:B,1,FALSE)</f>
        <v>#N/A</v>
      </c>
    </row>
    <row r="938" spans="1:6" hidden="1">
      <c r="A938" s="3" t="s">
        <v>4982</v>
      </c>
      <c r="B938" t="s">
        <v>4983</v>
      </c>
      <c r="C938" t="s">
        <v>2580</v>
      </c>
      <c r="D938" t="s">
        <v>2581</v>
      </c>
      <c r="E938" t="s">
        <v>769</v>
      </c>
      <c r="F938" t="e">
        <f>VLOOKUP(A938,'Procediments PinbalAdmin'!B:B,1,FALSE)</f>
        <v>#N/A</v>
      </c>
    </row>
    <row r="939" spans="1:6" hidden="1">
      <c r="A939" s="3" t="s">
        <v>6174</v>
      </c>
      <c r="B939" t="s">
        <v>6175</v>
      </c>
      <c r="C939" t="s">
        <v>240</v>
      </c>
      <c r="D939" t="s">
        <v>634</v>
      </c>
      <c r="E939" t="s">
        <v>776</v>
      </c>
      <c r="F939" t="str">
        <f>VLOOKUP(A939,'Procediments PinbalAdmin'!B:B,1,FALSE)</f>
        <v>CO1</v>
      </c>
    </row>
    <row r="940" spans="1:6" hidden="1">
      <c r="A940" s="3" t="s">
        <v>6176</v>
      </c>
      <c r="B940" t="s">
        <v>6177</v>
      </c>
      <c r="C940" t="s">
        <v>240</v>
      </c>
      <c r="D940" t="s">
        <v>634</v>
      </c>
      <c r="E940" t="s">
        <v>776</v>
      </c>
      <c r="F940" t="str">
        <f>VLOOKUP(A940,'Procediments PinbalAdmin'!B:B,1,FALSE)</f>
        <v>AJSMARG_TIP_006</v>
      </c>
    </row>
    <row r="941" spans="1:6" hidden="1">
      <c r="A941" s="3" t="s">
        <v>6178</v>
      </c>
      <c r="B941" t="s">
        <v>6179</v>
      </c>
      <c r="C941" t="s">
        <v>240</v>
      </c>
      <c r="D941" t="s">
        <v>634</v>
      </c>
      <c r="E941" t="s">
        <v>776</v>
      </c>
      <c r="F941" t="str">
        <f>VLOOKUP(A941,'Procediments PinbalAdmin'!B:B,1,FALSE)</f>
        <v>AJSMARG_TIP_059</v>
      </c>
    </row>
    <row r="942" spans="1:6" hidden="1">
      <c r="A942" s="3" t="s">
        <v>4708</v>
      </c>
      <c r="B942" t="s">
        <v>4709</v>
      </c>
      <c r="C942" t="s">
        <v>1561</v>
      </c>
      <c r="D942" t="s">
        <v>1562</v>
      </c>
      <c r="E942" t="s">
        <v>769</v>
      </c>
      <c r="F942" t="e">
        <f>VLOOKUP(A942,'Procediments PinbalAdmin'!B:B,1,FALSE)</f>
        <v>#N/A</v>
      </c>
    </row>
    <row r="943" spans="1:6" hidden="1">
      <c r="A943" s="3" t="s">
        <v>5828</v>
      </c>
      <c r="B943" t="s">
        <v>5807</v>
      </c>
      <c r="C943" t="s">
        <v>3525</v>
      </c>
      <c r="D943" t="s">
        <v>3526</v>
      </c>
      <c r="E943" t="s">
        <v>769</v>
      </c>
      <c r="F943" t="e">
        <f>VLOOKUP(A943,'Procediments PinbalAdmin'!B:B,1,FALSE)</f>
        <v>#N/A</v>
      </c>
    </row>
    <row r="944" spans="1:6" hidden="1">
      <c r="A944" s="3" t="s">
        <v>6184</v>
      </c>
      <c r="B944" t="s">
        <v>6185</v>
      </c>
      <c r="C944" t="s">
        <v>3830</v>
      </c>
      <c r="D944" t="s">
        <v>2885</v>
      </c>
      <c r="E944" t="s">
        <v>769</v>
      </c>
      <c r="F944" t="str">
        <f>VLOOKUP(A944,'Procediments PinbalAdmin'!B:B,1,FALSE)</f>
        <v>1632381</v>
      </c>
    </row>
    <row r="945" spans="1:6" hidden="1">
      <c r="A945" s="3" t="s">
        <v>6186</v>
      </c>
      <c r="B945" t="s">
        <v>6187</v>
      </c>
      <c r="C945" t="s">
        <v>1375</v>
      </c>
      <c r="D945" t="s">
        <v>3855</v>
      </c>
      <c r="E945" t="s">
        <v>769</v>
      </c>
      <c r="F945" t="str">
        <f>VLOOKUP(A945,'Procediments PinbalAdmin'!B:B,1,FALSE)</f>
        <v>2891902</v>
      </c>
    </row>
    <row r="946" spans="1:6" hidden="1">
      <c r="A946" s="3" t="s">
        <v>6188</v>
      </c>
      <c r="B946" t="s">
        <v>6189</v>
      </c>
      <c r="C946" t="s">
        <v>1375</v>
      </c>
      <c r="D946" t="s">
        <v>3855</v>
      </c>
      <c r="E946" t="s">
        <v>769</v>
      </c>
      <c r="F946" t="str">
        <f>VLOOKUP(A946,'Procediments PinbalAdmin'!B:B,1,FALSE)</f>
        <v>2891493</v>
      </c>
    </row>
    <row r="947" spans="1:6" hidden="1">
      <c r="A947" s="3" t="s">
        <v>6190</v>
      </c>
      <c r="B947" t="s">
        <v>6191</v>
      </c>
      <c r="C947" t="s">
        <v>1375</v>
      </c>
      <c r="D947" t="s">
        <v>3855</v>
      </c>
      <c r="E947" t="s">
        <v>769</v>
      </c>
      <c r="F947" t="str">
        <f>VLOOKUP(A947,'Procediments PinbalAdmin'!B:B,1,FALSE)</f>
        <v>2890935</v>
      </c>
    </row>
    <row r="948" spans="1:6" hidden="1">
      <c r="A948" s="3" t="s">
        <v>6192</v>
      </c>
      <c r="B948" t="s">
        <v>6193</v>
      </c>
      <c r="C948" t="s">
        <v>1375</v>
      </c>
      <c r="D948" t="s">
        <v>3855</v>
      </c>
      <c r="E948" t="s">
        <v>769</v>
      </c>
      <c r="F948" t="str">
        <f>VLOOKUP(A948,'Procediments PinbalAdmin'!B:B,1,FALSE)</f>
        <v>2889350</v>
      </c>
    </row>
    <row r="949" spans="1:6" hidden="1">
      <c r="A949" s="3" t="s">
        <v>6194</v>
      </c>
      <c r="B949" t="s">
        <v>6195</v>
      </c>
      <c r="C949" t="s">
        <v>1375</v>
      </c>
      <c r="D949" t="s">
        <v>3855</v>
      </c>
      <c r="E949" t="s">
        <v>769</v>
      </c>
      <c r="F949" t="str">
        <f>VLOOKUP(A949,'Procediments PinbalAdmin'!B:B,1,FALSE)</f>
        <v>2891505</v>
      </c>
    </row>
    <row r="950" spans="1:6" hidden="1">
      <c r="A950" s="3" t="s">
        <v>6196</v>
      </c>
      <c r="B950" t="s">
        <v>6197</v>
      </c>
      <c r="C950" t="s">
        <v>1375</v>
      </c>
      <c r="D950" t="s">
        <v>3855</v>
      </c>
      <c r="E950" t="s">
        <v>769</v>
      </c>
      <c r="F950" t="str">
        <f>VLOOKUP(A950,'Procediments PinbalAdmin'!B:B,1,FALSE)</f>
        <v>2891556</v>
      </c>
    </row>
    <row r="951" spans="1:6" hidden="1">
      <c r="A951" s="3" t="s">
        <v>6198</v>
      </c>
      <c r="B951" t="s">
        <v>6199</v>
      </c>
      <c r="C951" t="s">
        <v>1375</v>
      </c>
      <c r="D951" t="s">
        <v>3855</v>
      </c>
      <c r="E951" t="s">
        <v>769</v>
      </c>
      <c r="F951" t="str">
        <f>VLOOKUP(A951,'Procediments PinbalAdmin'!B:B,1,FALSE)</f>
        <v>2891121</v>
      </c>
    </row>
    <row r="952" spans="1:6" hidden="1">
      <c r="A952" s="3" t="s">
        <v>6200</v>
      </c>
      <c r="B952" t="s">
        <v>6201</v>
      </c>
      <c r="C952" t="s">
        <v>1375</v>
      </c>
      <c r="D952" t="s">
        <v>3855</v>
      </c>
      <c r="E952" t="s">
        <v>769</v>
      </c>
      <c r="F952" t="str">
        <f>VLOOKUP(A952,'Procediments PinbalAdmin'!B:B,1,FALSE)</f>
        <v>2891500</v>
      </c>
    </row>
    <row r="953" spans="1:6" hidden="1">
      <c r="A953" s="3" t="s">
        <v>6202</v>
      </c>
      <c r="B953" t="s">
        <v>6203</v>
      </c>
      <c r="C953" t="s">
        <v>1375</v>
      </c>
      <c r="D953" t="s">
        <v>3855</v>
      </c>
      <c r="E953" t="s">
        <v>769</v>
      </c>
      <c r="F953" t="str">
        <f>VLOOKUP(A953,'Procediments PinbalAdmin'!B:B,1,FALSE)</f>
        <v>2891153</v>
      </c>
    </row>
    <row r="954" spans="1:6" hidden="1">
      <c r="A954" s="3" t="s">
        <v>6204</v>
      </c>
      <c r="B954" t="s">
        <v>6205</v>
      </c>
      <c r="C954" t="s">
        <v>1375</v>
      </c>
      <c r="D954" t="s">
        <v>3855</v>
      </c>
      <c r="E954" t="s">
        <v>769</v>
      </c>
      <c r="F954" t="str">
        <f>VLOOKUP(A954,'Procediments PinbalAdmin'!B:B,1,FALSE)</f>
        <v>2891557</v>
      </c>
    </row>
    <row r="955" spans="1:6" hidden="1">
      <c r="A955" s="3" t="s">
        <v>6206</v>
      </c>
      <c r="B955" t="s">
        <v>6207</v>
      </c>
      <c r="C955" t="s">
        <v>1375</v>
      </c>
      <c r="D955" t="s">
        <v>3855</v>
      </c>
      <c r="E955" t="s">
        <v>769</v>
      </c>
      <c r="F955" t="str">
        <f>VLOOKUP(A955,'Procediments PinbalAdmin'!B:B,1,FALSE)</f>
        <v>2891539</v>
      </c>
    </row>
    <row r="956" spans="1:6" hidden="1">
      <c r="A956" s="3" t="s">
        <v>6208</v>
      </c>
      <c r="B956" t="s">
        <v>6209</v>
      </c>
      <c r="C956" t="s">
        <v>1375</v>
      </c>
      <c r="D956" t="s">
        <v>3855</v>
      </c>
      <c r="E956" t="s">
        <v>769</v>
      </c>
      <c r="F956" t="str">
        <f>VLOOKUP(A956,'Procediments PinbalAdmin'!B:B,1,FALSE)</f>
        <v>2891522</v>
      </c>
    </row>
    <row r="957" spans="1:6" hidden="1">
      <c r="A957" s="3" t="s">
        <v>6210</v>
      </c>
      <c r="B957" t="s">
        <v>6211</v>
      </c>
      <c r="C957" t="s">
        <v>1375</v>
      </c>
      <c r="D957" t="s">
        <v>3855</v>
      </c>
      <c r="E957" t="s">
        <v>769</v>
      </c>
      <c r="F957" t="str">
        <f>VLOOKUP(A957,'Procediments PinbalAdmin'!B:B,1,FALSE)</f>
        <v>2891901</v>
      </c>
    </row>
    <row r="958" spans="1:6" hidden="1">
      <c r="A958" s="3" t="s">
        <v>6212</v>
      </c>
      <c r="B958" t="s">
        <v>6213</v>
      </c>
      <c r="C958" t="s">
        <v>1375</v>
      </c>
      <c r="D958" t="s">
        <v>3855</v>
      </c>
      <c r="E958" t="s">
        <v>769</v>
      </c>
      <c r="F958" t="str">
        <f>VLOOKUP(A958,'Procediments PinbalAdmin'!B:B,1,FALSE)</f>
        <v>2890971</v>
      </c>
    </row>
    <row r="959" spans="1:6" hidden="1">
      <c r="A959" s="3" t="s">
        <v>6214</v>
      </c>
      <c r="B959" t="s">
        <v>6215</v>
      </c>
      <c r="C959" t="s">
        <v>1375</v>
      </c>
      <c r="D959" t="s">
        <v>3855</v>
      </c>
      <c r="E959" t="s">
        <v>769</v>
      </c>
      <c r="F959" t="str">
        <f>VLOOKUP(A959,'Procediments PinbalAdmin'!B:B,1,FALSE)</f>
        <v>2891494</v>
      </c>
    </row>
    <row r="960" spans="1:6" hidden="1">
      <c r="A960" s="3" t="s">
        <v>6216</v>
      </c>
      <c r="B960" t="s">
        <v>6217</v>
      </c>
      <c r="C960" t="s">
        <v>1375</v>
      </c>
      <c r="D960" t="s">
        <v>3855</v>
      </c>
      <c r="E960" t="s">
        <v>769</v>
      </c>
      <c r="F960" t="str">
        <f>VLOOKUP(A960,'Procediments PinbalAdmin'!B:B,1,FALSE)</f>
        <v>2891116</v>
      </c>
    </row>
    <row r="961" spans="1:6" hidden="1">
      <c r="A961" s="3" t="s">
        <v>6218</v>
      </c>
      <c r="B961" t="s">
        <v>6219</v>
      </c>
      <c r="C961" t="s">
        <v>1375</v>
      </c>
      <c r="D961" t="s">
        <v>3855</v>
      </c>
      <c r="E961" t="s">
        <v>769</v>
      </c>
      <c r="F961" t="str">
        <f>VLOOKUP(A961,'Procediments PinbalAdmin'!B:B,1,FALSE)</f>
        <v>2891108</v>
      </c>
    </row>
    <row r="962" spans="1:6" hidden="1">
      <c r="A962" s="3" t="s">
        <v>6220</v>
      </c>
      <c r="B962" t="s">
        <v>6221</v>
      </c>
      <c r="C962" t="s">
        <v>1375</v>
      </c>
      <c r="D962" t="s">
        <v>3855</v>
      </c>
      <c r="E962" t="s">
        <v>769</v>
      </c>
      <c r="F962" t="str">
        <f>VLOOKUP(A962,'Procediments PinbalAdmin'!B:B,1,FALSE)</f>
        <v>2891090</v>
      </c>
    </row>
    <row r="963" spans="1:6" hidden="1">
      <c r="A963" s="3" t="s">
        <v>6222</v>
      </c>
      <c r="B963" t="s">
        <v>6223</v>
      </c>
      <c r="C963" t="s">
        <v>1375</v>
      </c>
      <c r="D963" t="s">
        <v>3855</v>
      </c>
      <c r="E963" t="s">
        <v>769</v>
      </c>
      <c r="F963" t="str">
        <f>VLOOKUP(A963,'Procediments PinbalAdmin'!B:B,1,FALSE)</f>
        <v>2891106</v>
      </c>
    </row>
    <row r="964" spans="1:6" hidden="1">
      <c r="A964" s="3" t="s">
        <v>6224</v>
      </c>
      <c r="B964" t="s">
        <v>6225</v>
      </c>
      <c r="C964" t="s">
        <v>1375</v>
      </c>
      <c r="D964" t="s">
        <v>3855</v>
      </c>
      <c r="E964" t="s">
        <v>769</v>
      </c>
      <c r="F964" t="str">
        <f>VLOOKUP(A964,'Procediments PinbalAdmin'!B:B,1,FALSE)</f>
        <v>2890931</v>
      </c>
    </row>
    <row r="965" spans="1:6" hidden="1">
      <c r="A965" s="3" t="s">
        <v>5367</v>
      </c>
      <c r="B965" t="s">
        <v>5368</v>
      </c>
      <c r="C965" t="s">
        <v>63</v>
      </c>
      <c r="D965" t="s">
        <v>2815</v>
      </c>
      <c r="E965" t="s">
        <v>769</v>
      </c>
      <c r="F965" t="e">
        <f>VLOOKUP(A965,'Procediments PinbalAdmin'!B:B,1,FALSE)</f>
        <v>#N/A</v>
      </c>
    </row>
    <row r="966" spans="1:6" hidden="1">
      <c r="A966" s="3" t="s">
        <v>6228</v>
      </c>
      <c r="B966" t="s">
        <v>6229</v>
      </c>
      <c r="C966" t="s">
        <v>1375</v>
      </c>
      <c r="D966" t="s">
        <v>3855</v>
      </c>
      <c r="E966" t="s">
        <v>769</v>
      </c>
      <c r="F966" t="str">
        <f>VLOOKUP(A966,'Procediments PinbalAdmin'!B:B,1,FALSE)</f>
        <v>2890979</v>
      </c>
    </row>
    <row r="967" spans="1:6" hidden="1">
      <c r="A967" s="3" t="s">
        <v>6230</v>
      </c>
      <c r="B967" t="s">
        <v>6231</v>
      </c>
      <c r="C967" t="s">
        <v>1375</v>
      </c>
      <c r="D967" t="s">
        <v>3855</v>
      </c>
      <c r="E967" t="s">
        <v>769</v>
      </c>
      <c r="F967" t="str">
        <f>VLOOKUP(A967,'Procediments PinbalAdmin'!B:B,1,FALSE)</f>
        <v>2890964</v>
      </c>
    </row>
    <row r="968" spans="1:6" hidden="1">
      <c r="A968" s="3" t="s">
        <v>6232</v>
      </c>
      <c r="B968" t="s">
        <v>6233</v>
      </c>
      <c r="C968" t="s">
        <v>1375</v>
      </c>
      <c r="D968" t="s">
        <v>3855</v>
      </c>
      <c r="E968" t="s">
        <v>769</v>
      </c>
      <c r="F968" t="str">
        <f>VLOOKUP(A968,'Procediments PinbalAdmin'!B:B,1,FALSE)</f>
        <v>2891488</v>
      </c>
    </row>
    <row r="969" spans="1:6" hidden="1">
      <c r="A969" s="3" t="s">
        <v>6234</v>
      </c>
      <c r="B969" t="s">
        <v>6235</v>
      </c>
      <c r="C969" t="s">
        <v>1375</v>
      </c>
      <c r="D969" t="s">
        <v>3855</v>
      </c>
      <c r="E969" t="s">
        <v>769</v>
      </c>
      <c r="F969" t="str">
        <f>VLOOKUP(A969,'Procediments PinbalAdmin'!B:B,1,FALSE)</f>
        <v>2890879</v>
      </c>
    </row>
    <row r="970" spans="1:6" hidden="1">
      <c r="A970" s="3" t="s">
        <v>6236</v>
      </c>
      <c r="B970" t="s">
        <v>6237</v>
      </c>
      <c r="C970" t="s">
        <v>1375</v>
      </c>
      <c r="D970" t="s">
        <v>3855</v>
      </c>
      <c r="E970" t="s">
        <v>769</v>
      </c>
      <c r="F970" t="str">
        <f>VLOOKUP(A970,'Procediments PinbalAdmin'!B:B,1,FALSE)</f>
        <v>2890859</v>
      </c>
    </row>
    <row r="971" spans="1:6" hidden="1">
      <c r="A971" s="3" t="s">
        <v>6238</v>
      </c>
      <c r="B971" t="s">
        <v>6239</v>
      </c>
      <c r="C971" t="s">
        <v>1375</v>
      </c>
      <c r="D971" t="s">
        <v>3855</v>
      </c>
      <c r="E971" t="s">
        <v>769</v>
      </c>
      <c r="F971" t="str">
        <f>VLOOKUP(A971,'Procediments PinbalAdmin'!B:B,1,FALSE)</f>
        <v>2890976</v>
      </c>
    </row>
    <row r="972" spans="1:6" hidden="1">
      <c r="A972" s="3" t="s">
        <v>6240</v>
      </c>
      <c r="B972" t="s">
        <v>6241</v>
      </c>
      <c r="C972" t="s">
        <v>1375</v>
      </c>
      <c r="D972" t="s">
        <v>3855</v>
      </c>
      <c r="E972" t="s">
        <v>769</v>
      </c>
      <c r="F972" t="str">
        <f>VLOOKUP(A972,'Procediments PinbalAdmin'!B:B,1,FALSE)</f>
        <v>2891152</v>
      </c>
    </row>
    <row r="973" spans="1:6" hidden="1">
      <c r="A973" s="3" t="s">
        <v>6242</v>
      </c>
      <c r="B973" t="s">
        <v>6243</v>
      </c>
      <c r="C973" t="s">
        <v>1375</v>
      </c>
      <c r="D973" t="s">
        <v>3855</v>
      </c>
      <c r="E973" t="s">
        <v>769</v>
      </c>
      <c r="F973" t="str">
        <f>VLOOKUP(A973,'Procediments PinbalAdmin'!B:B,1,FALSE)</f>
        <v>2891903</v>
      </c>
    </row>
    <row r="974" spans="1:6" hidden="1">
      <c r="A974" s="3" t="s">
        <v>6244</v>
      </c>
      <c r="B974" t="s">
        <v>6245</v>
      </c>
      <c r="C974" t="s">
        <v>1375</v>
      </c>
      <c r="D974" t="s">
        <v>3855</v>
      </c>
      <c r="E974" t="s">
        <v>769</v>
      </c>
      <c r="F974" t="str">
        <f>VLOOKUP(A974,'Procediments PinbalAdmin'!B:B,1,FALSE)</f>
        <v>2891110</v>
      </c>
    </row>
    <row r="975" spans="1:6" hidden="1">
      <c r="A975" s="3" t="s">
        <v>6504</v>
      </c>
      <c r="B975" t="s">
        <v>6505</v>
      </c>
      <c r="C975" t="s">
        <v>57</v>
      </c>
      <c r="D975" t="s">
        <v>56</v>
      </c>
      <c r="E975" t="s">
        <v>769</v>
      </c>
      <c r="F975" t="e">
        <f>VLOOKUP(A975,'Procediments PinbalAdmin'!B:B,1,FALSE)</f>
        <v>#N/A</v>
      </c>
    </row>
    <row r="976" spans="1:6" hidden="1">
      <c r="A976" s="3" t="s">
        <v>6248</v>
      </c>
      <c r="B976" t="s">
        <v>6247</v>
      </c>
      <c r="C976" t="s">
        <v>1375</v>
      </c>
      <c r="D976" t="s">
        <v>3855</v>
      </c>
      <c r="E976" t="s">
        <v>769</v>
      </c>
      <c r="F976" t="str">
        <f>VLOOKUP(A976,'Procediments PinbalAdmin'!B:B,1,FALSE)</f>
        <v>2891911</v>
      </c>
    </row>
    <row r="977" spans="1:6" hidden="1">
      <c r="A977" s="3" t="s">
        <v>6249</v>
      </c>
      <c r="B977" t="s">
        <v>6250</v>
      </c>
      <c r="C977" t="s">
        <v>1375</v>
      </c>
      <c r="D977" t="s">
        <v>3855</v>
      </c>
      <c r="E977" t="s">
        <v>769</v>
      </c>
      <c r="F977" t="str">
        <f>VLOOKUP(A977,'Procediments PinbalAdmin'!B:B,1,FALSE)</f>
        <v>2890873</v>
      </c>
    </row>
    <row r="978" spans="1:6" hidden="1">
      <c r="A978" s="3" t="s">
        <v>6251</v>
      </c>
      <c r="B978" t="s">
        <v>6252</v>
      </c>
      <c r="C978" t="s">
        <v>1375</v>
      </c>
      <c r="D978" t="s">
        <v>3855</v>
      </c>
      <c r="E978" t="s">
        <v>769</v>
      </c>
      <c r="F978" t="str">
        <f>VLOOKUP(A978,'Procediments PinbalAdmin'!B:B,1,FALSE)</f>
        <v>2891120</v>
      </c>
    </row>
    <row r="979" spans="1:6" hidden="1">
      <c r="A979" s="3" t="s">
        <v>6253</v>
      </c>
      <c r="B979" t="s">
        <v>6254</v>
      </c>
      <c r="C979" t="s">
        <v>1375</v>
      </c>
      <c r="D979" t="s">
        <v>3855</v>
      </c>
      <c r="E979" t="s">
        <v>769</v>
      </c>
      <c r="F979" t="str">
        <f>VLOOKUP(A979,'Procediments PinbalAdmin'!B:B,1,FALSE)</f>
        <v>2890861</v>
      </c>
    </row>
    <row r="980" spans="1:6" hidden="1">
      <c r="A980" s="3" t="s">
        <v>6255</v>
      </c>
      <c r="B980" t="s">
        <v>6256</v>
      </c>
      <c r="C980" t="s">
        <v>1375</v>
      </c>
      <c r="D980" t="s">
        <v>3855</v>
      </c>
      <c r="E980" t="s">
        <v>769</v>
      </c>
      <c r="F980" t="str">
        <f>VLOOKUP(A980,'Procediments PinbalAdmin'!B:B,1,FALSE)</f>
        <v>2890896</v>
      </c>
    </row>
    <row r="981" spans="1:6" hidden="1">
      <c r="A981" s="3" t="s">
        <v>6257</v>
      </c>
      <c r="B981" t="s">
        <v>6258</v>
      </c>
      <c r="C981" t="s">
        <v>1375</v>
      </c>
      <c r="D981" t="s">
        <v>3855</v>
      </c>
      <c r="E981" t="s">
        <v>769</v>
      </c>
      <c r="F981" t="str">
        <f>VLOOKUP(A981,'Procediments PinbalAdmin'!B:B,1,FALSE)</f>
        <v>2890977</v>
      </c>
    </row>
    <row r="982" spans="1:6" hidden="1">
      <c r="A982" s="3" t="s">
        <v>6259</v>
      </c>
      <c r="B982" t="s">
        <v>6260</v>
      </c>
      <c r="C982" t="s">
        <v>1375</v>
      </c>
      <c r="D982" t="s">
        <v>3855</v>
      </c>
      <c r="E982" t="s">
        <v>769</v>
      </c>
      <c r="F982" t="str">
        <f>VLOOKUP(A982,'Procediments PinbalAdmin'!B:B,1,FALSE)</f>
        <v>2890858</v>
      </c>
    </row>
    <row r="983" spans="1:6" hidden="1">
      <c r="A983" s="3" t="s">
        <v>6261</v>
      </c>
      <c r="B983" t="s">
        <v>6262</v>
      </c>
      <c r="C983" t="s">
        <v>1375</v>
      </c>
      <c r="D983" t="s">
        <v>3855</v>
      </c>
      <c r="E983" t="s">
        <v>769</v>
      </c>
      <c r="F983" t="str">
        <f>VLOOKUP(A983,'Procediments PinbalAdmin'!B:B,1,FALSE)</f>
        <v>2891082</v>
      </c>
    </row>
    <row r="984" spans="1:6" hidden="1">
      <c r="A984" s="3" t="s">
        <v>6263</v>
      </c>
      <c r="B984" t="s">
        <v>6264</v>
      </c>
      <c r="C984" t="s">
        <v>1375</v>
      </c>
      <c r="D984" t="s">
        <v>3855</v>
      </c>
      <c r="E984" t="s">
        <v>769</v>
      </c>
      <c r="F984" t="str">
        <f>VLOOKUP(A984,'Procediments PinbalAdmin'!B:B,1,FALSE)</f>
        <v>2891081</v>
      </c>
    </row>
    <row r="985" spans="1:6" hidden="1">
      <c r="A985" s="3" t="s">
        <v>6265</v>
      </c>
      <c r="B985" t="s">
        <v>6266</v>
      </c>
      <c r="C985" t="s">
        <v>1375</v>
      </c>
      <c r="D985" t="s">
        <v>3855</v>
      </c>
      <c r="E985" t="s">
        <v>769</v>
      </c>
      <c r="F985" t="str">
        <f>VLOOKUP(A985,'Procediments PinbalAdmin'!B:B,1,FALSE)</f>
        <v>2890875</v>
      </c>
    </row>
    <row r="986" spans="1:6" hidden="1">
      <c r="A986" s="3" t="s">
        <v>6267</v>
      </c>
      <c r="B986" t="s">
        <v>6268</v>
      </c>
      <c r="C986" t="s">
        <v>1375</v>
      </c>
      <c r="D986" t="s">
        <v>3855</v>
      </c>
      <c r="E986" t="s">
        <v>769</v>
      </c>
      <c r="F986" t="str">
        <f>VLOOKUP(A986,'Procediments PinbalAdmin'!B:B,1,FALSE)</f>
        <v>2891072</v>
      </c>
    </row>
    <row r="987" spans="1:6" hidden="1">
      <c r="A987" s="3" t="s">
        <v>6269</v>
      </c>
      <c r="B987" t="s">
        <v>6270</v>
      </c>
      <c r="C987" t="s">
        <v>1375</v>
      </c>
      <c r="D987" t="s">
        <v>3855</v>
      </c>
      <c r="E987" t="s">
        <v>769</v>
      </c>
      <c r="F987" t="str">
        <f>VLOOKUP(A987,'Procediments PinbalAdmin'!B:B,1,FALSE)</f>
        <v>2891071</v>
      </c>
    </row>
    <row r="988" spans="1:6" hidden="1">
      <c r="A988" s="3" t="s">
        <v>6271</v>
      </c>
      <c r="B988" t="s">
        <v>6272</v>
      </c>
      <c r="C988" t="s">
        <v>1375</v>
      </c>
      <c r="D988" t="s">
        <v>3855</v>
      </c>
      <c r="E988" t="s">
        <v>769</v>
      </c>
      <c r="F988" t="str">
        <f>VLOOKUP(A988,'Procediments PinbalAdmin'!B:B,1,FALSE)</f>
        <v>2891070</v>
      </c>
    </row>
    <row r="989" spans="1:6" hidden="1">
      <c r="A989" s="3" t="s">
        <v>6273</v>
      </c>
      <c r="B989" t="s">
        <v>6274</v>
      </c>
      <c r="C989" t="s">
        <v>1375</v>
      </c>
      <c r="D989" t="s">
        <v>3855</v>
      </c>
      <c r="E989" t="s">
        <v>769</v>
      </c>
      <c r="F989" t="str">
        <f>VLOOKUP(A989,'Procediments PinbalAdmin'!B:B,1,FALSE)</f>
        <v>2891068</v>
      </c>
    </row>
    <row r="990" spans="1:6" hidden="1">
      <c r="A990" s="3" t="s">
        <v>6275</v>
      </c>
      <c r="B990" t="s">
        <v>6276</v>
      </c>
      <c r="C990" t="s">
        <v>1375</v>
      </c>
      <c r="D990" t="s">
        <v>3855</v>
      </c>
      <c r="E990" t="s">
        <v>769</v>
      </c>
      <c r="F990" t="str">
        <f>VLOOKUP(A990,'Procediments PinbalAdmin'!B:B,1,FALSE)</f>
        <v>2891509</v>
      </c>
    </row>
    <row r="991" spans="1:6" hidden="1">
      <c r="A991" s="3" t="s">
        <v>6277</v>
      </c>
      <c r="B991" t="s">
        <v>6278</v>
      </c>
      <c r="C991" t="s">
        <v>1375</v>
      </c>
      <c r="D991" t="s">
        <v>3855</v>
      </c>
      <c r="E991" t="s">
        <v>769</v>
      </c>
      <c r="F991" t="str">
        <f>VLOOKUP(A991,'Procediments PinbalAdmin'!B:B,1,FALSE)</f>
        <v>2891084</v>
      </c>
    </row>
    <row r="992" spans="1:6" hidden="1">
      <c r="A992" s="3" t="s">
        <v>6279</v>
      </c>
      <c r="B992" t="s">
        <v>6280</v>
      </c>
      <c r="C992" t="s">
        <v>1375</v>
      </c>
      <c r="D992" t="s">
        <v>3855</v>
      </c>
      <c r="E992" t="s">
        <v>769</v>
      </c>
      <c r="F992" t="str">
        <f>VLOOKUP(A992,'Procediments PinbalAdmin'!B:B,1,FALSE)</f>
        <v>2891914</v>
      </c>
    </row>
    <row r="993" spans="1:6" hidden="1">
      <c r="A993" s="3" t="s">
        <v>6281</v>
      </c>
      <c r="B993" t="s">
        <v>6282</v>
      </c>
      <c r="C993" t="s">
        <v>1375</v>
      </c>
      <c r="D993" t="s">
        <v>3855</v>
      </c>
      <c r="E993" t="s">
        <v>769</v>
      </c>
      <c r="F993" t="str">
        <f>VLOOKUP(A993,'Procediments PinbalAdmin'!B:B,1,FALSE)</f>
        <v>2891547</v>
      </c>
    </row>
    <row r="994" spans="1:6" hidden="1">
      <c r="A994" s="3" t="s">
        <v>6283</v>
      </c>
      <c r="B994" t="s">
        <v>6284</v>
      </c>
      <c r="C994" t="s">
        <v>1375</v>
      </c>
      <c r="D994" t="s">
        <v>3855</v>
      </c>
      <c r="E994" t="s">
        <v>769</v>
      </c>
      <c r="F994" t="str">
        <f>VLOOKUP(A994,'Procediments PinbalAdmin'!B:B,1,FALSE)</f>
        <v>2891113</v>
      </c>
    </row>
    <row r="995" spans="1:6" hidden="1">
      <c r="A995" s="3" t="s">
        <v>6285</v>
      </c>
      <c r="B995" t="s">
        <v>6286</v>
      </c>
      <c r="C995" t="s">
        <v>1375</v>
      </c>
      <c r="D995" t="s">
        <v>3855</v>
      </c>
      <c r="E995" t="s">
        <v>769</v>
      </c>
      <c r="F995" t="str">
        <f>VLOOKUP(A995,'Procediments PinbalAdmin'!B:B,1,FALSE)</f>
        <v>2890857</v>
      </c>
    </row>
    <row r="996" spans="1:6" hidden="1">
      <c r="A996" s="3" t="s">
        <v>6287</v>
      </c>
      <c r="B996" t="s">
        <v>6288</v>
      </c>
      <c r="C996" t="s">
        <v>1375</v>
      </c>
      <c r="D996" t="s">
        <v>3855</v>
      </c>
      <c r="E996" t="s">
        <v>769</v>
      </c>
      <c r="F996" t="str">
        <f>VLOOKUP(A996,'Procediments PinbalAdmin'!B:B,1,FALSE)</f>
        <v>2891551</v>
      </c>
    </row>
    <row r="997" spans="1:6" hidden="1">
      <c r="A997" s="3" t="s">
        <v>6289</v>
      </c>
      <c r="B997" t="s">
        <v>6290</v>
      </c>
      <c r="C997" t="s">
        <v>1375</v>
      </c>
      <c r="D997" t="s">
        <v>3855</v>
      </c>
      <c r="E997" t="s">
        <v>769</v>
      </c>
      <c r="F997" t="str">
        <f>VLOOKUP(A997,'Procediments PinbalAdmin'!B:B,1,FALSE)</f>
        <v>2891530</v>
      </c>
    </row>
    <row r="998" spans="1:6" hidden="1">
      <c r="A998" s="3" t="s">
        <v>6291</v>
      </c>
      <c r="B998" t="s">
        <v>6292</v>
      </c>
      <c r="C998" t="s">
        <v>1375</v>
      </c>
      <c r="D998" t="s">
        <v>3855</v>
      </c>
      <c r="E998" t="s">
        <v>769</v>
      </c>
      <c r="F998" t="str">
        <f>VLOOKUP(A998,'Procediments PinbalAdmin'!B:B,1,FALSE)</f>
        <v>2891527</v>
      </c>
    </row>
    <row r="999" spans="1:6" hidden="1">
      <c r="A999" s="3" t="s">
        <v>6293</v>
      </c>
      <c r="B999" t="s">
        <v>6294</v>
      </c>
      <c r="C999" t="s">
        <v>1375</v>
      </c>
      <c r="D999" t="s">
        <v>3855</v>
      </c>
      <c r="E999" t="s">
        <v>769</v>
      </c>
      <c r="F999" t="str">
        <f>VLOOKUP(A999,'Procediments PinbalAdmin'!B:B,1,FALSE)</f>
        <v>2891526</v>
      </c>
    </row>
    <row r="1000" spans="1:6" hidden="1">
      <c r="A1000" s="3" t="s">
        <v>6295</v>
      </c>
      <c r="B1000" t="s">
        <v>6296</v>
      </c>
      <c r="C1000" t="s">
        <v>1375</v>
      </c>
      <c r="D1000" t="s">
        <v>3855</v>
      </c>
      <c r="E1000" t="s">
        <v>769</v>
      </c>
      <c r="F1000" t="str">
        <f>VLOOKUP(A1000,'Procediments PinbalAdmin'!B:B,1,FALSE)</f>
        <v>2891065</v>
      </c>
    </row>
    <row r="1001" spans="1:6" hidden="1">
      <c r="A1001" s="3" t="s">
        <v>6297</v>
      </c>
      <c r="B1001" t="s">
        <v>6298</v>
      </c>
      <c r="C1001" t="s">
        <v>1375</v>
      </c>
      <c r="D1001" t="s">
        <v>3855</v>
      </c>
      <c r="E1001" t="s">
        <v>769</v>
      </c>
      <c r="F1001" t="str">
        <f>VLOOKUP(A1001,'Procediments PinbalAdmin'!B:B,1,FALSE)</f>
        <v>2890862</v>
      </c>
    </row>
    <row r="1002" spans="1:6" hidden="1">
      <c r="A1002" s="3" t="s">
        <v>6299</v>
      </c>
      <c r="B1002" t="s">
        <v>6193</v>
      </c>
      <c r="C1002" t="s">
        <v>1375</v>
      </c>
      <c r="D1002" t="s">
        <v>3855</v>
      </c>
      <c r="E1002" t="s">
        <v>769</v>
      </c>
      <c r="F1002" t="str">
        <f>VLOOKUP(A1002,'Procediments PinbalAdmin'!B:B,1,FALSE)</f>
        <v>2891502</v>
      </c>
    </row>
    <row r="1003" spans="1:6" hidden="1">
      <c r="A1003" s="3" t="s">
        <v>6300</v>
      </c>
      <c r="B1003" t="s">
        <v>6301</v>
      </c>
      <c r="C1003" t="s">
        <v>1375</v>
      </c>
      <c r="D1003" t="s">
        <v>3855</v>
      </c>
      <c r="E1003" t="s">
        <v>769</v>
      </c>
      <c r="F1003" t="str">
        <f>VLOOKUP(A1003,'Procediments PinbalAdmin'!B:B,1,FALSE)</f>
        <v>2891560</v>
      </c>
    </row>
    <row r="1004" spans="1:6" hidden="1">
      <c r="A1004" s="3" t="s">
        <v>6302</v>
      </c>
      <c r="B1004" t="s">
        <v>6303</v>
      </c>
      <c r="C1004" t="s">
        <v>1375</v>
      </c>
      <c r="D1004" t="s">
        <v>3855</v>
      </c>
      <c r="E1004" t="s">
        <v>769</v>
      </c>
      <c r="F1004" t="str">
        <f>VLOOKUP(A1004,'Procediments PinbalAdmin'!B:B,1,FALSE)</f>
        <v>2891117</v>
      </c>
    </row>
    <row r="1005" spans="1:6" hidden="1">
      <c r="A1005" s="3" t="s">
        <v>5930</v>
      </c>
      <c r="B1005" t="s">
        <v>5927</v>
      </c>
      <c r="C1005" t="s">
        <v>3538</v>
      </c>
      <c r="D1005" t="s">
        <v>3539</v>
      </c>
      <c r="E1005" t="s">
        <v>769</v>
      </c>
      <c r="F1005" t="e">
        <f>VLOOKUP(A1005,'Procediments PinbalAdmin'!B:B,1,FALSE)</f>
        <v>#N/A</v>
      </c>
    </row>
    <row r="1006" spans="1:6" hidden="1">
      <c r="A1006" s="3" t="s">
        <v>6306</v>
      </c>
      <c r="B1006" t="s">
        <v>6307</v>
      </c>
      <c r="C1006" t="s">
        <v>1375</v>
      </c>
      <c r="D1006" t="s">
        <v>3855</v>
      </c>
      <c r="E1006" t="s">
        <v>769</v>
      </c>
      <c r="F1006" t="str">
        <f>VLOOKUP(A1006,'Procediments PinbalAdmin'!B:B,1,FALSE)</f>
        <v>2891104</v>
      </c>
    </row>
    <row r="1007" spans="1:6" hidden="1">
      <c r="A1007" s="3" t="s">
        <v>6308</v>
      </c>
      <c r="B1007" t="s">
        <v>6309</v>
      </c>
      <c r="C1007" t="s">
        <v>1375</v>
      </c>
      <c r="D1007" t="s">
        <v>3855</v>
      </c>
      <c r="E1007" t="s">
        <v>769</v>
      </c>
      <c r="F1007" t="str">
        <f>VLOOKUP(A1007,'Procediments PinbalAdmin'!B:B,1,FALSE)</f>
        <v>2891542</v>
      </c>
    </row>
    <row r="1008" spans="1:6" hidden="1">
      <c r="A1008" s="3" t="s">
        <v>6310</v>
      </c>
      <c r="B1008" t="s">
        <v>6311</v>
      </c>
      <c r="C1008" t="s">
        <v>1375</v>
      </c>
      <c r="D1008" t="s">
        <v>3855</v>
      </c>
      <c r="E1008" t="s">
        <v>769</v>
      </c>
      <c r="F1008" t="str">
        <f>VLOOKUP(A1008,'Procediments PinbalAdmin'!B:B,1,FALSE)</f>
        <v>2891538</v>
      </c>
    </row>
    <row r="1009" spans="1:6" hidden="1">
      <c r="A1009" s="3" t="s">
        <v>6312</v>
      </c>
      <c r="B1009" t="s">
        <v>6313</v>
      </c>
      <c r="C1009" t="s">
        <v>1375</v>
      </c>
      <c r="D1009" t="s">
        <v>3855</v>
      </c>
      <c r="E1009" t="s">
        <v>769</v>
      </c>
      <c r="F1009" t="str">
        <f>VLOOKUP(A1009,'Procediments PinbalAdmin'!B:B,1,FALSE)</f>
        <v>2930152</v>
      </c>
    </row>
    <row r="1010" spans="1:6" hidden="1">
      <c r="A1010" s="3" t="s">
        <v>6314</v>
      </c>
      <c r="B1010" t="s">
        <v>6315</v>
      </c>
      <c r="C1010" t="s">
        <v>1375</v>
      </c>
      <c r="D1010" t="s">
        <v>3855</v>
      </c>
      <c r="E1010" t="s">
        <v>769</v>
      </c>
      <c r="F1010" t="str">
        <f>VLOOKUP(A1010,'Procediments PinbalAdmin'!B:B,1,FALSE)</f>
        <v>2891516</v>
      </c>
    </row>
    <row r="1011" spans="1:6" hidden="1">
      <c r="A1011" s="3" t="s">
        <v>6316</v>
      </c>
      <c r="B1011" t="s">
        <v>6317</v>
      </c>
      <c r="C1011" t="s">
        <v>1375</v>
      </c>
      <c r="D1011" t="s">
        <v>3855</v>
      </c>
      <c r="E1011" t="s">
        <v>769</v>
      </c>
      <c r="F1011" t="str">
        <f>VLOOKUP(A1011,'Procediments PinbalAdmin'!B:B,1,FALSE)</f>
        <v>2891904</v>
      </c>
    </row>
    <row r="1012" spans="1:6" hidden="1">
      <c r="A1012" s="3" t="s">
        <v>6318</v>
      </c>
      <c r="B1012" t="s">
        <v>6319</v>
      </c>
      <c r="C1012" t="s">
        <v>1375</v>
      </c>
      <c r="D1012" t="s">
        <v>3855</v>
      </c>
      <c r="E1012" t="s">
        <v>769</v>
      </c>
      <c r="F1012" t="str">
        <f>VLOOKUP(A1012,'Procediments PinbalAdmin'!B:B,1,FALSE)</f>
        <v>2891124</v>
      </c>
    </row>
    <row r="1013" spans="1:6" hidden="1">
      <c r="A1013" s="3" t="s">
        <v>6320</v>
      </c>
      <c r="B1013" t="s">
        <v>6321</v>
      </c>
      <c r="C1013" t="s">
        <v>1375</v>
      </c>
      <c r="D1013" t="s">
        <v>3855</v>
      </c>
      <c r="E1013" t="s">
        <v>769</v>
      </c>
      <c r="F1013" t="str">
        <f>VLOOKUP(A1013,'Procediments PinbalAdmin'!B:B,1,FALSE)</f>
        <v>2891548</v>
      </c>
    </row>
    <row r="1014" spans="1:6" hidden="1">
      <c r="A1014" s="3" t="s">
        <v>6322</v>
      </c>
      <c r="B1014" t="s">
        <v>6323</v>
      </c>
      <c r="C1014" t="s">
        <v>1375</v>
      </c>
      <c r="D1014" t="s">
        <v>3855</v>
      </c>
      <c r="E1014" t="s">
        <v>769</v>
      </c>
      <c r="F1014" t="str">
        <f>VLOOKUP(A1014,'Procediments PinbalAdmin'!B:B,1,FALSE)</f>
        <v>2891498</v>
      </c>
    </row>
    <row r="1015" spans="1:6" hidden="1">
      <c r="A1015" s="3" t="s">
        <v>6324</v>
      </c>
      <c r="B1015" t="s">
        <v>6325</v>
      </c>
      <c r="C1015" t="s">
        <v>1375</v>
      </c>
      <c r="D1015" t="s">
        <v>3855</v>
      </c>
      <c r="E1015" t="s">
        <v>769</v>
      </c>
      <c r="F1015" t="str">
        <f>VLOOKUP(A1015,'Procediments PinbalAdmin'!B:B,1,FALSE)</f>
        <v>2891107</v>
      </c>
    </row>
    <row r="1016" spans="1:6" hidden="1">
      <c r="A1016" s="3" t="s">
        <v>6326</v>
      </c>
      <c r="B1016" t="s">
        <v>6327</v>
      </c>
      <c r="C1016" t="s">
        <v>1375</v>
      </c>
      <c r="D1016" t="s">
        <v>3855</v>
      </c>
      <c r="E1016" t="s">
        <v>769</v>
      </c>
      <c r="F1016" t="str">
        <f>VLOOKUP(A1016,'Procediments PinbalAdmin'!B:B,1,FALSE)</f>
        <v>2891066</v>
      </c>
    </row>
    <row r="1017" spans="1:6" hidden="1">
      <c r="A1017" s="3" t="s">
        <v>6328</v>
      </c>
      <c r="B1017" t="s">
        <v>6329</v>
      </c>
      <c r="C1017" t="s">
        <v>1375</v>
      </c>
      <c r="D1017" t="s">
        <v>3855</v>
      </c>
      <c r="E1017" t="s">
        <v>769</v>
      </c>
      <c r="F1017" t="str">
        <f>VLOOKUP(A1017,'Procediments PinbalAdmin'!B:B,1,FALSE)</f>
        <v>2891063</v>
      </c>
    </row>
    <row r="1018" spans="1:6" hidden="1">
      <c r="A1018" s="3" t="s">
        <v>6330</v>
      </c>
      <c r="B1018" t="s">
        <v>6331</v>
      </c>
      <c r="C1018" t="s">
        <v>1375</v>
      </c>
      <c r="D1018" t="s">
        <v>3855</v>
      </c>
      <c r="E1018" t="s">
        <v>769</v>
      </c>
      <c r="F1018" t="str">
        <f>VLOOKUP(A1018,'Procediments PinbalAdmin'!B:B,1,FALSE)</f>
        <v>2890891</v>
      </c>
    </row>
    <row r="1019" spans="1:6" hidden="1">
      <c r="A1019" s="3" t="s">
        <v>6332</v>
      </c>
      <c r="B1019" t="s">
        <v>6333</v>
      </c>
      <c r="C1019" t="s">
        <v>1375</v>
      </c>
      <c r="D1019" t="s">
        <v>3855</v>
      </c>
      <c r="E1019" t="s">
        <v>769</v>
      </c>
      <c r="F1019" t="str">
        <f>VLOOKUP(A1019,'Procediments PinbalAdmin'!B:B,1,FALSE)</f>
        <v>2890884</v>
      </c>
    </row>
    <row r="1020" spans="1:6" hidden="1">
      <c r="A1020" s="3" t="s">
        <v>6334</v>
      </c>
      <c r="B1020" t="s">
        <v>6335</v>
      </c>
      <c r="C1020" t="s">
        <v>1375</v>
      </c>
      <c r="D1020" t="s">
        <v>3855</v>
      </c>
      <c r="E1020" t="s">
        <v>769</v>
      </c>
      <c r="F1020" t="str">
        <f>VLOOKUP(A1020,'Procediments PinbalAdmin'!B:B,1,FALSE)</f>
        <v>2891060</v>
      </c>
    </row>
    <row r="1021" spans="1:6" hidden="1">
      <c r="A1021" s="3" t="s">
        <v>6336</v>
      </c>
      <c r="B1021" t="s">
        <v>6337</v>
      </c>
      <c r="C1021" t="s">
        <v>1375</v>
      </c>
      <c r="D1021" t="s">
        <v>3855</v>
      </c>
      <c r="E1021" t="s">
        <v>769</v>
      </c>
      <c r="F1021" t="str">
        <f>VLOOKUP(A1021,'Procediments PinbalAdmin'!B:B,1,FALSE)</f>
        <v>2891908</v>
      </c>
    </row>
    <row r="1022" spans="1:6" hidden="1">
      <c r="A1022" s="3" t="s">
        <v>6338</v>
      </c>
      <c r="B1022" t="s">
        <v>6339</v>
      </c>
      <c r="C1022" t="s">
        <v>1375</v>
      </c>
      <c r="D1022" t="s">
        <v>3855</v>
      </c>
      <c r="E1022" t="s">
        <v>769</v>
      </c>
      <c r="F1022" t="str">
        <f>VLOOKUP(A1022,'Procediments PinbalAdmin'!B:B,1,FALSE)</f>
        <v>2891907</v>
      </c>
    </row>
    <row r="1023" spans="1:6" hidden="1">
      <c r="A1023" s="3" t="s">
        <v>6340</v>
      </c>
      <c r="B1023" t="s">
        <v>6341</v>
      </c>
      <c r="C1023" t="s">
        <v>1375</v>
      </c>
      <c r="D1023" t="s">
        <v>3855</v>
      </c>
      <c r="E1023" t="s">
        <v>769</v>
      </c>
      <c r="F1023" t="str">
        <f>VLOOKUP(A1023,'Procediments PinbalAdmin'!B:B,1,FALSE)</f>
        <v>2891906</v>
      </c>
    </row>
    <row r="1024" spans="1:6" hidden="1">
      <c r="A1024" s="3" t="s">
        <v>6342</v>
      </c>
      <c r="B1024" t="s">
        <v>6343</v>
      </c>
      <c r="C1024" t="s">
        <v>1375</v>
      </c>
      <c r="D1024" t="s">
        <v>3855</v>
      </c>
      <c r="E1024" t="s">
        <v>769</v>
      </c>
      <c r="F1024" t="str">
        <f>VLOOKUP(A1024,'Procediments PinbalAdmin'!B:B,1,FALSE)</f>
        <v>2891550</v>
      </c>
    </row>
    <row r="1025" spans="1:6" hidden="1">
      <c r="A1025" s="3" t="s">
        <v>6344</v>
      </c>
      <c r="B1025" t="s">
        <v>6345</v>
      </c>
      <c r="C1025" t="s">
        <v>1375</v>
      </c>
      <c r="D1025" t="s">
        <v>3855</v>
      </c>
      <c r="E1025" t="s">
        <v>769</v>
      </c>
      <c r="F1025" t="str">
        <f>VLOOKUP(A1025,'Procediments PinbalAdmin'!B:B,1,FALSE)</f>
        <v>2891499</v>
      </c>
    </row>
    <row r="1026" spans="1:6" hidden="1">
      <c r="A1026" s="3" t="s">
        <v>6346</v>
      </c>
      <c r="B1026" t="s">
        <v>6347</v>
      </c>
      <c r="C1026" t="s">
        <v>1375</v>
      </c>
      <c r="D1026" t="s">
        <v>3855</v>
      </c>
      <c r="E1026" t="s">
        <v>769</v>
      </c>
      <c r="F1026" t="str">
        <f>VLOOKUP(A1026,'Procediments PinbalAdmin'!B:B,1,FALSE)</f>
        <v>2891496</v>
      </c>
    </row>
    <row r="1027" spans="1:6" hidden="1">
      <c r="A1027" s="3" t="s">
        <v>6348</v>
      </c>
      <c r="B1027" t="s">
        <v>6349</v>
      </c>
      <c r="C1027" t="s">
        <v>1375</v>
      </c>
      <c r="D1027" t="s">
        <v>3855</v>
      </c>
      <c r="E1027" t="s">
        <v>769</v>
      </c>
      <c r="F1027" t="str">
        <f>VLOOKUP(A1027,'Procediments PinbalAdmin'!B:B,1,FALSE)</f>
        <v>2890883</v>
      </c>
    </row>
    <row r="1028" spans="1:6" hidden="1">
      <c r="A1028" s="3" t="s">
        <v>6350</v>
      </c>
      <c r="B1028" t="s">
        <v>6351</v>
      </c>
      <c r="C1028" t="s">
        <v>1375</v>
      </c>
      <c r="D1028" t="s">
        <v>3855</v>
      </c>
      <c r="E1028" t="s">
        <v>769</v>
      </c>
      <c r="F1028" t="str">
        <f>VLOOKUP(A1028,'Procediments PinbalAdmin'!B:B,1,FALSE)</f>
        <v>2891501</v>
      </c>
    </row>
    <row r="1029" spans="1:6" hidden="1">
      <c r="A1029" s="3" t="s">
        <v>6352</v>
      </c>
      <c r="B1029" t="s">
        <v>6353</v>
      </c>
      <c r="C1029" t="s">
        <v>1375</v>
      </c>
      <c r="D1029" t="s">
        <v>3855</v>
      </c>
      <c r="E1029" t="s">
        <v>769</v>
      </c>
      <c r="F1029" t="str">
        <f>VLOOKUP(A1029,'Procediments PinbalAdmin'!B:B,1,FALSE)</f>
        <v>2891520</v>
      </c>
    </row>
    <row r="1030" spans="1:6" hidden="1">
      <c r="A1030" s="3" t="s">
        <v>6354</v>
      </c>
      <c r="B1030" t="s">
        <v>6355</v>
      </c>
      <c r="C1030" t="s">
        <v>1375</v>
      </c>
      <c r="D1030" t="s">
        <v>3855</v>
      </c>
      <c r="E1030" t="s">
        <v>769</v>
      </c>
      <c r="F1030" t="str">
        <f>VLOOKUP(A1030,'Procediments PinbalAdmin'!B:B,1,FALSE)</f>
        <v>2891151</v>
      </c>
    </row>
    <row r="1031" spans="1:6" hidden="1">
      <c r="A1031" s="3" t="s">
        <v>6356</v>
      </c>
      <c r="B1031" t="s">
        <v>6357</v>
      </c>
      <c r="C1031" t="s">
        <v>1375</v>
      </c>
      <c r="D1031" t="s">
        <v>3855</v>
      </c>
      <c r="E1031" t="s">
        <v>769</v>
      </c>
      <c r="F1031" t="str">
        <f>VLOOKUP(A1031,'Procediments PinbalAdmin'!B:B,1,FALSE)</f>
        <v>2890834</v>
      </c>
    </row>
    <row r="1032" spans="1:6" hidden="1">
      <c r="A1032" s="3" t="s">
        <v>6358</v>
      </c>
      <c r="B1032" t="s">
        <v>6359</v>
      </c>
      <c r="C1032" t="s">
        <v>1375</v>
      </c>
      <c r="D1032" t="s">
        <v>3855</v>
      </c>
      <c r="E1032" t="s">
        <v>769</v>
      </c>
      <c r="F1032" t="str">
        <f>VLOOKUP(A1032,'Procediments PinbalAdmin'!B:B,1,FALSE)</f>
        <v>2890962</v>
      </c>
    </row>
    <row r="1033" spans="1:6" hidden="1">
      <c r="A1033" s="3" t="s">
        <v>6360</v>
      </c>
      <c r="B1033" t="s">
        <v>6361</v>
      </c>
      <c r="C1033" t="s">
        <v>1375</v>
      </c>
      <c r="D1033" t="s">
        <v>3855</v>
      </c>
      <c r="E1033" t="s">
        <v>769</v>
      </c>
      <c r="F1033" t="str">
        <f>VLOOKUP(A1033,'Procediments PinbalAdmin'!B:B,1,FALSE)</f>
        <v>2890949</v>
      </c>
    </row>
    <row r="1034" spans="1:6" hidden="1">
      <c r="A1034" s="3" t="s">
        <v>6362</v>
      </c>
      <c r="B1034" t="s">
        <v>6363</v>
      </c>
      <c r="C1034" t="s">
        <v>1375</v>
      </c>
      <c r="D1034" t="s">
        <v>3855</v>
      </c>
      <c r="E1034" t="s">
        <v>769</v>
      </c>
      <c r="F1034" t="str">
        <f>VLOOKUP(A1034,'Procediments PinbalAdmin'!B:B,1,FALSE)</f>
        <v>2890960</v>
      </c>
    </row>
    <row r="1035" spans="1:6" hidden="1">
      <c r="A1035" s="3" t="s">
        <v>6364</v>
      </c>
      <c r="B1035" t="s">
        <v>6365</v>
      </c>
      <c r="C1035" t="s">
        <v>1375</v>
      </c>
      <c r="D1035" t="s">
        <v>3855</v>
      </c>
      <c r="E1035" t="s">
        <v>769</v>
      </c>
      <c r="F1035" t="str">
        <f>VLOOKUP(A1035,'Procediments PinbalAdmin'!B:B,1,FALSE)</f>
        <v>2890944</v>
      </c>
    </row>
    <row r="1036" spans="1:6" hidden="1">
      <c r="A1036" s="3" t="s">
        <v>6366</v>
      </c>
      <c r="B1036" t="s">
        <v>6367</v>
      </c>
      <c r="C1036" t="s">
        <v>1375</v>
      </c>
      <c r="D1036" t="s">
        <v>3855</v>
      </c>
      <c r="E1036" t="s">
        <v>769</v>
      </c>
      <c r="F1036" t="str">
        <f>VLOOKUP(A1036,'Procediments PinbalAdmin'!B:B,1,FALSE)</f>
        <v>2890938</v>
      </c>
    </row>
    <row r="1037" spans="1:6" hidden="1">
      <c r="A1037" s="3" t="s">
        <v>6368</v>
      </c>
      <c r="B1037" t="s">
        <v>6369</v>
      </c>
      <c r="C1037" t="s">
        <v>1375</v>
      </c>
      <c r="D1037" t="s">
        <v>3855</v>
      </c>
      <c r="E1037" t="s">
        <v>769</v>
      </c>
      <c r="F1037" t="str">
        <f>VLOOKUP(A1037,'Procediments PinbalAdmin'!B:B,1,FALSE)</f>
        <v>2891114</v>
      </c>
    </row>
    <row r="1038" spans="1:6" hidden="1">
      <c r="A1038" s="3" t="s">
        <v>6370</v>
      </c>
      <c r="B1038" t="s">
        <v>6371</v>
      </c>
      <c r="C1038" t="s">
        <v>1375</v>
      </c>
      <c r="D1038" t="s">
        <v>3855</v>
      </c>
      <c r="E1038" t="s">
        <v>769</v>
      </c>
      <c r="F1038" t="str">
        <f>VLOOKUP(A1038,'Procediments PinbalAdmin'!B:B,1,FALSE)</f>
        <v>2891508</v>
      </c>
    </row>
    <row r="1039" spans="1:6" hidden="1">
      <c r="A1039" s="3" t="s">
        <v>6372</v>
      </c>
      <c r="B1039" t="s">
        <v>6373</v>
      </c>
      <c r="C1039" t="s">
        <v>1375</v>
      </c>
      <c r="D1039" t="s">
        <v>3855</v>
      </c>
      <c r="E1039" t="s">
        <v>769</v>
      </c>
      <c r="F1039" t="str">
        <f>VLOOKUP(A1039,'Procediments PinbalAdmin'!B:B,1,FALSE)</f>
        <v>2891507</v>
      </c>
    </row>
    <row r="1040" spans="1:6" hidden="1">
      <c r="A1040" s="3" t="s">
        <v>6374</v>
      </c>
      <c r="B1040" t="s">
        <v>6375</v>
      </c>
      <c r="C1040" t="s">
        <v>1375</v>
      </c>
      <c r="D1040" t="s">
        <v>3855</v>
      </c>
      <c r="E1040" t="s">
        <v>769</v>
      </c>
      <c r="F1040" t="str">
        <f>VLOOKUP(A1040,'Procediments PinbalAdmin'!B:B,1,FALSE)</f>
        <v>2891554</v>
      </c>
    </row>
    <row r="1041" spans="1:6" hidden="1">
      <c r="A1041" s="3" t="s">
        <v>6376</v>
      </c>
      <c r="B1041" t="s">
        <v>6377</v>
      </c>
      <c r="C1041" t="s">
        <v>1375</v>
      </c>
      <c r="D1041" t="s">
        <v>3855</v>
      </c>
      <c r="E1041" t="s">
        <v>769</v>
      </c>
      <c r="F1041" t="str">
        <f>VLOOKUP(A1041,'Procediments PinbalAdmin'!B:B,1,FALSE)</f>
        <v>2944333</v>
      </c>
    </row>
    <row r="1042" spans="1:6" hidden="1">
      <c r="A1042" s="3" t="s">
        <v>6378</v>
      </c>
      <c r="B1042" t="s">
        <v>6379</v>
      </c>
      <c r="C1042" t="s">
        <v>1375</v>
      </c>
      <c r="D1042" t="s">
        <v>3855</v>
      </c>
      <c r="E1042" t="s">
        <v>769</v>
      </c>
      <c r="F1042" t="str">
        <f>VLOOKUP(A1042,'Procediments PinbalAdmin'!B:B,1,FALSE)</f>
        <v>2891491</v>
      </c>
    </row>
    <row r="1043" spans="1:6" hidden="1">
      <c r="A1043" s="3" t="s">
        <v>6380</v>
      </c>
      <c r="B1043" t="s">
        <v>6381</v>
      </c>
      <c r="C1043" t="s">
        <v>1375</v>
      </c>
      <c r="D1043" t="s">
        <v>3855</v>
      </c>
      <c r="E1043" t="s">
        <v>769</v>
      </c>
      <c r="F1043" t="str">
        <f>VLOOKUP(A1043,'Procediments PinbalAdmin'!B:B,1,FALSE)</f>
        <v>2889585</v>
      </c>
    </row>
    <row r="1044" spans="1:6" hidden="1">
      <c r="A1044" s="3" t="s">
        <v>6382</v>
      </c>
      <c r="B1044" t="s">
        <v>6383</v>
      </c>
      <c r="C1044" t="s">
        <v>1375</v>
      </c>
      <c r="D1044" t="s">
        <v>3855</v>
      </c>
      <c r="E1044" t="s">
        <v>769</v>
      </c>
      <c r="F1044" t="str">
        <f>VLOOKUP(A1044,'Procediments PinbalAdmin'!B:B,1,FALSE)</f>
        <v>2891119</v>
      </c>
    </row>
    <row r="1045" spans="1:6" hidden="1">
      <c r="A1045" s="3" t="s">
        <v>6384</v>
      </c>
      <c r="B1045" t="s">
        <v>6385</v>
      </c>
      <c r="C1045" t="s">
        <v>1375</v>
      </c>
      <c r="D1045" t="s">
        <v>3855</v>
      </c>
      <c r="E1045" t="s">
        <v>769</v>
      </c>
      <c r="F1045" t="str">
        <f>VLOOKUP(A1045,'Procediments PinbalAdmin'!B:B,1,FALSE)</f>
        <v>2891109</v>
      </c>
    </row>
    <row r="1046" spans="1:6" hidden="1">
      <c r="A1046" s="3" t="s">
        <v>6386</v>
      </c>
      <c r="B1046" t="s">
        <v>6387</v>
      </c>
      <c r="C1046" t="s">
        <v>1375</v>
      </c>
      <c r="D1046" t="s">
        <v>3855</v>
      </c>
      <c r="E1046" t="s">
        <v>769</v>
      </c>
      <c r="F1046" t="str">
        <f>VLOOKUP(A1046,'Procediments PinbalAdmin'!B:B,1,FALSE)</f>
        <v>2891105</v>
      </c>
    </row>
    <row r="1047" spans="1:6" hidden="1">
      <c r="A1047" s="3" t="s">
        <v>6388</v>
      </c>
      <c r="B1047" t="s">
        <v>6389</v>
      </c>
      <c r="C1047" t="s">
        <v>1375</v>
      </c>
      <c r="D1047" t="s">
        <v>3855</v>
      </c>
      <c r="E1047" t="s">
        <v>769</v>
      </c>
      <c r="F1047" t="str">
        <f>VLOOKUP(A1047,'Procediments PinbalAdmin'!B:B,1,FALSE)</f>
        <v>2890967</v>
      </c>
    </row>
    <row r="1048" spans="1:6" hidden="1">
      <c r="A1048" s="3" t="s">
        <v>6390</v>
      </c>
      <c r="B1048" t="s">
        <v>6391</v>
      </c>
      <c r="C1048" t="s">
        <v>1375</v>
      </c>
      <c r="D1048" t="s">
        <v>3855</v>
      </c>
      <c r="E1048" t="s">
        <v>769</v>
      </c>
      <c r="F1048" t="str">
        <f>VLOOKUP(A1048,'Procediments PinbalAdmin'!B:B,1,FALSE)</f>
        <v>2891545</v>
      </c>
    </row>
    <row r="1049" spans="1:6" hidden="1">
      <c r="A1049" s="3" t="s">
        <v>6392</v>
      </c>
      <c r="B1049" t="s">
        <v>6393</v>
      </c>
      <c r="C1049" t="s">
        <v>1375</v>
      </c>
      <c r="D1049" t="s">
        <v>3855</v>
      </c>
      <c r="E1049" t="s">
        <v>769</v>
      </c>
      <c r="F1049" t="str">
        <f>VLOOKUP(A1049,'Procediments PinbalAdmin'!B:B,1,FALSE)</f>
        <v>2889606</v>
      </c>
    </row>
    <row r="1050" spans="1:6" hidden="1">
      <c r="A1050" s="3" t="s">
        <v>6394</v>
      </c>
      <c r="B1050" t="s">
        <v>6395</v>
      </c>
      <c r="C1050" t="s">
        <v>1375</v>
      </c>
      <c r="D1050" t="s">
        <v>3855</v>
      </c>
      <c r="E1050" t="s">
        <v>769</v>
      </c>
      <c r="F1050" t="str">
        <f>VLOOKUP(A1050,'Procediments PinbalAdmin'!B:B,1,FALSE)</f>
        <v>2891909</v>
      </c>
    </row>
    <row r="1051" spans="1:6" hidden="1">
      <c r="A1051" s="3" t="s">
        <v>6396</v>
      </c>
      <c r="B1051" t="s">
        <v>6397</v>
      </c>
      <c r="C1051" t="s">
        <v>1375</v>
      </c>
      <c r="D1051" t="s">
        <v>3855</v>
      </c>
      <c r="E1051" t="s">
        <v>769</v>
      </c>
      <c r="F1051" t="str">
        <f>VLOOKUP(A1051,'Procediments PinbalAdmin'!B:B,1,FALSE)</f>
        <v>2890957</v>
      </c>
    </row>
    <row r="1052" spans="1:6" hidden="1">
      <c r="A1052" s="3" t="s">
        <v>6398</v>
      </c>
      <c r="B1052" t="s">
        <v>6399</v>
      </c>
      <c r="C1052" t="s">
        <v>1375</v>
      </c>
      <c r="D1052" t="s">
        <v>3855</v>
      </c>
      <c r="E1052" t="s">
        <v>769</v>
      </c>
      <c r="F1052" t="str">
        <f>VLOOKUP(A1052,'Procediments PinbalAdmin'!B:B,1,FALSE)</f>
        <v>2891544</v>
      </c>
    </row>
    <row r="1053" spans="1:6" hidden="1">
      <c r="A1053" s="3" t="s">
        <v>6400</v>
      </c>
      <c r="B1053" t="s">
        <v>6401</v>
      </c>
      <c r="C1053" t="s">
        <v>1375</v>
      </c>
      <c r="D1053" t="s">
        <v>3855</v>
      </c>
      <c r="E1053" t="s">
        <v>769</v>
      </c>
      <c r="F1053" t="str">
        <f>VLOOKUP(A1053,'Procediments PinbalAdmin'!B:B,1,FALSE)</f>
        <v>2891543</v>
      </c>
    </row>
    <row r="1054" spans="1:6" hidden="1">
      <c r="A1054" s="3" t="s">
        <v>6402</v>
      </c>
      <c r="B1054" t="s">
        <v>6403</v>
      </c>
      <c r="C1054" t="s">
        <v>1375</v>
      </c>
      <c r="D1054" t="s">
        <v>3855</v>
      </c>
      <c r="E1054" t="s">
        <v>769</v>
      </c>
      <c r="F1054" t="str">
        <f>VLOOKUP(A1054,'Procediments PinbalAdmin'!B:B,1,FALSE)</f>
        <v>2890881</v>
      </c>
    </row>
    <row r="1055" spans="1:6" hidden="1">
      <c r="A1055" s="3" t="s">
        <v>6404</v>
      </c>
      <c r="B1055" t="s">
        <v>6405</v>
      </c>
      <c r="C1055" t="s">
        <v>1375</v>
      </c>
      <c r="D1055" t="s">
        <v>3855</v>
      </c>
      <c r="E1055" t="s">
        <v>769</v>
      </c>
      <c r="F1055" t="str">
        <f>VLOOKUP(A1055,'Procediments PinbalAdmin'!B:B,1,FALSE)</f>
        <v>2891088</v>
      </c>
    </row>
    <row r="1056" spans="1:6" hidden="1">
      <c r="A1056" s="3" t="s">
        <v>6406</v>
      </c>
      <c r="B1056" t="s">
        <v>6407</v>
      </c>
      <c r="C1056" t="s">
        <v>1375</v>
      </c>
      <c r="D1056" t="s">
        <v>3855</v>
      </c>
      <c r="E1056" t="s">
        <v>769</v>
      </c>
      <c r="F1056" t="str">
        <f>VLOOKUP(A1056,'Procediments PinbalAdmin'!B:B,1,FALSE)</f>
        <v>2890972</v>
      </c>
    </row>
    <row r="1057" spans="1:6" hidden="1">
      <c r="A1057" s="3" t="s">
        <v>6408</v>
      </c>
      <c r="B1057" t="s">
        <v>6409</v>
      </c>
      <c r="C1057" t="s">
        <v>1375</v>
      </c>
      <c r="D1057" t="s">
        <v>3855</v>
      </c>
      <c r="E1057" t="s">
        <v>769</v>
      </c>
      <c r="F1057" t="str">
        <f>VLOOKUP(A1057,'Procediments PinbalAdmin'!B:B,1,FALSE)</f>
        <v>2930119</v>
      </c>
    </row>
    <row r="1058" spans="1:6" hidden="1">
      <c r="A1058" s="3" t="s">
        <v>6410</v>
      </c>
      <c r="B1058" t="s">
        <v>6411</v>
      </c>
      <c r="C1058" t="s">
        <v>1375</v>
      </c>
      <c r="D1058" t="s">
        <v>3855</v>
      </c>
      <c r="E1058" t="s">
        <v>769</v>
      </c>
      <c r="F1058" t="str">
        <f>VLOOKUP(A1058,'Procediments PinbalAdmin'!B:B,1,FALSE)</f>
        <v>2891555</v>
      </c>
    </row>
    <row r="1059" spans="1:6" hidden="1">
      <c r="A1059" s="3" t="s">
        <v>6412</v>
      </c>
      <c r="B1059" t="s">
        <v>6413</v>
      </c>
      <c r="C1059" t="s">
        <v>1375</v>
      </c>
      <c r="D1059" t="s">
        <v>3855</v>
      </c>
      <c r="E1059" t="s">
        <v>769</v>
      </c>
      <c r="F1059" t="str">
        <f>VLOOKUP(A1059,'Procediments PinbalAdmin'!B:B,1,FALSE)</f>
        <v>2891561</v>
      </c>
    </row>
    <row r="1060" spans="1:6" hidden="1">
      <c r="A1060" s="3" t="s">
        <v>6414</v>
      </c>
      <c r="B1060" t="s">
        <v>6415</v>
      </c>
      <c r="C1060" t="s">
        <v>1375</v>
      </c>
      <c r="D1060" t="s">
        <v>3855</v>
      </c>
      <c r="E1060" t="s">
        <v>769</v>
      </c>
      <c r="F1060" t="str">
        <f>VLOOKUP(A1060,'Procediments PinbalAdmin'!B:B,1,FALSE)</f>
        <v>2906785</v>
      </c>
    </row>
    <row r="1061" spans="1:6" hidden="1">
      <c r="A1061" s="3" t="s">
        <v>6416</v>
      </c>
      <c r="B1061" t="s">
        <v>6417</v>
      </c>
      <c r="C1061" t="s">
        <v>1375</v>
      </c>
      <c r="D1061" t="s">
        <v>3855</v>
      </c>
      <c r="E1061" t="s">
        <v>769</v>
      </c>
      <c r="F1061" t="str">
        <f>VLOOKUP(A1061,'Procediments PinbalAdmin'!B:B,1,FALSE)</f>
        <v>2891531</v>
      </c>
    </row>
    <row r="1062" spans="1:6" hidden="1">
      <c r="A1062" s="3" t="s">
        <v>6418</v>
      </c>
      <c r="B1062" t="s">
        <v>6419</v>
      </c>
      <c r="C1062" t="s">
        <v>1375</v>
      </c>
      <c r="D1062" t="s">
        <v>3855</v>
      </c>
      <c r="E1062" t="s">
        <v>769</v>
      </c>
      <c r="F1062" t="str">
        <f>VLOOKUP(A1062,'Procediments PinbalAdmin'!B:B,1,FALSE)</f>
        <v>2890882</v>
      </c>
    </row>
    <row r="1063" spans="1:6" hidden="1">
      <c r="A1063" s="3" t="s">
        <v>6420</v>
      </c>
      <c r="B1063" t="s">
        <v>6421</v>
      </c>
      <c r="C1063" t="s">
        <v>1375</v>
      </c>
      <c r="D1063" t="s">
        <v>3855</v>
      </c>
      <c r="E1063" t="s">
        <v>769</v>
      </c>
      <c r="F1063" t="str">
        <f>VLOOKUP(A1063,'Procediments PinbalAdmin'!B:B,1,FALSE)</f>
        <v>2891558</v>
      </c>
    </row>
    <row r="1064" spans="1:6" hidden="1">
      <c r="A1064" s="3" t="s">
        <v>6422</v>
      </c>
      <c r="B1064" t="s">
        <v>6423</v>
      </c>
      <c r="C1064" t="s">
        <v>1375</v>
      </c>
      <c r="D1064" t="s">
        <v>3855</v>
      </c>
      <c r="E1064" t="s">
        <v>769</v>
      </c>
      <c r="F1064" t="str">
        <f>VLOOKUP(A1064,'Procediments PinbalAdmin'!B:B,1,FALSE)</f>
        <v>2891089</v>
      </c>
    </row>
    <row r="1065" spans="1:6" hidden="1">
      <c r="A1065" s="3" t="s">
        <v>6424</v>
      </c>
      <c r="B1065" t="s">
        <v>6425</v>
      </c>
      <c r="C1065" t="s">
        <v>1375</v>
      </c>
      <c r="D1065" t="s">
        <v>3855</v>
      </c>
      <c r="E1065" t="s">
        <v>769</v>
      </c>
      <c r="F1065" t="str">
        <f>VLOOKUP(A1065,'Procediments PinbalAdmin'!B:B,1,FALSE)</f>
        <v>2890930</v>
      </c>
    </row>
    <row r="1066" spans="1:6" hidden="1">
      <c r="A1066" s="3" t="s">
        <v>6426</v>
      </c>
      <c r="B1066" t="s">
        <v>6427</v>
      </c>
      <c r="C1066" t="s">
        <v>1375</v>
      </c>
      <c r="D1066" t="s">
        <v>3855</v>
      </c>
      <c r="E1066" t="s">
        <v>769</v>
      </c>
      <c r="F1066" t="str">
        <f>VLOOKUP(A1066,'Procediments PinbalAdmin'!B:B,1,FALSE)</f>
        <v>2891059</v>
      </c>
    </row>
    <row r="1067" spans="1:6" hidden="1">
      <c r="A1067" s="3" t="s">
        <v>6428</v>
      </c>
      <c r="B1067" t="s">
        <v>6429</v>
      </c>
      <c r="C1067" t="s">
        <v>1375</v>
      </c>
      <c r="D1067" t="s">
        <v>3855</v>
      </c>
      <c r="E1067" t="s">
        <v>769</v>
      </c>
      <c r="F1067" t="str">
        <f>VLOOKUP(A1067,'Procediments PinbalAdmin'!B:B,1,FALSE)</f>
        <v>2930117</v>
      </c>
    </row>
    <row r="1068" spans="1:6" hidden="1">
      <c r="A1068" s="3" t="s">
        <v>6430</v>
      </c>
      <c r="B1068" t="s">
        <v>6431</v>
      </c>
      <c r="C1068" t="s">
        <v>1375</v>
      </c>
      <c r="D1068" t="s">
        <v>3855</v>
      </c>
      <c r="E1068" t="s">
        <v>769</v>
      </c>
      <c r="F1068" t="str">
        <f>VLOOKUP(A1068,'Procediments PinbalAdmin'!B:B,1,FALSE)</f>
        <v>2891156</v>
      </c>
    </row>
    <row r="1069" spans="1:6" hidden="1">
      <c r="A1069" s="3" t="s">
        <v>6432</v>
      </c>
      <c r="B1069" t="s">
        <v>6433</v>
      </c>
      <c r="C1069" t="s">
        <v>1375</v>
      </c>
      <c r="D1069" t="s">
        <v>3855</v>
      </c>
      <c r="E1069" t="s">
        <v>769</v>
      </c>
      <c r="F1069" t="str">
        <f>VLOOKUP(A1069,'Procediments PinbalAdmin'!B:B,1,FALSE)</f>
        <v>2891080</v>
      </c>
    </row>
    <row r="1070" spans="1:6" hidden="1">
      <c r="A1070" s="3" t="s">
        <v>6434</v>
      </c>
      <c r="B1070" t="s">
        <v>6435</v>
      </c>
      <c r="C1070" t="s">
        <v>1375</v>
      </c>
      <c r="D1070" t="s">
        <v>3855</v>
      </c>
      <c r="E1070" t="s">
        <v>769</v>
      </c>
      <c r="F1070" t="str">
        <f>VLOOKUP(A1070,'Procediments PinbalAdmin'!B:B,1,FALSE)</f>
        <v>2891915</v>
      </c>
    </row>
    <row r="1071" spans="1:6" hidden="1">
      <c r="A1071" s="3" t="s">
        <v>6436</v>
      </c>
      <c r="B1071" t="s">
        <v>6437</v>
      </c>
      <c r="C1071" t="s">
        <v>1375</v>
      </c>
      <c r="D1071" t="s">
        <v>3855</v>
      </c>
      <c r="E1071" t="s">
        <v>769</v>
      </c>
      <c r="F1071" t="str">
        <f>VLOOKUP(A1071,'Procediments PinbalAdmin'!B:B,1,FALSE)</f>
        <v>2891563</v>
      </c>
    </row>
    <row r="1072" spans="1:6" hidden="1">
      <c r="A1072" s="3" t="s">
        <v>6438</v>
      </c>
      <c r="B1072" t="s">
        <v>6439</v>
      </c>
      <c r="C1072" t="s">
        <v>1375</v>
      </c>
      <c r="D1072" t="s">
        <v>3855</v>
      </c>
      <c r="E1072" t="s">
        <v>769</v>
      </c>
      <c r="F1072" t="str">
        <f>VLOOKUP(A1072,'Procediments PinbalAdmin'!B:B,1,FALSE)</f>
        <v>2890792</v>
      </c>
    </row>
    <row r="1073" spans="1:6" hidden="1">
      <c r="A1073" s="3" t="s">
        <v>6440</v>
      </c>
      <c r="B1073" t="s">
        <v>6441</v>
      </c>
      <c r="C1073" t="s">
        <v>1375</v>
      </c>
      <c r="D1073" t="s">
        <v>3855</v>
      </c>
      <c r="E1073" t="s">
        <v>769</v>
      </c>
      <c r="F1073" t="str">
        <f>VLOOKUP(A1073,'Procediments PinbalAdmin'!B:B,1,FALSE)</f>
        <v>2891123</v>
      </c>
    </row>
    <row r="1074" spans="1:6" hidden="1">
      <c r="A1074" s="3" t="s">
        <v>6442</v>
      </c>
      <c r="B1074" t="s">
        <v>6443</v>
      </c>
      <c r="C1074" t="s">
        <v>1375</v>
      </c>
      <c r="D1074" t="s">
        <v>3855</v>
      </c>
      <c r="E1074" t="s">
        <v>769</v>
      </c>
      <c r="F1074" t="str">
        <f>VLOOKUP(A1074,'Procediments PinbalAdmin'!B:B,1,FALSE)</f>
        <v>2891122</v>
      </c>
    </row>
    <row r="1075" spans="1:6" hidden="1">
      <c r="A1075" s="3" t="s">
        <v>6444</v>
      </c>
      <c r="B1075" t="s">
        <v>6445</v>
      </c>
      <c r="C1075" t="s">
        <v>1375</v>
      </c>
      <c r="D1075" t="s">
        <v>3855</v>
      </c>
      <c r="E1075" t="s">
        <v>769</v>
      </c>
      <c r="F1075" t="str">
        <f>VLOOKUP(A1075,'Procediments PinbalAdmin'!B:B,1,FALSE)</f>
        <v>2890860</v>
      </c>
    </row>
    <row r="1076" spans="1:6" hidden="1">
      <c r="A1076" s="3" t="s">
        <v>6446</v>
      </c>
      <c r="B1076" t="s">
        <v>6447</v>
      </c>
      <c r="C1076" t="s">
        <v>1375</v>
      </c>
      <c r="D1076" t="s">
        <v>3855</v>
      </c>
      <c r="E1076" t="s">
        <v>769</v>
      </c>
      <c r="F1076" t="str">
        <f>VLOOKUP(A1076,'Procediments PinbalAdmin'!B:B,1,FALSE)</f>
        <v>2890955</v>
      </c>
    </row>
    <row r="1077" spans="1:6" hidden="1">
      <c r="A1077" s="3" t="s">
        <v>6448</v>
      </c>
      <c r="B1077" t="s">
        <v>6449</v>
      </c>
      <c r="C1077" t="s">
        <v>1375</v>
      </c>
      <c r="D1077" t="s">
        <v>3855</v>
      </c>
      <c r="E1077" t="s">
        <v>769</v>
      </c>
      <c r="F1077" t="str">
        <f>VLOOKUP(A1077,'Procediments PinbalAdmin'!B:B,1,FALSE)</f>
        <v>2891529</v>
      </c>
    </row>
    <row r="1078" spans="1:6" hidden="1">
      <c r="A1078" s="3" t="s">
        <v>6450</v>
      </c>
      <c r="B1078" t="s">
        <v>6451</v>
      </c>
      <c r="C1078" t="s">
        <v>1375</v>
      </c>
      <c r="D1078" t="s">
        <v>3855</v>
      </c>
      <c r="E1078" t="s">
        <v>769</v>
      </c>
      <c r="F1078" t="str">
        <f>VLOOKUP(A1078,'Procediments PinbalAdmin'!B:B,1,FALSE)</f>
        <v>2891503</v>
      </c>
    </row>
    <row r="1079" spans="1:6" hidden="1">
      <c r="A1079" s="3" t="s">
        <v>6452</v>
      </c>
      <c r="B1079" t="s">
        <v>6453</v>
      </c>
      <c r="C1079" t="s">
        <v>1375</v>
      </c>
      <c r="D1079" t="s">
        <v>3855</v>
      </c>
      <c r="E1079" t="s">
        <v>769</v>
      </c>
      <c r="F1079" t="str">
        <f>VLOOKUP(A1079,'Procediments PinbalAdmin'!B:B,1,FALSE)</f>
        <v>2930161</v>
      </c>
    </row>
    <row r="1080" spans="1:6" hidden="1">
      <c r="A1080" s="3" t="s">
        <v>6454</v>
      </c>
      <c r="B1080" t="s">
        <v>6455</v>
      </c>
      <c r="C1080" t="s">
        <v>1375</v>
      </c>
      <c r="D1080" t="s">
        <v>3855</v>
      </c>
      <c r="E1080" t="s">
        <v>769</v>
      </c>
      <c r="F1080" t="str">
        <f>VLOOKUP(A1080,'Procediments PinbalAdmin'!B:B,1,FALSE)</f>
        <v>2890876</v>
      </c>
    </row>
    <row r="1081" spans="1:6" hidden="1">
      <c r="A1081" s="3" t="s">
        <v>6456</v>
      </c>
      <c r="B1081" t="s">
        <v>6457</v>
      </c>
      <c r="C1081" t="s">
        <v>1375</v>
      </c>
      <c r="D1081" t="s">
        <v>3855</v>
      </c>
      <c r="E1081" t="s">
        <v>769</v>
      </c>
      <c r="F1081" t="str">
        <f>VLOOKUP(A1081,'Procediments PinbalAdmin'!B:B,1,FALSE)</f>
        <v>2889605</v>
      </c>
    </row>
    <row r="1082" spans="1:6" hidden="1">
      <c r="A1082" s="3" t="s">
        <v>6458</v>
      </c>
      <c r="B1082" t="s">
        <v>6459</v>
      </c>
      <c r="C1082" t="s">
        <v>1375</v>
      </c>
      <c r="D1082" t="s">
        <v>3855</v>
      </c>
      <c r="E1082" t="s">
        <v>769</v>
      </c>
      <c r="F1082" t="str">
        <f>VLOOKUP(A1082,'Procediments PinbalAdmin'!B:B,1,FALSE)</f>
        <v>2891497</v>
      </c>
    </row>
    <row r="1083" spans="1:6" hidden="1">
      <c r="A1083" s="3" t="s">
        <v>6460</v>
      </c>
      <c r="B1083" t="s">
        <v>6461</v>
      </c>
      <c r="C1083" t="s">
        <v>1375</v>
      </c>
      <c r="D1083" t="s">
        <v>3855</v>
      </c>
      <c r="E1083" t="s">
        <v>769</v>
      </c>
      <c r="F1083" t="str">
        <f>VLOOKUP(A1083,'Procediments PinbalAdmin'!B:B,1,FALSE)</f>
        <v>2891506</v>
      </c>
    </row>
    <row r="1084" spans="1:6" hidden="1">
      <c r="A1084" s="3" t="s">
        <v>6462</v>
      </c>
      <c r="B1084" t="s">
        <v>6463</v>
      </c>
      <c r="C1084" t="s">
        <v>1375</v>
      </c>
      <c r="D1084" t="s">
        <v>3855</v>
      </c>
      <c r="E1084" t="s">
        <v>769</v>
      </c>
      <c r="F1084" t="str">
        <f>VLOOKUP(A1084,'Procediments PinbalAdmin'!B:B,1,FALSE)</f>
        <v>2893137</v>
      </c>
    </row>
    <row r="1085" spans="1:6" hidden="1">
      <c r="A1085" s="3" t="s">
        <v>6464</v>
      </c>
      <c r="B1085" t="s">
        <v>6465</v>
      </c>
      <c r="C1085" t="s">
        <v>1375</v>
      </c>
      <c r="D1085" t="s">
        <v>3855</v>
      </c>
      <c r="E1085" t="s">
        <v>769</v>
      </c>
      <c r="F1085" t="str">
        <f>VLOOKUP(A1085,'Procediments PinbalAdmin'!B:B,1,FALSE)</f>
        <v>2891524</v>
      </c>
    </row>
    <row r="1086" spans="1:6" hidden="1">
      <c r="A1086" s="3" t="s">
        <v>6466</v>
      </c>
      <c r="B1086" t="s">
        <v>6467</v>
      </c>
      <c r="C1086" t="s">
        <v>1375</v>
      </c>
      <c r="D1086" t="s">
        <v>3855</v>
      </c>
      <c r="E1086" t="s">
        <v>769</v>
      </c>
      <c r="F1086" t="str">
        <f>VLOOKUP(A1086,'Procediments PinbalAdmin'!B:B,1,FALSE)</f>
        <v>2891073</v>
      </c>
    </row>
    <row r="1087" spans="1:6" hidden="1">
      <c r="A1087" s="3" t="s">
        <v>6468</v>
      </c>
      <c r="B1087" t="s">
        <v>6469</v>
      </c>
      <c r="C1087" t="s">
        <v>1375</v>
      </c>
      <c r="D1087" t="s">
        <v>3855</v>
      </c>
      <c r="E1087" t="s">
        <v>769</v>
      </c>
      <c r="F1087" t="str">
        <f>VLOOKUP(A1087,'Procediments PinbalAdmin'!B:B,1,FALSE)</f>
        <v>2891905</v>
      </c>
    </row>
    <row r="1088" spans="1:6" hidden="1">
      <c r="A1088" s="3" t="s">
        <v>6470</v>
      </c>
      <c r="B1088" t="s">
        <v>6471</v>
      </c>
      <c r="C1088" t="s">
        <v>1375</v>
      </c>
      <c r="D1088" t="s">
        <v>3855</v>
      </c>
      <c r="E1088" t="s">
        <v>769</v>
      </c>
      <c r="F1088" t="str">
        <f>VLOOKUP(A1088,'Procediments PinbalAdmin'!B:B,1,FALSE)</f>
        <v>2890968</v>
      </c>
    </row>
    <row r="1089" spans="1:6" hidden="1">
      <c r="A1089" s="3" t="s">
        <v>6472</v>
      </c>
      <c r="B1089" t="s">
        <v>6473</v>
      </c>
      <c r="C1089" t="s">
        <v>1375</v>
      </c>
      <c r="D1089" t="s">
        <v>3855</v>
      </c>
      <c r="E1089" t="s">
        <v>769</v>
      </c>
      <c r="F1089" t="str">
        <f>VLOOKUP(A1089,'Procediments PinbalAdmin'!B:B,1,FALSE)</f>
        <v>2890941</v>
      </c>
    </row>
    <row r="1090" spans="1:6" hidden="1">
      <c r="A1090" s="3" t="s">
        <v>6474</v>
      </c>
      <c r="B1090" t="s">
        <v>6475</v>
      </c>
      <c r="C1090" t="s">
        <v>1375</v>
      </c>
      <c r="D1090" t="s">
        <v>3855</v>
      </c>
      <c r="E1090" t="s">
        <v>769</v>
      </c>
      <c r="F1090" t="str">
        <f>VLOOKUP(A1090,'Procediments PinbalAdmin'!B:B,1,FALSE)</f>
        <v>2890946</v>
      </c>
    </row>
    <row r="1091" spans="1:6" hidden="1">
      <c r="A1091" s="3" t="s">
        <v>6476</v>
      </c>
      <c r="B1091" t="s">
        <v>6477</v>
      </c>
      <c r="C1091" t="s">
        <v>1375</v>
      </c>
      <c r="D1091" t="s">
        <v>3855</v>
      </c>
      <c r="E1091" t="s">
        <v>769</v>
      </c>
      <c r="F1091" t="str">
        <f>VLOOKUP(A1091,'Procediments PinbalAdmin'!B:B,1,FALSE)</f>
        <v>2891091</v>
      </c>
    </row>
    <row r="1092" spans="1:6" hidden="1">
      <c r="A1092" s="3" t="s">
        <v>6478</v>
      </c>
      <c r="B1092" t="s">
        <v>6479</v>
      </c>
      <c r="C1092" t="s">
        <v>1375</v>
      </c>
      <c r="D1092" t="s">
        <v>3855</v>
      </c>
      <c r="E1092" t="s">
        <v>769</v>
      </c>
      <c r="F1092" t="str">
        <f>VLOOKUP(A1092,'Procediments PinbalAdmin'!B:B,1,FALSE)</f>
        <v>2891111</v>
      </c>
    </row>
    <row r="1093" spans="1:6" hidden="1">
      <c r="A1093" s="3" t="s">
        <v>6480</v>
      </c>
      <c r="B1093" t="s">
        <v>5738</v>
      </c>
      <c r="C1093" t="s">
        <v>270</v>
      </c>
      <c r="D1093" t="s">
        <v>3882</v>
      </c>
      <c r="E1093" t="s">
        <v>769</v>
      </c>
      <c r="F1093" t="str">
        <f>VLOOKUP(A1093,'Procediments PinbalAdmin'!B:B,1,FALSE)</f>
        <v>P0706100E_001</v>
      </c>
    </row>
    <row r="1094" spans="1:6" hidden="1">
      <c r="A1094" s="3" t="s">
        <v>6481</v>
      </c>
      <c r="B1094" t="s">
        <v>6482</v>
      </c>
      <c r="C1094" t="s">
        <v>185</v>
      </c>
      <c r="D1094" t="s">
        <v>3885</v>
      </c>
      <c r="E1094" t="s">
        <v>769</v>
      </c>
      <c r="F1094" t="str">
        <f>VLOOKUP(A1094,'Procediments PinbalAdmin'!B:B,1,FALSE)</f>
        <v>P0704200E_001</v>
      </c>
    </row>
    <row r="1095" spans="1:6" hidden="1">
      <c r="A1095" s="3" t="s">
        <v>5931</v>
      </c>
      <c r="B1095" t="s">
        <v>5929</v>
      </c>
      <c r="C1095" t="s">
        <v>3538</v>
      </c>
      <c r="D1095" t="s">
        <v>3539</v>
      </c>
      <c r="E1095" t="s">
        <v>769</v>
      </c>
      <c r="F1095" t="e">
        <f>VLOOKUP(A1095,'Procediments PinbalAdmin'!B:B,1,FALSE)</f>
        <v>#N/A</v>
      </c>
    </row>
    <row r="1096" spans="1:6" hidden="1">
      <c r="A1096" s="3" t="s">
        <v>6499</v>
      </c>
      <c r="B1096" t="s">
        <v>6500</v>
      </c>
      <c r="C1096" t="s">
        <v>57</v>
      </c>
      <c r="D1096" t="s">
        <v>56</v>
      </c>
      <c r="E1096" t="s">
        <v>769</v>
      </c>
      <c r="F1096" t="e">
        <f>VLOOKUP(A1096,'Procediments PinbalAdmin'!B:B,1,FALSE)</f>
        <v>#N/A</v>
      </c>
    </row>
    <row r="1097" spans="1:6" hidden="1">
      <c r="A1097" s="3" t="s">
        <v>6487</v>
      </c>
      <c r="B1097" t="s">
        <v>6488</v>
      </c>
      <c r="C1097" t="s">
        <v>344</v>
      </c>
      <c r="D1097" t="s">
        <v>557</v>
      </c>
      <c r="E1097" t="s">
        <v>769</v>
      </c>
      <c r="F1097" t="str">
        <f>VLOOKUP(A1097,'Procediments PinbalAdmin'!B:B,1,FALSE)</f>
        <v>0810</v>
      </c>
    </row>
    <row r="1098" spans="1:6" hidden="1">
      <c r="A1098" s="3" t="s">
        <v>6489</v>
      </c>
      <c r="B1098" t="s">
        <v>5738</v>
      </c>
      <c r="C1098" t="s">
        <v>279</v>
      </c>
      <c r="D1098" t="s">
        <v>3962</v>
      </c>
      <c r="E1098" t="s">
        <v>769</v>
      </c>
      <c r="F1098" t="str">
        <f>VLOOKUP(A1098,'Procediments PinbalAdmin'!B:B,1,FALSE)</f>
        <v>P0706300A_001</v>
      </c>
    </row>
    <row r="1099" spans="1:6" hidden="1">
      <c r="A1099" s="3" t="s">
        <v>6490</v>
      </c>
      <c r="B1099" t="s">
        <v>6491</v>
      </c>
      <c r="C1099" t="s">
        <v>275</v>
      </c>
      <c r="D1099" t="s">
        <v>3963</v>
      </c>
      <c r="E1099" t="s">
        <v>769</v>
      </c>
      <c r="F1099" t="str">
        <f>VLOOKUP(A1099,'Procediments PinbalAdmin'!B:B,1,FALSE)</f>
        <v>1802981</v>
      </c>
    </row>
    <row r="1100" spans="1:6" hidden="1">
      <c r="A1100" s="3" t="s">
        <v>6492</v>
      </c>
      <c r="B1100" t="s">
        <v>6493</v>
      </c>
      <c r="C1100" t="s">
        <v>75</v>
      </c>
      <c r="D1100" t="s">
        <v>3964</v>
      </c>
      <c r="E1100" t="s">
        <v>769</v>
      </c>
      <c r="F1100" t="str">
        <f>VLOOKUP(A1100,'Procediments PinbalAdmin'!B:B,1,FALSE)</f>
        <v>2981479</v>
      </c>
    </row>
    <row r="1101" spans="1:6" hidden="1">
      <c r="A1101" s="3" t="s">
        <v>4360</v>
      </c>
      <c r="B1101" t="s">
        <v>4361</v>
      </c>
      <c r="C1101" t="s">
        <v>75</v>
      </c>
      <c r="D1101" t="s">
        <v>3964</v>
      </c>
      <c r="E1101" t="s">
        <v>769</v>
      </c>
      <c r="F1101" t="str">
        <f>VLOOKUP(A1101,'Procediments PinbalAdmin'!B:B,1,FALSE)</f>
        <v>2965102</v>
      </c>
    </row>
    <row r="1102" spans="1:6" hidden="1">
      <c r="A1102" s="3" t="s">
        <v>6494</v>
      </c>
      <c r="B1102" t="s">
        <v>6495</v>
      </c>
      <c r="C1102" t="s">
        <v>75</v>
      </c>
      <c r="D1102" t="s">
        <v>3964</v>
      </c>
      <c r="E1102" t="s">
        <v>769</v>
      </c>
      <c r="F1102" t="str">
        <f>VLOOKUP(A1102,'Procediments PinbalAdmin'!B:B,1,FALSE)</f>
        <v>2354194</v>
      </c>
    </row>
    <row r="1103" spans="1:6" hidden="1">
      <c r="A1103" s="3" t="s">
        <v>6496</v>
      </c>
      <c r="B1103" t="s">
        <v>6497</v>
      </c>
      <c r="C1103" t="s">
        <v>75</v>
      </c>
      <c r="D1103" t="s">
        <v>3964</v>
      </c>
      <c r="E1103" t="s">
        <v>769</v>
      </c>
      <c r="F1103" t="str">
        <f>VLOOKUP(A1103,'Procediments PinbalAdmin'!B:B,1,FALSE)</f>
        <v>IEB_CONV_SUBV_CULT</v>
      </c>
    </row>
    <row r="1104" spans="1:6" hidden="1">
      <c r="A1104" s="3" t="s">
        <v>6498</v>
      </c>
      <c r="B1104" t="s">
        <v>5738</v>
      </c>
      <c r="C1104" t="s">
        <v>359</v>
      </c>
      <c r="D1104" t="s">
        <v>3966</v>
      </c>
      <c r="E1104" t="s">
        <v>776</v>
      </c>
      <c r="F1104" t="str">
        <f>VLOOKUP(A1104,'Procediments PinbalAdmin'!B:B,1,FALSE)</f>
        <v>P0701600I_001</v>
      </c>
    </row>
    <row r="1105" spans="1:6" hidden="1">
      <c r="A1105" s="3" t="s">
        <v>5743</v>
      </c>
      <c r="B1105" t="s">
        <v>5744</v>
      </c>
      <c r="C1105" t="s">
        <v>235</v>
      </c>
      <c r="D1105" t="s">
        <v>3508</v>
      </c>
      <c r="E1105" t="s">
        <v>769</v>
      </c>
      <c r="F1105" t="e">
        <f>VLOOKUP(A1105,'Procediments PinbalAdmin'!B:B,1,FALSE)</f>
        <v>#N/A</v>
      </c>
    </row>
    <row r="1106" spans="1:6" hidden="1">
      <c r="A1106" s="3" t="s">
        <v>6501</v>
      </c>
      <c r="B1106" t="s">
        <v>6502</v>
      </c>
      <c r="C1106" t="s">
        <v>57</v>
      </c>
      <c r="D1106" t="s">
        <v>56</v>
      </c>
      <c r="E1106" t="s">
        <v>769</v>
      </c>
      <c r="F1106" t="str">
        <f>VLOOKUP(A1106,'Procediments PinbalAdmin'!B:B,1,FALSE)</f>
        <v>2982954</v>
      </c>
    </row>
    <row r="1107" spans="1:6" hidden="1">
      <c r="A1107" s="3" t="s">
        <v>6503</v>
      </c>
      <c r="B1107" t="s">
        <v>6500</v>
      </c>
      <c r="C1107" t="s">
        <v>57</v>
      </c>
      <c r="D1107" t="s">
        <v>56</v>
      </c>
      <c r="E1107" t="s">
        <v>769</v>
      </c>
      <c r="F1107" t="str">
        <f>VLOOKUP(A1107,'Procediments PinbalAdmin'!B:B,1,FALSE)</f>
        <v>2983107</v>
      </c>
    </row>
    <row r="1108" spans="1:6" hidden="1">
      <c r="A1108" s="3" t="s">
        <v>5932</v>
      </c>
      <c r="B1108" t="s">
        <v>5933</v>
      </c>
      <c r="C1108" t="s">
        <v>3538</v>
      </c>
      <c r="D1108" t="s">
        <v>3539</v>
      </c>
      <c r="E1108" t="s">
        <v>769</v>
      </c>
      <c r="F1108" t="e">
        <f>VLOOKUP(A1108,'Procediments PinbalAdmin'!B:B,1,FALSE)</f>
        <v>#N/A</v>
      </c>
    </row>
    <row r="1109" spans="1:6" hidden="1">
      <c r="A1109" s="3" t="s">
        <v>6506</v>
      </c>
      <c r="B1109" t="s">
        <v>6507</v>
      </c>
      <c r="C1109" t="s">
        <v>57</v>
      </c>
      <c r="D1109" t="s">
        <v>56</v>
      </c>
      <c r="E1109" t="s">
        <v>769</v>
      </c>
      <c r="F1109" t="str">
        <f>VLOOKUP(A1109,'Procediments PinbalAdmin'!B:B,1,FALSE)</f>
        <v>S0711002F_005</v>
      </c>
    </row>
    <row r="1110" spans="1:6" hidden="1">
      <c r="A1110" s="3" t="s">
        <v>6093</v>
      </c>
      <c r="B1110" t="s">
        <v>6094</v>
      </c>
      <c r="C1110" t="s">
        <v>409</v>
      </c>
      <c r="D1110" t="s">
        <v>3673</v>
      </c>
      <c r="E1110" t="s">
        <v>769</v>
      </c>
      <c r="F1110" t="e">
        <f>VLOOKUP(A1110,'Procediments PinbalAdmin'!B:B,1,FALSE)</f>
        <v>#N/A</v>
      </c>
    </row>
    <row r="1111" spans="1:6" hidden="1">
      <c r="A1111" s="3" t="s">
        <v>6510</v>
      </c>
      <c r="B1111" t="s">
        <v>6511</v>
      </c>
      <c r="C1111" t="s">
        <v>57</v>
      </c>
      <c r="D1111" t="s">
        <v>56</v>
      </c>
      <c r="E1111" t="s">
        <v>769</v>
      </c>
      <c r="F1111" t="str">
        <f>VLOOKUP(A1111,'Procediments PinbalAdmin'!B:B,1,FALSE)</f>
        <v>S0711002F_001</v>
      </c>
    </row>
    <row r="1112" spans="1:6" hidden="1">
      <c r="A1112" s="3" t="s">
        <v>6182</v>
      </c>
      <c r="B1112" t="s">
        <v>6183</v>
      </c>
      <c r="C1112" t="s">
        <v>240</v>
      </c>
      <c r="D1112" t="s">
        <v>634</v>
      </c>
      <c r="E1112" t="s">
        <v>776</v>
      </c>
      <c r="F1112" t="e">
        <f>VLOOKUP(A1112,'Procediments PinbalAdmin'!B:B,1,FALSE)</f>
        <v>#N/A</v>
      </c>
    </row>
    <row r="1113" spans="1:6" hidden="1">
      <c r="A1113" s="3" t="s">
        <v>6514</v>
      </c>
      <c r="B1113" t="s">
        <v>6515</v>
      </c>
      <c r="C1113" t="s">
        <v>57</v>
      </c>
      <c r="D1113" t="s">
        <v>56</v>
      </c>
      <c r="E1113" t="s">
        <v>769</v>
      </c>
      <c r="F1113" t="str">
        <f>VLOOKUP(A1113,'Procediments PinbalAdmin'!B:B,1,FALSE)</f>
        <v>2936876</v>
      </c>
    </row>
    <row r="1114" spans="1:6" hidden="1">
      <c r="A1114" s="3" t="s">
        <v>6166</v>
      </c>
      <c r="B1114" t="s">
        <v>6167</v>
      </c>
      <c r="C1114" t="s">
        <v>240</v>
      </c>
      <c r="D1114" t="s">
        <v>634</v>
      </c>
      <c r="E1114" t="s">
        <v>776</v>
      </c>
      <c r="F1114" t="e">
        <f>VLOOKUP(A1114,'Procediments PinbalAdmin'!B:B,1,FALSE)</f>
        <v>#N/A</v>
      </c>
    </row>
    <row r="1115" spans="1:6" hidden="1">
      <c r="A1115" s="3" t="s">
        <v>6518</v>
      </c>
      <c r="B1115" t="s">
        <v>6509</v>
      </c>
      <c r="C1115" t="s">
        <v>57</v>
      </c>
      <c r="D1115" t="s">
        <v>56</v>
      </c>
      <c r="E1115" t="s">
        <v>769</v>
      </c>
      <c r="F1115" t="str">
        <f>VLOOKUP(A1115,'Procediments PinbalAdmin'!B:B,1,FALSE)</f>
        <v>S0711002F_004</v>
      </c>
    </row>
    <row r="1116" spans="1:6" hidden="1">
      <c r="A1116" s="3" t="s">
        <v>6519</v>
      </c>
      <c r="B1116" t="s">
        <v>6520</v>
      </c>
      <c r="C1116" t="s">
        <v>57</v>
      </c>
      <c r="D1116" t="s">
        <v>56</v>
      </c>
      <c r="E1116" t="s">
        <v>769</v>
      </c>
      <c r="F1116" t="str">
        <f>VLOOKUP(A1116,'Procediments PinbalAdmin'!B:B,1,FALSE)</f>
        <v>S0711002F_38995</v>
      </c>
    </row>
    <row r="1117" spans="1:6" hidden="1">
      <c r="A1117" s="3" t="s">
        <v>6521</v>
      </c>
      <c r="B1117" t="s">
        <v>6522</v>
      </c>
      <c r="C1117" t="s">
        <v>57</v>
      </c>
      <c r="D1117" t="s">
        <v>56</v>
      </c>
      <c r="E1117" t="s">
        <v>769</v>
      </c>
      <c r="F1117" t="str">
        <f>VLOOKUP(A1117,'Procediments PinbalAdmin'!B:B,1,FALSE)</f>
        <v>S0711002F_PSCPCIM</v>
      </c>
    </row>
    <row r="1118" spans="1:6" hidden="1">
      <c r="A1118" s="3" t="s">
        <v>6523</v>
      </c>
      <c r="B1118" t="s">
        <v>6524</v>
      </c>
      <c r="C1118" t="s">
        <v>57</v>
      </c>
      <c r="D1118" t="s">
        <v>56</v>
      </c>
      <c r="E1118" t="s">
        <v>769</v>
      </c>
      <c r="F1118" t="str">
        <f>VLOOKUP(A1118,'Procediments PinbalAdmin'!B:B,1,FALSE)</f>
        <v>S0711002F_PPINTILAB</v>
      </c>
    </row>
    <row r="1119" spans="1:6" hidden="1">
      <c r="A1119" s="3" t="s">
        <v>6168</v>
      </c>
      <c r="B1119" t="s">
        <v>6169</v>
      </c>
      <c r="C1119" t="s">
        <v>240</v>
      </c>
      <c r="D1119" t="s">
        <v>634</v>
      </c>
      <c r="E1119" t="s">
        <v>776</v>
      </c>
      <c r="F1119" t="e">
        <f>VLOOKUP(A1119,'Procediments PinbalAdmin'!B:B,1,FALSE)</f>
        <v>#N/A</v>
      </c>
    </row>
    <row r="1120" spans="1:6" hidden="1">
      <c r="A1120" s="3" t="s">
        <v>6527</v>
      </c>
      <c r="B1120" t="s">
        <v>6528</v>
      </c>
      <c r="C1120" t="s">
        <v>57</v>
      </c>
      <c r="D1120" t="s">
        <v>56</v>
      </c>
      <c r="E1120" t="s">
        <v>769</v>
      </c>
      <c r="F1120" t="str">
        <f>VLOOKUP(A1120,'Procediments PinbalAdmin'!B:B,1,FALSE)</f>
        <v>S0711002F_ADONESVG</v>
      </c>
    </row>
    <row r="1121" spans="1:6" hidden="1">
      <c r="A1121" s="3" t="s">
        <v>6529</v>
      </c>
      <c r="B1121" t="s">
        <v>6530</v>
      </c>
      <c r="C1121" t="s">
        <v>57</v>
      </c>
      <c r="D1121" t="s">
        <v>56</v>
      </c>
      <c r="E1121" t="s">
        <v>769</v>
      </c>
      <c r="F1121" t="str">
        <f>VLOOKUP(A1121,'Procediments PinbalAdmin'!B:B,1,FALSE)</f>
        <v>S0711002F_CONCOMSERV</v>
      </c>
    </row>
    <row r="1122" spans="1:6" hidden="1">
      <c r="A1122" s="3" t="s">
        <v>6531</v>
      </c>
      <c r="B1122" t="s">
        <v>6532</v>
      </c>
      <c r="C1122" t="s">
        <v>57</v>
      </c>
      <c r="D1122" t="s">
        <v>56</v>
      </c>
      <c r="E1122" t="s">
        <v>769</v>
      </c>
      <c r="F1122" t="str">
        <f>VLOOKUP(A1122,'Procediments PinbalAdmin'!B:B,1,FALSE)</f>
        <v>003SSCon</v>
      </c>
    </row>
    <row r="1123" spans="1:6" hidden="1">
      <c r="A1123" s="3" t="s">
        <v>6533</v>
      </c>
      <c r="B1123" t="s">
        <v>6534</v>
      </c>
      <c r="C1123" t="s">
        <v>57</v>
      </c>
      <c r="D1123" t="s">
        <v>56</v>
      </c>
      <c r="E1123" t="s">
        <v>769</v>
      </c>
      <c r="F1123" t="str">
        <f>VLOOKUP(A1123,'Procediments PinbalAdmin'!B:B,1,FALSE)</f>
        <v>002SSCont</v>
      </c>
    </row>
    <row r="1124" spans="1:6" hidden="1">
      <c r="A1124" s="3" t="s">
        <v>6535</v>
      </c>
      <c r="B1124" t="s">
        <v>6536</v>
      </c>
      <c r="C1124" t="s">
        <v>57</v>
      </c>
      <c r="D1124" t="s">
        <v>56</v>
      </c>
      <c r="E1124" t="s">
        <v>769</v>
      </c>
      <c r="F1124" t="str">
        <f>VLOOKUP(A1124,'Procediments PinbalAdmin'!B:B,1,FALSE)</f>
        <v>001SSSubv</v>
      </c>
    </row>
    <row r="1125" spans="1:6" hidden="1">
      <c r="A1125" s="3" t="s">
        <v>6537</v>
      </c>
      <c r="B1125" t="s">
        <v>6538</v>
      </c>
      <c r="C1125" t="s">
        <v>57</v>
      </c>
      <c r="D1125" t="s">
        <v>56</v>
      </c>
      <c r="E1125" t="s">
        <v>769</v>
      </c>
      <c r="F1125" t="str">
        <f>VLOOKUP(A1125,'Procediments PinbalAdmin'!B:B,1,FALSE)</f>
        <v>004ASSCont</v>
      </c>
    </row>
    <row r="1126" spans="1:6" hidden="1">
      <c r="A1126" s="3" t="s">
        <v>6539</v>
      </c>
      <c r="B1126" t="s">
        <v>6540</v>
      </c>
      <c r="C1126" t="s">
        <v>57</v>
      </c>
      <c r="D1126" t="s">
        <v>56</v>
      </c>
      <c r="E1126" t="s">
        <v>769</v>
      </c>
      <c r="F1126" t="str">
        <f>VLOOKUP(A1126,'Procediments PinbalAdmin'!B:B,1,FALSE)</f>
        <v>001CAMB AUT</v>
      </c>
    </row>
    <row r="1127" spans="1:6" hidden="1">
      <c r="A1127" s="3" t="s">
        <v>6541</v>
      </c>
      <c r="B1127" t="s">
        <v>6542</v>
      </c>
      <c r="C1127" t="s">
        <v>57</v>
      </c>
      <c r="D1127" t="s">
        <v>56</v>
      </c>
      <c r="E1127" t="s">
        <v>769</v>
      </c>
      <c r="F1127" t="str">
        <f>VLOOKUP(A1127,'Procediments PinbalAdmin'!B:B,1,FALSE)</f>
        <v>009 CADAST_CIM</v>
      </c>
    </row>
    <row r="1128" spans="1:6" hidden="1">
      <c r="A1128" s="3" t="s">
        <v>6543</v>
      </c>
      <c r="B1128" t="s">
        <v>6544</v>
      </c>
      <c r="C1128" t="s">
        <v>57</v>
      </c>
      <c r="D1128" t="s">
        <v>56</v>
      </c>
      <c r="E1128" t="s">
        <v>769</v>
      </c>
      <c r="F1128" t="str">
        <f>VLOOKUP(A1128,'Procediments PinbalAdmin'!B:B,1,FALSE)</f>
        <v>008 CADAST_CIM</v>
      </c>
    </row>
    <row r="1129" spans="1:6" hidden="1">
      <c r="A1129" s="3" t="s">
        <v>6545</v>
      </c>
      <c r="B1129" t="s">
        <v>6546</v>
      </c>
      <c r="C1129" t="s">
        <v>57</v>
      </c>
      <c r="D1129" t="s">
        <v>56</v>
      </c>
      <c r="E1129" t="s">
        <v>769</v>
      </c>
      <c r="F1129" t="str">
        <f>VLOOKUP(A1129,'Procediments PinbalAdmin'!B:B,1,FALSE)</f>
        <v>007 CADAST_CIM</v>
      </c>
    </row>
    <row r="1130" spans="1:6" hidden="1">
      <c r="A1130" s="3" t="s">
        <v>6547</v>
      </c>
      <c r="B1130" t="s">
        <v>6548</v>
      </c>
      <c r="C1130" t="s">
        <v>250</v>
      </c>
      <c r="D1130" t="s">
        <v>3967</v>
      </c>
      <c r="E1130" t="s">
        <v>769</v>
      </c>
      <c r="F1130" t="str">
        <f>VLOOKUP(A1130,'Procediments PinbalAdmin'!B:B,1,FALSE)</f>
        <v>P0705700C_001</v>
      </c>
    </row>
    <row r="1131" spans="1:6" hidden="1">
      <c r="A1131" s="3" t="s">
        <v>6549</v>
      </c>
      <c r="B1131" t="s">
        <v>6550</v>
      </c>
      <c r="C1131" t="s">
        <v>3968</v>
      </c>
      <c r="D1131" t="s">
        <v>3969</v>
      </c>
      <c r="E1131" t="s">
        <v>769</v>
      </c>
      <c r="F1131" t="str">
        <f>VLOOKUP(A1131,'Procediments PinbalAdmin'!B:B,1,FALSE)</f>
        <v>CTCI_CONTRACT</v>
      </c>
    </row>
    <row r="1132" spans="1:6" hidden="1">
      <c r="A1132" s="3" t="s">
        <v>5373</v>
      </c>
      <c r="B1132" t="s">
        <v>5374</v>
      </c>
      <c r="C1132" t="s">
        <v>63</v>
      </c>
      <c r="D1132" t="s">
        <v>2815</v>
      </c>
      <c r="E1132" t="s">
        <v>769</v>
      </c>
      <c r="F1132" t="e">
        <f>VLOOKUP(A1132,'Procediments PinbalAdmin'!B:B,1,FALSE)</f>
        <v>#N/A</v>
      </c>
    </row>
    <row r="1133" spans="1:6" hidden="1">
      <c r="A1133" s="3" t="s">
        <v>6553</v>
      </c>
      <c r="B1133" t="s">
        <v>6554</v>
      </c>
      <c r="C1133" t="s">
        <v>255</v>
      </c>
      <c r="D1133" t="s">
        <v>4086</v>
      </c>
      <c r="E1133" t="s">
        <v>769</v>
      </c>
      <c r="F1133" t="str">
        <f>VLOOKUP(A1133,'Procediments PinbalAdmin'!B:B,1,FALSE)</f>
        <v>P0705800A_001</v>
      </c>
    </row>
  </sheetData>
  <autoFilter ref="A1:F1133">
    <filterColumn colId="0">
      <filters>
        <filter val="2217072"/>
      </filters>
    </filterColumn>
    <sortState ref="A89:F1132">
      <sortCondition ref="A1:A1133"/>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239"/>
  <sheetViews>
    <sheetView workbookViewId="0">
      <selection activeCell="C270" sqref="C270"/>
    </sheetView>
  </sheetViews>
  <sheetFormatPr baseColWidth="10" defaultRowHeight="15"/>
  <cols>
    <col min="1" max="1" width="15.28515625" customWidth="1"/>
    <col min="2" max="2" width="45.7109375" bestFit="1" customWidth="1"/>
    <col min="3" max="3" width="51.85546875" customWidth="1"/>
    <col min="4" max="4" width="56.42578125" customWidth="1"/>
    <col min="5" max="5" width="15.28515625" customWidth="1"/>
  </cols>
  <sheetData>
    <row r="1" spans="1:6">
      <c r="A1" s="9" t="s">
        <v>0</v>
      </c>
      <c r="B1" s="9" t="s">
        <v>7569</v>
      </c>
      <c r="C1" s="9" t="s">
        <v>7570</v>
      </c>
      <c r="D1" s="9" t="s">
        <v>7571</v>
      </c>
      <c r="E1" s="9" t="s">
        <v>8896</v>
      </c>
    </row>
    <row r="2" spans="1:6" hidden="1">
      <c r="A2" s="10" t="s">
        <v>8863</v>
      </c>
      <c r="B2" s="10" t="s">
        <v>6570</v>
      </c>
      <c r="C2" s="10" t="s">
        <v>4785</v>
      </c>
      <c r="D2" s="10" t="s">
        <v>8905</v>
      </c>
      <c r="E2" s="10"/>
      <c r="F2">
        <f>IF(B2=B3,1,0)</f>
        <v>0</v>
      </c>
    </row>
    <row r="3" spans="1:6" hidden="1">
      <c r="A3" s="9" t="s">
        <v>8876</v>
      </c>
      <c r="B3" s="9" t="s">
        <v>7104</v>
      </c>
      <c r="C3" s="9" t="s">
        <v>7105</v>
      </c>
      <c r="D3" s="9" t="s">
        <v>8905</v>
      </c>
      <c r="E3" s="9"/>
      <c r="F3">
        <f t="shared" ref="F3:F66" si="0">IF(B3=B4,1,0)</f>
        <v>0</v>
      </c>
    </row>
    <row r="4" spans="1:6" hidden="1">
      <c r="A4" s="9" t="s">
        <v>8756</v>
      </c>
      <c r="B4" s="9" t="s">
        <v>7106</v>
      </c>
      <c r="C4" s="9" t="s">
        <v>7107</v>
      </c>
      <c r="D4" s="9" t="s">
        <v>8905</v>
      </c>
      <c r="E4" s="9"/>
      <c r="F4">
        <f t="shared" si="0"/>
        <v>0</v>
      </c>
    </row>
    <row r="5" spans="1:6" hidden="1">
      <c r="A5" s="9" t="s">
        <v>7997</v>
      </c>
      <c r="B5" s="9" t="s">
        <v>6487</v>
      </c>
      <c r="C5" s="9" t="s">
        <v>6548</v>
      </c>
      <c r="D5" s="9" t="s">
        <v>8905</v>
      </c>
      <c r="E5" s="9" t="s">
        <v>341</v>
      </c>
      <c r="F5">
        <f t="shared" si="0"/>
        <v>0</v>
      </c>
    </row>
    <row r="6" spans="1:6" hidden="1">
      <c r="A6" s="9" t="s">
        <v>8862</v>
      </c>
      <c r="B6" s="9" t="s">
        <v>7111</v>
      </c>
      <c r="C6" s="9" t="s">
        <v>7112</v>
      </c>
      <c r="D6" s="9" t="s">
        <v>8905</v>
      </c>
      <c r="E6" s="9"/>
      <c r="F6">
        <f t="shared" si="0"/>
        <v>0</v>
      </c>
    </row>
    <row r="7" spans="1:6" hidden="1">
      <c r="A7" s="9" t="s">
        <v>8694</v>
      </c>
      <c r="B7" s="9" t="s">
        <v>6595</v>
      </c>
      <c r="C7" s="9" t="s">
        <v>6596</v>
      </c>
      <c r="D7" s="9" t="s">
        <v>9032</v>
      </c>
      <c r="E7" s="9"/>
      <c r="F7">
        <f t="shared" si="0"/>
        <v>0</v>
      </c>
    </row>
    <row r="8" spans="1:6" hidden="1">
      <c r="A8" s="9" t="s">
        <v>8692</v>
      </c>
      <c r="B8" s="9" t="s">
        <v>4940</v>
      </c>
      <c r="C8" s="9" t="s">
        <v>7073</v>
      </c>
      <c r="D8" s="9" t="s">
        <v>9032</v>
      </c>
      <c r="E8" s="9"/>
      <c r="F8">
        <f t="shared" si="0"/>
        <v>0</v>
      </c>
    </row>
    <row r="9" spans="1:6" hidden="1">
      <c r="A9" s="9" t="s">
        <v>8793</v>
      </c>
      <c r="B9" s="9" t="s">
        <v>4968</v>
      </c>
      <c r="C9" s="9" t="s">
        <v>4969</v>
      </c>
      <c r="D9" s="9" t="s">
        <v>9032</v>
      </c>
      <c r="E9" s="9"/>
      <c r="F9">
        <f t="shared" si="0"/>
        <v>0</v>
      </c>
    </row>
    <row r="10" spans="1:6" hidden="1">
      <c r="A10" s="9" t="s">
        <v>8275</v>
      </c>
      <c r="B10" s="9" t="s">
        <v>6067</v>
      </c>
      <c r="C10" s="9" t="s">
        <v>6625</v>
      </c>
      <c r="D10" s="9" t="s">
        <v>664</v>
      </c>
      <c r="E10" s="9"/>
      <c r="F10">
        <f t="shared" si="0"/>
        <v>0</v>
      </c>
    </row>
    <row r="11" spans="1:6" hidden="1">
      <c r="A11" s="9" t="s">
        <v>8454</v>
      </c>
      <c r="B11" s="9" t="s">
        <v>6626</v>
      </c>
      <c r="C11" s="9" t="s">
        <v>6627</v>
      </c>
      <c r="D11" s="9" t="s">
        <v>3581</v>
      </c>
      <c r="E11" s="9"/>
      <c r="F11">
        <f t="shared" si="0"/>
        <v>0</v>
      </c>
    </row>
    <row r="12" spans="1:6" hidden="1">
      <c r="A12" s="9" t="s">
        <v>8673</v>
      </c>
      <c r="B12" s="9" t="s">
        <v>4688</v>
      </c>
      <c r="C12" s="9" t="s">
        <v>4689</v>
      </c>
      <c r="D12" s="9" t="s">
        <v>9070</v>
      </c>
      <c r="E12" s="9"/>
      <c r="F12">
        <f t="shared" si="0"/>
        <v>0</v>
      </c>
    </row>
    <row r="13" spans="1:6" hidden="1">
      <c r="A13" s="9" t="s">
        <v>8094</v>
      </c>
      <c r="B13" s="9" t="s">
        <v>6631</v>
      </c>
      <c r="C13" s="9" t="s">
        <v>6632</v>
      </c>
      <c r="D13" s="9" t="s">
        <v>8977</v>
      </c>
      <c r="E13" s="9" t="s">
        <v>101</v>
      </c>
      <c r="F13">
        <f t="shared" si="0"/>
        <v>0</v>
      </c>
    </row>
    <row r="14" spans="1:6" hidden="1">
      <c r="A14" s="9" t="s">
        <v>8147</v>
      </c>
      <c r="B14" s="9" t="s">
        <v>5848</v>
      </c>
      <c r="C14" s="9" t="s">
        <v>6633</v>
      </c>
      <c r="D14" s="9" t="s">
        <v>8983</v>
      </c>
      <c r="E14" s="9" t="s">
        <v>101</v>
      </c>
      <c r="F14">
        <f t="shared" si="0"/>
        <v>0</v>
      </c>
    </row>
    <row r="15" spans="1:6" hidden="1">
      <c r="A15" s="9" t="s">
        <v>8141</v>
      </c>
      <c r="B15" s="9" t="s">
        <v>5888</v>
      </c>
      <c r="C15" s="9" t="s">
        <v>6634</v>
      </c>
      <c r="D15" s="9" t="s">
        <v>8983</v>
      </c>
      <c r="E15" s="9" t="s">
        <v>101</v>
      </c>
      <c r="F15">
        <f t="shared" si="0"/>
        <v>0</v>
      </c>
    </row>
    <row r="16" spans="1:6" hidden="1">
      <c r="A16" s="9" t="s">
        <v>8146</v>
      </c>
      <c r="B16" s="9" t="s">
        <v>5902</v>
      </c>
      <c r="C16" s="9" t="s">
        <v>6635</v>
      </c>
      <c r="D16" s="9" t="s">
        <v>8983</v>
      </c>
      <c r="E16" s="9" t="s">
        <v>101</v>
      </c>
      <c r="F16">
        <f t="shared" si="0"/>
        <v>0</v>
      </c>
    </row>
    <row r="17" spans="1:6" hidden="1">
      <c r="A17" s="9" t="s">
        <v>8145</v>
      </c>
      <c r="B17" s="9" t="s">
        <v>5858</v>
      </c>
      <c r="C17" s="9" t="s">
        <v>6636</v>
      </c>
      <c r="D17" s="9" t="s">
        <v>8983</v>
      </c>
      <c r="E17" s="9" t="s">
        <v>101</v>
      </c>
      <c r="F17">
        <f t="shared" si="0"/>
        <v>0</v>
      </c>
    </row>
    <row r="18" spans="1:6" hidden="1">
      <c r="A18" s="9" t="s">
        <v>8157</v>
      </c>
      <c r="B18" s="9" t="s">
        <v>5878</v>
      </c>
      <c r="C18" s="9" t="s">
        <v>6637</v>
      </c>
      <c r="D18" s="9" t="s">
        <v>8983</v>
      </c>
      <c r="E18" s="9" t="s">
        <v>101</v>
      </c>
      <c r="F18">
        <f t="shared" si="0"/>
        <v>0</v>
      </c>
    </row>
    <row r="19" spans="1:6" hidden="1">
      <c r="A19" s="9" t="s">
        <v>8140</v>
      </c>
      <c r="B19" s="9" t="s">
        <v>5892</v>
      </c>
      <c r="C19" s="9" t="s">
        <v>6638</v>
      </c>
      <c r="D19" s="9" t="s">
        <v>8983</v>
      </c>
      <c r="E19" s="9" t="s">
        <v>101</v>
      </c>
      <c r="F19">
        <f t="shared" si="0"/>
        <v>0</v>
      </c>
    </row>
    <row r="20" spans="1:6" hidden="1">
      <c r="A20" s="9" t="s">
        <v>8158</v>
      </c>
      <c r="B20" s="9" t="s">
        <v>5912</v>
      </c>
      <c r="C20" s="9" t="s">
        <v>6639</v>
      </c>
      <c r="D20" s="9" t="s">
        <v>8983</v>
      </c>
      <c r="E20" s="9" t="s">
        <v>101</v>
      </c>
      <c r="F20">
        <f t="shared" si="0"/>
        <v>0</v>
      </c>
    </row>
    <row r="21" spans="1:6" hidden="1">
      <c r="A21" s="9" t="s">
        <v>8155</v>
      </c>
      <c r="B21" s="9" t="s">
        <v>5872</v>
      </c>
      <c r="C21" s="9" t="s">
        <v>6640</v>
      </c>
      <c r="D21" s="9" t="s">
        <v>8983</v>
      </c>
      <c r="E21" s="9" t="s">
        <v>101</v>
      </c>
      <c r="F21">
        <f t="shared" si="0"/>
        <v>0</v>
      </c>
    </row>
    <row r="22" spans="1:6" hidden="1">
      <c r="A22" s="9" t="s">
        <v>8144</v>
      </c>
      <c r="B22" s="9" t="s">
        <v>5910</v>
      </c>
      <c r="C22" s="9" t="s">
        <v>6641</v>
      </c>
      <c r="D22" s="9" t="s">
        <v>8983</v>
      </c>
      <c r="E22" s="9" t="s">
        <v>101</v>
      </c>
      <c r="F22">
        <f t="shared" si="0"/>
        <v>0</v>
      </c>
    </row>
    <row r="23" spans="1:6" hidden="1">
      <c r="A23" s="9" t="s">
        <v>8154</v>
      </c>
      <c r="B23" s="9" t="s">
        <v>5860</v>
      </c>
      <c r="C23" s="9" t="s">
        <v>6642</v>
      </c>
      <c r="D23" s="9" t="s">
        <v>8983</v>
      </c>
      <c r="E23" s="9" t="s">
        <v>101</v>
      </c>
      <c r="F23">
        <f t="shared" si="0"/>
        <v>0</v>
      </c>
    </row>
    <row r="24" spans="1:6" hidden="1">
      <c r="A24" s="9" t="s">
        <v>8152</v>
      </c>
      <c r="B24" s="9" t="s">
        <v>5886</v>
      </c>
      <c r="C24" s="9" t="s">
        <v>6643</v>
      </c>
      <c r="D24" s="9" t="s">
        <v>8983</v>
      </c>
      <c r="E24" s="9" t="s">
        <v>101</v>
      </c>
      <c r="F24">
        <f t="shared" si="0"/>
        <v>0</v>
      </c>
    </row>
    <row r="25" spans="1:6" hidden="1">
      <c r="A25" s="9" t="s">
        <v>8143</v>
      </c>
      <c r="B25" s="9" t="s">
        <v>5856</v>
      </c>
      <c r="C25" s="9" t="s">
        <v>6644</v>
      </c>
      <c r="D25" s="9" t="s">
        <v>8983</v>
      </c>
      <c r="E25" s="9" t="s">
        <v>101</v>
      </c>
      <c r="F25">
        <f t="shared" si="0"/>
        <v>0</v>
      </c>
    </row>
    <row r="26" spans="1:6" hidden="1">
      <c r="A26" s="9" t="s">
        <v>8153</v>
      </c>
      <c r="B26" s="9" t="s">
        <v>5914</v>
      </c>
      <c r="C26" s="9" t="s">
        <v>6645</v>
      </c>
      <c r="D26" s="9" t="s">
        <v>8983</v>
      </c>
      <c r="E26" s="9" t="s">
        <v>101</v>
      </c>
      <c r="F26">
        <f t="shared" si="0"/>
        <v>0</v>
      </c>
    </row>
    <row r="27" spans="1:6" hidden="1">
      <c r="A27" s="9" t="s">
        <v>8151</v>
      </c>
      <c r="B27" s="9" t="s">
        <v>5880</v>
      </c>
      <c r="C27" s="9" t="s">
        <v>6646</v>
      </c>
      <c r="D27" s="9" t="s">
        <v>8983</v>
      </c>
      <c r="E27" s="9" t="s">
        <v>101</v>
      </c>
      <c r="F27">
        <f t="shared" si="0"/>
        <v>0</v>
      </c>
    </row>
    <row r="28" spans="1:6" hidden="1">
      <c r="A28" s="9" t="s">
        <v>8888</v>
      </c>
      <c r="B28" s="9" t="s">
        <v>5870</v>
      </c>
      <c r="C28" s="9" t="s">
        <v>6647</v>
      </c>
      <c r="D28" s="9" t="s">
        <v>9079</v>
      </c>
      <c r="E28" s="9"/>
      <c r="F28">
        <f t="shared" si="0"/>
        <v>0</v>
      </c>
    </row>
    <row r="29" spans="1:6" hidden="1">
      <c r="A29" s="9" t="s">
        <v>726</v>
      </c>
      <c r="B29" s="9" t="s">
        <v>5876</v>
      </c>
      <c r="C29" s="9" t="s">
        <v>6648</v>
      </c>
      <c r="D29" s="9" t="s">
        <v>9079</v>
      </c>
      <c r="E29" s="9"/>
      <c r="F29">
        <f t="shared" si="0"/>
        <v>0</v>
      </c>
    </row>
    <row r="30" spans="1:6" hidden="1">
      <c r="A30" s="9" t="s">
        <v>685</v>
      </c>
      <c r="B30" s="9" t="s">
        <v>5896</v>
      </c>
      <c r="C30" s="9" t="s">
        <v>6649</v>
      </c>
      <c r="D30" s="9" t="s">
        <v>9079</v>
      </c>
      <c r="E30" s="9"/>
      <c r="F30">
        <f t="shared" si="0"/>
        <v>0</v>
      </c>
    </row>
    <row r="31" spans="1:6" hidden="1">
      <c r="A31" s="9" t="s">
        <v>8885</v>
      </c>
      <c r="B31" s="9" t="s">
        <v>5894</v>
      </c>
      <c r="C31" s="9" t="s">
        <v>6650</v>
      </c>
      <c r="D31" s="9" t="s">
        <v>9079</v>
      </c>
      <c r="E31" s="9"/>
      <c r="F31">
        <f t="shared" si="0"/>
        <v>0</v>
      </c>
    </row>
    <row r="32" spans="1:6" hidden="1">
      <c r="A32" s="9" t="s">
        <v>8124</v>
      </c>
      <c r="B32" s="9" t="s">
        <v>5908</v>
      </c>
      <c r="C32" s="9" t="s">
        <v>6651</v>
      </c>
      <c r="D32" s="9" t="s">
        <v>8983</v>
      </c>
      <c r="E32" s="9" t="s">
        <v>101</v>
      </c>
      <c r="F32">
        <f t="shared" si="0"/>
        <v>0</v>
      </c>
    </row>
    <row r="33" spans="1:6" hidden="1">
      <c r="A33" s="9" t="s">
        <v>8150</v>
      </c>
      <c r="B33" s="9" t="s">
        <v>5916</v>
      </c>
      <c r="C33" s="9" t="s">
        <v>6652</v>
      </c>
      <c r="D33" s="9" t="s">
        <v>8983</v>
      </c>
      <c r="E33" s="9" t="s">
        <v>101</v>
      </c>
      <c r="F33">
        <f t="shared" si="0"/>
        <v>0</v>
      </c>
    </row>
    <row r="34" spans="1:6" hidden="1">
      <c r="A34" s="9" t="s">
        <v>8149</v>
      </c>
      <c r="B34" s="9" t="s">
        <v>5862</v>
      </c>
      <c r="C34" s="9" t="s">
        <v>6653</v>
      </c>
      <c r="D34" s="9" t="s">
        <v>8983</v>
      </c>
      <c r="E34" s="9" t="s">
        <v>101</v>
      </c>
      <c r="F34">
        <f t="shared" si="0"/>
        <v>0</v>
      </c>
    </row>
    <row r="35" spans="1:6" hidden="1">
      <c r="A35" s="9" t="s">
        <v>8142</v>
      </c>
      <c r="B35" s="9" t="s">
        <v>5854</v>
      </c>
      <c r="C35" s="9" t="s">
        <v>6654</v>
      </c>
      <c r="D35" s="9" t="s">
        <v>8930</v>
      </c>
      <c r="E35" s="9" t="s">
        <v>101</v>
      </c>
      <c r="F35">
        <f t="shared" si="0"/>
        <v>0</v>
      </c>
    </row>
    <row r="36" spans="1:6" hidden="1">
      <c r="A36" s="9" t="s">
        <v>8133</v>
      </c>
      <c r="B36" s="9" t="s">
        <v>5898</v>
      </c>
      <c r="C36" s="9" t="s">
        <v>7645</v>
      </c>
      <c r="D36" s="9" t="s">
        <v>8983</v>
      </c>
      <c r="E36" s="9" t="s">
        <v>101</v>
      </c>
      <c r="F36">
        <f t="shared" si="0"/>
        <v>0</v>
      </c>
    </row>
    <row r="37" spans="1:6" hidden="1">
      <c r="A37" s="9" t="s">
        <v>8137</v>
      </c>
      <c r="B37" s="9" t="s">
        <v>5874</v>
      </c>
      <c r="C37" s="9" t="s">
        <v>7646</v>
      </c>
      <c r="D37" s="9" t="s">
        <v>8983</v>
      </c>
      <c r="E37" s="9" t="s">
        <v>101</v>
      </c>
      <c r="F37">
        <f t="shared" si="0"/>
        <v>0</v>
      </c>
    </row>
    <row r="38" spans="1:6" hidden="1">
      <c r="A38" s="9" t="s">
        <v>8132</v>
      </c>
      <c r="B38" s="9" t="s">
        <v>5868</v>
      </c>
      <c r="C38" s="9" t="s">
        <v>6655</v>
      </c>
      <c r="D38" s="9" t="s">
        <v>8983</v>
      </c>
      <c r="E38" s="9" t="s">
        <v>101</v>
      </c>
      <c r="F38">
        <f t="shared" si="0"/>
        <v>0</v>
      </c>
    </row>
    <row r="39" spans="1:6" hidden="1">
      <c r="A39" s="9" t="s">
        <v>8131</v>
      </c>
      <c r="B39" s="9" t="s">
        <v>5852</v>
      </c>
      <c r="C39" s="9" t="s">
        <v>6656</v>
      </c>
      <c r="D39" s="9" t="s">
        <v>8983</v>
      </c>
      <c r="E39" s="9" t="s">
        <v>101</v>
      </c>
      <c r="F39">
        <f t="shared" si="0"/>
        <v>0</v>
      </c>
    </row>
    <row r="40" spans="1:6" hidden="1">
      <c r="A40" s="9" t="s">
        <v>8884</v>
      </c>
      <c r="B40" s="9" t="s">
        <v>5866</v>
      </c>
      <c r="C40" s="9" t="s">
        <v>6657</v>
      </c>
      <c r="D40" s="9" t="s">
        <v>9079</v>
      </c>
      <c r="E40" s="9"/>
      <c r="F40">
        <f t="shared" si="0"/>
        <v>0</v>
      </c>
    </row>
    <row r="41" spans="1:6" hidden="1">
      <c r="A41" s="9" t="s">
        <v>8148</v>
      </c>
      <c r="B41" s="9" t="s">
        <v>5900</v>
      </c>
      <c r="C41" s="9" t="s">
        <v>6658</v>
      </c>
      <c r="D41" s="9" t="s">
        <v>8983</v>
      </c>
      <c r="E41" s="9" t="s">
        <v>101</v>
      </c>
      <c r="F41">
        <f t="shared" si="0"/>
        <v>0</v>
      </c>
    </row>
    <row r="42" spans="1:6" hidden="1">
      <c r="A42" s="9" t="s">
        <v>8335</v>
      </c>
      <c r="B42" s="9" t="s">
        <v>5131</v>
      </c>
      <c r="C42" s="9" t="s">
        <v>6659</v>
      </c>
      <c r="D42" s="9" t="s">
        <v>92</v>
      </c>
      <c r="E42" s="9"/>
      <c r="F42">
        <f t="shared" si="0"/>
        <v>0</v>
      </c>
    </row>
    <row r="43" spans="1:6" hidden="1">
      <c r="A43" s="9" t="s">
        <v>8130</v>
      </c>
      <c r="B43" s="9" t="s">
        <v>5884</v>
      </c>
      <c r="C43" s="9" t="s">
        <v>6660</v>
      </c>
      <c r="D43" s="9" t="s">
        <v>8983</v>
      </c>
      <c r="E43" s="9" t="s">
        <v>101</v>
      </c>
      <c r="F43">
        <f t="shared" si="0"/>
        <v>0</v>
      </c>
    </row>
    <row r="44" spans="1:6" hidden="1">
      <c r="A44" s="9" t="s">
        <v>8129</v>
      </c>
      <c r="B44" s="9" t="s">
        <v>5864</v>
      </c>
      <c r="C44" s="9" t="s">
        <v>6661</v>
      </c>
      <c r="D44" s="9" t="s">
        <v>8983</v>
      </c>
      <c r="E44" s="9" t="s">
        <v>101</v>
      </c>
      <c r="F44">
        <f t="shared" si="0"/>
        <v>0</v>
      </c>
    </row>
    <row r="45" spans="1:6" hidden="1">
      <c r="A45" s="9" t="s">
        <v>8127</v>
      </c>
      <c r="B45" s="9" t="s">
        <v>5882</v>
      </c>
      <c r="C45" s="9" t="s">
        <v>6662</v>
      </c>
      <c r="D45" s="9" t="s">
        <v>8983</v>
      </c>
      <c r="E45" s="9" t="s">
        <v>101</v>
      </c>
      <c r="F45">
        <f t="shared" si="0"/>
        <v>0</v>
      </c>
    </row>
    <row r="46" spans="1:6" hidden="1">
      <c r="A46" s="9" t="s">
        <v>7659</v>
      </c>
      <c r="B46" s="9" t="s">
        <v>7660</v>
      </c>
      <c r="C46" s="9" t="s">
        <v>7624</v>
      </c>
      <c r="D46" s="9" t="s">
        <v>8897</v>
      </c>
      <c r="E46" s="9" t="s">
        <v>101</v>
      </c>
      <c r="F46">
        <f t="shared" si="0"/>
        <v>0</v>
      </c>
    </row>
    <row r="47" spans="1:6" hidden="1">
      <c r="A47" s="9" t="s">
        <v>8416</v>
      </c>
      <c r="B47" s="9" t="s">
        <v>4480</v>
      </c>
      <c r="C47" s="9" t="s">
        <v>4481</v>
      </c>
      <c r="D47" s="9" t="s">
        <v>9021</v>
      </c>
      <c r="E47" s="9"/>
      <c r="F47">
        <f t="shared" si="0"/>
        <v>0</v>
      </c>
    </row>
    <row r="48" spans="1:6" hidden="1">
      <c r="A48" s="9" t="s">
        <v>8395</v>
      </c>
      <c r="B48" s="9" t="s">
        <v>6079</v>
      </c>
      <c r="C48" s="9" t="s">
        <v>6696</v>
      </c>
      <c r="D48" s="9" t="s">
        <v>9014</v>
      </c>
      <c r="E48" s="9"/>
      <c r="F48">
        <f t="shared" si="0"/>
        <v>0</v>
      </c>
    </row>
    <row r="49" spans="1:6" hidden="1">
      <c r="A49" s="9" t="s">
        <v>8298</v>
      </c>
      <c r="B49" s="9" t="s">
        <v>4424</v>
      </c>
      <c r="C49" s="9" t="s">
        <v>4425</v>
      </c>
      <c r="D49" s="9" t="s">
        <v>8955</v>
      </c>
      <c r="E49" s="9"/>
      <c r="F49">
        <f t="shared" si="0"/>
        <v>0</v>
      </c>
    </row>
    <row r="50" spans="1:6" hidden="1">
      <c r="A50" s="9" t="s">
        <v>7682</v>
      </c>
      <c r="B50" s="9" t="s">
        <v>6712</v>
      </c>
      <c r="C50" s="9" t="s">
        <v>6713</v>
      </c>
      <c r="D50" s="9" t="s">
        <v>8913</v>
      </c>
      <c r="E50" s="9"/>
      <c r="F50">
        <f t="shared" si="0"/>
        <v>0</v>
      </c>
    </row>
    <row r="51" spans="1:6" hidden="1">
      <c r="A51" s="9" t="s">
        <v>8226</v>
      </c>
      <c r="B51" s="9" t="s">
        <v>6714</v>
      </c>
      <c r="C51" s="9" t="s">
        <v>6715</v>
      </c>
      <c r="D51" s="9" t="s">
        <v>8913</v>
      </c>
      <c r="E51" s="9"/>
      <c r="F51">
        <f t="shared" si="0"/>
        <v>0</v>
      </c>
    </row>
    <row r="52" spans="1:6" hidden="1">
      <c r="A52" s="9" t="s">
        <v>8245</v>
      </c>
      <c r="B52" s="9" t="s">
        <v>5813</v>
      </c>
      <c r="C52" s="9" t="s">
        <v>6716</v>
      </c>
      <c r="D52" s="9" t="s">
        <v>8908</v>
      </c>
      <c r="E52" s="9"/>
      <c r="F52">
        <f t="shared" si="0"/>
        <v>0</v>
      </c>
    </row>
    <row r="53" spans="1:6" hidden="1">
      <c r="A53" s="9" t="s">
        <v>8244</v>
      </c>
      <c r="B53" s="9" t="s">
        <v>6719</v>
      </c>
      <c r="C53" s="9" t="s">
        <v>6720</v>
      </c>
      <c r="D53" s="9" t="s">
        <v>8908</v>
      </c>
      <c r="E53" s="9"/>
      <c r="F53">
        <f t="shared" si="0"/>
        <v>0</v>
      </c>
    </row>
    <row r="54" spans="1:6" hidden="1">
      <c r="A54" s="9" t="s">
        <v>8246</v>
      </c>
      <c r="B54" s="9" t="s">
        <v>5831</v>
      </c>
      <c r="C54" s="9" t="s">
        <v>6769</v>
      </c>
      <c r="D54" s="9" t="s">
        <v>8908</v>
      </c>
      <c r="E54" s="9"/>
      <c r="F54">
        <f t="shared" si="0"/>
        <v>0</v>
      </c>
    </row>
    <row r="55" spans="1:6" hidden="1">
      <c r="A55" s="9" t="s">
        <v>8136</v>
      </c>
      <c r="B55" s="9" t="s">
        <v>6776</v>
      </c>
      <c r="C55" s="9" t="s">
        <v>6777</v>
      </c>
      <c r="D55" s="9" t="s">
        <v>8985</v>
      </c>
      <c r="E55" s="9" t="s">
        <v>496</v>
      </c>
      <c r="F55">
        <f t="shared" si="0"/>
        <v>0</v>
      </c>
    </row>
    <row r="56" spans="1:6" hidden="1">
      <c r="A56" s="9" t="s">
        <v>8467</v>
      </c>
      <c r="B56" s="9" t="s">
        <v>5311</v>
      </c>
      <c r="C56" s="9" t="s">
        <v>6894</v>
      </c>
      <c r="D56" s="9" t="s">
        <v>9028</v>
      </c>
      <c r="E56" s="9"/>
      <c r="F56">
        <f t="shared" si="0"/>
        <v>0</v>
      </c>
    </row>
    <row r="57" spans="1:6" hidden="1">
      <c r="A57" s="9" t="s">
        <v>8462</v>
      </c>
      <c r="B57" s="9" t="s">
        <v>5291</v>
      </c>
      <c r="C57" s="9" t="s">
        <v>7054</v>
      </c>
      <c r="D57" s="9" t="s">
        <v>9028</v>
      </c>
      <c r="E57" s="9"/>
      <c r="F57">
        <f t="shared" si="0"/>
        <v>0</v>
      </c>
    </row>
    <row r="58" spans="1:6" hidden="1">
      <c r="A58" s="9" t="s">
        <v>8674</v>
      </c>
      <c r="B58" s="9" t="s">
        <v>4697</v>
      </c>
      <c r="C58" s="9" t="s">
        <v>4698</v>
      </c>
      <c r="D58" s="9" t="s">
        <v>9070</v>
      </c>
      <c r="E58" s="9"/>
      <c r="F58">
        <f t="shared" si="0"/>
        <v>0</v>
      </c>
    </row>
    <row r="59" spans="1:6" hidden="1">
      <c r="A59" s="9" t="s">
        <v>8812</v>
      </c>
      <c r="B59" s="9" t="s">
        <v>5775</v>
      </c>
      <c r="C59" s="9" t="s">
        <v>7086</v>
      </c>
      <c r="D59" s="9" t="s">
        <v>8935</v>
      </c>
      <c r="E59" s="9"/>
      <c r="F59">
        <f t="shared" si="0"/>
        <v>0</v>
      </c>
    </row>
    <row r="60" spans="1:6" hidden="1">
      <c r="A60" s="9" t="s">
        <v>8889</v>
      </c>
      <c r="B60" s="9" t="s">
        <v>7088</v>
      </c>
      <c r="C60" s="9" t="s">
        <v>7089</v>
      </c>
      <c r="D60" s="9" t="s">
        <v>9079</v>
      </c>
      <c r="E60" s="9"/>
      <c r="F60">
        <f t="shared" si="0"/>
        <v>0</v>
      </c>
    </row>
    <row r="61" spans="1:6" hidden="1">
      <c r="A61" s="9" t="s">
        <v>8123</v>
      </c>
      <c r="B61" s="9" t="s">
        <v>7090</v>
      </c>
      <c r="C61" s="9" t="s">
        <v>7091</v>
      </c>
      <c r="D61" s="9" t="s">
        <v>9079</v>
      </c>
      <c r="E61" s="9"/>
      <c r="F61">
        <f t="shared" si="0"/>
        <v>0</v>
      </c>
    </row>
    <row r="62" spans="1:6" hidden="1">
      <c r="A62" s="9" t="s">
        <v>8880</v>
      </c>
      <c r="B62" s="9" t="s">
        <v>7092</v>
      </c>
      <c r="C62" s="9" t="s">
        <v>7093</v>
      </c>
      <c r="D62" s="9" t="s">
        <v>9079</v>
      </c>
      <c r="E62" s="9"/>
      <c r="F62">
        <f t="shared" si="0"/>
        <v>0</v>
      </c>
    </row>
    <row r="63" spans="1:6" hidden="1">
      <c r="A63" s="9" t="s">
        <v>8883</v>
      </c>
      <c r="B63" s="9" t="s">
        <v>7094</v>
      </c>
      <c r="C63" s="9" t="s">
        <v>7095</v>
      </c>
      <c r="D63" s="9" t="s">
        <v>9079</v>
      </c>
      <c r="E63" s="9"/>
      <c r="F63">
        <f t="shared" si="0"/>
        <v>0</v>
      </c>
    </row>
    <row r="64" spans="1:6" hidden="1">
      <c r="A64" s="9" t="s">
        <v>8890</v>
      </c>
      <c r="B64" s="9" t="s">
        <v>7096</v>
      </c>
      <c r="C64" s="9" t="s">
        <v>7097</v>
      </c>
      <c r="D64" s="9" t="s">
        <v>9079</v>
      </c>
      <c r="E64" s="9"/>
      <c r="F64">
        <f t="shared" si="0"/>
        <v>0</v>
      </c>
    </row>
    <row r="65" spans="1:6" hidden="1">
      <c r="A65" s="9" t="s">
        <v>744</v>
      </c>
      <c r="B65" s="9" t="s">
        <v>7098</v>
      </c>
      <c r="C65" s="9" t="s">
        <v>7099</v>
      </c>
      <c r="D65" s="9" t="s">
        <v>9079</v>
      </c>
      <c r="E65" s="9"/>
      <c r="F65">
        <f t="shared" si="0"/>
        <v>0</v>
      </c>
    </row>
    <row r="66" spans="1:6" hidden="1">
      <c r="A66" s="9" t="s">
        <v>8764</v>
      </c>
      <c r="B66" s="9" t="s">
        <v>5085</v>
      </c>
      <c r="C66" s="9" t="s">
        <v>7100</v>
      </c>
      <c r="D66" s="9" t="s">
        <v>8949</v>
      </c>
      <c r="E66" s="9"/>
      <c r="F66">
        <f t="shared" si="0"/>
        <v>0</v>
      </c>
    </row>
    <row r="67" spans="1:6" hidden="1">
      <c r="A67" s="9" t="s">
        <v>8870</v>
      </c>
      <c r="B67" s="9" t="s">
        <v>4544</v>
      </c>
      <c r="C67" s="9" t="s">
        <v>7101</v>
      </c>
      <c r="D67" s="9" t="s">
        <v>9107</v>
      </c>
      <c r="E67" s="9"/>
      <c r="F67">
        <f t="shared" ref="F67:F130" si="1">IF(B67=B68,1,0)</f>
        <v>0</v>
      </c>
    </row>
    <row r="68" spans="1:6" hidden="1">
      <c r="A68" s="9" t="s">
        <v>556</v>
      </c>
      <c r="B68" s="9" t="s">
        <v>4606</v>
      </c>
      <c r="C68" s="9" t="s">
        <v>4607</v>
      </c>
      <c r="D68" s="9" t="s">
        <v>9107</v>
      </c>
      <c r="E68" s="9"/>
      <c r="F68">
        <f t="shared" si="1"/>
        <v>0</v>
      </c>
    </row>
    <row r="69" spans="1:6" hidden="1">
      <c r="A69" s="9" t="s">
        <v>686</v>
      </c>
      <c r="B69" s="9" t="s">
        <v>4596</v>
      </c>
      <c r="C69" s="9" t="s">
        <v>7102</v>
      </c>
      <c r="D69" s="9" t="s">
        <v>9107</v>
      </c>
      <c r="E69" s="9"/>
      <c r="F69">
        <f t="shared" si="1"/>
        <v>0</v>
      </c>
    </row>
    <row r="70" spans="1:6" hidden="1">
      <c r="A70" s="9" t="s">
        <v>535</v>
      </c>
      <c r="B70" s="9" t="s">
        <v>5918</v>
      </c>
      <c r="C70" s="9" t="s">
        <v>7103</v>
      </c>
      <c r="D70" s="9" t="s">
        <v>9079</v>
      </c>
      <c r="E70" s="9"/>
      <c r="F70">
        <f t="shared" si="1"/>
        <v>0</v>
      </c>
    </row>
    <row r="71" spans="1:6" hidden="1">
      <c r="A71" s="9" t="s">
        <v>8431</v>
      </c>
      <c r="B71" s="9" t="s">
        <v>5538</v>
      </c>
      <c r="C71" s="9" t="s">
        <v>7108</v>
      </c>
      <c r="D71" s="9" t="s">
        <v>8920</v>
      </c>
      <c r="E71" s="9"/>
      <c r="F71">
        <f t="shared" si="1"/>
        <v>0</v>
      </c>
    </row>
    <row r="72" spans="1:6" hidden="1">
      <c r="A72" s="9" t="s">
        <v>7706</v>
      </c>
      <c r="B72" s="9" t="s">
        <v>7109</v>
      </c>
      <c r="C72" s="9" t="s">
        <v>7110</v>
      </c>
      <c r="D72" s="9" t="s">
        <v>8927</v>
      </c>
      <c r="E72" s="9"/>
      <c r="F72">
        <f t="shared" si="1"/>
        <v>0</v>
      </c>
    </row>
    <row r="73" spans="1:6" hidden="1">
      <c r="A73" s="9" t="s">
        <v>8762</v>
      </c>
      <c r="B73" s="9" t="s">
        <v>5091</v>
      </c>
      <c r="C73" s="9" t="s">
        <v>7113</v>
      </c>
      <c r="D73" s="9" t="s">
        <v>8949</v>
      </c>
      <c r="E73" s="9"/>
      <c r="F73">
        <f t="shared" si="1"/>
        <v>0</v>
      </c>
    </row>
    <row r="74" spans="1:6" hidden="1">
      <c r="A74" s="9" t="s">
        <v>8675</v>
      </c>
      <c r="B74" s="9" t="s">
        <v>4695</v>
      </c>
      <c r="C74" s="9" t="s">
        <v>4696</v>
      </c>
      <c r="D74" s="9" t="s">
        <v>9070</v>
      </c>
      <c r="E74" s="9"/>
      <c r="F74">
        <f t="shared" si="1"/>
        <v>0</v>
      </c>
    </row>
    <row r="75" spans="1:6" hidden="1">
      <c r="A75" s="9" t="s">
        <v>8755</v>
      </c>
      <c r="B75" s="9" t="s">
        <v>4562</v>
      </c>
      <c r="C75" s="9" t="s">
        <v>6569</v>
      </c>
      <c r="D75" s="9" t="s">
        <v>9026</v>
      </c>
      <c r="E75" s="9"/>
      <c r="F75">
        <f t="shared" si="1"/>
        <v>0</v>
      </c>
    </row>
    <row r="76" spans="1:6" hidden="1">
      <c r="A76" s="9" t="s">
        <v>8204</v>
      </c>
      <c r="B76" s="9" t="s">
        <v>6571</v>
      </c>
      <c r="C76" s="9" t="s">
        <v>6572</v>
      </c>
      <c r="D76" s="9" t="s">
        <v>8990</v>
      </c>
      <c r="E76" s="9" t="s">
        <v>386</v>
      </c>
      <c r="F76">
        <f t="shared" si="1"/>
        <v>0</v>
      </c>
    </row>
    <row r="77" spans="1:6" hidden="1">
      <c r="A77" s="9" t="s">
        <v>7720</v>
      </c>
      <c r="B77" s="9" t="s">
        <v>4576</v>
      </c>
      <c r="C77" s="9" t="s">
        <v>6573</v>
      </c>
      <c r="D77" s="9" t="s">
        <v>8934</v>
      </c>
      <c r="E77" s="9"/>
      <c r="F77">
        <f t="shared" si="1"/>
        <v>0</v>
      </c>
    </row>
    <row r="78" spans="1:6" hidden="1">
      <c r="A78" s="9" t="s">
        <v>7723</v>
      </c>
      <c r="B78" s="9" t="s">
        <v>4574</v>
      </c>
      <c r="C78" s="9" t="s">
        <v>6574</v>
      </c>
      <c r="D78" s="9" t="s">
        <v>8934</v>
      </c>
      <c r="E78" s="9"/>
      <c r="F78">
        <f t="shared" si="1"/>
        <v>0</v>
      </c>
    </row>
    <row r="79" spans="1:6" hidden="1">
      <c r="A79" s="9" t="s">
        <v>7722</v>
      </c>
      <c r="B79" s="9" t="s">
        <v>4568</v>
      </c>
      <c r="C79" s="9" t="s">
        <v>6575</v>
      </c>
      <c r="D79" s="9" t="s">
        <v>8934</v>
      </c>
      <c r="E79" s="9"/>
      <c r="F79">
        <f t="shared" si="1"/>
        <v>0</v>
      </c>
    </row>
    <row r="80" spans="1:6" hidden="1">
      <c r="A80" s="9" t="s">
        <v>7724</v>
      </c>
      <c r="B80" s="9" t="s">
        <v>4572</v>
      </c>
      <c r="C80" s="9" t="s">
        <v>6576</v>
      </c>
      <c r="D80" s="9" t="s">
        <v>8934</v>
      </c>
      <c r="E80" s="9"/>
      <c r="F80">
        <f t="shared" si="1"/>
        <v>0</v>
      </c>
    </row>
    <row r="81" spans="1:6" hidden="1">
      <c r="A81" s="9" t="s">
        <v>7721</v>
      </c>
      <c r="B81" s="9" t="s">
        <v>4570</v>
      </c>
      <c r="C81" s="9" t="s">
        <v>6577</v>
      </c>
      <c r="D81" s="9" t="s">
        <v>8934</v>
      </c>
      <c r="E81" s="9"/>
      <c r="F81">
        <f t="shared" si="1"/>
        <v>0</v>
      </c>
    </row>
    <row r="82" spans="1:6" hidden="1">
      <c r="A82" s="9" t="s">
        <v>8861</v>
      </c>
      <c r="B82" s="9" t="s">
        <v>4588</v>
      </c>
      <c r="C82" s="9" t="s">
        <v>6578</v>
      </c>
      <c r="D82" s="9" t="s">
        <v>8934</v>
      </c>
      <c r="E82" s="9"/>
      <c r="F82">
        <f t="shared" si="1"/>
        <v>0</v>
      </c>
    </row>
    <row r="83" spans="1:6" hidden="1">
      <c r="A83" s="9" t="s">
        <v>712</v>
      </c>
      <c r="B83" s="9" t="s">
        <v>4586</v>
      </c>
      <c r="C83" s="9" t="s">
        <v>6579</v>
      </c>
      <c r="D83" s="9" t="s">
        <v>8934</v>
      </c>
      <c r="E83" s="9"/>
      <c r="F83">
        <f t="shared" si="1"/>
        <v>0</v>
      </c>
    </row>
    <row r="84" spans="1:6" hidden="1">
      <c r="A84" s="9" t="s">
        <v>8893</v>
      </c>
      <c r="B84" s="9" t="s">
        <v>4584</v>
      </c>
      <c r="C84" s="9" t="s">
        <v>6580</v>
      </c>
      <c r="D84" s="9" t="s">
        <v>8934</v>
      </c>
      <c r="E84" s="9"/>
      <c r="F84">
        <f t="shared" si="1"/>
        <v>0</v>
      </c>
    </row>
    <row r="85" spans="1:6" hidden="1">
      <c r="A85" s="9" t="s">
        <v>8891</v>
      </c>
      <c r="B85" s="9" t="s">
        <v>4592</v>
      </c>
      <c r="C85" s="9" t="s">
        <v>6581</v>
      </c>
      <c r="D85" s="9" t="s">
        <v>8934</v>
      </c>
      <c r="E85" s="9"/>
      <c r="F85">
        <f t="shared" si="1"/>
        <v>0</v>
      </c>
    </row>
    <row r="86" spans="1:6" hidden="1">
      <c r="A86" s="9" t="s">
        <v>8892</v>
      </c>
      <c r="B86" s="9" t="s">
        <v>4590</v>
      </c>
      <c r="C86" s="9" t="s">
        <v>6582</v>
      </c>
      <c r="D86" s="9" t="s">
        <v>8934</v>
      </c>
      <c r="E86" s="9"/>
      <c r="F86">
        <f t="shared" si="1"/>
        <v>0</v>
      </c>
    </row>
    <row r="87" spans="1:6" hidden="1">
      <c r="A87" s="9" t="s">
        <v>8399</v>
      </c>
      <c r="B87" s="9" t="s">
        <v>6075</v>
      </c>
      <c r="C87" s="9" t="s">
        <v>6583</v>
      </c>
      <c r="D87" s="9" t="s">
        <v>9017</v>
      </c>
      <c r="E87" s="9"/>
      <c r="F87">
        <f t="shared" si="1"/>
        <v>0</v>
      </c>
    </row>
    <row r="88" spans="1:6" hidden="1">
      <c r="A88" s="9" t="s">
        <v>600</v>
      </c>
      <c r="B88" s="9" t="s">
        <v>4564</v>
      </c>
      <c r="C88" s="9" t="s">
        <v>6584</v>
      </c>
      <c r="D88" s="9" t="s">
        <v>9026</v>
      </c>
      <c r="E88" s="9"/>
      <c r="F88">
        <f t="shared" si="1"/>
        <v>0</v>
      </c>
    </row>
    <row r="89" spans="1:6" hidden="1">
      <c r="A89" s="9" t="s">
        <v>8757</v>
      </c>
      <c r="B89" s="9" t="s">
        <v>4560</v>
      </c>
      <c r="C89" s="9" t="s">
        <v>6585</v>
      </c>
      <c r="D89" s="9" t="s">
        <v>9026</v>
      </c>
      <c r="E89" s="9"/>
      <c r="F89">
        <f t="shared" si="1"/>
        <v>0</v>
      </c>
    </row>
    <row r="90" spans="1:6" hidden="1">
      <c r="A90" s="9" t="s">
        <v>8894</v>
      </c>
      <c r="B90" s="9" t="s">
        <v>4582</v>
      </c>
      <c r="C90" s="9" t="s">
        <v>6586</v>
      </c>
      <c r="D90" s="9" t="s">
        <v>9026</v>
      </c>
      <c r="E90" s="9"/>
      <c r="F90">
        <f t="shared" si="1"/>
        <v>0</v>
      </c>
    </row>
    <row r="91" spans="1:6" hidden="1">
      <c r="A91" s="9" t="s">
        <v>8869</v>
      </c>
      <c r="B91" s="9" t="s">
        <v>4580</v>
      </c>
      <c r="C91" s="9" t="s">
        <v>6587</v>
      </c>
      <c r="D91" s="9" t="s">
        <v>9026</v>
      </c>
      <c r="E91" s="9"/>
      <c r="F91">
        <f t="shared" si="1"/>
        <v>0</v>
      </c>
    </row>
    <row r="92" spans="1:6" hidden="1">
      <c r="A92" s="9" t="s">
        <v>8754</v>
      </c>
      <c r="B92" s="9" t="s">
        <v>4566</v>
      </c>
      <c r="C92" s="9" t="s">
        <v>6588</v>
      </c>
      <c r="D92" s="9" t="s">
        <v>9026</v>
      </c>
      <c r="E92" s="9"/>
      <c r="F92">
        <f t="shared" si="1"/>
        <v>0</v>
      </c>
    </row>
    <row r="93" spans="1:6" hidden="1">
      <c r="A93" s="9" t="s">
        <v>8887</v>
      </c>
      <c r="B93" s="9" t="s">
        <v>4558</v>
      </c>
      <c r="C93" s="9" t="s">
        <v>6589</v>
      </c>
      <c r="D93" s="9" t="s">
        <v>9026</v>
      </c>
      <c r="E93" s="9"/>
      <c r="F93">
        <f t="shared" si="1"/>
        <v>0</v>
      </c>
    </row>
    <row r="94" spans="1:6" hidden="1">
      <c r="A94" s="9" t="s">
        <v>605</v>
      </c>
      <c r="B94" s="9" t="s">
        <v>5093</v>
      </c>
      <c r="C94" s="9" t="s">
        <v>6590</v>
      </c>
      <c r="D94" s="9" t="s">
        <v>8949</v>
      </c>
      <c r="E94" s="9"/>
      <c r="F94">
        <f t="shared" si="1"/>
        <v>0</v>
      </c>
    </row>
    <row r="95" spans="1:6" hidden="1">
      <c r="A95" s="9" t="s">
        <v>8873</v>
      </c>
      <c r="B95" s="9" t="s">
        <v>5087</v>
      </c>
      <c r="C95" s="9" t="s">
        <v>6591</v>
      </c>
      <c r="D95" s="9" t="s">
        <v>8949</v>
      </c>
      <c r="E95" s="9"/>
      <c r="F95">
        <f t="shared" si="1"/>
        <v>0</v>
      </c>
    </row>
    <row r="96" spans="1:6" hidden="1">
      <c r="A96" s="9" t="s">
        <v>8763</v>
      </c>
      <c r="B96" s="9" t="s">
        <v>5089</v>
      </c>
      <c r="C96" s="9" t="s">
        <v>6592</v>
      </c>
      <c r="D96" s="9" t="s">
        <v>8949</v>
      </c>
      <c r="E96" s="9"/>
      <c r="F96">
        <f t="shared" si="1"/>
        <v>0</v>
      </c>
    </row>
    <row r="97" spans="1:6" hidden="1">
      <c r="A97" s="9" t="s">
        <v>8668</v>
      </c>
      <c r="B97" s="9" t="s">
        <v>5771</v>
      </c>
      <c r="C97" s="9" t="s">
        <v>6593</v>
      </c>
      <c r="D97" s="9" t="s">
        <v>8932</v>
      </c>
      <c r="E97" s="9"/>
      <c r="F97">
        <f t="shared" si="1"/>
        <v>0</v>
      </c>
    </row>
    <row r="98" spans="1:6" hidden="1">
      <c r="A98" s="9" t="s">
        <v>8667</v>
      </c>
      <c r="B98" s="9" t="s">
        <v>5773</v>
      </c>
      <c r="C98" s="9" t="s">
        <v>5774</v>
      </c>
      <c r="D98" s="9" t="s">
        <v>8932</v>
      </c>
      <c r="E98" s="9"/>
      <c r="F98">
        <f t="shared" si="1"/>
        <v>0</v>
      </c>
    </row>
    <row r="99" spans="1:6" hidden="1">
      <c r="A99" s="9" t="s">
        <v>7814</v>
      </c>
      <c r="B99" s="9" t="s">
        <v>5147</v>
      </c>
      <c r="C99" s="9" t="s">
        <v>7640</v>
      </c>
      <c r="D99" s="9" t="s">
        <v>8586</v>
      </c>
      <c r="E99" s="9" t="s">
        <v>66</v>
      </c>
      <c r="F99">
        <f t="shared" si="1"/>
        <v>0</v>
      </c>
    </row>
    <row r="100" spans="1:6" hidden="1">
      <c r="A100" s="9" t="s">
        <v>8011</v>
      </c>
      <c r="B100" s="9" t="s">
        <v>5189</v>
      </c>
      <c r="C100" s="9" t="s">
        <v>6594</v>
      </c>
      <c r="D100" s="9" t="s">
        <v>8947</v>
      </c>
      <c r="E100" s="9" t="s">
        <v>66</v>
      </c>
      <c r="F100">
        <f t="shared" si="1"/>
        <v>0</v>
      </c>
    </row>
    <row r="101" spans="1:6" hidden="1">
      <c r="A101" s="9" t="s">
        <v>8850</v>
      </c>
      <c r="B101" s="9" t="s">
        <v>4756</v>
      </c>
      <c r="C101" s="9" t="s">
        <v>6597</v>
      </c>
      <c r="D101" s="9" t="s">
        <v>9102</v>
      </c>
      <c r="E101" s="9"/>
      <c r="F101">
        <f t="shared" si="1"/>
        <v>0</v>
      </c>
    </row>
    <row r="102" spans="1:6" hidden="1">
      <c r="A102" s="9" t="s">
        <v>8099</v>
      </c>
      <c r="B102" s="9" t="s">
        <v>6598</v>
      </c>
      <c r="C102" s="9" t="s">
        <v>6599</v>
      </c>
      <c r="D102" s="9" t="s">
        <v>8937</v>
      </c>
      <c r="E102" s="9" t="s">
        <v>66</v>
      </c>
      <c r="F102">
        <f t="shared" si="1"/>
        <v>0</v>
      </c>
    </row>
    <row r="103" spans="1:6" hidden="1">
      <c r="A103" s="9" t="s">
        <v>7698</v>
      </c>
      <c r="B103" s="9" t="s">
        <v>6600</v>
      </c>
      <c r="C103" s="9" t="s">
        <v>6601</v>
      </c>
      <c r="D103" s="9" t="s">
        <v>8923</v>
      </c>
      <c r="E103" s="9"/>
      <c r="F103">
        <f t="shared" si="1"/>
        <v>0</v>
      </c>
    </row>
    <row r="104" spans="1:6" hidden="1">
      <c r="A104" s="9" t="s">
        <v>8394</v>
      </c>
      <c r="B104" s="9" t="s">
        <v>5241</v>
      </c>
      <c r="C104" s="9" t="s">
        <v>6602</v>
      </c>
      <c r="D104" s="9" t="s">
        <v>8923</v>
      </c>
      <c r="E104" s="9"/>
      <c r="F104">
        <f t="shared" si="1"/>
        <v>0</v>
      </c>
    </row>
    <row r="105" spans="1:6" hidden="1">
      <c r="A105" s="9" t="s">
        <v>8008</v>
      </c>
      <c r="B105" s="9" t="s">
        <v>5175</v>
      </c>
      <c r="C105" s="9" t="s">
        <v>6603</v>
      </c>
      <c r="D105" s="9" t="s">
        <v>8967</v>
      </c>
      <c r="E105" s="9" t="s">
        <v>66</v>
      </c>
      <c r="F105">
        <f t="shared" si="1"/>
        <v>0</v>
      </c>
    </row>
    <row r="106" spans="1:6" hidden="1">
      <c r="A106" s="9" t="s">
        <v>8521</v>
      </c>
      <c r="B106" s="9" t="s">
        <v>4448</v>
      </c>
      <c r="C106" s="9" t="s">
        <v>4449</v>
      </c>
      <c r="D106" s="9" t="s">
        <v>9037</v>
      </c>
      <c r="E106" s="9"/>
      <c r="F106">
        <f t="shared" si="1"/>
        <v>0</v>
      </c>
    </row>
    <row r="107" spans="1:6" hidden="1">
      <c r="A107" s="9" t="s">
        <v>633</v>
      </c>
      <c r="B107" s="9" t="s">
        <v>4608</v>
      </c>
      <c r="C107" s="9" t="s">
        <v>6604</v>
      </c>
      <c r="D107" s="9" t="s">
        <v>9107</v>
      </c>
      <c r="E107" s="9"/>
      <c r="F107">
        <f t="shared" si="1"/>
        <v>0</v>
      </c>
    </row>
    <row r="108" spans="1:6" hidden="1">
      <c r="A108" s="9" t="s">
        <v>8872</v>
      </c>
      <c r="B108" s="9" t="s">
        <v>4602</v>
      </c>
      <c r="C108" s="9" t="s">
        <v>6605</v>
      </c>
      <c r="D108" s="9" t="s">
        <v>9107</v>
      </c>
      <c r="E108" s="9"/>
      <c r="F108">
        <f t="shared" si="1"/>
        <v>0</v>
      </c>
    </row>
    <row r="109" spans="1:6" hidden="1">
      <c r="A109" s="9" t="s">
        <v>8879</v>
      </c>
      <c r="B109" s="9" t="s">
        <v>4594</v>
      </c>
      <c r="C109" s="9" t="s">
        <v>4595</v>
      </c>
      <c r="D109" s="9" t="s">
        <v>9107</v>
      </c>
      <c r="E109" s="9"/>
      <c r="F109">
        <f t="shared" si="1"/>
        <v>0</v>
      </c>
    </row>
    <row r="110" spans="1:6" hidden="1">
      <c r="A110" s="9" t="s">
        <v>8875</v>
      </c>
      <c r="B110" s="9" t="s">
        <v>4610</v>
      </c>
      <c r="C110" s="9" t="s">
        <v>4611</v>
      </c>
      <c r="D110" s="9" t="s">
        <v>9107</v>
      </c>
      <c r="E110" s="9"/>
      <c r="F110">
        <f t="shared" si="1"/>
        <v>0</v>
      </c>
    </row>
    <row r="111" spans="1:6" hidden="1">
      <c r="A111" s="9" t="s">
        <v>702</v>
      </c>
      <c r="B111" s="9" t="s">
        <v>4598</v>
      </c>
      <c r="C111" s="9" t="s">
        <v>6606</v>
      </c>
      <c r="D111" s="9" t="s">
        <v>9051</v>
      </c>
      <c r="E111" s="9"/>
      <c r="F111">
        <f t="shared" si="1"/>
        <v>0</v>
      </c>
    </row>
    <row r="112" spans="1:6" hidden="1">
      <c r="A112" s="9" t="s">
        <v>8877</v>
      </c>
      <c r="B112" s="9" t="s">
        <v>4600</v>
      </c>
      <c r="C112" s="9" t="s">
        <v>6607</v>
      </c>
      <c r="D112" s="9" t="s">
        <v>9051</v>
      </c>
      <c r="E112" s="9"/>
      <c r="F112">
        <f t="shared" si="1"/>
        <v>0</v>
      </c>
    </row>
    <row r="113" spans="1:6" hidden="1">
      <c r="A113" s="9" t="s">
        <v>669</v>
      </c>
      <c r="B113" s="9" t="s">
        <v>4542</v>
      </c>
      <c r="C113" s="9" t="s">
        <v>6608</v>
      </c>
      <c r="D113" s="9" t="s">
        <v>9107</v>
      </c>
      <c r="E113" s="9"/>
      <c r="F113">
        <f t="shared" si="1"/>
        <v>0</v>
      </c>
    </row>
    <row r="114" spans="1:6" hidden="1">
      <c r="A114" s="9" t="s">
        <v>8874</v>
      </c>
      <c r="B114" s="9" t="s">
        <v>4612</v>
      </c>
      <c r="C114" s="9" t="s">
        <v>6609</v>
      </c>
      <c r="D114" s="9" t="s">
        <v>9107</v>
      </c>
      <c r="E114" s="9"/>
      <c r="F114">
        <f t="shared" si="1"/>
        <v>0</v>
      </c>
    </row>
    <row r="115" spans="1:6" hidden="1">
      <c r="A115" s="9" t="s">
        <v>8854</v>
      </c>
      <c r="B115" s="9" t="s">
        <v>4754</v>
      </c>
      <c r="C115" s="9" t="s">
        <v>6610</v>
      </c>
      <c r="D115" s="9" t="s">
        <v>9102</v>
      </c>
      <c r="E115" s="9"/>
      <c r="F115">
        <f t="shared" si="1"/>
        <v>0</v>
      </c>
    </row>
    <row r="116" spans="1:6" hidden="1">
      <c r="A116" s="9" t="s">
        <v>8852</v>
      </c>
      <c r="B116" s="9" t="s">
        <v>4750</v>
      </c>
      <c r="C116" s="9" t="s">
        <v>4751</v>
      </c>
      <c r="D116" s="9" t="s">
        <v>9102</v>
      </c>
      <c r="E116" s="9"/>
      <c r="F116">
        <f t="shared" si="1"/>
        <v>0</v>
      </c>
    </row>
    <row r="117" spans="1:6" hidden="1">
      <c r="A117" s="9" t="s">
        <v>8419</v>
      </c>
      <c r="B117" s="9" t="s">
        <v>5704</v>
      </c>
      <c r="C117" s="9" t="s">
        <v>6611</v>
      </c>
      <c r="D117" s="9" t="s">
        <v>3685</v>
      </c>
      <c r="E117" s="9"/>
      <c r="F117">
        <f t="shared" si="1"/>
        <v>0</v>
      </c>
    </row>
    <row r="118" spans="1:6" hidden="1">
      <c r="A118" s="9" t="s">
        <v>8412</v>
      </c>
      <c r="B118" s="9" t="s">
        <v>6184</v>
      </c>
      <c r="C118" s="9" t="s">
        <v>6612</v>
      </c>
      <c r="D118" s="9" t="s">
        <v>9020</v>
      </c>
      <c r="E118" s="9"/>
      <c r="F118">
        <f t="shared" si="1"/>
        <v>0</v>
      </c>
    </row>
    <row r="119" spans="1:6" hidden="1">
      <c r="A119" s="9" t="s">
        <v>8550</v>
      </c>
      <c r="B119" s="9" t="s">
        <v>5956</v>
      </c>
      <c r="C119" s="9" t="s">
        <v>5957</v>
      </c>
      <c r="D119" s="9" t="s">
        <v>8992</v>
      </c>
      <c r="E119" s="9"/>
      <c r="F119">
        <f t="shared" si="1"/>
        <v>0</v>
      </c>
    </row>
    <row r="120" spans="1:6" hidden="1">
      <c r="A120" s="9" t="s">
        <v>8039</v>
      </c>
      <c r="B120" s="9" t="s">
        <v>6490</v>
      </c>
      <c r="C120" s="9" t="s">
        <v>6491</v>
      </c>
      <c r="D120" s="9" t="s">
        <v>652</v>
      </c>
      <c r="E120" s="9" t="s">
        <v>272</v>
      </c>
      <c r="F120">
        <f t="shared" si="1"/>
        <v>0</v>
      </c>
    </row>
    <row r="121" spans="1:6" hidden="1">
      <c r="A121" s="9" t="s">
        <v>8440</v>
      </c>
      <c r="B121" s="9" t="s">
        <v>4888</v>
      </c>
      <c r="C121" s="9" t="s">
        <v>4889</v>
      </c>
      <c r="D121" s="9" t="s">
        <v>8980</v>
      </c>
      <c r="E121" s="9"/>
      <c r="F121">
        <f t="shared" si="1"/>
        <v>0</v>
      </c>
    </row>
    <row r="122" spans="1:6" hidden="1">
      <c r="A122" s="9" t="s">
        <v>7818</v>
      </c>
      <c r="B122" s="9" t="s">
        <v>4370</v>
      </c>
      <c r="C122" s="9" t="s">
        <v>6613</v>
      </c>
      <c r="D122" s="9" t="s">
        <v>8958</v>
      </c>
      <c r="E122" s="9" t="s">
        <v>101</v>
      </c>
      <c r="F122">
        <f t="shared" si="1"/>
        <v>0</v>
      </c>
    </row>
    <row r="123" spans="1:6" hidden="1">
      <c r="A123" s="9" t="s">
        <v>8838</v>
      </c>
      <c r="B123" s="9" t="s">
        <v>4796</v>
      </c>
      <c r="C123" s="9" t="s">
        <v>6614</v>
      </c>
      <c r="D123" s="9" t="s">
        <v>9096</v>
      </c>
      <c r="E123" s="9"/>
      <c r="F123">
        <f t="shared" si="1"/>
        <v>0</v>
      </c>
    </row>
    <row r="124" spans="1:6" hidden="1">
      <c r="A124" s="9" t="s">
        <v>7725</v>
      </c>
      <c r="B124" s="9" t="s">
        <v>4681</v>
      </c>
      <c r="C124" s="9" t="s">
        <v>6615</v>
      </c>
      <c r="D124" s="9" t="s">
        <v>8935</v>
      </c>
      <c r="E124" s="9"/>
      <c r="F124">
        <f t="shared" si="1"/>
        <v>0</v>
      </c>
    </row>
    <row r="125" spans="1:6" hidden="1">
      <c r="A125" s="9" t="s">
        <v>8310</v>
      </c>
      <c r="B125" s="9" t="s">
        <v>5528</v>
      </c>
      <c r="C125" s="9" t="s">
        <v>6616</v>
      </c>
      <c r="D125" s="9" t="s">
        <v>8920</v>
      </c>
      <c r="E125" s="9"/>
      <c r="F125">
        <f t="shared" si="1"/>
        <v>0</v>
      </c>
    </row>
    <row r="126" spans="1:6" hidden="1">
      <c r="A126" s="9" t="s">
        <v>8522</v>
      </c>
      <c r="B126" s="9" t="s">
        <v>4677</v>
      </c>
      <c r="C126" s="9" t="s">
        <v>4678</v>
      </c>
      <c r="D126" s="9" t="s">
        <v>9022</v>
      </c>
      <c r="E126" s="9"/>
      <c r="F126">
        <f t="shared" si="1"/>
        <v>0</v>
      </c>
    </row>
    <row r="127" spans="1:6" hidden="1">
      <c r="A127" s="9" t="s">
        <v>8456</v>
      </c>
      <c r="B127" s="9" t="s">
        <v>5058</v>
      </c>
      <c r="C127" s="9" t="s">
        <v>5059</v>
      </c>
      <c r="D127" s="9" t="s">
        <v>9022</v>
      </c>
      <c r="E127" s="9"/>
      <c r="F127">
        <f t="shared" si="1"/>
        <v>0</v>
      </c>
    </row>
    <row r="128" spans="1:6" hidden="1">
      <c r="A128" s="9" t="s">
        <v>8455</v>
      </c>
      <c r="B128" s="9" t="s">
        <v>5064</v>
      </c>
      <c r="C128" s="9" t="s">
        <v>5065</v>
      </c>
      <c r="D128" s="9" t="s">
        <v>9022</v>
      </c>
      <c r="E128" s="9"/>
      <c r="F128">
        <f t="shared" si="1"/>
        <v>0</v>
      </c>
    </row>
    <row r="129" spans="1:6" hidden="1">
      <c r="A129" s="9" t="s">
        <v>8837</v>
      </c>
      <c r="B129" s="9" t="s">
        <v>4798</v>
      </c>
      <c r="C129" s="9" t="s">
        <v>6617</v>
      </c>
      <c r="D129" s="9" t="s">
        <v>9096</v>
      </c>
      <c r="E129" s="9"/>
      <c r="F129">
        <f t="shared" si="1"/>
        <v>0</v>
      </c>
    </row>
    <row r="130" spans="1:6" hidden="1">
      <c r="A130" s="9" t="s">
        <v>8836</v>
      </c>
      <c r="B130" s="9" t="s">
        <v>4800</v>
      </c>
      <c r="C130" s="9" t="s">
        <v>6618</v>
      </c>
      <c r="D130" s="9" t="s">
        <v>9096</v>
      </c>
      <c r="E130" s="9"/>
      <c r="F130">
        <f t="shared" si="1"/>
        <v>0</v>
      </c>
    </row>
    <row r="131" spans="1:6" hidden="1">
      <c r="A131" s="7" t="s">
        <v>7800</v>
      </c>
      <c r="B131" s="7" t="s">
        <v>5767</v>
      </c>
      <c r="C131" s="7" t="s">
        <v>7627</v>
      </c>
      <c r="D131" s="7" t="s">
        <v>8897</v>
      </c>
      <c r="E131" s="7" t="s">
        <v>101</v>
      </c>
      <c r="F131" s="7">
        <f t="shared" ref="F131:F194" si="2">IF(B131=B132,1,0)</f>
        <v>1</v>
      </c>
    </row>
    <row r="132" spans="1:6" hidden="1">
      <c r="A132" s="9" t="s">
        <v>8239</v>
      </c>
      <c r="B132" s="9" t="s">
        <v>5767</v>
      </c>
      <c r="C132" s="9" t="s">
        <v>6619</v>
      </c>
      <c r="D132" s="9" t="s">
        <v>8897</v>
      </c>
      <c r="E132" s="9"/>
      <c r="F132">
        <f t="shared" si="2"/>
        <v>0</v>
      </c>
    </row>
    <row r="133" spans="1:6" hidden="1">
      <c r="A133" s="7" t="s">
        <v>7801</v>
      </c>
      <c r="B133" s="7" t="s">
        <v>5765</v>
      </c>
      <c r="C133" s="7" t="s">
        <v>7628</v>
      </c>
      <c r="D133" s="7" t="s">
        <v>8897</v>
      </c>
      <c r="E133" s="7" t="s">
        <v>101</v>
      </c>
      <c r="F133" s="7">
        <f t="shared" si="2"/>
        <v>1</v>
      </c>
    </row>
    <row r="134" spans="1:6" hidden="1">
      <c r="A134" s="9" t="s">
        <v>8250</v>
      </c>
      <c r="B134" s="9" t="s">
        <v>5765</v>
      </c>
      <c r="C134" s="9" t="s">
        <v>6620</v>
      </c>
      <c r="D134" s="9" t="s">
        <v>8897</v>
      </c>
      <c r="E134" s="9"/>
      <c r="F134">
        <f t="shared" si="2"/>
        <v>0</v>
      </c>
    </row>
    <row r="135" spans="1:6" hidden="1">
      <c r="A135" s="9" t="s">
        <v>8528</v>
      </c>
      <c r="B135" s="9" t="s">
        <v>4520</v>
      </c>
      <c r="C135" s="9" t="s">
        <v>4521</v>
      </c>
      <c r="D135" s="9" t="s">
        <v>8907</v>
      </c>
      <c r="E135" s="9"/>
      <c r="F135">
        <f t="shared" si="2"/>
        <v>0</v>
      </c>
    </row>
    <row r="136" spans="1:6" hidden="1">
      <c r="A136" s="9" t="s">
        <v>8527</v>
      </c>
      <c r="B136" s="9" t="s">
        <v>4746</v>
      </c>
      <c r="C136" s="9" t="s">
        <v>4747</v>
      </c>
      <c r="D136" s="9" t="s">
        <v>9038</v>
      </c>
      <c r="E136" s="9"/>
      <c r="F136">
        <f t="shared" si="2"/>
        <v>0</v>
      </c>
    </row>
    <row r="137" spans="1:6" hidden="1">
      <c r="A137" s="9" t="s">
        <v>7983</v>
      </c>
      <c r="B137" s="9" t="s">
        <v>5143</v>
      </c>
      <c r="C137" s="9" t="s">
        <v>6621</v>
      </c>
      <c r="D137" s="9" t="s">
        <v>8953</v>
      </c>
      <c r="E137" s="9" t="s">
        <v>66</v>
      </c>
      <c r="F137">
        <f t="shared" si="2"/>
        <v>0</v>
      </c>
    </row>
    <row r="138" spans="1:6" hidden="1">
      <c r="A138" s="9" t="s">
        <v>7746</v>
      </c>
      <c r="B138" s="9" t="s">
        <v>5145</v>
      </c>
      <c r="C138" s="9" t="s">
        <v>7586</v>
      </c>
      <c r="D138" s="9" t="s">
        <v>8937</v>
      </c>
      <c r="E138" s="9" t="s">
        <v>66</v>
      </c>
      <c r="F138">
        <f t="shared" si="2"/>
        <v>0</v>
      </c>
    </row>
    <row r="139" spans="1:6" hidden="1">
      <c r="A139" s="9" t="s">
        <v>8406</v>
      </c>
      <c r="B139" s="9" t="s">
        <v>6083</v>
      </c>
      <c r="C139" s="9" t="s">
        <v>6622</v>
      </c>
      <c r="D139" s="9" t="s">
        <v>8931</v>
      </c>
      <c r="E139" s="9"/>
      <c r="F139">
        <f t="shared" si="2"/>
        <v>0</v>
      </c>
    </row>
    <row r="140" spans="1:6" hidden="1">
      <c r="A140" s="9" t="s">
        <v>8494</v>
      </c>
      <c r="B140" s="9" t="s">
        <v>6077</v>
      </c>
      <c r="C140" s="9" t="s">
        <v>6623</v>
      </c>
      <c r="D140" s="9" t="s">
        <v>8931</v>
      </c>
      <c r="E140" s="9"/>
      <c r="F140">
        <f t="shared" si="2"/>
        <v>0</v>
      </c>
    </row>
    <row r="141" spans="1:6" hidden="1">
      <c r="A141" s="9" t="s">
        <v>8835</v>
      </c>
      <c r="B141" s="9" t="s">
        <v>4802</v>
      </c>
      <c r="C141" s="9" t="s">
        <v>6628</v>
      </c>
      <c r="D141" s="9" t="s">
        <v>9096</v>
      </c>
      <c r="E141" s="9"/>
      <c r="F141">
        <f t="shared" si="2"/>
        <v>0</v>
      </c>
    </row>
    <row r="142" spans="1:6" hidden="1">
      <c r="A142" s="9" t="s">
        <v>8519</v>
      </c>
      <c r="B142" s="9" t="s">
        <v>4856</v>
      </c>
      <c r="C142" s="9" t="s">
        <v>4857</v>
      </c>
      <c r="D142" s="9" t="s">
        <v>9036</v>
      </c>
      <c r="E142" s="9"/>
      <c r="F142">
        <f t="shared" si="2"/>
        <v>0</v>
      </c>
    </row>
    <row r="143" spans="1:6" hidden="1">
      <c r="A143" s="9" t="s">
        <v>7707</v>
      </c>
      <c r="B143" s="9" t="s">
        <v>6073</v>
      </c>
      <c r="C143" s="9" t="s">
        <v>6629</v>
      </c>
      <c r="D143" s="9" t="s">
        <v>8928</v>
      </c>
      <c r="E143" s="9"/>
      <c r="F143">
        <f t="shared" si="2"/>
        <v>0</v>
      </c>
    </row>
    <row r="144" spans="1:6" hidden="1">
      <c r="A144" s="9" t="s">
        <v>8503</v>
      </c>
      <c r="B144" s="9" t="s">
        <v>6071</v>
      </c>
      <c r="C144" s="9" t="s">
        <v>6630</v>
      </c>
      <c r="D144" s="9" t="s">
        <v>8928</v>
      </c>
      <c r="E144" s="9"/>
      <c r="F144">
        <f t="shared" si="2"/>
        <v>0</v>
      </c>
    </row>
    <row r="145" spans="1:6" hidden="1">
      <c r="A145" s="9" t="s">
        <v>8270</v>
      </c>
      <c r="B145" s="9" t="s">
        <v>6663</v>
      </c>
      <c r="C145" s="9" t="s">
        <v>6664</v>
      </c>
      <c r="D145" s="9" t="s">
        <v>8908</v>
      </c>
      <c r="E145" s="9"/>
      <c r="F145">
        <f t="shared" si="2"/>
        <v>0</v>
      </c>
    </row>
    <row r="146" spans="1:6" hidden="1">
      <c r="A146" s="9" t="s">
        <v>8507</v>
      </c>
      <c r="B146" s="9" t="s">
        <v>5219</v>
      </c>
      <c r="C146" s="9" t="s">
        <v>6665</v>
      </c>
      <c r="D146" s="9" t="s">
        <v>8925</v>
      </c>
      <c r="E146" s="9"/>
      <c r="F146">
        <f t="shared" si="2"/>
        <v>0</v>
      </c>
    </row>
    <row r="147" spans="1:6" hidden="1">
      <c r="A147" s="9" t="s">
        <v>7797</v>
      </c>
      <c r="B147" s="9" t="s">
        <v>5157</v>
      </c>
      <c r="C147" s="9" t="s">
        <v>7623</v>
      </c>
      <c r="D147" s="9" t="s">
        <v>8953</v>
      </c>
      <c r="E147" s="9" t="s">
        <v>66</v>
      </c>
      <c r="F147">
        <f t="shared" si="2"/>
        <v>0</v>
      </c>
    </row>
    <row r="148" spans="1:6" hidden="1">
      <c r="A148" s="9" t="s">
        <v>8437</v>
      </c>
      <c r="B148" s="9" t="s">
        <v>4661</v>
      </c>
      <c r="C148" s="9" t="s">
        <v>4662</v>
      </c>
      <c r="D148" s="9" t="s">
        <v>8944</v>
      </c>
      <c r="E148" s="9"/>
      <c r="F148">
        <f t="shared" si="2"/>
        <v>0</v>
      </c>
    </row>
    <row r="149" spans="1:6" hidden="1">
      <c r="A149" s="9" t="s">
        <v>8323</v>
      </c>
      <c r="B149" s="9" t="s">
        <v>4806</v>
      </c>
      <c r="C149" s="9" t="s">
        <v>6666</v>
      </c>
      <c r="D149" s="9" t="s">
        <v>9008</v>
      </c>
      <c r="E149" s="9"/>
      <c r="F149">
        <f t="shared" si="2"/>
        <v>0</v>
      </c>
    </row>
    <row r="150" spans="1:6" hidden="1">
      <c r="A150" s="9" t="s">
        <v>7803</v>
      </c>
      <c r="B150" s="9" t="s">
        <v>5135</v>
      </c>
      <c r="C150" s="9" t="s">
        <v>7630</v>
      </c>
      <c r="D150" s="9" t="s">
        <v>8953</v>
      </c>
      <c r="E150" s="9" t="s">
        <v>66</v>
      </c>
      <c r="F150">
        <f t="shared" si="2"/>
        <v>0</v>
      </c>
    </row>
    <row r="151" spans="1:6" hidden="1">
      <c r="A151" s="9" t="s">
        <v>7805</v>
      </c>
      <c r="B151" s="9" t="s">
        <v>5159</v>
      </c>
      <c r="C151" s="9" t="s">
        <v>7632</v>
      </c>
      <c r="D151" s="9" t="s">
        <v>8953</v>
      </c>
      <c r="E151" s="9" t="s">
        <v>66</v>
      </c>
      <c r="F151">
        <f t="shared" si="2"/>
        <v>0</v>
      </c>
    </row>
    <row r="152" spans="1:6" hidden="1">
      <c r="A152" s="9" t="s">
        <v>7802</v>
      </c>
      <c r="B152" s="9" t="s">
        <v>5141</v>
      </c>
      <c r="C152" s="9" t="s">
        <v>7629</v>
      </c>
      <c r="D152" s="9" t="s">
        <v>8953</v>
      </c>
      <c r="E152" s="9" t="s">
        <v>66</v>
      </c>
      <c r="F152">
        <f t="shared" si="2"/>
        <v>0</v>
      </c>
    </row>
    <row r="153" spans="1:6" hidden="1">
      <c r="A153" s="9" t="s">
        <v>8502</v>
      </c>
      <c r="B153" s="9" t="s">
        <v>6081</v>
      </c>
      <c r="C153" s="9" t="s">
        <v>6667</v>
      </c>
      <c r="D153" s="9" t="s">
        <v>8928</v>
      </c>
      <c r="E153" s="9"/>
      <c r="F153">
        <f t="shared" si="2"/>
        <v>0</v>
      </c>
    </row>
    <row r="154" spans="1:6" hidden="1">
      <c r="A154" s="9" t="s">
        <v>8404</v>
      </c>
      <c r="B154" s="9" t="s">
        <v>4864</v>
      </c>
      <c r="C154" s="9" t="s">
        <v>6668</v>
      </c>
      <c r="D154" s="9" t="s">
        <v>8961</v>
      </c>
      <c r="E154" s="9"/>
      <c r="F154">
        <f t="shared" si="2"/>
        <v>0</v>
      </c>
    </row>
    <row r="155" spans="1:6" hidden="1">
      <c r="A155" s="9" t="s">
        <v>8405</v>
      </c>
      <c r="B155" s="9" t="s">
        <v>4886</v>
      </c>
      <c r="C155" s="9" t="s">
        <v>6669</v>
      </c>
      <c r="D155" s="9" t="s">
        <v>8980</v>
      </c>
      <c r="E155" s="9"/>
      <c r="F155">
        <f t="shared" si="2"/>
        <v>0</v>
      </c>
    </row>
    <row r="156" spans="1:6" hidden="1">
      <c r="A156" s="9" t="s">
        <v>8501</v>
      </c>
      <c r="B156" s="9" t="s">
        <v>6670</v>
      </c>
      <c r="C156" s="9" t="s">
        <v>6671</v>
      </c>
      <c r="D156" s="9" t="s">
        <v>3581</v>
      </c>
      <c r="E156" s="9"/>
      <c r="F156">
        <f t="shared" si="2"/>
        <v>0</v>
      </c>
    </row>
    <row r="157" spans="1:6" hidden="1">
      <c r="A157" s="9" t="s">
        <v>7671</v>
      </c>
      <c r="B157" s="9" t="s">
        <v>6672</v>
      </c>
      <c r="C157" s="9" t="s">
        <v>6673</v>
      </c>
      <c r="D157" s="9" t="s">
        <v>8904</v>
      </c>
      <c r="E157" s="9" t="s">
        <v>101</v>
      </c>
      <c r="F157">
        <f t="shared" si="2"/>
        <v>0</v>
      </c>
    </row>
    <row r="158" spans="1:6" hidden="1">
      <c r="A158" s="9" t="s">
        <v>8468</v>
      </c>
      <c r="B158" s="9" t="s">
        <v>5303</v>
      </c>
      <c r="C158" s="9" t="s">
        <v>6674</v>
      </c>
      <c r="D158" s="9" t="s">
        <v>9028</v>
      </c>
      <c r="E158" s="9"/>
      <c r="F158">
        <f t="shared" si="2"/>
        <v>0</v>
      </c>
    </row>
    <row r="159" spans="1:6" hidden="1">
      <c r="A159" s="9" t="s">
        <v>8471</v>
      </c>
      <c r="B159" s="9" t="s">
        <v>5267</v>
      </c>
      <c r="C159" s="9" t="s">
        <v>6675</v>
      </c>
      <c r="D159" s="9" t="s">
        <v>9028</v>
      </c>
      <c r="E159" s="9"/>
      <c r="F159">
        <f t="shared" si="2"/>
        <v>0</v>
      </c>
    </row>
    <row r="160" spans="1:6" hidden="1">
      <c r="A160" s="9" t="s">
        <v>8497</v>
      </c>
      <c r="B160" s="9" t="s">
        <v>6055</v>
      </c>
      <c r="C160" s="9" t="s">
        <v>6056</v>
      </c>
      <c r="D160" s="9" t="s">
        <v>8994</v>
      </c>
      <c r="E160" s="9"/>
      <c r="F160">
        <f t="shared" si="2"/>
        <v>0</v>
      </c>
    </row>
    <row r="161" spans="1:6" hidden="1">
      <c r="A161" s="9" t="s">
        <v>8461</v>
      </c>
      <c r="B161" s="9" t="s">
        <v>5269</v>
      </c>
      <c r="C161" s="9" t="s">
        <v>6676</v>
      </c>
      <c r="D161" s="9" t="s">
        <v>9028</v>
      </c>
      <c r="E161" s="9"/>
      <c r="F161">
        <f t="shared" si="2"/>
        <v>0</v>
      </c>
    </row>
    <row r="162" spans="1:6" hidden="1">
      <c r="A162" s="9" t="s">
        <v>8482</v>
      </c>
      <c r="B162" s="9" t="s">
        <v>5293</v>
      </c>
      <c r="C162" s="9" t="s">
        <v>6677</v>
      </c>
      <c r="D162" s="9" t="s">
        <v>9028</v>
      </c>
      <c r="E162" s="9"/>
      <c r="F162">
        <f t="shared" si="2"/>
        <v>0</v>
      </c>
    </row>
    <row r="163" spans="1:6" hidden="1">
      <c r="A163" s="9" t="s">
        <v>8464</v>
      </c>
      <c r="B163" s="9" t="s">
        <v>5301</v>
      </c>
      <c r="C163" s="9" t="s">
        <v>6678</v>
      </c>
      <c r="D163" s="9" t="s">
        <v>9028</v>
      </c>
      <c r="E163" s="9"/>
      <c r="F163">
        <f t="shared" si="2"/>
        <v>0</v>
      </c>
    </row>
    <row r="164" spans="1:6" hidden="1">
      <c r="A164" s="9" t="s">
        <v>8476</v>
      </c>
      <c r="B164" s="9" t="s">
        <v>5299</v>
      </c>
      <c r="C164" s="9" t="s">
        <v>5300</v>
      </c>
      <c r="D164" s="9" t="s">
        <v>9028</v>
      </c>
      <c r="E164" s="9"/>
      <c r="F164">
        <f t="shared" si="2"/>
        <v>0</v>
      </c>
    </row>
    <row r="165" spans="1:6" hidden="1">
      <c r="A165" s="9" t="s">
        <v>8451</v>
      </c>
      <c r="B165" s="9" t="s">
        <v>5271</v>
      </c>
      <c r="C165" s="9" t="s">
        <v>6679</v>
      </c>
      <c r="D165" s="9" t="s">
        <v>9028</v>
      </c>
      <c r="E165" s="9"/>
      <c r="F165">
        <f t="shared" si="2"/>
        <v>0</v>
      </c>
    </row>
    <row r="166" spans="1:6">
      <c r="A166" s="11" t="s">
        <v>8169</v>
      </c>
      <c r="B166" s="11" t="s">
        <v>6680</v>
      </c>
      <c r="C166" s="11" t="s">
        <v>6681</v>
      </c>
      <c r="D166" s="11" t="s">
        <v>8959</v>
      </c>
      <c r="E166" s="11" t="s">
        <v>496</v>
      </c>
      <c r="F166" s="11">
        <f t="shared" si="2"/>
        <v>1</v>
      </c>
    </row>
    <row r="167" spans="1:6">
      <c r="A167" s="2" t="s">
        <v>8185</v>
      </c>
      <c r="B167" s="2" t="s">
        <v>6680</v>
      </c>
      <c r="C167" s="2" t="s">
        <v>6681</v>
      </c>
      <c r="D167" s="2" t="s">
        <v>8989</v>
      </c>
      <c r="E167" s="2" t="s">
        <v>101</v>
      </c>
      <c r="F167" s="2">
        <f t="shared" si="2"/>
        <v>0</v>
      </c>
    </row>
    <row r="168" spans="1:6" hidden="1">
      <c r="A168" s="9" t="s">
        <v>8463</v>
      </c>
      <c r="B168" s="9" t="s">
        <v>5275</v>
      </c>
      <c r="C168" s="9" t="s">
        <v>6682</v>
      </c>
      <c r="D168" s="9" t="s">
        <v>9028</v>
      </c>
      <c r="E168" s="9"/>
      <c r="F168">
        <f t="shared" si="2"/>
        <v>0</v>
      </c>
    </row>
    <row r="169" spans="1:6" hidden="1">
      <c r="A169" s="9" t="s">
        <v>8496</v>
      </c>
      <c r="B169" s="9" t="s">
        <v>6057</v>
      </c>
      <c r="C169" s="9" t="s">
        <v>6683</v>
      </c>
      <c r="D169" s="9" t="s">
        <v>8994</v>
      </c>
      <c r="E169" s="9"/>
      <c r="F169">
        <f t="shared" si="2"/>
        <v>0</v>
      </c>
    </row>
    <row r="170" spans="1:6" hidden="1">
      <c r="A170" s="9" t="s">
        <v>8499</v>
      </c>
      <c r="B170" s="9" t="s">
        <v>4462</v>
      </c>
      <c r="C170" s="9" t="s">
        <v>4463</v>
      </c>
      <c r="D170" s="9" t="s">
        <v>8988</v>
      </c>
      <c r="E170" s="9"/>
      <c r="F170">
        <f t="shared" si="2"/>
        <v>0</v>
      </c>
    </row>
    <row r="171" spans="1:6" hidden="1">
      <c r="A171" s="9" t="s">
        <v>8474</v>
      </c>
      <c r="B171" s="9" t="s">
        <v>5287</v>
      </c>
      <c r="C171" s="9" t="s">
        <v>6684</v>
      </c>
      <c r="D171" s="9" t="s">
        <v>9028</v>
      </c>
      <c r="E171" s="9"/>
      <c r="F171">
        <f t="shared" si="2"/>
        <v>0</v>
      </c>
    </row>
    <row r="172" spans="1:6" hidden="1">
      <c r="A172" s="9" t="s">
        <v>8470</v>
      </c>
      <c r="B172" s="9" t="s">
        <v>5297</v>
      </c>
      <c r="C172" s="9" t="s">
        <v>6685</v>
      </c>
      <c r="D172" s="9" t="s">
        <v>9028</v>
      </c>
      <c r="E172" s="9"/>
      <c r="F172">
        <f t="shared" si="2"/>
        <v>0</v>
      </c>
    </row>
    <row r="173" spans="1:6" hidden="1">
      <c r="A173" s="9" t="s">
        <v>8473</v>
      </c>
      <c r="B173" s="9" t="s">
        <v>5285</v>
      </c>
      <c r="C173" s="9" t="s">
        <v>6686</v>
      </c>
      <c r="D173" s="9" t="s">
        <v>9028</v>
      </c>
      <c r="E173" s="9"/>
      <c r="F173">
        <f t="shared" si="2"/>
        <v>0</v>
      </c>
    </row>
    <row r="174" spans="1:6" hidden="1">
      <c r="A174" s="9" t="s">
        <v>8475</v>
      </c>
      <c r="B174" s="9" t="s">
        <v>5305</v>
      </c>
      <c r="C174" s="9" t="s">
        <v>5306</v>
      </c>
      <c r="D174" s="9" t="s">
        <v>9028</v>
      </c>
      <c r="E174" s="9"/>
      <c r="F174">
        <f t="shared" si="2"/>
        <v>0</v>
      </c>
    </row>
    <row r="175" spans="1:6" hidden="1">
      <c r="A175" s="9" t="s">
        <v>8458</v>
      </c>
      <c r="B175" s="9" t="s">
        <v>5309</v>
      </c>
      <c r="C175" s="9" t="s">
        <v>6687</v>
      </c>
      <c r="D175" s="9" t="s">
        <v>9028</v>
      </c>
      <c r="E175" s="9"/>
      <c r="F175">
        <f t="shared" si="2"/>
        <v>0</v>
      </c>
    </row>
    <row r="176" spans="1:6" hidden="1">
      <c r="A176" s="9" t="s">
        <v>8481</v>
      </c>
      <c r="B176" s="9" t="s">
        <v>6053</v>
      </c>
      <c r="C176" s="9" t="s">
        <v>6054</v>
      </c>
      <c r="D176" s="9" t="s">
        <v>8912</v>
      </c>
      <c r="E176" s="9"/>
      <c r="F176">
        <f t="shared" si="2"/>
        <v>0</v>
      </c>
    </row>
    <row r="177" spans="1:6" hidden="1">
      <c r="A177" s="9" t="s">
        <v>8003</v>
      </c>
      <c r="B177" s="9" t="s">
        <v>5173</v>
      </c>
      <c r="C177" s="9" t="s">
        <v>6688</v>
      </c>
      <c r="D177" s="9" t="s">
        <v>8967</v>
      </c>
      <c r="E177" s="9" t="s">
        <v>66</v>
      </c>
      <c r="F177">
        <f t="shared" si="2"/>
        <v>0</v>
      </c>
    </row>
    <row r="178" spans="1:6" hidden="1">
      <c r="A178" s="9" t="s">
        <v>8449</v>
      </c>
      <c r="B178" s="9" t="s">
        <v>5279</v>
      </c>
      <c r="C178" s="9" t="s">
        <v>5280</v>
      </c>
      <c r="D178" s="9" t="s">
        <v>9028</v>
      </c>
      <c r="E178" s="9"/>
      <c r="F178">
        <f t="shared" si="2"/>
        <v>0</v>
      </c>
    </row>
    <row r="179" spans="1:6" hidden="1">
      <c r="A179" s="9" t="s">
        <v>8457</v>
      </c>
      <c r="B179" s="9" t="s">
        <v>5289</v>
      </c>
      <c r="C179" s="9" t="s">
        <v>6689</v>
      </c>
      <c r="D179" s="9" t="s">
        <v>9028</v>
      </c>
      <c r="E179" s="9"/>
      <c r="F179">
        <f t="shared" si="2"/>
        <v>0</v>
      </c>
    </row>
    <row r="180" spans="1:6" hidden="1">
      <c r="A180" s="9" t="s">
        <v>8459</v>
      </c>
      <c r="B180" s="9" t="s">
        <v>5283</v>
      </c>
      <c r="C180" s="9" t="s">
        <v>6690</v>
      </c>
      <c r="D180" s="9" t="s">
        <v>9028</v>
      </c>
      <c r="E180" s="9"/>
      <c r="F180">
        <f t="shared" si="2"/>
        <v>0</v>
      </c>
    </row>
    <row r="181" spans="1:6" hidden="1">
      <c r="A181" s="9" t="s">
        <v>8465</v>
      </c>
      <c r="B181" s="9" t="s">
        <v>5277</v>
      </c>
      <c r="C181" s="9" t="s">
        <v>6691</v>
      </c>
      <c r="D181" s="9" t="s">
        <v>9028</v>
      </c>
      <c r="E181" s="9"/>
      <c r="F181">
        <f t="shared" si="2"/>
        <v>0</v>
      </c>
    </row>
    <row r="182" spans="1:6" hidden="1">
      <c r="A182" s="9" t="s">
        <v>8452</v>
      </c>
      <c r="B182" s="9" t="s">
        <v>5263</v>
      </c>
      <c r="C182" s="9" t="s">
        <v>5264</v>
      </c>
      <c r="D182" s="9" t="s">
        <v>9028</v>
      </c>
      <c r="E182" s="9"/>
      <c r="F182">
        <f t="shared" si="2"/>
        <v>0</v>
      </c>
    </row>
    <row r="183" spans="1:6" hidden="1">
      <c r="A183" s="9" t="s">
        <v>8460</v>
      </c>
      <c r="B183" s="9" t="s">
        <v>5273</v>
      </c>
      <c r="C183" s="9" t="s">
        <v>6692</v>
      </c>
      <c r="D183" s="9" t="s">
        <v>9028</v>
      </c>
      <c r="E183" s="9"/>
      <c r="F183">
        <f t="shared" si="2"/>
        <v>0</v>
      </c>
    </row>
    <row r="184" spans="1:6" hidden="1">
      <c r="A184" s="9" t="s">
        <v>8450</v>
      </c>
      <c r="B184" s="9" t="s">
        <v>5281</v>
      </c>
      <c r="C184" s="9" t="s">
        <v>6693</v>
      </c>
      <c r="D184" s="9" t="s">
        <v>9028</v>
      </c>
      <c r="E184" s="9"/>
      <c r="F184">
        <f t="shared" si="2"/>
        <v>0</v>
      </c>
    </row>
    <row r="185" spans="1:6" hidden="1">
      <c r="A185" s="9" t="s">
        <v>8448</v>
      </c>
      <c r="B185" s="9" t="s">
        <v>5265</v>
      </c>
      <c r="C185" s="9" t="s">
        <v>5266</v>
      </c>
      <c r="D185" s="9" t="s">
        <v>9028</v>
      </c>
      <c r="E185" s="9"/>
      <c r="F185">
        <f t="shared" si="2"/>
        <v>0</v>
      </c>
    </row>
    <row r="186" spans="1:6" hidden="1">
      <c r="A186" s="9" t="s">
        <v>8447</v>
      </c>
      <c r="B186" s="9" t="s">
        <v>5307</v>
      </c>
      <c r="C186" s="9" t="s">
        <v>5308</v>
      </c>
      <c r="D186" s="9" t="s">
        <v>9028</v>
      </c>
      <c r="E186" s="9"/>
      <c r="F186">
        <f t="shared" si="2"/>
        <v>0</v>
      </c>
    </row>
    <row r="187" spans="1:6" hidden="1">
      <c r="A187" s="9" t="s">
        <v>8466</v>
      </c>
      <c r="B187" s="9" t="s">
        <v>6029</v>
      </c>
      <c r="C187" s="9" t="s">
        <v>6030</v>
      </c>
      <c r="D187" s="9" t="s">
        <v>8912</v>
      </c>
      <c r="E187" s="9"/>
      <c r="F187">
        <f t="shared" si="2"/>
        <v>0</v>
      </c>
    </row>
    <row r="188" spans="1:6" hidden="1">
      <c r="A188" s="9" t="s">
        <v>8453</v>
      </c>
      <c r="B188" s="9" t="s">
        <v>4742</v>
      </c>
      <c r="C188" s="9" t="s">
        <v>4743</v>
      </c>
      <c r="D188" s="9" t="s">
        <v>9029</v>
      </c>
      <c r="E188" s="9"/>
      <c r="F188">
        <f t="shared" si="2"/>
        <v>0</v>
      </c>
    </row>
    <row r="189" spans="1:6" hidden="1">
      <c r="A189" s="9" t="s">
        <v>8417</v>
      </c>
      <c r="B189" s="9" t="s">
        <v>5068</v>
      </c>
      <c r="C189" s="9" t="s">
        <v>5067</v>
      </c>
      <c r="D189" s="9" t="s">
        <v>9022</v>
      </c>
      <c r="E189" s="9"/>
      <c r="F189">
        <f t="shared" si="2"/>
        <v>0</v>
      </c>
    </row>
    <row r="190" spans="1:6" hidden="1">
      <c r="A190" s="9" t="s">
        <v>8834</v>
      </c>
      <c r="B190" s="9" t="s">
        <v>4804</v>
      </c>
      <c r="C190" s="9" t="s">
        <v>6694</v>
      </c>
      <c r="D190" s="9" t="s">
        <v>9096</v>
      </c>
      <c r="E190" s="9"/>
      <c r="F190">
        <f t="shared" si="2"/>
        <v>0</v>
      </c>
    </row>
    <row r="191" spans="1:6" hidden="1">
      <c r="A191" s="9" t="s">
        <v>8358</v>
      </c>
      <c r="B191" s="9" t="s">
        <v>5209</v>
      </c>
      <c r="C191" s="9" t="s">
        <v>6695</v>
      </c>
      <c r="D191" s="9" t="s">
        <v>8965</v>
      </c>
      <c r="E191" s="9"/>
      <c r="F191">
        <f t="shared" si="2"/>
        <v>0</v>
      </c>
    </row>
    <row r="192" spans="1:6" hidden="1">
      <c r="A192" s="9" t="s">
        <v>8444</v>
      </c>
      <c r="B192" s="9" t="s">
        <v>6697</v>
      </c>
      <c r="C192" s="9" t="s">
        <v>6698</v>
      </c>
      <c r="D192" s="9" t="s">
        <v>8948</v>
      </c>
      <c r="E192" s="9"/>
      <c r="F192">
        <f t="shared" si="2"/>
        <v>0</v>
      </c>
    </row>
    <row r="193" spans="1:6" hidden="1">
      <c r="A193" s="9" t="s">
        <v>7704</v>
      </c>
      <c r="B193" s="9" t="s">
        <v>5229</v>
      </c>
      <c r="C193" s="9" t="s">
        <v>6699</v>
      </c>
      <c r="D193" s="9" t="s">
        <v>8925</v>
      </c>
      <c r="E193" s="9"/>
      <c r="F193">
        <f t="shared" si="2"/>
        <v>0</v>
      </c>
    </row>
    <row r="194" spans="1:6" hidden="1">
      <c r="A194" s="9" t="s">
        <v>7701</v>
      </c>
      <c r="B194" s="9" t="s">
        <v>4713</v>
      </c>
      <c r="C194" s="9" t="s">
        <v>4714</v>
      </c>
      <c r="D194" s="9" t="s">
        <v>8924</v>
      </c>
      <c r="E194" s="9"/>
      <c r="F194">
        <f t="shared" si="2"/>
        <v>0</v>
      </c>
    </row>
    <row r="195" spans="1:6">
      <c r="A195" s="11" t="s">
        <v>8170</v>
      </c>
      <c r="B195" s="11" t="s">
        <v>4408</v>
      </c>
      <c r="C195" s="11" t="s">
        <v>6700</v>
      </c>
      <c r="D195" s="11" t="s">
        <v>8959</v>
      </c>
      <c r="E195" s="11" t="s">
        <v>496</v>
      </c>
      <c r="F195" s="11">
        <f t="shared" ref="F195:F258" si="3">IF(B195=B196,1,0)</f>
        <v>1</v>
      </c>
    </row>
    <row r="196" spans="1:6">
      <c r="A196" s="2" t="s">
        <v>8186</v>
      </c>
      <c r="B196" s="2" t="s">
        <v>4408</v>
      </c>
      <c r="C196" s="2" t="s">
        <v>6700</v>
      </c>
      <c r="D196" s="2" t="s">
        <v>8989</v>
      </c>
      <c r="E196" s="2" t="s">
        <v>101</v>
      </c>
      <c r="F196" s="2">
        <f t="shared" si="3"/>
        <v>0</v>
      </c>
    </row>
    <row r="197" spans="1:6">
      <c r="A197" s="11" t="s">
        <v>8173</v>
      </c>
      <c r="B197" s="11" t="s">
        <v>4404</v>
      </c>
      <c r="C197" s="11" t="s">
        <v>6701</v>
      </c>
      <c r="D197" s="11" t="s">
        <v>8959</v>
      </c>
      <c r="E197" s="11" t="s">
        <v>496</v>
      </c>
      <c r="F197" s="11">
        <f t="shared" si="3"/>
        <v>1</v>
      </c>
    </row>
    <row r="198" spans="1:6">
      <c r="A198" s="2" t="s">
        <v>8189</v>
      </c>
      <c r="B198" s="2" t="s">
        <v>4404</v>
      </c>
      <c r="C198" s="2" t="s">
        <v>6701</v>
      </c>
      <c r="D198" s="2" t="s">
        <v>8989</v>
      </c>
      <c r="E198" s="2" t="s">
        <v>101</v>
      </c>
      <c r="F198" s="2">
        <f t="shared" si="3"/>
        <v>0</v>
      </c>
    </row>
    <row r="199" spans="1:6">
      <c r="A199" s="11" t="s">
        <v>8179</v>
      </c>
      <c r="B199" s="11" t="s">
        <v>4410</v>
      </c>
      <c r="C199" s="11" t="s">
        <v>4411</v>
      </c>
      <c r="D199" s="11" t="s">
        <v>8959</v>
      </c>
      <c r="E199" s="11" t="s">
        <v>496</v>
      </c>
      <c r="F199" s="11">
        <f t="shared" si="3"/>
        <v>1</v>
      </c>
    </row>
    <row r="200" spans="1:6">
      <c r="A200" s="2" t="s">
        <v>8195</v>
      </c>
      <c r="B200" s="2" t="s">
        <v>4410</v>
      </c>
      <c r="C200" s="2" t="s">
        <v>4411</v>
      </c>
      <c r="D200" s="2" t="s">
        <v>8989</v>
      </c>
      <c r="E200" s="2" t="s">
        <v>101</v>
      </c>
      <c r="F200" s="2">
        <f t="shared" si="3"/>
        <v>0</v>
      </c>
    </row>
    <row r="201" spans="1:6">
      <c r="A201" s="11" t="s">
        <v>8167</v>
      </c>
      <c r="B201" s="11" t="s">
        <v>4400</v>
      </c>
      <c r="C201" s="11" t="s">
        <v>6702</v>
      </c>
      <c r="D201" s="11" t="s">
        <v>8959</v>
      </c>
      <c r="E201" s="11" t="s">
        <v>496</v>
      </c>
      <c r="F201" s="11">
        <f t="shared" si="3"/>
        <v>1</v>
      </c>
    </row>
    <row r="202" spans="1:6">
      <c r="A202" s="2" t="s">
        <v>8183</v>
      </c>
      <c r="B202" s="2" t="s">
        <v>4400</v>
      </c>
      <c r="C202" s="2" t="s">
        <v>6702</v>
      </c>
      <c r="D202" s="2" t="s">
        <v>8989</v>
      </c>
      <c r="E202" s="2" t="s">
        <v>101</v>
      </c>
      <c r="F202" s="2">
        <f t="shared" si="3"/>
        <v>0</v>
      </c>
    </row>
    <row r="203" spans="1:6">
      <c r="A203" s="11" t="s">
        <v>8178</v>
      </c>
      <c r="B203" s="11" t="s">
        <v>4394</v>
      </c>
      <c r="C203" s="11" t="s">
        <v>4395</v>
      </c>
      <c r="D203" s="11" t="s">
        <v>8959</v>
      </c>
      <c r="E203" s="11" t="s">
        <v>496</v>
      </c>
      <c r="F203" s="11">
        <f t="shared" si="3"/>
        <v>1</v>
      </c>
    </row>
    <row r="204" spans="1:6">
      <c r="A204" s="2" t="s">
        <v>8200</v>
      </c>
      <c r="B204" s="2" t="s">
        <v>4394</v>
      </c>
      <c r="C204" s="2" t="s">
        <v>4395</v>
      </c>
      <c r="D204" s="2" t="s">
        <v>8989</v>
      </c>
      <c r="E204" s="2" t="s">
        <v>101</v>
      </c>
      <c r="F204" s="2">
        <f t="shared" si="3"/>
        <v>0</v>
      </c>
    </row>
    <row r="205" spans="1:6">
      <c r="A205" s="11" t="s">
        <v>8177</v>
      </c>
      <c r="B205" s="11" t="s">
        <v>4430</v>
      </c>
      <c r="C205" s="11" t="s">
        <v>4431</v>
      </c>
      <c r="D205" s="11" t="s">
        <v>8959</v>
      </c>
      <c r="E205" s="11" t="s">
        <v>496</v>
      </c>
      <c r="F205" s="11">
        <f t="shared" si="3"/>
        <v>1</v>
      </c>
    </row>
    <row r="206" spans="1:6">
      <c r="A206" s="2" t="s">
        <v>8194</v>
      </c>
      <c r="B206" s="2" t="s">
        <v>4430</v>
      </c>
      <c r="C206" s="2" t="s">
        <v>4431</v>
      </c>
      <c r="D206" s="2" t="s">
        <v>8989</v>
      </c>
      <c r="E206" s="2" t="s">
        <v>101</v>
      </c>
      <c r="F206" s="2">
        <f t="shared" si="3"/>
        <v>0</v>
      </c>
    </row>
    <row r="207" spans="1:6">
      <c r="A207" s="11" t="s">
        <v>8165</v>
      </c>
      <c r="B207" s="11" t="s">
        <v>4420</v>
      </c>
      <c r="C207" s="11" t="s">
        <v>4421</v>
      </c>
      <c r="D207" s="11" t="s">
        <v>8959</v>
      </c>
      <c r="E207" s="11" t="s">
        <v>496</v>
      </c>
      <c r="F207" s="11">
        <f t="shared" si="3"/>
        <v>1</v>
      </c>
    </row>
    <row r="208" spans="1:6">
      <c r="A208" s="2" t="s">
        <v>8192</v>
      </c>
      <c r="B208" s="2" t="s">
        <v>4420</v>
      </c>
      <c r="C208" s="2" t="s">
        <v>4421</v>
      </c>
      <c r="D208" s="2" t="s">
        <v>8989</v>
      </c>
      <c r="E208" s="2" t="s">
        <v>101</v>
      </c>
      <c r="F208" s="2">
        <f t="shared" si="3"/>
        <v>0</v>
      </c>
    </row>
    <row r="209" spans="1:6">
      <c r="A209" s="11" t="s">
        <v>8168</v>
      </c>
      <c r="B209" s="11" t="s">
        <v>4418</v>
      </c>
      <c r="C209" s="11" t="s">
        <v>6703</v>
      </c>
      <c r="D209" s="11" t="s">
        <v>8959</v>
      </c>
      <c r="E209" s="11" t="s">
        <v>496</v>
      </c>
      <c r="F209" s="11">
        <f t="shared" si="3"/>
        <v>1</v>
      </c>
    </row>
    <row r="210" spans="1:6">
      <c r="A210" s="2" t="s">
        <v>8184</v>
      </c>
      <c r="B210" s="2" t="s">
        <v>4418</v>
      </c>
      <c r="C210" s="2" t="s">
        <v>6703</v>
      </c>
      <c r="D210" s="2" t="s">
        <v>8989</v>
      </c>
      <c r="E210" s="2" t="s">
        <v>101</v>
      </c>
      <c r="F210" s="2">
        <f t="shared" si="3"/>
        <v>0</v>
      </c>
    </row>
    <row r="211" spans="1:6">
      <c r="A211" s="11" t="s">
        <v>8174</v>
      </c>
      <c r="B211" s="11" t="s">
        <v>4398</v>
      </c>
      <c r="C211" s="11" t="s">
        <v>6704</v>
      </c>
      <c r="D211" s="11" t="s">
        <v>8959</v>
      </c>
      <c r="E211" s="11" t="s">
        <v>496</v>
      </c>
      <c r="F211" s="11">
        <f t="shared" si="3"/>
        <v>1</v>
      </c>
    </row>
    <row r="212" spans="1:6">
      <c r="A212" s="2" t="s">
        <v>8190</v>
      </c>
      <c r="B212" s="2" t="s">
        <v>4398</v>
      </c>
      <c r="C212" s="2" t="s">
        <v>6704</v>
      </c>
      <c r="D212" s="2" t="s">
        <v>8989</v>
      </c>
      <c r="E212" s="2" t="s">
        <v>101</v>
      </c>
      <c r="F212" s="2">
        <f t="shared" si="3"/>
        <v>0</v>
      </c>
    </row>
    <row r="213" spans="1:6">
      <c r="A213" s="11" t="s">
        <v>8172</v>
      </c>
      <c r="B213" s="11" t="s">
        <v>4402</v>
      </c>
      <c r="C213" s="11" t="s">
        <v>6705</v>
      </c>
      <c r="D213" s="11" t="s">
        <v>8959</v>
      </c>
      <c r="E213" s="11" t="s">
        <v>496</v>
      </c>
      <c r="F213" s="11">
        <f t="shared" si="3"/>
        <v>1</v>
      </c>
    </row>
    <row r="214" spans="1:6">
      <c r="A214" s="2" t="s">
        <v>8188</v>
      </c>
      <c r="B214" s="2" t="s">
        <v>4402</v>
      </c>
      <c r="C214" s="2" t="s">
        <v>6705</v>
      </c>
      <c r="D214" s="2" t="s">
        <v>8989</v>
      </c>
      <c r="E214" s="2" t="s">
        <v>101</v>
      </c>
      <c r="F214" s="2">
        <f t="shared" si="3"/>
        <v>0</v>
      </c>
    </row>
    <row r="215" spans="1:6" hidden="1">
      <c r="A215" s="9" t="s">
        <v>7681</v>
      </c>
      <c r="B215" s="9" t="s">
        <v>6706</v>
      </c>
      <c r="C215" s="9" t="s">
        <v>6707</v>
      </c>
      <c r="D215" s="9" t="s">
        <v>8912</v>
      </c>
      <c r="E215" s="9" t="s">
        <v>101</v>
      </c>
      <c r="F215">
        <f t="shared" si="3"/>
        <v>0</v>
      </c>
    </row>
    <row r="216" spans="1:6" hidden="1">
      <c r="A216" s="9" t="s">
        <v>7686</v>
      </c>
      <c r="B216" s="9" t="s">
        <v>4438</v>
      </c>
      <c r="C216" s="9" t="s">
        <v>6708</v>
      </c>
      <c r="D216" s="9" t="s">
        <v>8916</v>
      </c>
      <c r="E216" s="9"/>
      <c r="F216">
        <f t="shared" si="3"/>
        <v>0</v>
      </c>
    </row>
    <row r="217" spans="1:6" hidden="1">
      <c r="A217" s="9" t="s">
        <v>8336</v>
      </c>
      <c r="B217" s="9" t="s">
        <v>5129</v>
      </c>
      <c r="C217" s="9" t="s">
        <v>6709</v>
      </c>
      <c r="D217" s="9" t="s">
        <v>92</v>
      </c>
      <c r="E217" s="9"/>
      <c r="F217">
        <f t="shared" si="3"/>
        <v>0</v>
      </c>
    </row>
    <row r="218" spans="1:6" hidden="1">
      <c r="A218" s="9" t="s">
        <v>7668</v>
      </c>
      <c r="B218" s="9" t="s">
        <v>5187</v>
      </c>
      <c r="C218" s="9" t="s">
        <v>6710</v>
      </c>
      <c r="D218" s="9" t="s">
        <v>8902</v>
      </c>
      <c r="E218" s="9" t="s">
        <v>66</v>
      </c>
      <c r="F218">
        <f t="shared" si="3"/>
        <v>0</v>
      </c>
    </row>
    <row r="219" spans="1:6" hidden="1">
      <c r="A219" s="9" t="s">
        <v>8423</v>
      </c>
      <c r="B219" s="9" t="s">
        <v>4472</v>
      </c>
      <c r="C219" s="9" t="s">
        <v>6711</v>
      </c>
      <c r="D219" s="9" t="s">
        <v>9021</v>
      </c>
      <c r="E219" s="9"/>
      <c r="F219">
        <f t="shared" si="3"/>
        <v>0</v>
      </c>
    </row>
    <row r="220" spans="1:6" hidden="1">
      <c r="A220" s="9" t="s">
        <v>8415</v>
      </c>
      <c r="B220" s="9" t="s">
        <v>4484</v>
      </c>
      <c r="C220" s="9" t="s">
        <v>4485</v>
      </c>
      <c r="D220" s="9" t="s">
        <v>9021</v>
      </c>
      <c r="E220" s="9"/>
      <c r="F220">
        <f t="shared" si="3"/>
        <v>0</v>
      </c>
    </row>
    <row r="221" spans="1:6">
      <c r="A221" s="11" t="s">
        <v>7663</v>
      </c>
      <c r="B221" s="11" t="s">
        <v>4406</v>
      </c>
      <c r="C221" s="11" t="s">
        <v>7607</v>
      </c>
      <c r="D221" s="11" t="s">
        <v>724</v>
      </c>
      <c r="E221" s="11" t="s">
        <v>95</v>
      </c>
      <c r="F221" s="11">
        <f t="shared" si="3"/>
        <v>1</v>
      </c>
    </row>
    <row r="222" spans="1:6">
      <c r="A222" s="11" t="s">
        <v>8171</v>
      </c>
      <c r="B222" s="11" t="s">
        <v>4406</v>
      </c>
      <c r="C222" s="11" t="s">
        <v>4407</v>
      </c>
      <c r="D222" s="11" t="s">
        <v>8959</v>
      </c>
      <c r="E222" s="11" t="s">
        <v>496</v>
      </c>
      <c r="F222" s="11">
        <f t="shared" si="3"/>
        <v>1</v>
      </c>
    </row>
    <row r="223" spans="1:6">
      <c r="A223" s="2" t="s">
        <v>8187</v>
      </c>
      <c r="B223" s="2" t="s">
        <v>4406</v>
      </c>
      <c r="C223" s="2" t="s">
        <v>4407</v>
      </c>
      <c r="D223" s="2" t="s">
        <v>8989</v>
      </c>
      <c r="E223" s="2" t="s">
        <v>101</v>
      </c>
      <c r="F223" s="2">
        <f t="shared" si="3"/>
        <v>0</v>
      </c>
    </row>
    <row r="224" spans="1:6" hidden="1">
      <c r="A224" s="9" t="s">
        <v>8411</v>
      </c>
      <c r="B224" s="9" t="s">
        <v>5060</v>
      </c>
      <c r="C224" s="9" t="s">
        <v>5061</v>
      </c>
      <c r="D224" s="9" t="s">
        <v>9006</v>
      </c>
      <c r="E224" s="9"/>
      <c r="F224">
        <f t="shared" si="3"/>
        <v>0</v>
      </c>
    </row>
    <row r="225" spans="1:6" hidden="1">
      <c r="A225" s="9" t="s">
        <v>8390</v>
      </c>
      <c r="B225" s="9" t="s">
        <v>5217</v>
      </c>
      <c r="C225" s="9" t="s">
        <v>6717</v>
      </c>
      <c r="D225" s="9" t="s">
        <v>8925</v>
      </c>
      <c r="E225" s="9"/>
      <c r="F225">
        <f t="shared" si="3"/>
        <v>0</v>
      </c>
    </row>
    <row r="226" spans="1:6" hidden="1">
      <c r="A226" s="9" t="s">
        <v>7789</v>
      </c>
      <c r="B226" s="9" t="s">
        <v>4344</v>
      </c>
      <c r="C226" s="9" t="s">
        <v>7617</v>
      </c>
      <c r="D226" s="9" t="s">
        <v>8951</v>
      </c>
      <c r="E226" s="9" t="s">
        <v>101</v>
      </c>
      <c r="F226">
        <f t="shared" si="3"/>
        <v>0</v>
      </c>
    </row>
    <row r="227" spans="1:6" hidden="1">
      <c r="A227" s="9" t="s">
        <v>8392</v>
      </c>
      <c r="B227" s="9" t="s">
        <v>5239</v>
      </c>
      <c r="C227" s="9" t="s">
        <v>6718</v>
      </c>
      <c r="D227" s="9" t="s">
        <v>8925</v>
      </c>
      <c r="E227" s="9"/>
      <c r="F227">
        <f t="shared" si="3"/>
        <v>0</v>
      </c>
    </row>
    <row r="228" spans="1:6" hidden="1">
      <c r="A228" s="9" t="s">
        <v>8750</v>
      </c>
      <c r="B228" s="9" t="s">
        <v>5111</v>
      </c>
      <c r="C228" s="9" t="s">
        <v>5112</v>
      </c>
      <c r="D228" s="9" t="s">
        <v>8933</v>
      </c>
      <c r="E228" s="9"/>
      <c r="F228">
        <f t="shared" si="3"/>
        <v>0</v>
      </c>
    </row>
    <row r="229" spans="1:6" hidden="1">
      <c r="A229" s="9" t="s">
        <v>7716</v>
      </c>
      <c r="B229" s="9" t="s">
        <v>5113</v>
      </c>
      <c r="C229" s="9" t="s">
        <v>5114</v>
      </c>
      <c r="D229" s="9" t="s">
        <v>8933</v>
      </c>
      <c r="E229" s="9"/>
      <c r="F229">
        <f t="shared" si="3"/>
        <v>0</v>
      </c>
    </row>
    <row r="230" spans="1:6" hidden="1">
      <c r="A230" s="9" t="s">
        <v>7717</v>
      </c>
      <c r="B230" s="9" t="s">
        <v>5115</v>
      </c>
      <c r="C230" s="9" t="s">
        <v>5116</v>
      </c>
      <c r="D230" s="9" t="s">
        <v>8933</v>
      </c>
      <c r="E230" s="9"/>
      <c r="F230">
        <f t="shared" si="3"/>
        <v>0</v>
      </c>
    </row>
    <row r="231" spans="1:6" hidden="1">
      <c r="A231" s="9" t="s">
        <v>7718</v>
      </c>
      <c r="B231" s="9" t="s">
        <v>5117</v>
      </c>
      <c r="C231" s="9" t="s">
        <v>5118</v>
      </c>
      <c r="D231" s="9" t="s">
        <v>8933</v>
      </c>
      <c r="E231" s="9"/>
      <c r="F231">
        <f t="shared" si="3"/>
        <v>0</v>
      </c>
    </row>
    <row r="232" spans="1:6" hidden="1">
      <c r="A232" s="9" t="s">
        <v>8393</v>
      </c>
      <c r="B232" s="9" t="s">
        <v>5530</v>
      </c>
      <c r="C232" s="9" t="s">
        <v>6721</v>
      </c>
      <c r="D232" s="9" t="s">
        <v>8920</v>
      </c>
      <c r="E232" s="9"/>
      <c r="F232">
        <f t="shared" si="3"/>
        <v>0</v>
      </c>
    </row>
    <row r="233" spans="1:6" hidden="1">
      <c r="A233" s="9" t="s">
        <v>8391</v>
      </c>
      <c r="B233" s="9" t="s">
        <v>5227</v>
      </c>
      <c r="C233" s="9" t="s">
        <v>6722</v>
      </c>
      <c r="D233" s="9" t="s">
        <v>9013</v>
      </c>
      <c r="E233" s="9"/>
      <c r="F233">
        <f t="shared" si="3"/>
        <v>0</v>
      </c>
    </row>
    <row r="234" spans="1:6" hidden="1">
      <c r="A234" s="9" t="s">
        <v>8350</v>
      </c>
      <c r="B234" s="9" t="s">
        <v>5965</v>
      </c>
      <c r="C234" s="9" t="s">
        <v>5966</v>
      </c>
      <c r="D234" s="9" t="s">
        <v>8948</v>
      </c>
      <c r="E234" s="9"/>
      <c r="F234">
        <f t="shared" si="3"/>
        <v>0</v>
      </c>
    </row>
    <row r="235" spans="1:6" hidden="1">
      <c r="A235" s="9" t="s">
        <v>8378</v>
      </c>
      <c r="B235" s="9" t="s">
        <v>4530</v>
      </c>
      <c r="C235" s="9" t="s">
        <v>4531</v>
      </c>
      <c r="D235" s="9" t="s">
        <v>8907</v>
      </c>
      <c r="E235" s="9"/>
      <c r="F235">
        <f t="shared" si="3"/>
        <v>0</v>
      </c>
    </row>
    <row r="236" spans="1:6" hidden="1">
      <c r="A236" s="9" t="s">
        <v>8349</v>
      </c>
      <c r="B236" s="9" t="s">
        <v>5962</v>
      </c>
      <c r="C236" s="9" t="s">
        <v>5963</v>
      </c>
      <c r="D236" s="9" t="s">
        <v>8948</v>
      </c>
      <c r="E236" s="9"/>
      <c r="F236">
        <f t="shared" si="3"/>
        <v>0</v>
      </c>
    </row>
    <row r="237" spans="1:6" hidden="1">
      <c r="A237" s="9" t="s">
        <v>8329</v>
      </c>
      <c r="B237" s="9" t="s">
        <v>5974</v>
      </c>
      <c r="C237" s="9" t="s">
        <v>6723</v>
      </c>
      <c r="D237" s="9" t="s">
        <v>8948</v>
      </c>
      <c r="E237" s="9"/>
      <c r="F237">
        <f t="shared" si="3"/>
        <v>0</v>
      </c>
    </row>
    <row r="238" spans="1:6" hidden="1">
      <c r="A238" s="9" t="s">
        <v>8320</v>
      </c>
      <c r="B238" s="9" t="s">
        <v>5943</v>
      </c>
      <c r="C238" s="9" t="s">
        <v>6724</v>
      </c>
      <c r="D238" s="9" t="s">
        <v>8948</v>
      </c>
      <c r="E238" s="9"/>
      <c r="F238">
        <f t="shared" si="3"/>
        <v>0</v>
      </c>
    </row>
    <row r="239" spans="1:6" hidden="1">
      <c r="A239" s="9" t="s">
        <v>8819</v>
      </c>
      <c r="B239" s="9" t="s">
        <v>5343</v>
      </c>
      <c r="C239" s="9" t="s">
        <v>6725</v>
      </c>
      <c r="D239" s="9" t="s">
        <v>9028</v>
      </c>
      <c r="E239" s="9"/>
      <c r="F239">
        <f t="shared" si="3"/>
        <v>0</v>
      </c>
    </row>
    <row r="240" spans="1:6" hidden="1">
      <c r="A240" s="9" t="s">
        <v>8760</v>
      </c>
      <c r="B240" s="9" t="s">
        <v>4556</v>
      </c>
      <c r="C240" s="9" t="s">
        <v>6726</v>
      </c>
      <c r="D240" s="9" t="s">
        <v>9026</v>
      </c>
      <c r="E240" s="9"/>
      <c r="F240">
        <f t="shared" si="3"/>
        <v>0</v>
      </c>
    </row>
    <row r="241" spans="1:6" hidden="1">
      <c r="A241" s="9" t="s">
        <v>8347</v>
      </c>
      <c r="B241" s="9" t="s">
        <v>5237</v>
      </c>
      <c r="C241" s="9" t="s">
        <v>6727</v>
      </c>
      <c r="D241" s="9" t="s">
        <v>8925</v>
      </c>
      <c r="E241" s="9"/>
      <c r="F241">
        <f t="shared" si="3"/>
        <v>0</v>
      </c>
    </row>
    <row r="242" spans="1:6" hidden="1">
      <c r="A242" s="9" t="s">
        <v>8348</v>
      </c>
      <c r="B242" s="9" t="s">
        <v>5225</v>
      </c>
      <c r="C242" s="9" t="s">
        <v>6728</v>
      </c>
      <c r="D242" s="9" t="s">
        <v>8925</v>
      </c>
      <c r="E242" s="9"/>
      <c r="F242">
        <f t="shared" si="3"/>
        <v>0</v>
      </c>
    </row>
    <row r="243" spans="1:6" hidden="1">
      <c r="A243" s="9" t="s">
        <v>8353</v>
      </c>
      <c r="B243" s="9" t="s">
        <v>6729</v>
      </c>
      <c r="C243" s="9" t="s">
        <v>6730</v>
      </c>
      <c r="D243" s="9" t="s">
        <v>8907</v>
      </c>
      <c r="E243" s="9"/>
      <c r="F243">
        <f t="shared" si="3"/>
        <v>0</v>
      </c>
    </row>
    <row r="244" spans="1:6" hidden="1">
      <c r="A244" s="9" t="s">
        <v>8351</v>
      </c>
      <c r="B244" s="9" t="s">
        <v>4528</v>
      </c>
      <c r="C244" s="9" t="s">
        <v>6731</v>
      </c>
      <c r="D244" s="9" t="s">
        <v>8907</v>
      </c>
      <c r="E244" s="9"/>
      <c r="F244">
        <f t="shared" si="3"/>
        <v>0</v>
      </c>
    </row>
    <row r="245" spans="1:6" hidden="1">
      <c r="A245" s="9" t="s">
        <v>8377</v>
      </c>
      <c r="B245" s="9" t="s">
        <v>4524</v>
      </c>
      <c r="C245" s="9" t="s">
        <v>4525</v>
      </c>
      <c r="D245" s="9" t="s">
        <v>8907</v>
      </c>
      <c r="E245" s="9"/>
      <c r="F245">
        <f t="shared" si="3"/>
        <v>0</v>
      </c>
    </row>
    <row r="246" spans="1:6" hidden="1">
      <c r="A246" s="9" t="s">
        <v>8370</v>
      </c>
      <c r="B246" s="9" t="s">
        <v>4514</v>
      </c>
      <c r="C246" s="9" t="s">
        <v>4515</v>
      </c>
      <c r="D246" s="9" t="s">
        <v>8907</v>
      </c>
      <c r="E246" s="9"/>
      <c r="F246">
        <f t="shared" si="3"/>
        <v>0</v>
      </c>
    </row>
    <row r="247" spans="1:6" hidden="1">
      <c r="A247" s="9" t="s">
        <v>8376</v>
      </c>
      <c r="B247" s="9" t="s">
        <v>5062</v>
      </c>
      <c r="C247" s="9" t="s">
        <v>5063</v>
      </c>
      <c r="D247" s="9" t="s">
        <v>9006</v>
      </c>
      <c r="E247" s="9"/>
      <c r="F247">
        <f t="shared" si="3"/>
        <v>0</v>
      </c>
    </row>
    <row r="248" spans="1:6" hidden="1">
      <c r="A248" s="9" t="s">
        <v>8369</v>
      </c>
      <c r="B248" s="9" t="s">
        <v>4518</v>
      </c>
      <c r="C248" s="9" t="s">
        <v>6732</v>
      </c>
      <c r="D248" s="9" t="s">
        <v>8907</v>
      </c>
      <c r="E248" s="9"/>
      <c r="F248">
        <f t="shared" si="3"/>
        <v>0</v>
      </c>
    </row>
    <row r="249" spans="1:6" hidden="1">
      <c r="A249" s="9" t="s">
        <v>8368</v>
      </c>
      <c r="B249" s="9" t="s">
        <v>4522</v>
      </c>
      <c r="C249" s="9" t="s">
        <v>6733</v>
      </c>
      <c r="D249" s="9" t="s">
        <v>8907</v>
      </c>
      <c r="E249" s="9"/>
      <c r="F249">
        <f t="shared" si="3"/>
        <v>0</v>
      </c>
    </row>
    <row r="250" spans="1:6" hidden="1">
      <c r="A250" s="9" t="s">
        <v>8367</v>
      </c>
      <c r="B250" s="9" t="s">
        <v>6734</v>
      </c>
      <c r="C250" s="9" t="s">
        <v>6735</v>
      </c>
      <c r="D250" s="9" t="s">
        <v>8907</v>
      </c>
      <c r="E250" s="9"/>
      <c r="F250">
        <f t="shared" si="3"/>
        <v>0</v>
      </c>
    </row>
    <row r="251" spans="1:6" hidden="1">
      <c r="A251" s="9" t="s">
        <v>8322</v>
      </c>
      <c r="B251" s="9" t="s">
        <v>6039</v>
      </c>
      <c r="C251" s="9" t="s">
        <v>6736</v>
      </c>
      <c r="D251" s="9" t="s">
        <v>8912</v>
      </c>
      <c r="E251" s="9"/>
      <c r="F251">
        <f t="shared" si="3"/>
        <v>0</v>
      </c>
    </row>
    <row r="252" spans="1:6" hidden="1">
      <c r="A252" s="9" t="s">
        <v>7987</v>
      </c>
      <c r="B252" s="9" t="s">
        <v>5151</v>
      </c>
      <c r="C252" s="9" t="s">
        <v>6737</v>
      </c>
      <c r="D252" s="9" t="s">
        <v>8952</v>
      </c>
      <c r="E252" s="9" t="s">
        <v>66</v>
      </c>
      <c r="F252">
        <f t="shared" si="3"/>
        <v>0</v>
      </c>
    </row>
    <row r="253" spans="1:6" hidden="1">
      <c r="A253" s="9" t="s">
        <v>8318</v>
      </c>
      <c r="B253" s="9" t="s">
        <v>4727</v>
      </c>
      <c r="C253" s="9" t="s">
        <v>4728</v>
      </c>
      <c r="D253" s="9" t="s">
        <v>8918</v>
      </c>
      <c r="E253" s="9"/>
      <c r="F253">
        <f t="shared" si="3"/>
        <v>0</v>
      </c>
    </row>
    <row r="254" spans="1:6" hidden="1">
      <c r="A254" s="9" t="s">
        <v>8316</v>
      </c>
      <c r="B254" s="9" t="s">
        <v>4729</v>
      </c>
      <c r="C254" s="9" t="s">
        <v>4730</v>
      </c>
      <c r="D254" s="9" t="s">
        <v>8918</v>
      </c>
      <c r="E254" s="9"/>
      <c r="F254">
        <f t="shared" si="3"/>
        <v>0</v>
      </c>
    </row>
    <row r="255" spans="1:6" hidden="1">
      <c r="A255" s="9" t="s">
        <v>8317</v>
      </c>
      <c r="B255" s="9" t="s">
        <v>6738</v>
      </c>
      <c r="C255" s="9" t="s">
        <v>4726</v>
      </c>
      <c r="D255" s="9" t="s">
        <v>8918</v>
      </c>
      <c r="E255" s="9"/>
      <c r="F255">
        <f t="shared" si="3"/>
        <v>0</v>
      </c>
    </row>
    <row r="256" spans="1:6" hidden="1">
      <c r="A256" s="9" t="s">
        <v>8312</v>
      </c>
      <c r="B256" s="9" t="s">
        <v>6739</v>
      </c>
      <c r="C256" s="9" t="s">
        <v>4724</v>
      </c>
      <c r="D256" s="9" t="s">
        <v>8918</v>
      </c>
      <c r="E256" s="9"/>
      <c r="F256">
        <f t="shared" si="3"/>
        <v>0</v>
      </c>
    </row>
    <row r="257" spans="1:6" hidden="1">
      <c r="A257" s="9" t="s">
        <v>7688</v>
      </c>
      <c r="B257" s="9" t="s">
        <v>6740</v>
      </c>
      <c r="C257" s="9" t="s">
        <v>6741</v>
      </c>
      <c r="D257" s="9" t="s">
        <v>8918</v>
      </c>
      <c r="E257" s="9"/>
      <c r="F257">
        <f t="shared" si="3"/>
        <v>0</v>
      </c>
    </row>
    <row r="258" spans="1:6" hidden="1">
      <c r="A258" s="9" t="s">
        <v>8272</v>
      </c>
      <c r="B258" s="9" t="s">
        <v>5823</v>
      </c>
      <c r="C258" s="9" t="s">
        <v>6742</v>
      </c>
      <c r="D258" s="9" t="s">
        <v>8908</v>
      </c>
      <c r="E258" s="9"/>
      <c r="F258">
        <f t="shared" si="3"/>
        <v>0</v>
      </c>
    </row>
    <row r="259" spans="1:6" hidden="1">
      <c r="A259" s="9" t="s">
        <v>8352</v>
      </c>
      <c r="B259" s="9" t="s">
        <v>6743</v>
      </c>
      <c r="C259" s="9" t="s">
        <v>6744</v>
      </c>
      <c r="D259" s="9" t="s">
        <v>8907</v>
      </c>
      <c r="E259" s="9"/>
      <c r="F259">
        <f t="shared" ref="F259:F322" si="4">IF(B259=B260,1,0)</f>
        <v>0</v>
      </c>
    </row>
    <row r="260" spans="1:6" hidden="1">
      <c r="A260" s="9" t="s">
        <v>8334</v>
      </c>
      <c r="B260" s="9" t="s">
        <v>4890</v>
      </c>
      <c r="C260" s="9" t="s">
        <v>6745</v>
      </c>
      <c r="D260" s="9" t="s">
        <v>8980</v>
      </c>
      <c r="E260" s="9"/>
      <c r="F260">
        <f t="shared" si="4"/>
        <v>0</v>
      </c>
    </row>
    <row r="261" spans="1:6" hidden="1">
      <c r="A261" s="9" t="s">
        <v>8346</v>
      </c>
      <c r="B261" s="9" t="s">
        <v>6746</v>
      </c>
      <c r="C261" s="9" t="s">
        <v>6747</v>
      </c>
      <c r="D261" s="9" t="s">
        <v>8925</v>
      </c>
      <c r="E261" s="9"/>
      <c r="F261">
        <f t="shared" si="4"/>
        <v>0</v>
      </c>
    </row>
    <row r="262" spans="1:6" hidden="1">
      <c r="A262" s="9" t="s">
        <v>8319</v>
      </c>
      <c r="B262" s="9" t="s">
        <v>4640</v>
      </c>
      <c r="C262" s="9" t="s">
        <v>4639</v>
      </c>
      <c r="D262" s="9" t="s">
        <v>8974</v>
      </c>
      <c r="E262" s="9"/>
      <c r="F262">
        <f t="shared" si="4"/>
        <v>0</v>
      </c>
    </row>
    <row r="263" spans="1:6" hidden="1">
      <c r="A263" s="9" t="s">
        <v>8080</v>
      </c>
      <c r="B263" s="9" t="s">
        <v>4741</v>
      </c>
      <c r="C263" s="9" t="s">
        <v>4740</v>
      </c>
      <c r="D263" s="9" t="s">
        <v>8972</v>
      </c>
      <c r="E263" s="9" t="s">
        <v>101</v>
      </c>
      <c r="F263">
        <f t="shared" si="4"/>
        <v>0</v>
      </c>
    </row>
    <row r="264" spans="1:6" hidden="1">
      <c r="A264" s="9" t="s">
        <v>8327</v>
      </c>
      <c r="B264" s="9" t="s">
        <v>6051</v>
      </c>
      <c r="C264" s="9" t="s">
        <v>7647</v>
      </c>
      <c r="D264" s="9" t="s">
        <v>8912</v>
      </c>
      <c r="E264" s="9"/>
      <c r="F264">
        <f t="shared" si="4"/>
        <v>0</v>
      </c>
    </row>
    <row r="265" spans="1:6" hidden="1">
      <c r="A265" s="9" t="s">
        <v>8330</v>
      </c>
      <c r="B265" s="9" t="s">
        <v>5050</v>
      </c>
      <c r="C265" s="9" t="s">
        <v>6748</v>
      </c>
      <c r="D265" s="9" t="s">
        <v>9009</v>
      </c>
      <c r="E265" s="9"/>
      <c r="F265">
        <f t="shared" si="4"/>
        <v>0</v>
      </c>
    </row>
    <row r="266" spans="1:6" hidden="1">
      <c r="A266" s="9" t="s">
        <v>8340</v>
      </c>
      <c r="B266" s="9" t="s">
        <v>4645</v>
      </c>
      <c r="C266" s="9" t="s">
        <v>4646</v>
      </c>
      <c r="D266" s="9" t="s">
        <v>9005</v>
      </c>
      <c r="E266" s="9"/>
      <c r="F266">
        <f t="shared" si="4"/>
        <v>0</v>
      </c>
    </row>
    <row r="267" spans="1:6" hidden="1">
      <c r="A267" s="9" t="s">
        <v>8333</v>
      </c>
      <c r="B267" s="9" t="s">
        <v>4882</v>
      </c>
      <c r="C267" s="9" t="s">
        <v>4883</v>
      </c>
      <c r="D267" s="9" t="s">
        <v>8980</v>
      </c>
      <c r="E267" s="9"/>
      <c r="F267">
        <f t="shared" si="4"/>
        <v>0</v>
      </c>
    </row>
    <row r="268" spans="1:6" hidden="1">
      <c r="A268" s="9" t="s">
        <v>8328</v>
      </c>
      <c r="B268" s="9" t="s">
        <v>6041</v>
      </c>
      <c r="C268" s="9" t="s">
        <v>6749</v>
      </c>
      <c r="D268" s="9" t="s">
        <v>8912</v>
      </c>
      <c r="E268" s="9"/>
      <c r="F268">
        <f t="shared" si="4"/>
        <v>0</v>
      </c>
    </row>
    <row r="269" spans="1:6" hidden="1">
      <c r="A269" s="9" t="s">
        <v>7793</v>
      </c>
      <c r="B269" s="9" t="s">
        <v>7794</v>
      </c>
      <c r="C269" s="9" t="s">
        <v>7620</v>
      </c>
      <c r="D269" s="9" t="s">
        <v>8940</v>
      </c>
      <c r="E269" s="9" t="s">
        <v>101</v>
      </c>
      <c r="F269">
        <f t="shared" si="4"/>
        <v>0</v>
      </c>
    </row>
    <row r="270" spans="1:6">
      <c r="A270" s="11" t="s">
        <v>8176</v>
      </c>
      <c r="B270" s="11" t="s">
        <v>4396</v>
      </c>
      <c r="C270" s="11" t="s">
        <v>6750</v>
      </c>
      <c r="D270" s="11" t="s">
        <v>8959</v>
      </c>
      <c r="E270" s="11" t="s">
        <v>496</v>
      </c>
      <c r="F270" s="11">
        <f t="shared" si="4"/>
        <v>1</v>
      </c>
    </row>
    <row r="271" spans="1:6">
      <c r="A271" s="2" t="s">
        <v>8193</v>
      </c>
      <c r="B271" s="2" t="s">
        <v>4396</v>
      </c>
      <c r="C271" s="2" t="s">
        <v>6750</v>
      </c>
      <c r="D271" s="2" t="s">
        <v>8989</v>
      </c>
      <c r="E271" s="2" t="s">
        <v>101</v>
      </c>
      <c r="F271" s="2">
        <f t="shared" si="4"/>
        <v>0</v>
      </c>
    </row>
    <row r="272" spans="1:6">
      <c r="A272" s="11" t="s">
        <v>8175</v>
      </c>
      <c r="B272" s="11" t="s">
        <v>4414</v>
      </c>
      <c r="C272" s="11" t="s">
        <v>6751</v>
      </c>
      <c r="D272" s="11" t="s">
        <v>8959</v>
      </c>
      <c r="E272" s="11" t="s">
        <v>496</v>
      </c>
      <c r="F272" s="11">
        <f t="shared" si="4"/>
        <v>1</v>
      </c>
    </row>
    <row r="273" spans="1:6">
      <c r="A273" s="2" t="s">
        <v>8191</v>
      </c>
      <c r="B273" s="2" t="s">
        <v>4414</v>
      </c>
      <c r="C273" s="2" t="s">
        <v>6751</v>
      </c>
      <c r="D273" s="2" t="s">
        <v>8989</v>
      </c>
      <c r="E273" s="2" t="s">
        <v>101</v>
      </c>
      <c r="F273" s="2">
        <f t="shared" si="4"/>
        <v>0</v>
      </c>
    </row>
    <row r="274" spans="1:6">
      <c r="A274" s="11" t="s">
        <v>8166</v>
      </c>
      <c r="B274" s="11" t="s">
        <v>4416</v>
      </c>
      <c r="C274" s="11" t="s">
        <v>6752</v>
      </c>
      <c r="D274" s="11" t="s">
        <v>8959</v>
      </c>
      <c r="E274" s="11" t="s">
        <v>496</v>
      </c>
      <c r="F274" s="11">
        <f t="shared" si="4"/>
        <v>1</v>
      </c>
    </row>
    <row r="275" spans="1:6">
      <c r="A275" s="2" t="s">
        <v>8182</v>
      </c>
      <c r="B275" s="2" t="s">
        <v>4416</v>
      </c>
      <c r="C275" s="2" t="s">
        <v>6752</v>
      </c>
      <c r="D275" s="2" t="s">
        <v>8989</v>
      </c>
      <c r="E275" s="2" t="s">
        <v>101</v>
      </c>
      <c r="F275" s="2">
        <f t="shared" si="4"/>
        <v>0</v>
      </c>
    </row>
    <row r="276" spans="1:6" hidden="1">
      <c r="A276" s="9" t="s">
        <v>7821</v>
      </c>
      <c r="B276" s="9" t="s">
        <v>5428</v>
      </c>
      <c r="C276" s="9" t="s">
        <v>5738</v>
      </c>
      <c r="D276" s="9" t="s">
        <v>3685</v>
      </c>
      <c r="E276" s="9" t="s">
        <v>411</v>
      </c>
      <c r="F276">
        <f t="shared" si="4"/>
        <v>0</v>
      </c>
    </row>
    <row r="277" spans="1:6" hidden="1">
      <c r="A277" s="9" t="s">
        <v>8271</v>
      </c>
      <c r="B277" s="9" t="s">
        <v>6753</v>
      </c>
      <c r="C277" s="9" t="s">
        <v>5433</v>
      </c>
      <c r="D277" s="9" t="s">
        <v>9000</v>
      </c>
      <c r="E277" s="9"/>
      <c r="F277">
        <f t="shared" si="4"/>
        <v>0</v>
      </c>
    </row>
    <row r="278" spans="1:6" hidden="1">
      <c r="A278" s="9" t="s">
        <v>8818</v>
      </c>
      <c r="B278" s="9" t="s">
        <v>5321</v>
      </c>
      <c r="C278" s="9" t="s">
        <v>6754</v>
      </c>
      <c r="D278" s="9" t="s">
        <v>9028</v>
      </c>
      <c r="E278" s="9"/>
      <c r="F278">
        <f t="shared" si="4"/>
        <v>0</v>
      </c>
    </row>
    <row r="279" spans="1:6" hidden="1">
      <c r="A279" s="9" t="s">
        <v>8833</v>
      </c>
      <c r="B279" s="9" t="s">
        <v>5341</v>
      </c>
      <c r="C279" s="9" t="s">
        <v>6755</v>
      </c>
      <c r="D279" s="9" t="s">
        <v>9028</v>
      </c>
      <c r="E279" s="9"/>
      <c r="F279">
        <f t="shared" si="4"/>
        <v>0</v>
      </c>
    </row>
    <row r="280" spans="1:6" hidden="1">
      <c r="A280" s="9" t="s">
        <v>8324</v>
      </c>
      <c r="B280" s="9" t="s">
        <v>6049</v>
      </c>
      <c r="C280" s="9" t="s">
        <v>6050</v>
      </c>
      <c r="D280" s="9" t="s">
        <v>8912</v>
      </c>
      <c r="E280" s="9"/>
      <c r="F280">
        <f t="shared" si="4"/>
        <v>0</v>
      </c>
    </row>
    <row r="281" spans="1:6" hidden="1">
      <c r="A281" s="9" t="s">
        <v>8325</v>
      </c>
      <c r="B281" s="9" t="s">
        <v>4884</v>
      </c>
      <c r="C281" s="9" t="s">
        <v>6756</v>
      </c>
      <c r="D281" s="9" t="s">
        <v>8980</v>
      </c>
      <c r="E281" s="9"/>
      <c r="F281">
        <f t="shared" si="4"/>
        <v>0</v>
      </c>
    </row>
    <row r="282" spans="1:6" hidden="1">
      <c r="A282" s="7" t="s">
        <v>7680</v>
      </c>
      <c r="B282" s="7" t="s">
        <v>4356</v>
      </c>
      <c r="C282" s="7" t="s">
        <v>6757</v>
      </c>
      <c r="D282" s="7" t="s">
        <v>8911</v>
      </c>
      <c r="E282" s="7" t="s">
        <v>101</v>
      </c>
      <c r="F282" s="7">
        <f t="shared" si="4"/>
        <v>1</v>
      </c>
    </row>
    <row r="283" spans="1:6" hidden="1">
      <c r="A283" s="9" t="s">
        <v>7993</v>
      </c>
      <c r="B283" s="9" t="s">
        <v>4356</v>
      </c>
      <c r="C283" s="9" t="s">
        <v>6758</v>
      </c>
      <c r="D283" s="9" t="s">
        <v>8911</v>
      </c>
      <c r="E283" s="9" t="s">
        <v>101</v>
      </c>
      <c r="F283">
        <f t="shared" si="4"/>
        <v>0</v>
      </c>
    </row>
    <row r="284" spans="1:6" hidden="1">
      <c r="A284" s="9" t="s">
        <v>8230</v>
      </c>
      <c r="B284" s="9" t="s">
        <v>4810</v>
      </c>
      <c r="C284" s="9" t="s">
        <v>6759</v>
      </c>
      <c r="D284" s="9" t="s">
        <v>8909</v>
      </c>
      <c r="E284" s="9"/>
      <c r="F284">
        <f t="shared" si="4"/>
        <v>0</v>
      </c>
    </row>
    <row r="285" spans="1:6" hidden="1">
      <c r="A285" s="9" t="s">
        <v>8313</v>
      </c>
      <c r="B285" s="9" t="s">
        <v>4878</v>
      </c>
      <c r="C285" s="9" t="s">
        <v>6760</v>
      </c>
      <c r="D285" s="9" t="s">
        <v>8980</v>
      </c>
      <c r="E285" s="9"/>
      <c r="F285">
        <f t="shared" si="4"/>
        <v>0</v>
      </c>
    </row>
    <row r="286" spans="1:6" hidden="1">
      <c r="A286" s="9" t="s">
        <v>8302</v>
      </c>
      <c r="B286" s="9" t="s">
        <v>5544</v>
      </c>
      <c r="C286" s="9" t="s">
        <v>5545</v>
      </c>
      <c r="D286" s="9" t="s">
        <v>8975</v>
      </c>
      <c r="E286" s="9"/>
      <c r="F286">
        <f t="shared" si="4"/>
        <v>0</v>
      </c>
    </row>
    <row r="287" spans="1:6" hidden="1">
      <c r="A287" s="9" t="s">
        <v>8303</v>
      </c>
      <c r="B287" s="9" t="s">
        <v>5052</v>
      </c>
      <c r="C287" s="9" t="s">
        <v>6761</v>
      </c>
      <c r="D287" s="9" t="s">
        <v>9006</v>
      </c>
      <c r="E287" s="9"/>
      <c r="F287">
        <f t="shared" si="4"/>
        <v>0</v>
      </c>
    </row>
    <row r="288" spans="1:6" hidden="1">
      <c r="A288" s="9" t="s">
        <v>8753</v>
      </c>
      <c r="B288" s="9" t="s">
        <v>5319</v>
      </c>
      <c r="C288" s="9" t="s">
        <v>6762</v>
      </c>
      <c r="D288" s="9" t="s">
        <v>9028</v>
      </c>
      <c r="E288" s="9"/>
      <c r="F288">
        <f t="shared" si="4"/>
        <v>0</v>
      </c>
    </row>
    <row r="289" spans="1:6" hidden="1">
      <c r="A289" s="9" t="s">
        <v>8701</v>
      </c>
      <c r="B289" s="9" t="s">
        <v>6763</v>
      </c>
      <c r="C289" s="9" t="s">
        <v>6764</v>
      </c>
      <c r="D289" s="9" t="s">
        <v>8992</v>
      </c>
      <c r="E289" s="9"/>
      <c r="F289">
        <f t="shared" si="4"/>
        <v>0</v>
      </c>
    </row>
    <row r="290" spans="1:6" hidden="1">
      <c r="A290" s="9" t="s">
        <v>8480</v>
      </c>
      <c r="B290" s="9" t="s">
        <v>5836</v>
      </c>
      <c r="C290" s="9" t="s">
        <v>5837</v>
      </c>
      <c r="D290" s="9" t="s">
        <v>8908</v>
      </c>
      <c r="E290" s="9"/>
      <c r="F290">
        <f t="shared" si="4"/>
        <v>0</v>
      </c>
    </row>
    <row r="291" spans="1:6" hidden="1">
      <c r="A291" s="9" t="s">
        <v>8224</v>
      </c>
      <c r="B291" s="9" t="s">
        <v>4818</v>
      </c>
      <c r="C291" s="9" t="s">
        <v>6765</v>
      </c>
      <c r="D291" s="9" t="s">
        <v>8909</v>
      </c>
      <c r="E291" s="9"/>
      <c r="F291">
        <f t="shared" si="4"/>
        <v>0</v>
      </c>
    </row>
    <row r="292" spans="1:6" hidden="1">
      <c r="A292" s="9" t="s">
        <v>8225</v>
      </c>
      <c r="B292" s="9" t="s">
        <v>4814</v>
      </c>
      <c r="C292" s="9" t="s">
        <v>6766</v>
      </c>
      <c r="D292" s="9" t="s">
        <v>8909</v>
      </c>
      <c r="E292" s="9"/>
      <c r="F292">
        <f t="shared" si="4"/>
        <v>0</v>
      </c>
    </row>
    <row r="293" spans="1:6" hidden="1">
      <c r="A293" s="9" t="s">
        <v>8297</v>
      </c>
      <c r="B293" s="9" t="s">
        <v>4432</v>
      </c>
      <c r="C293" s="9" t="s">
        <v>4433</v>
      </c>
      <c r="D293" s="9" t="s">
        <v>9005</v>
      </c>
      <c r="E293" s="9"/>
      <c r="F293">
        <f t="shared" si="4"/>
        <v>0</v>
      </c>
    </row>
    <row r="294" spans="1:6" hidden="1">
      <c r="A294" s="9" t="s">
        <v>8734</v>
      </c>
      <c r="B294" s="9" t="s">
        <v>5315</v>
      </c>
      <c r="C294" s="9" t="s">
        <v>6767</v>
      </c>
      <c r="D294" s="9" t="s">
        <v>9028</v>
      </c>
      <c r="E294" s="9"/>
      <c r="F294">
        <f t="shared" si="4"/>
        <v>0</v>
      </c>
    </row>
    <row r="295" spans="1:6" hidden="1">
      <c r="A295" s="9" t="s">
        <v>8733</v>
      </c>
      <c r="B295" s="9" t="s">
        <v>5313</v>
      </c>
      <c r="C295" s="9" t="s">
        <v>6768</v>
      </c>
      <c r="D295" s="9" t="s">
        <v>9028</v>
      </c>
      <c r="E295" s="9"/>
      <c r="F295">
        <f t="shared" si="4"/>
        <v>0</v>
      </c>
    </row>
    <row r="296" spans="1:6" hidden="1">
      <c r="A296" s="9" t="s">
        <v>8134</v>
      </c>
      <c r="B296" s="9" t="s">
        <v>5890</v>
      </c>
      <c r="C296" s="9" t="s">
        <v>6770</v>
      </c>
      <c r="D296" s="9" t="s">
        <v>8983</v>
      </c>
      <c r="E296" s="9" t="s">
        <v>101</v>
      </c>
      <c r="F296">
        <f t="shared" si="4"/>
        <v>0</v>
      </c>
    </row>
    <row r="297" spans="1:6" hidden="1">
      <c r="A297" s="9" t="s">
        <v>8288</v>
      </c>
      <c r="B297" s="9" t="s">
        <v>4428</v>
      </c>
      <c r="C297" s="9" t="s">
        <v>4429</v>
      </c>
      <c r="D297" s="9" t="s">
        <v>9003</v>
      </c>
      <c r="E297" s="9"/>
      <c r="F297">
        <f t="shared" si="4"/>
        <v>0</v>
      </c>
    </row>
    <row r="298" spans="1:6" hidden="1">
      <c r="A298" s="9" t="s">
        <v>8273</v>
      </c>
      <c r="B298" s="9" t="s">
        <v>4721</v>
      </c>
      <c r="C298" s="9" t="s">
        <v>6771</v>
      </c>
      <c r="D298" s="9" t="s">
        <v>8955</v>
      </c>
      <c r="E298" s="9"/>
      <c r="F298">
        <f t="shared" si="4"/>
        <v>0</v>
      </c>
    </row>
    <row r="299" spans="1:6" hidden="1">
      <c r="A299" s="9" t="s">
        <v>8247</v>
      </c>
      <c r="B299" s="9" t="s">
        <v>5540</v>
      </c>
      <c r="C299" s="9" t="s">
        <v>5541</v>
      </c>
      <c r="D299" s="9" t="s">
        <v>8975</v>
      </c>
      <c r="E299" s="9"/>
      <c r="F299">
        <f t="shared" si="4"/>
        <v>0</v>
      </c>
    </row>
    <row r="300" spans="1:6" hidden="1">
      <c r="A300" s="9" t="s">
        <v>8291</v>
      </c>
      <c r="B300" s="9" t="s">
        <v>6494</v>
      </c>
      <c r="C300" s="9" t="s">
        <v>6772</v>
      </c>
      <c r="D300" s="9" t="s">
        <v>74</v>
      </c>
      <c r="E300" s="9"/>
      <c r="F300">
        <f t="shared" si="4"/>
        <v>0</v>
      </c>
    </row>
    <row r="301" spans="1:6" hidden="1">
      <c r="A301" s="9" t="s">
        <v>8128</v>
      </c>
      <c r="B301" s="9" t="s">
        <v>5850</v>
      </c>
      <c r="C301" s="9" t="s">
        <v>6773</v>
      </c>
      <c r="D301" s="9" t="s">
        <v>8983</v>
      </c>
      <c r="E301" s="9" t="s">
        <v>101</v>
      </c>
      <c r="F301">
        <f t="shared" si="4"/>
        <v>0</v>
      </c>
    </row>
    <row r="302" spans="1:6" hidden="1">
      <c r="A302" s="9" t="s">
        <v>8234</v>
      </c>
      <c r="B302" s="9" t="s">
        <v>5833</v>
      </c>
      <c r="C302" s="9" t="s">
        <v>6774</v>
      </c>
      <c r="D302" s="9" t="s">
        <v>8908</v>
      </c>
      <c r="E302" s="9"/>
      <c r="F302">
        <f t="shared" si="4"/>
        <v>0</v>
      </c>
    </row>
    <row r="303" spans="1:6" hidden="1">
      <c r="A303" s="9" t="s">
        <v>8439</v>
      </c>
      <c r="B303" s="9" t="s">
        <v>4382</v>
      </c>
      <c r="C303" s="9" t="s">
        <v>4383</v>
      </c>
      <c r="D303" s="9" t="s">
        <v>509</v>
      </c>
      <c r="E303" s="9"/>
      <c r="F303">
        <f t="shared" si="4"/>
        <v>0</v>
      </c>
    </row>
    <row r="304" spans="1:6" hidden="1">
      <c r="A304" s="9" t="s">
        <v>8287</v>
      </c>
      <c r="B304" s="9" t="s">
        <v>5105</v>
      </c>
      <c r="C304" s="9" t="s">
        <v>5106</v>
      </c>
      <c r="D304" s="9" t="s">
        <v>9003</v>
      </c>
      <c r="E304" s="9"/>
      <c r="F304">
        <f t="shared" si="4"/>
        <v>0</v>
      </c>
    </row>
    <row r="305" spans="1:6" hidden="1">
      <c r="A305" s="9" t="s">
        <v>8236</v>
      </c>
      <c r="B305" s="9" t="s">
        <v>6069</v>
      </c>
      <c r="C305" s="9" t="s">
        <v>6775</v>
      </c>
      <c r="D305" s="9" t="s">
        <v>8996</v>
      </c>
      <c r="E305" s="9"/>
      <c r="F305">
        <f t="shared" si="4"/>
        <v>0</v>
      </c>
    </row>
    <row r="306" spans="1:6" hidden="1">
      <c r="A306" s="9" t="s">
        <v>8285</v>
      </c>
      <c r="B306" s="9" t="s">
        <v>5101</v>
      </c>
      <c r="C306" s="9" t="s">
        <v>6778</v>
      </c>
      <c r="D306" s="9" t="s">
        <v>9003</v>
      </c>
      <c r="E306" s="9"/>
      <c r="F306">
        <f t="shared" si="4"/>
        <v>0</v>
      </c>
    </row>
    <row r="307" spans="1:6" hidden="1">
      <c r="A307" s="9" t="s">
        <v>8286</v>
      </c>
      <c r="B307" s="9" t="s">
        <v>6779</v>
      </c>
      <c r="C307" s="9" t="s">
        <v>6780</v>
      </c>
      <c r="D307" s="9" t="s">
        <v>74</v>
      </c>
      <c r="E307" s="9"/>
      <c r="F307">
        <f t="shared" si="4"/>
        <v>0</v>
      </c>
    </row>
    <row r="308" spans="1:6" hidden="1">
      <c r="A308" s="9" t="s">
        <v>8006</v>
      </c>
      <c r="B308" s="9" t="s">
        <v>5149</v>
      </c>
      <c r="C308" s="9" t="s">
        <v>6781</v>
      </c>
      <c r="D308" s="9" t="s">
        <v>8967</v>
      </c>
      <c r="E308" s="9" t="s">
        <v>66</v>
      </c>
      <c r="F308">
        <f t="shared" si="4"/>
        <v>0</v>
      </c>
    </row>
    <row r="309" spans="1:6" hidden="1">
      <c r="A309" s="9" t="s">
        <v>8221</v>
      </c>
      <c r="B309" s="9" t="s">
        <v>5786</v>
      </c>
      <c r="C309" s="9" t="s">
        <v>6782</v>
      </c>
      <c r="D309" s="9" t="s">
        <v>8946</v>
      </c>
      <c r="E309" s="9" t="s">
        <v>101</v>
      </c>
      <c r="F309">
        <f t="shared" si="4"/>
        <v>0</v>
      </c>
    </row>
    <row r="310" spans="1:6" hidden="1">
      <c r="A310" s="9" t="s">
        <v>8282</v>
      </c>
      <c r="B310" s="9" t="s">
        <v>4866</v>
      </c>
      <c r="C310" s="9" t="s">
        <v>6783</v>
      </c>
      <c r="D310" s="9" t="s">
        <v>8980</v>
      </c>
      <c r="E310" s="9"/>
      <c r="F310">
        <f t="shared" si="4"/>
        <v>0</v>
      </c>
    </row>
    <row r="311" spans="1:6" hidden="1">
      <c r="A311" s="9" t="s">
        <v>8284</v>
      </c>
      <c r="B311" s="9" t="s">
        <v>5012</v>
      </c>
      <c r="C311" s="9" t="s">
        <v>6784</v>
      </c>
      <c r="D311" s="9" t="s">
        <v>8905</v>
      </c>
      <c r="E311" s="9"/>
      <c r="F311">
        <f t="shared" si="4"/>
        <v>0</v>
      </c>
    </row>
    <row r="312" spans="1:6" hidden="1">
      <c r="A312" s="9" t="s">
        <v>8283</v>
      </c>
      <c r="B312" s="9" t="s">
        <v>5010</v>
      </c>
      <c r="C312" s="9" t="s">
        <v>6785</v>
      </c>
      <c r="D312" s="9" t="s">
        <v>8905</v>
      </c>
      <c r="E312" s="9"/>
      <c r="F312">
        <f t="shared" si="4"/>
        <v>0</v>
      </c>
    </row>
    <row r="313" spans="1:6" hidden="1">
      <c r="A313" s="9" t="s">
        <v>8280</v>
      </c>
      <c r="B313" s="9" t="s">
        <v>5195</v>
      </c>
      <c r="C313" s="9" t="s">
        <v>6786</v>
      </c>
      <c r="D313" s="9" t="s">
        <v>8925</v>
      </c>
      <c r="E313" s="9"/>
      <c r="F313">
        <f t="shared" si="4"/>
        <v>0</v>
      </c>
    </row>
    <row r="314" spans="1:6" hidden="1">
      <c r="A314" s="9" t="s">
        <v>8013</v>
      </c>
      <c r="B314" s="9" t="s">
        <v>5163</v>
      </c>
      <c r="C314" s="9" t="s">
        <v>6787</v>
      </c>
      <c r="D314" s="9" t="s">
        <v>3464</v>
      </c>
      <c r="E314" s="9" t="s">
        <v>66</v>
      </c>
      <c r="F314">
        <f t="shared" si="4"/>
        <v>0</v>
      </c>
    </row>
    <row r="315" spans="1:6" hidden="1">
      <c r="A315" s="9" t="s">
        <v>7685</v>
      </c>
      <c r="B315" s="9" t="s">
        <v>4998</v>
      </c>
      <c r="C315" s="9" t="s">
        <v>6788</v>
      </c>
      <c r="D315" s="9" t="s">
        <v>8905</v>
      </c>
      <c r="E315" s="9"/>
      <c r="F315">
        <f t="shared" si="4"/>
        <v>0</v>
      </c>
    </row>
    <row r="316" spans="1:6" hidden="1">
      <c r="A316" s="9" t="s">
        <v>8279</v>
      </c>
      <c r="B316" s="9" t="s">
        <v>5020</v>
      </c>
      <c r="C316" s="9" t="s">
        <v>6789</v>
      </c>
      <c r="D316" s="9" t="s">
        <v>8905</v>
      </c>
      <c r="E316" s="9"/>
      <c r="F316">
        <f t="shared" si="4"/>
        <v>0</v>
      </c>
    </row>
    <row r="317" spans="1:6" hidden="1">
      <c r="A317" s="9" t="s">
        <v>8278</v>
      </c>
      <c r="B317" s="9" t="s">
        <v>5004</v>
      </c>
      <c r="C317" s="9" t="s">
        <v>6790</v>
      </c>
      <c r="D317" s="9" t="s">
        <v>8905</v>
      </c>
      <c r="E317" s="9"/>
      <c r="F317">
        <f t="shared" si="4"/>
        <v>0</v>
      </c>
    </row>
    <row r="318" spans="1:6" hidden="1">
      <c r="A318" s="9" t="s">
        <v>8277</v>
      </c>
      <c r="B318" s="9" t="s">
        <v>5014</v>
      </c>
      <c r="C318" s="9" t="s">
        <v>6791</v>
      </c>
      <c r="D318" s="9" t="s">
        <v>8905</v>
      </c>
      <c r="E318" s="9"/>
      <c r="F318">
        <f t="shared" si="4"/>
        <v>0</v>
      </c>
    </row>
    <row r="319" spans="1:6" hidden="1">
      <c r="A319" s="9" t="s">
        <v>8269</v>
      </c>
      <c r="B319" s="9" t="s">
        <v>5524</v>
      </c>
      <c r="C319" s="9" t="s">
        <v>6792</v>
      </c>
      <c r="D319" s="9" t="s">
        <v>8920</v>
      </c>
      <c r="E319" s="9"/>
      <c r="F319">
        <f t="shared" si="4"/>
        <v>0</v>
      </c>
    </row>
    <row r="320" spans="1:6" hidden="1">
      <c r="A320" s="9" t="s">
        <v>8259</v>
      </c>
      <c r="B320" s="9" t="s">
        <v>4874</v>
      </c>
      <c r="C320" s="9" t="s">
        <v>6793</v>
      </c>
      <c r="D320" s="9" t="s">
        <v>8980</v>
      </c>
      <c r="E320" s="9"/>
      <c r="F320">
        <f t="shared" si="4"/>
        <v>0</v>
      </c>
    </row>
    <row r="321" spans="1:6" hidden="1">
      <c r="A321" s="9" t="s">
        <v>8267</v>
      </c>
      <c r="B321" s="9" t="s">
        <v>4659</v>
      </c>
      <c r="C321" s="9" t="s">
        <v>4660</v>
      </c>
      <c r="D321" s="9" t="s">
        <v>8906</v>
      </c>
      <c r="E321" s="9"/>
      <c r="F321">
        <f t="shared" si="4"/>
        <v>0</v>
      </c>
    </row>
    <row r="322" spans="1:6" hidden="1">
      <c r="A322" s="9" t="s">
        <v>8268</v>
      </c>
      <c r="B322" s="9" t="s">
        <v>4653</v>
      </c>
      <c r="C322" s="9" t="s">
        <v>4654</v>
      </c>
      <c r="D322" s="9" t="s">
        <v>8906</v>
      </c>
      <c r="E322" s="9"/>
      <c r="F322">
        <f t="shared" si="4"/>
        <v>0</v>
      </c>
    </row>
    <row r="323" spans="1:6" hidden="1">
      <c r="A323" s="9" t="s">
        <v>8260</v>
      </c>
      <c r="B323" s="9" t="s">
        <v>5520</v>
      </c>
      <c r="C323" s="9" t="s">
        <v>6794</v>
      </c>
      <c r="D323" s="9" t="s">
        <v>8920</v>
      </c>
      <c r="E323" s="9"/>
      <c r="F323">
        <f t="shared" ref="F323:F386" si="5">IF(B323=B324,1,0)</f>
        <v>0</v>
      </c>
    </row>
    <row r="324" spans="1:6" hidden="1">
      <c r="A324" s="9" t="s">
        <v>8265</v>
      </c>
      <c r="B324" s="9" t="s">
        <v>4626</v>
      </c>
      <c r="C324" s="9" t="s">
        <v>6795</v>
      </c>
      <c r="D324" s="9" t="s">
        <v>8991</v>
      </c>
      <c r="E324" s="9"/>
      <c r="F324">
        <f t="shared" si="5"/>
        <v>0</v>
      </c>
    </row>
    <row r="325" spans="1:6" hidden="1">
      <c r="A325" s="9" t="s">
        <v>8214</v>
      </c>
      <c r="B325" s="9" t="s">
        <v>6023</v>
      </c>
      <c r="C325" s="9" t="s">
        <v>6796</v>
      </c>
      <c r="D325" s="9" t="s">
        <v>8994</v>
      </c>
      <c r="E325" s="9" t="s">
        <v>101</v>
      </c>
      <c r="F325">
        <f t="shared" si="5"/>
        <v>0</v>
      </c>
    </row>
    <row r="326" spans="1:6" hidden="1">
      <c r="A326" s="9" t="s">
        <v>8199</v>
      </c>
      <c r="B326" s="9" t="s">
        <v>6021</v>
      </c>
      <c r="C326" s="9" t="s">
        <v>6797</v>
      </c>
      <c r="D326" s="9" t="s">
        <v>8912</v>
      </c>
      <c r="E326" s="9" t="s">
        <v>101</v>
      </c>
      <c r="F326">
        <f t="shared" si="5"/>
        <v>0</v>
      </c>
    </row>
    <row r="327" spans="1:6" hidden="1">
      <c r="A327" s="9" t="s">
        <v>8138</v>
      </c>
      <c r="B327" s="9" t="s">
        <v>5904</v>
      </c>
      <c r="C327" s="9" t="s">
        <v>6798</v>
      </c>
      <c r="D327" s="9" t="s">
        <v>8983</v>
      </c>
      <c r="E327" s="9" t="s">
        <v>101</v>
      </c>
      <c r="F327">
        <f t="shared" si="5"/>
        <v>0</v>
      </c>
    </row>
    <row r="328" spans="1:6" hidden="1">
      <c r="A328" s="9" t="s">
        <v>8264</v>
      </c>
      <c r="B328" s="9" t="s">
        <v>4506</v>
      </c>
      <c r="C328" s="9" t="s">
        <v>4507</v>
      </c>
      <c r="D328" s="9" t="s">
        <v>8956</v>
      </c>
      <c r="E328" s="9"/>
      <c r="F328">
        <f t="shared" si="5"/>
        <v>0</v>
      </c>
    </row>
    <row r="329" spans="1:6" hidden="1">
      <c r="A329" s="9" t="s">
        <v>8263</v>
      </c>
      <c r="B329" s="9" t="s">
        <v>4502</v>
      </c>
      <c r="C329" s="9" t="s">
        <v>6799</v>
      </c>
      <c r="D329" s="9" t="s">
        <v>8956</v>
      </c>
      <c r="E329" s="9"/>
      <c r="F329">
        <f t="shared" si="5"/>
        <v>0</v>
      </c>
    </row>
    <row r="330" spans="1:6" hidden="1">
      <c r="A330" s="9" t="s">
        <v>8262</v>
      </c>
      <c r="B330" s="9" t="s">
        <v>4494</v>
      </c>
      <c r="C330" s="9" t="s">
        <v>6800</v>
      </c>
      <c r="D330" s="9" t="s">
        <v>8907</v>
      </c>
      <c r="E330" s="9"/>
      <c r="F330">
        <f t="shared" si="5"/>
        <v>0</v>
      </c>
    </row>
    <row r="331" spans="1:6" hidden="1">
      <c r="A331" s="9" t="s">
        <v>8261</v>
      </c>
      <c r="B331" s="9" t="s">
        <v>4510</v>
      </c>
      <c r="C331" s="9" t="s">
        <v>6801</v>
      </c>
      <c r="D331" s="9" t="s">
        <v>8907</v>
      </c>
      <c r="E331" s="9"/>
      <c r="F331">
        <f t="shared" si="5"/>
        <v>0</v>
      </c>
    </row>
    <row r="332" spans="1:6" hidden="1">
      <c r="A332" s="9" t="s">
        <v>8135</v>
      </c>
      <c r="B332" s="9" t="s">
        <v>5846</v>
      </c>
      <c r="C332" s="9" t="s">
        <v>6802</v>
      </c>
      <c r="D332" s="9" t="s">
        <v>8983</v>
      </c>
      <c r="E332" s="9" t="s">
        <v>101</v>
      </c>
      <c r="F332">
        <f t="shared" si="5"/>
        <v>0</v>
      </c>
    </row>
    <row r="333" spans="1:6" hidden="1">
      <c r="A333" s="9" t="s">
        <v>8258</v>
      </c>
      <c r="B333" s="9" t="s">
        <v>4498</v>
      </c>
      <c r="C333" s="9" t="s">
        <v>6803</v>
      </c>
      <c r="D333" s="9" t="s">
        <v>8907</v>
      </c>
      <c r="E333" s="9"/>
      <c r="F333">
        <f t="shared" si="5"/>
        <v>0</v>
      </c>
    </row>
    <row r="334" spans="1:6" hidden="1">
      <c r="A334" s="9" t="s">
        <v>8237</v>
      </c>
      <c r="B334" s="9" t="s">
        <v>4880</v>
      </c>
      <c r="C334" s="9" t="s">
        <v>6804</v>
      </c>
      <c r="D334" s="9" t="s">
        <v>8980</v>
      </c>
      <c r="E334" s="9"/>
      <c r="F334">
        <f t="shared" si="5"/>
        <v>0</v>
      </c>
    </row>
    <row r="335" spans="1:6" hidden="1">
      <c r="A335" s="9" t="s">
        <v>8256</v>
      </c>
      <c r="B335" s="9" t="s">
        <v>4512</v>
      </c>
      <c r="C335" s="9" t="s">
        <v>6805</v>
      </c>
      <c r="D335" s="9" t="s">
        <v>8956</v>
      </c>
      <c r="E335" s="9"/>
      <c r="F335">
        <f t="shared" si="5"/>
        <v>0</v>
      </c>
    </row>
    <row r="336" spans="1:6" hidden="1">
      <c r="A336" s="9" t="s">
        <v>8255</v>
      </c>
      <c r="B336" s="9" t="s">
        <v>4496</v>
      </c>
      <c r="C336" s="9" t="s">
        <v>6806</v>
      </c>
      <c r="D336" s="9" t="s">
        <v>8907</v>
      </c>
      <c r="E336" s="9"/>
      <c r="F336">
        <f t="shared" si="5"/>
        <v>0</v>
      </c>
    </row>
    <row r="337" spans="1:6" hidden="1">
      <c r="A337" s="9" t="s">
        <v>8257</v>
      </c>
      <c r="B337" s="9" t="s">
        <v>4490</v>
      </c>
      <c r="C337" s="9" t="s">
        <v>6807</v>
      </c>
      <c r="D337" s="9" t="s">
        <v>8956</v>
      </c>
      <c r="E337" s="9"/>
      <c r="F337">
        <f t="shared" si="5"/>
        <v>0</v>
      </c>
    </row>
    <row r="338" spans="1:6" hidden="1">
      <c r="A338" s="9" t="s">
        <v>8254</v>
      </c>
      <c r="B338" s="9" t="s">
        <v>4504</v>
      </c>
      <c r="C338" s="9" t="s">
        <v>6808</v>
      </c>
      <c r="D338" s="9" t="s">
        <v>8907</v>
      </c>
      <c r="E338" s="9"/>
      <c r="F338">
        <f t="shared" si="5"/>
        <v>0</v>
      </c>
    </row>
    <row r="339" spans="1:6" hidden="1">
      <c r="A339" s="9" t="s">
        <v>8253</v>
      </c>
      <c r="B339" s="9" t="s">
        <v>4488</v>
      </c>
      <c r="C339" s="9" t="s">
        <v>6809</v>
      </c>
      <c r="D339" s="9" t="s">
        <v>8907</v>
      </c>
      <c r="E339" s="9"/>
      <c r="F339">
        <f t="shared" si="5"/>
        <v>0</v>
      </c>
    </row>
    <row r="340" spans="1:6" hidden="1">
      <c r="A340" s="9" t="s">
        <v>8242</v>
      </c>
      <c r="B340" s="9" t="s">
        <v>5945</v>
      </c>
      <c r="C340" s="9" t="s">
        <v>5946</v>
      </c>
      <c r="D340" s="9" t="s">
        <v>8948</v>
      </c>
      <c r="E340" s="9"/>
      <c r="F340">
        <f t="shared" si="5"/>
        <v>0</v>
      </c>
    </row>
    <row r="341" spans="1:6" hidden="1">
      <c r="A341" s="9" t="s">
        <v>8233</v>
      </c>
      <c r="B341" s="9" t="s">
        <v>5939</v>
      </c>
      <c r="C341" s="9" t="s">
        <v>6810</v>
      </c>
      <c r="D341" s="9" t="s">
        <v>8948</v>
      </c>
      <c r="E341" s="9"/>
      <c r="F341">
        <f t="shared" si="5"/>
        <v>0</v>
      </c>
    </row>
    <row r="342" spans="1:6" hidden="1">
      <c r="A342" s="9" t="s">
        <v>8241</v>
      </c>
      <c r="B342" s="9" t="s">
        <v>5345</v>
      </c>
      <c r="C342" s="9" t="s">
        <v>6811</v>
      </c>
      <c r="D342" s="9" t="s">
        <v>8981</v>
      </c>
      <c r="E342" s="9"/>
      <c r="F342">
        <f t="shared" si="5"/>
        <v>0</v>
      </c>
    </row>
    <row r="343" spans="1:6" hidden="1">
      <c r="A343" s="9" t="s">
        <v>8206</v>
      </c>
      <c r="B343" s="9" t="s">
        <v>6812</v>
      </c>
      <c r="C343" s="9" t="s">
        <v>6813</v>
      </c>
      <c r="D343" s="9" t="s">
        <v>8992</v>
      </c>
      <c r="E343" s="9" t="s">
        <v>101</v>
      </c>
      <c r="F343">
        <f t="shared" si="5"/>
        <v>0</v>
      </c>
    </row>
    <row r="344" spans="1:6" hidden="1">
      <c r="A344" s="9" t="s">
        <v>8201</v>
      </c>
      <c r="B344" s="9" t="s">
        <v>4812</v>
      </c>
      <c r="C344" s="9" t="s">
        <v>4813</v>
      </c>
      <c r="D344" s="9" t="s">
        <v>8909</v>
      </c>
      <c r="E344" s="9" t="s">
        <v>101</v>
      </c>
      <c r="F344">
        <f t="shared" si="5"/>
        <v>0</v>
      </c>
    </row>
    <row r="345" spans="1:6" hidden="1">
      <c r="A345" s="9" t="s">
        <v>7779</v>
      </c>
      <c r="B345" s="9" t="s">
        <v>7780</v>
      </c>
      <c r="C345" s="9" t="s">
        <v>7611</v>
      </c>
      <c r="D345" s="9" t="s">
        <v>8908</v>
      </c>
      <c r="E345" s="9" t="s">
        <v>101</v>
      </c>
      <c r="F345">
        <f t="shared" si="5"/>
        <v>0</v>
      </c>
    </row>
    <row r="346" spans="1:6" hidden="1">
      <c r="A346" s="9" t="s">
        <v>7683</v>
      </c>
      <c r="B346" s="9" t="s">
        <v>4671</v>
      </c>
      <c r="C346" s="9" t="s">
        <v>6814</v>
      </c>
      <c r="D346" s="9" t="s">
        <v>8914</v>
      </c>
      <c r="E346" s="9"/>
      <c r="F346">
        <f t="shared" si="5"/>
        <v>0</v>
      </c>
    </row>
    <row r="347" spans="1:6" hidden="1">
      <c r="A347" s="9" t="s">
        <v>8227</v>
      </c>
      <c r="B347" s="9" t="s">
        <v>6156</v>
      </c>
      <c r="C347" s="9" t="s">
        <v>6157</v>
      </c>
      <c r="D347" s="9" t="s">
        <v>509</v>
      </c>
      <c r="E347" s="9"/>
      <c r="F347">
        <f t="shared" si="5"/>
        <v>0</v>
      </c>
    </row>
    <row r="348" spans="1:6" hidden="1">
      <c r="A348" s="9" t="s">
        <v>8208</v>
      </c>
      <c r="B348" s="9" t="s">
        <v>5937</v>
      </c>
      <c r="C348" s="9" t="s">
        <v>6815</v>
      </c>
      <c r="D348" s="9" t="s">
        <v>8992</v>
      </c>
      <c r="E348" s="9" t="s">
        <v>101</v>
      </c>
      <c r="F348">
        <f t="shared" si="5"/>
        <v>0</v>
      </c>
    </row>
    <row r="349" spans="1:6" hidden="1">
      <c r="A349" s="9" t="s">
        <v>8220</v>
      </c>
      <c r="B349" s="9" t="s">
        <v>4808</v>
      </c>
      <c r="C349" s="9" t="s">
        <v>6816</v>
      </c>
      <c r="D349" s="9" t="s">
        <v>8909</v>
      </c>
      <c r="E349" s="9" t="s">
        <v>101</v>
      </c>
      <c r="F349">
        <f t="shared" si="5"/>
        <v>0</v>
      </c>
    </row>
    <row r="350" spans="1:6" hidden="1">
      <c r="A350" s="9" t="s">
        <v>8223</v>
      </c>
      <c r="B350" s="9" t="s">
        <v>5253</v>
      </c>
      <c r="C350" s="9" t="s">
        <v>6817</v>
      </c>
      <c r="D350" s="9" t="s">
        <v>8942</v>
      </c>
      <c r="E350" s="9"/>
      <c r="F350">
        <f t="shared" si="5"/>
        <v>0</v>
      </c>
    </row>
    <row r="351" spans="1:6" hidden="1">
      <c r="A351" s="9" t="s">
        <v>8222</v>
      </c>
      <c r="B351" s="9" t="s">
        <v>5099</v>
      </c>
      <c r="C351" s="9" t="s">
        <v>6818</v>
      </c>
      <c r="D351" s="9" t="s">
        <v>8933</v>
      </c>
      <c r="E351" s="9" t="s">
        <v>101</v>
      </c>
      <c r="F351">
        <f t="shared" si="5"/>
        <v>0</v>
      </c>
    </row>
    <row r="352" spans="1:6" hidden="1">
      <c r="A352" s="9" t="s">
        <v>8219</v>
      </c>
      <c r="B352" s="9" t="s">
        <v>4816</v>
      </c>
      <c r="C352" s="9" t="s">
        <v>6819</v>
      </c>
      <c r="D352" s="9" t="s">
        <v>8909</v>
      </c>
      <c r="E352" s="9" t="s">
        <v>101</v>
      </c>
      <c r="F352">
        <f t="shared" si="5"/>
        <v>0</v>
      </c>
    </row>
    <row r="353" spans="1:6" hidden="1">
      <c r="A353" s="9" t="s">
        <v>8215</v>
      </c>
      <c r="B353" s="9" t="s">
        <v>5261</v>
      </c>
      <c r="C353" s="9" t="s">
        <v>5262</v>
      </c>
      <c r="D353" s="9" t="s">
        <v>8981</v>
      </c>
      <c r="E353" s="9" t="s">
        <v>101</v>
      </c>
      <c r="F353">
        <f t="shared" si="5"/>
        <v>0</v>
      </c>
    </row>
    <row r="354" spans="1:6" hidden="1">
      <c r="A354" s="9" t="s">
        <v>8211</v>
      </c>
      <c r="B354" s="9" t="s">
        <v>6018</v>
      </c>
      <c r="C354" s="9" t="s">
        <v>6820</v>
      </c>
      <c r="D354" s="9" t="s">
        <v>8912</v>
      </c>
      <c r="E354" s="9" t="s">
        <v>101</v>
      </c>
      <c r="F354">
        <f t="shared" si="5"/>
        <v>0</v>
      </c>
    </row>
    <row r="355" spans="1:6" hidden="1">
      <c r="A355" s="9" t="s">
        <v>7791</v>
      </c>
      <c r="B355" s="9" t="s">
        <v>7792</v>
      </c>
      <c r="C355" s="9" t="s">
        <v>7619</v>
      </c>
      <c r="D355" s="9" t="s">
        <v>8940</v>
      </c>
      <c r="E355" s="9" t="s">
        <v>101</v>
      </c>
      <c r="F355">
        <f t="shared" si="5"/>
        <v>0</v>
      </c>
    </row>
    <row r="356" spans="1:6" hidden="1">
      <c r="A356" s="7" t="s">
        <v>7652</v>
      </c>
      <c r="B356" s="7" t="s">
        <v>4624</v>
      </c>
      <c r="C356" s="7" t="s">
        <v>6821</v>
      </c>
      <c r="D356" s="7"/>
      <c r="E356" s="7" t="s">
        <v>101</v>
      </c>
      <c r="F356" s="7">
        <f t="shared" si="5"/>
        <v>1</v>
      </c>
    </row>
    <row r="357" spans="1:6" hidden="1">
      <c r="A357" s="9" t="s">
        <v>8205</v>
      </c>
      <c r="B357" s="9" t="s">
        <v>4624</v>
      </c>
      <c r="C357" s="9" t="s">
        <v>6821</v>
      </c>
      <c r="D357" s="9" t="s">
        <v>8991</v>
      </c>
      <c r="E357" s="9" t="s">
        <v>101</v>
      </c>
      <c r="F357">
        <f t="shared" si="5"/>
        <v>0</v>
      </c>
    </row>
    <row r="358" spans="1:6" hidden="1">
      <c r="A358" s="9" t="s">
        <v>7678</v>
      </c>
      <c r="B358" s="9" t="s">
        <v>6822</v>
      </c>
      <c r="C358" s="9" t="s">
        <v>6823</v>
      </c>
      <c r="D358" s="9" t="s">
        <v>8909</v>
      </c>
      <c r="E358" s="9" t="s">
        <v>101</v>
      </c>
      <c r="F358">
        <f t="shared" si="5"/>
        <v>0</v>
      </c>
    </row>
    <row r="359" spans="1:6" hidden="1">
      <c r="A359" s="9" t="s">
        <v>8164</v>
      </c>
      <c r="B359" s="9" t="s">
        <v>5788</v>
      </c>
      <c r="C359" s="9" t="s">
        <v>5789</v>
      </c>
      <c r="D359" s="9" t="s">
        <v>8946</v>
      </c>
      <c r="E359" s="9" t="s">
        <v>101</v>
      </c>
      <c r="F359">
        <f t="shared" si="5"/>
        <v>0</v>
      </c>
    </row>
    <row r="360" spans="1:6" hidden="1">
      <c r="A360" s="9" t="s">
        <v>8061</v>
      </c>
      <c r="B360" s="9" t="s">
        <v>5153</v>
      </c>
      <c r="C360" s="9" t="s">
        <v>6824</v>
      </c>
      <c r="D360" s="9" t="s">
        <v>8937</v>
      </c>
      <c r="E360" s="9" t="s">
        <v>66</v>
      </c>
      <c r="F360">
        <f t="shared" si="5"/>
        <v>0</v>
      </c>
    </row>
    <row r="361" spans="1:6" hidden="1">
      <c r="A361" s="9" t="s">
        <v>8060</v>
      </c>
      <c r="B361" s="9" t="s">
        <v>4655</v>
      </c>
      <c r="C361" s="9" t="s">
        <v>6825</v>
      </c>
      <c r="D361" s="9" t="s">
        <v>8969</v>
      </c>
      <c r="E361" s="9" t="s">
        <v>101</v>
      </c>
      <c r="F361">
        <f t="shared" si="5"/>
        <v>0</v>
      </c>
    </row>
    <row r="362" spans="1:6" hidden="1">
      <c r="A362" s="9" t="s">
        <v>8113</v>
      </c>
      <c r="B362" s="9" t="s">
        <v>5048</v>
      </c>
      <c r="C362" s="9" t="s">
        <v>6826</v>
      </c>
      <c r="D362" s="9" t="s">
        <v>8945</v>
      </c>
      <c r="E362" s="9" t="s">
        <v>101</v>
      </c>
      <c r="F362">
        <f t="shared" si="5"/>
        <v>0</v>
      </c>
    </row>
    <row r="363" spans="1:6" hidden="1">
      <c r="A363" s="9" t="s">
        <v>8104</v>
      </c>
      <c r="B363" s="9" t="s">
        <v>4860</v>
      </c>
      <c r="C363" s="9" t="s">
        <v>6827</v>
      </c>
      <c r="D363" s="9" t="s">
        <v>8961</v>
      </c>
      <c r="E363" s="9" t="s">
        <v>101</v>
      </c>
      <c r="F363">
        <f t="shared" si="5"/>
        <v>0</v>
      </c>
    </row>
    <row r="364" spans="1:6" hidden="1">
      <c r="A364" s="9" t="s">
        <v>8198</v>
      </c>
      <c r="B364" s="9" t="s">
        <v>5829</v>
      </c>
      <c r="C364" s="9" t="s">
        <v>6828</v>
      </c>
      <c r="D364" s="9" t="s">
        <v>8908</v>
      </c>
      <c r="E364" s="9" t="s">
        <v>101</v>
      </c>
      <c r="F364">
        <f t="shared" si="5"/>
        <v>0</v>
      </c>
    </row>
    <row r="365" spans="1:6" hidden="1">
      <c r="A365" s="9" t="s">
        <v>8197</v>
      </c>
      <c r="B365" s="9" t="s">
        <v>5821</v>
      </c>
      <c r="C365" s="9" t="s">
        <v>6829</v>
      </c>
      <c r="D365" s="9" t="s">
        <v>8908</v>
      </c>
      <c r="E365" s="9" t="s">
        <v>101</v>
      </c>
      <c r="F365">
        <f t="shared" si="5"/>
        <v>0</v>
      </c>
    </row>
    <row r="366" spans="1:6" hidden="1">
      <c r="A366" s="9" t="s">
        <v>8196</v>
      </c>
      <c r="B366" s="9" t="s">
        <v>5819</v>
      </c>
      <c r="C366" s="9" t="s">
        <v>6830</v>
      </c>
      <c r="D366" s="9" t="s">
        <v>8908</v>
      </c>
      <c r="E366" s="9" t="s">
        <v>101</v>
      </c>
      <c r="F366">
        <f t="shared" si="5"/>
        <v>0</v>
      </c>
    </row>
    <row r="367" spans="1:6" hidden="1">
      <c r="A367" s="9" t="s">
        <v>8163</v>
      </c>
      <c r="B367" s="9" t="s">
        <v>5257</v>
      </c>
      <c r="C367" s="9" t="s">
        <v>5258</v>
      </c>
      <c r="D367" s="9" t="s">
        <v>8988</v>
      </c>
      <c r="E367" s="9" t="s">
        <v>101</v>
      </c>
      <c r="F367">
        <f t="shared" si="5"/>
        <v>0</v>
      </c>
    </row>
    <row r="368" spans="1:6" hidden="1">
      <c r="A368" s="9" t="s">
        <v>7750</v>
      </c>
      <c r="B368" s="9" t="s">
        <v>5161</v>
      </c>
      <c r="C368" s="9" t="s">
        <v>7590</v>
      </c>
      <c r="D368" s="9" t="s">
        <v>8937</v>
      </c>
      <c r="E368" s="9" t="s">
        <v>66</v>
      </c>
      <c r="F368">
        <f t="shared" si="5"/>
        <v>0</v>
      </c>
    </row>
    <row r="369" spans="1:6" hidden="1">
      <c r="A369" s="9" t="s">
        <v>8162</v>
      </c>
      <c r="B369" s="9" t="s">
        <v>5259</v>
      </c>
      <c r="C369" s="9" t="s">
        <v>6831</v>
      </c>
      <c r="D369" s="9" t="s">
        <v>8981</v>
      </c>
      <c r="E369" s="9" t="s">
        <v>101</v>
      </c>
      <c r="F369">
        <f t="shared" si="5"/>
        <v>0</v>
      </c>
    </row>
    <row r="370" spans="1:6" hidden="1">
      <c r="A370" s="9" t="s">
        <v>7675</v>
      </c>
      <c r="B370" s="9" t="s">
        <v>5817</v>
      </c>
      <c r="C370" s="9" t="s">
        <v>6832</v>
      </c>
      <c r="D370" s="9" t="s">
        <v>8908</v>
      </c>
      <c r="E370" s="9" t="s">
        <v>101</v>
      </c>
      <c r="F370">
        <f t="shared" si="5"/>
        <v>0</v>
      </c>
    </row>
    <row r="371" spans="1:6" hidden="1">
      <c r="A371" s="9" t="s">
        <v>8114</v>
      </c>
      <c r="B371" s="9" t="s">
        <v>5046</v>
      </c>
      <c r="C371" s="9" t="s">
        <v>6833</v>
      </c>
      <c r="D371" s="9" t="s">
        <v>8945</v>
      </c>
      <c r="E371" s="9" t="s">
        <v>101</v>
      </c>
      <c r="F371">
        <f t="shared" si="5"/>
        <v>0</v>
      </c>
    </row>
    <row r="372" spans="1:6" hidden="1">
      <c r="A372" s="9" t="s">
        <v>8118</v>
      </c>
      <c r="B372" s="9" t="s">
        <v>5103</v>
      </c>
      <c r="C372" s="9" t="s">
        <v>6834</v>
      </c>
      <c r="D372" s="9" t="s">
        <v>8933</v>
      </c>
      <c r="E372" s="9" t="s">
        <v>101</v>
      </c>
      <c r="F372">
        <f t="shared" si="5"/>
        <v>0</v>
      </c>
    </row>
    <row r="373" spans="1:6" hidden="1">
      <c r="A373" s="9" t="s">
        <v>8139</v>
      </c>
      <c r="B373" s="9" t="s">
        <v>5906</v>
      </c>
      <c r="C373" s="9" t="s">
        <v>6835</v>
      </c>
      <c r="D373" s="9" t="s">
        <v>8983</v>
      </c>
      <c r="E373" s="9" t="s">
        <v>101</v>
      </c>
      <c r="F373">
        <f t="shared" si="5"/>
        <v>0</v>
      </c>
    </row>
    <row r="374" spans="1:6" hidden="1">
      <c r="A374" s="9" t="s">
        <v>8090</v>
      </c>
      <c r="B374" s="9" t="s">
        <v>5542</v>
      </c>
      <c r="C374" s="9" t="s">
        <v>6836</v>
      </c>
      <c r="D374" s="9" t="s">
        <v>8975</v>
      </c>
      <c r="E374" s="9" t="s">
        <v>135</v>
      </c>
      <c r="F374">
        <f t="shared" si="5"/>
        <v>0</v>
      </c>
    </row>
    <row r="375" spans="1:6" hidden="1">
      <c r="A375" s="9" t="s">
        <v>8125</v>
      </c>
      <c r="B375" s="9" t="s">
        <v>5794</v>
      </c>
      <c r="C375" s="9" t="s">
        <v>6837</v>
      </c>
      <c r="D375" s="9" t="s">
        <v>8984</v>
      </c>
      <c r="E375" s="9" t="s">
        <v>101</v>
      </c>
      <c r="F375">
        <f t="shared" si="5"/>
        <v>0</v>
      </c>
    </row>
    <row r="376" spans="1:6" hidden="1">
      <c r="A376" s="9" t="s">
        <v>8126</v>
      </c>
      <c r="B376" s="9" t="s">
        <v>6838</v>
      </c>
      <c r="C376" s="9" t="s">
        <v>6839</v>
      </c>
      <c r="D376" s="9" t="s">
        <v>8902</v>
      </c>
      <c r="E376" s="9" t="s">
        <v>66</v>
      </c>
      <c r="F376">
        <f t="shared" si="5"/>
        <v>0</v>
      </c>
    </row>
    <row r="377" spans="1:6" hidden="1">
      <c r="A377" s="9" t="s">
        <v>8005</v>
      </c>
      <c r="B377" s="9" t="s">
        <v>5185</v>
      </c>
      <c r="C377" s="9" t="s">
        <v>6840</v>
      </c>
      <c r="D377" s="9" t="s">
        <v>8967</v>
      </c>
      <c r="E377" s="9" t="s">
        <v>66</v>
      </c>
      <c r="F377">
        <f t="shared" si="5"/>
        <v>0</v>
      </c>
    </row>
    <row r="378" spans="1:6" hidden="1">
      <c r="A378" s="9" t="s">
        <v>8021</v>
      </c>
      <c r="B378" s="9" t="s">
        <v>6841</v>
      </c>
      <c r="C378" s="9" t="s">
        <v>6842</v>
      </c>
      <c r="D378" s="9" t="s">
        <v>92</v>
      </c>
      <c r="E378" s="9" t="s">
        <v>90</v>
      </c>
      <c r="F378">
        <f t="shared" si="5"/>
        <v>0</v>
      </c>
    </row>
    <row r="379" spans="1:6" hidden="1">
      <c r="A379" s="9" t="s">
        <v>8119</v>
      </c>
      <c r="B379" s="9" t="s">
        <v>6845</v>
      </c>
      <c r="C379" s="9" t="s">
        <v>6846</v>
      </c>
      <c r="D379" s="9" t="s">
        <v>8982</v>
      </c>
      <c r="E379" s="9" t="s">
        <v>66</v>
      </c>
      <c r="F379">
        <f t="shared" si="5"/>
        <v>0</v>
      </c>
    </row>
    <row r="380" spans="1:6" hidden="1">
      <c r="A380" s="9" t="s">
        <v>8111</v>
      </c>
      <c r="B380" s="9" t="s">
        <v>6847</v>
      </c>
      <c r="C380" s="9" t="s">
        <v>6848</v>
      </c>
      <c r="D380" s="9" t="s">
        <v>8981</v>
      </c>
      <c r="E380" s="9" t="s">
        <v>101</v>
      </c>
      <c r="F380">
        <f t="shared" si="5"/>
        <v>0</v>
      </c>
    </row>
    <row r="381" spans="1:6" hidden="1">
      <c r="A381" s="9" t="s">
        <v>8700</v>
      </c>
      <c r="B381" s="9" t="s">
        <v>4538</v>
      </c>
      <c r="C381" s="9" t="s">
        <v>4539</v>
      </c>
      <c r="D381" s="9" t="s">
        <v>8969</v>
      </c>
      <c r="E381" s="9"/>
      <c r="F381">
        <f t="shared" si="5"/>
        <v>0</v>
      </c>
    </row>
    <row r="382" spans="1:6" hidden="1">
      <c r="A382" s="9" t="s">
        <v>8685</v>
      </c>
      <c r="B382" s="9" t="s">
        <v>5792</v>
      </c>
      <c r="C382" s="9" t="s">
        <v>5793</v>
      </c>
      <c r="D382" s="9" t="s">
        <v>9074</v>
      </c>
      <c r="E382" s="9"/>
      <c r="F382">
        <f t="shared" si="5"/>
        <v>0</v>
      </c>
    </row>
    <row r="383" spans="1:6" hidden="1">
      <c r="A383" s="9" t="s">
        <v>8691</v>
      </c>
      <c r="B383" s="9" t="s">
        <v>5796</v>
      </c>
      <c r="C383" s="9" t="s">
        <v>6849</v>
      </c>
      <c r="D383" s="9" t="s">
        <v>9077</v>
      </c>
      <c r="E383" s="9"/>
      <c r="F383">
        <f t="shared" si="5"/>
        <v>0</v>
      </c>
    </row>
    <row r="384" spans="1:6" hidden="1">
      <c r="A384" s="9" t="s">
        <v>8690</v>
      </c>
      <c r="B384" s="9" t="s">
        <v>5798</v>
      </c>
      <c r="C384" s="9" t="s">
        <v>6850</v>
      </c>
      <c r="D384" s="9" t="s">
        <v>9077</v>
      </c>
      <c r="E384" s="9"/>
      <c r="F384">
        <f t="shared" si="5"/>
        <v>0</v>
      </c>
    </row>
    <row r="385" spans="1:6" hidden="1">
      <c r="A385" s="9" t="s">
        <v>8069</v>
      </c>
      <c r="B385" s="9" t="s">
        <v>5718</v>
      </c>
      <c r="C385" s="9" t="s">
        <v>6851</v>
      </c>
      <c r="D385" s="9" t="s">
        <v>724</v>
      </c>
      <c r="E385" s="9" t="s">
        <v>95</v>
      </c>
      <c r="F385">
        <f t="shared" si="5"/>
        <v>0</v>
      </c>
    </row>
    <row r="386" spans="1:6" hidden="1">
      <c r="A386" s="9" t="s">
        <v>8108</v>
      </c>
      <c r="B386" s="9" t="s">
        <v>5812</v>
      </c>
      <c r="C386" s="9" t="s">
        <v>6852</v>
      </c>
      <c r="D386" s="9" t="s">
        <v>8908</v>
      </c>
      <c r="E386" s="9" t="s">
        <v>101</v>
      </c>
      <c r="F386">
        <f t="shared" si="5"/>
        <v>0</v>
      </c>
    </row>
    <row r="387" spans="1:6" hidden="1">
      <c r="A387" s="9" t="s">
        <v>8432</v>
      </c>
      <c r="B387" s="9" t="s">
        <v>6853</v>
      </c>
      <c r="C387" s="9" t="s">
        <v>6854</v>
      </c>
      <c r="D387" s="9" t="s">
        <v>9026</v>
      </c>
      <c r="E387" s="9"/>
      <c r="F387">
        <f t="shared" ref="F387:F450" si="6">IF(B387=B388,1,0)</f>
        <v>0</v>
      </c>
    </row>
    <row r="388" spans="1:6" hidden="1">
      <c r="A388" s="9" t="s">
        <v>8096</v>
      </c>
      <c r="B388" s="9" t="s">
        <v>4500</v>
      </c>
      <c r="C388" s="9" t="s">
        <v>6855</v>
      </c>
      <c r="D388" s="9" t="s">
        <v>8956</v>
      </c>
      <c r="E388" s="9" t="s">
        <v>101</v>
      </c>
      <c r="F388">
        <f t="shared" si="6"/>
        <v>0</v>
      </c>
    </row>
    <row r="389" spans="1:6" hidden="1">
      <c r="A389" s="9" t="s">
        <v>8089</v>
      </c>
      <c r="B389" s="9" t="s">
        <v>5044</v>
      </c>
      <c r="C389" s="9" t="s">
        <v>7644</v>
      </c>
      <c r="D389" s="9" t="s">
        <v>8945</v>
      </c>
      <c r="E389" s="9" t="s">
        <v>101</v>
      </c>
      <c r="F389">
        <f t="shared" si="6"/>
        <v>0</v>
      </c>
    </row>
    <row r="390" spans="1:6" hidden="1">
      <c r="A390" s="9" t="s">
        <v>8086</v>
      </c>
      <c r="B390" s="9" t="s">
        <v>4634</v>
      </c>
      <c r="C390" s="9" t="s">
        <v>6856</v>
      </c>
      <c r="D390" s="9" t="s">
        <v>8974</v>
      </c>
      <c r="E390" s="9" t="s">
        <v>101</v>
      </c>
      <c r="F390">
        <f t="shared" si="6"/>
        <v>0</v>
      </c>
    </row>
    <row r="391" spans="1:6" hidden="1">
      <c r="A391" s="9" t="s">
        <v>8109</v>
      </c>
      <c r="B391" s="9" t="s">
        <v>4876</v>
      </c>
      <c r="C391" s="9" t="s">
        <v>4877</v>
      </c>
      <c r="D391" s="9" t="s">
        <v>8980</v>
      </c>
      <c r="E391" s="9" t="s">
        <v>101</v>
      </c>
      <c r="F391">
        <f t="shared" si="6"/>
        <v>0</v>
      </c>
    </row>
    <row r="392" spans="1:6" hidden="1">
      <c r="A392" s="9" t="s">
        <v>8081</v>
      </c>
      <c r="B392" s="9" t="s">
        <v>5097</v>
      </c>
      <c r="C392" s="9" t="s">
        <v>6857</v>
      </c>
      <c r="D392" s="9" t="s">
        <v>8933</v>
      </c>
      <c r="E392" s="9" t="s">
        <v>101</v>
      </c>
      <c r="F392">
        <f t="shared" si="6"/>
        <v>0</v>
      </c>
    </row>
    <row r="393" spans="1:6" hidden="1">
      <c r="A393" s="9" t="s">
        <v>7998</v>
      </c>
      <c r="B393" s="9" t="s">
        <v>5165</v>
      </c>
      <c r="C393" s="9" t="s">
        <v>6858</v>
      </c>
      <c r="D393" s="9" t="s">
        <v>8965</v>
      </c>
      <c r="E393" s="9" t="s">
        <v>66</v>
      </c>
      <c r="F393">
        <f t="shared" si="6"/>
        <v>0</v>
      </c>
    </row>
    <row r="394" spans="1:6" hidden="1">
      <c r="A394" s="9" t="s">
        <v>7653</v>
      </c>
      <c r="B394" s="9" t="s">
        <v>7654</v>
      </c>
      <c r="C394" s="9" t="s">
        <v>7572</v>
      </c>
      <c r="D394" s="9" t="s">
        <v>8897</v>
      </c>
      <c r="E394" s="9" t="s">
        <v>101</v>
      </c>
      <c r="F394">
        <f t="shared" si="6"/>
        <v>0</v>
      </c>
    </row>
    <row r="395" spans="1:6" hidden="1">
      <c r="A395" s="9" t="s">
        <v>7986</v>
      </c>
      <c r="B395" s="9" t="s">
        <v>6859</v>
      </c>
      <c r="C395" s="9" t="s">
        <v>6860</v>
      </c>
      <c r="D395" s="9" t="s">
        <v>8953</v>
      </c>
      <c r="E395" s="9" t="s">
        <v>66</v>
      </c>
      <c r="F395">
        <f t="shared" si="6"/>
        <v>0</v>
      </c>
    </row>
    <row r="396" spans="1:6" hidden="1">
      <c r="A396" s="9" t="s">
        <v>8107</v>
      </c>
      <c r="B396" s="9" t="s">
        <v>5808</v>
      </c>
      <c r="C396" s="9" t="s">
        <v>6861</v>
      </c>
      <c r="D396" s="9" t="s">
        <v>8908</v>
      </c>
      <c r="E396" s="9" t="s">
        <v>101</v>
      </c>
      <c r="F396">
        <f t="shared" si="6"/>
        <v>0</v>
      </c>
    </row>
    <row r="397" spans="1:6" hidden="1">
      <c r="A397" s="9" t="s">
        <v>8087</v>
      </c>
      <c r="B397" s="9" t="s">
        <v>5950</v>
      </c>
      <c r="C397" s="9" t="s">
        <v>6862</v>
      </c>
      <c r="D397" s="9" t="s">
        <v>8948</v>
      </c>
      <c r="E397" s="9" t="s">
        <v>101</v>
      </c>
      <c r="F397">
        <f t="shared" si="6"/>
        <v>0</v>
      </c>
    </row>
    <row r="398" spans="1:6" hidden="1">
      <c r="A398" s="9" t="s">
        <v>8106</v>
      </c>
      <c r="B398" s="9" t="s">
        <v>5526</v>
      </c>
      <c r="C398" s="9" t="s">
        <v>6863</v>
      </c>
      <c r="D398" s="9" t="s">
        <v>8920</v>
      </c>
      <c r="E398" s="9" t="s">
        <v>38</v>
      </c>
      <c r="F398">
        <f t="shared" si="6"/>
        <v>0</v>
      </c>
    </row>
    <row r="399" spans="1:6" hidden="1">
      <c r="A399" s="9" t="s">
        <v>8077</v>
      </c>
      <c r="B399" s="9" t="s">
        <v>6864</v>
      </c>
      <c r="C399" s="9" t="s">
        <v>6865</v>
      </c>
      <c r="D399" s="9" t="s">
        <v>8948</v>
      </c>
      <c r="E399" s="9" t="s">
        <v>101</v>
      </c>
      <c r="F399">
        <f t="shared" si="6"/>
        <v>0</v>
      </c>
    </row>
    <row r="400" spans="1:6" hidden="1">
      <c r="A400" s="9" t="s">
        <v>8097</v>
      </c>
      <c r="B400" s="9" t="s">
        <v>4862</v>
      </c>
      <c r="C400" s="9" t="s">
        <v>6866</v>
      </c>
      <c r="D400" s="9" t="s">
        <v>8961</v>
      </c>
      <c r="E400" s="9" t="s">
        <v>101</v>
      </c>
      <c r="F400">
        <f t="shared" si="6"/>
        <v>0</v>
      </c>
    </row>
    <row r="401" spans="1:6" hidden="1">
      <c r="A401" s="9" t="s">
        <v>8078</v>
      </c>
      <c r="B401" s="9" t="s">
        <v>6867</v>
      </c>
      <c r="C401" s="9" t="s">
        <v>6868</v>
      </c>
      <c r="D401" s="9" t="s">
        <v>8948</v>
      </c>
      <c r="E401" s="9" t="s">
        <v>101</v>
      </c>
      <c r="F401">
        <f t="shared" si="6"/>
        <v>0</v>
      </c>
    </row>
    <row r="402" spans="1:6" hidden="1">
      <c r="A402" s="9" t="s">
        <v>8049</v>
      </c>
      <c r="B402" s="9" t="s">
        <v>5949</v>
      </c>
      <c r="C402" s="9" t="s">
        <v>6869</v>
      </c>
      <c r="D402" s="9" t="s">
        <v>8948</v>
      </c>
      <c r="E402" s="9" t="s">
        <v>101</v>
      </c>
      <c r="F402">
        <f t="shared" si="6"/>
        <v>0</v>
      </c>
    </row>
    <row r="403" spans="1:6" hidden="1">
      <c r="A403" s="9" t="s">
        <v>7674</v>
      </c>
      <c r="B403" s="9" t="s">
        <v>4492</v>
      </c>
      <c r="C403" s="9" t="s">
        <v>6870</v>
      </c>
      <c r="D403" s="9" t="s">
        <v>8907</v>
      </c>
      <c r="E403" s="9" t="s">
        <v>101</v>
      </c>
      <c r="F403">
        <f t="shared" si="6"/>
        <v>0</v>
      </c>
    </row>
    <row r="404" spans="1:6" hidden="1">
      <c r="A404" s="9" t="s">
        <v>8093</v>
      </c>
      <c r="B404" s="9" t="s">
        <v>4508</v>
      </c>
      <c r="C404" s="9" t="s">
        <v>6871</v>
      </c>
      <c r="D404" s="9" t="s">
        <v>8956</v>
      </c>
      <c r="E404" s="9" t="s">
        <v>101</v>
      </c>
      <c r="F404">
        <f t="shared" si="6"/>
        <v>0</v>
      </c>
    </row>
    <row r="405" spans="1:6" hidden="1">
      <c r="A405" s="9" t="s">
        <v>8092</v>
      </c>
      <c r="B405" s="9" t="s">
        <v>4486</v>
      </c>
      <c r="C405" s="9" t="s">
        <v>6872</v>
      </c>
      <c r="D405" s="9" t="s">
        <v>8956</v>
      </c>
      <c r="E405" s="9" t="s">
        <v>101</v>
      </c>
      <c r="F405">
        <f t="shared" si="6"/>
        <v>0</v>
      </c>
    </row>
    <row r="406" spans="1:6" hidden="1">
      <c r="A406" s="9" t="s">
        <v>8103</v>
      </c>
      <c r="B406" s="9" t="s">
        <v>4657</v>
      </c>
      <c r="C406" s="9" t="s">
        <v>6873</v>
      </c>
      <c r="D406" s="9" t="s">
        <v>8906</v>
      </c>
      <c r="E406" s="9" t="s">
        <v>101</v>
      </c>
      <c r="F406">
        <f t="shared" si="6"/>
        <v>0</v>
      </c>
    </row>
    <row r="407" spans="1:6" hidden="1">
      <c r="A407" s="9" t="s">
        <v>7798</v>
      </c>
      <c r="B407" s="9" t="s">
        <v>5757</v>
      </c>
      <c r="C407" s="9" t="s">
        <v>7625</v>
      </c>
      <c r="D407" s="9" t="s">
        <v>8954</v>
      </c>
      <c r="E407" s="9" t="s">
        <v>101</v>
      </c>
      <c r="F407">
        <f t="shared" si="6"/>
        <v>0</v>
      </c>
    </row>
    <row r="408" spans="1:6" hidden="1">
      <c r="A408" s="9" t="s">
        <v>8100</v>
      </c>
      <c r="B408" s="9" t="s">
        <v>4458</v>
      </c>
      <c r="C408" s="9" t="s">
        <v>6874</v>
      </c>
      <c r="D408" s="9" t="s">
        <v>8949</v>
      </c>
      <c r="E408" s="9" t="s">
        <v>101</v>
      </c>
      <c r="F408">
        <f t="shared" si="6"/>
        <v>0</v>
      </c>
    </row>
    <row r="409" spans="1:6" hidden="1">
      <c r="A409" s="9" t="s">
        <v>7732</v>
      </c>
      <c r="B409" s="9" t="s">
        <v>7733</v>
      </c>
      <c r="C409" s="9" t="s">
        <v>7576</v>
      </c>
      <c r="D409" s="9" t="s">
        <v>8937</v>
      </c>
      <c r="E409" s="9" t="s">
        <v>66</v>
      </c>
      <c r="F409">
        <f t="shared" si="6"/>
        <v>0</v>
      </c>
    </row>
    <row r="410" spans="1:6" hidden="1">
      <c r="A410" s="9" t="s">
        <v>8101</v>
      </c>
      <c r="B410" s="9" t="s">
        <v>5522</v>
      </c>
      <c r="C410" s="9" t="s">
        <v>6875</v>
      </c>
      <c r="D410" s="9" t="s">
        <v>8920</v>
      </c>
      <c r="E410" s="9" t="s">
        <v>38</v>
      </c>
      <c r="F410">
        <f t="shared" si="6"/>
        <v>0</v>
      </c>
    </row>
    <row r="411" spans="1:6" hidden="1">
      <c r="A411" s="9" t="s">
        <v>8045</v>
      </c>
      <c r="B411" s="9" t="s">
        <v>4444</v>
      </c>
      <c r="C411" s="9" t="s">
        <v>6876</v>
      </c>
      <c r="D411" s="9" t="s">
        <v>8968</v>
      </c>
      <c r="E411" s="9" t="s">
        <v>101</v>
      </c>
      <c r="F411">
        <f t="shared" si="6"/>
        <v>0</v>
      </c>
    </row>
    <row r="412" spans="1:6" hidden="1">
      <c r="A412" s="9" t="s">
        <v>8098</v>
      </c>
      <c r="B412" s="9" t="s">
        <v>5024</v>
      </c>
      <c r="C412" s="9" t="s">
        <v>6877</v>
      </c>
      <c r="D412" s="9" t="s">
        <v>8905</v>
      </c>
      <c r="E412" s="9" t="s">
        <v>431</v>
      </c>
      <c r="F412">
        <f t="shared" si="6"/>
        <v>0</v>
      </c>
    </row>
    <row r="413" spans="1:6" hidden="1">
      <c r="A413" s="9" t="s">
        <v>8095</v>
      </c>
      <c r="B413" s="9" t="s">
        <v>6027</v>
      </c>
      <c r="C413" s="9" t="s">
        <v>6878</v>
      </c>
      <c r="D413" s="9" t="s">
        <v>8912</v>
      </c>
      <c r="E413" s="9" t="s">
        <v>101</v>
      </c>
      <c r="F413">
        <f t="shared" si="6"/>
        <v>0</v>
      </c>
    </row>
    <row r="414" spans="1:6" hidden="1">
      <c r="A414" s="9" t="s">
        <v>8010</v>
      </c>
      <c r="B414" s="9" t="s">
        <v>4715</v>
      </c>
      <c r="C414" s="9" t="s">
        <v>6879</v>
      </c>
      <c r="D414" s="9" t="s">
        <v>8950</v>
      </c>
      <c r="E414" s="9" t="s">
        <v>101</v>
      </c>
      <c r="F414">
        <f t="shared" si="6"/>
        <v>0</v>
      </c>
    </row>
    <row r="415" spans="1:6" hidden="1">
      <c r="A415" s="9" t="s">
        <v>8072</v>
      </c>
      <c r="B415" s="9" t="s">
        <v>4710</v>
      </c>
      <c r="C415" s="9" t="s">
        <v>4709</v>
      </c>
      <c r="D415" s="9" t="s">
        <v>8971</v>
      </c>
      <c r="E415" s="9" t="s">
        <v>101</v>
      </c>
      <c r="F415">
        <f t="shared" si="6"/>
        <v>0</v>
      </c>
    </row>
    <row r="416" spans="1:6" hidden="1">
      <c r="A416" s="9" t="s">
        <v>7828</v>
      </c>
      <c r="B416" s="9" t="s">
        <v>5759</v>
      </c>
      <c r="C416" s="9" t="s">
        <v>6880</v>
      </c>
      <c r="D416" s="9" t="s">
        <v>8954</v>
      </c>
      <c r="E416" s="9" t="s">
        <v>101</v>
      </c>
      <c r="F416">
        <f t="shared" si="6"/>
        <v>0</v>
      </c>
    </row>
    <row r="417" spans="1:6" hidden="1">
      <c r="A417" s="9" t="s">
        <v>8088</v>
      </c>
      <c r="B417" s="9" t="s">
        <v>5016</v>
      </c>
      <c r="C417" s="9" t="s">
        <v>5017</v>
      </c>
      <c r="D417" s="9" t="s">
        <v>8905</v>
      </c>
      <c r="E417" s="9" t="s">
        <v>431</v>
      </c>
      <c r="F417">
        <f t="shared" si="6"/>
        <v>0</v>
      </c>
    </row>
    <row r="418" spans="1:6" hidden="1">
      <c r="A418" s="9" t="s">
        <v>7796</v>
      </c>
      <c r="B418" s="9" t="s">
        <v>5155</v>
      </c>
      <c r="C418" s="9" t="s">
        <v>7622</v>
      </c>
      <c r="D418" s="9" t="s">
        <v>8952</v>
      </c>
      <c r="E418" s="9" t="s">
        <v>66</v>
      </c>
      <c r="F418">
        <f t="shared" si="6"/>
        <v>0</v>
      </c>
    </row>
    <row r="419" spans="1:6" hidden="1">
      <c r="A419" s="9" t="s">
        <v>8082</v>
      </c>
      <c r="B419" s="9" t="s">
        <v>6881</v>
      </c>
      <c r="C419" s="9" t="s">
        <v>6882</v>
      </c>
      <c r="D419" s="9" t="s">
        <v>8943</v>
      </c>
      <c r="E419" s="9" t="s">
        <v>101</v>
      </c>
      <c r="F419">
        <f t="shared" si="6"/>
        <v>0</v>
      </c>
    </row>
    <row r="420" spans="1:6" hidden="1">
      <c r="A420" s="9" t="s">
        <v>7825</v>
      </c>
      <c r="B420" s="9" t="s">
        <v>4380</v>
      </c>
      <c r="C420" s="9" t="s">
        <v>6883</v>
      </c>
      <c r="D420" s="9" t="s">
        <v>8954</v>
      </c>
      <c r="E420" s="9" t="s">
        <v>101</v>
      </c>
      <c r="F420">
        <f t="shared" si="6"/>
        <v>0</v>
      </c>
    </row>
    <row r="421" spans="1:6" hidden="1">
      <c r="A421" s="9" t="s">
        <v>8051</v>
      </c>
      <c r="B421" s="9" t="s">
        <v>5784</v>
      </c>
      <c r="C421" s="9" t="s">
        <v>6884</v>
      </c>
      <c r="D421" s="9" t="s">
        <v>8946</v>
      </c>
      <c r="E421" s="9" t="s">
        <v>101</v>
      </c>
      <c r="F421">
        <f t="shared" si="6"/>
        <v>0</v>
      </c>
    </row>
    <row r="422" spans="1:6" hidden="1">
      <c r="A422" s="9" t="s">
        <v>8083</v>
      </c>
      <c r="B422" s="9" t="s">
        <v>4636</v>
      </c>
      <c r="C422" s="9" t="s">
        <v>6885</v>
      </c>
      <c r="D422" s="9" t="s">
        <v>8943</v>
      </c>
      <c r="E422" s="9" t="s">
        <v>101</v>
      </c>
      <c r="F422">
        <f t="shared" si="6"/>
        <v>0</v>
      </c>
    </row>
    <row r="423" spans="1:6" hidden="1">
      <c r="A423" s="9" t="s">
        <v>8030</v>
      </c>
      <c r="B423" s="9" t="s">
        <v>6020</v>
      </c>
      <c r="C423" s="9" t="s">
        <v>6820</v>
      </c>
      <c r="D423" s="9" t="s">
        <v>8912</v>
      </c>
      <c r="E423" s="9" t="s">
        <v>101</v>
      </c>
      <c r="F423">
        <f t="shared" si="6"/>
        <v>0</v>
      </c>
    </row>
    <row r="424" spans="1:6" hidden="1">
      <c r="A424" s="9" t="s">
        <v>8037</v>
      </c>
      <c r="B424" s="9" t="s">
        <v>5722</v>
      </c>
      <c r="C424" s="9" t="s">
        <v>6886</v>
      </c>
      <c r="D424" s="9" t="s">
        <v>724</v>
      </c>
      <c r="E424" s="9" t="s">
        <v>95</v>
      </c>
      <c r="F424">
        <f t="shared" si="6"/>
        <v>0</v>
      </c>
    </row>
    <row r="425" spans="1:6" hidden="1">
      <c r="A425" s="9" t="s">
        <v>8036</v>
      </c>
      <c r="B425" s="9" t="s">
        <v>5720</v>
      </c>
      <c r="C425" s="9" t="s">
        <v>6887</v>
      </c>
      <c r="D425" s="9" t="s">
        <v>724</v>
      </c>
      <c r="E425" s="9" t="s">
        <v>95</v>
      </c>
      <c r="F425">
        <f t="shared" si="6"/>
        <v>0</v>
      </c>
    </row>
    <row r="426" spans="1:6" hidden="1">
      <c r="A426" s="9" t="s">
        <v>8034</v>
      </c>
      <c r="B426" s="9" t="s">
        <v>5716</v>
      </c>
      <c r="C426" s="9" t="s">
        <v>6888</v>
      </c>
      <c r="D426" s="9" t="s">
        <v>724</v>
      </c>
      <c r="E426" s="9" t="s">
        <v>95</v>
      </c>
      <c r="F426">
        <f t="shared" si="6"/>
        <v>0</v>
      </c>
    </row>
    <row r="427" spans="1:6" hidden="1">
      <c r="A427" s="9" t="s">
        <v>8063</v>
      </c>
      <c r="B427" s="9" t="s">
        <v>5054</v>
      </c>
      <c r="C427" s="9" t="s">
        <v>6889</v>
      </c>
      <c r="D427" s="9" t="s">
        <v>8942</v>
      </c>
      <c r="E427" s="9" t="s">
        <v>101</v>
      </c>
      <c r="F427">
        <f t="shared" si="6"/>
        <v>0</v>
      </c>
    </row>
    <row r="428" spans="1:6" hidden="1">
      <c r="A428" s="9" t="s">
        <v>7776</v>
      </c>
      <c r="B428" s="9" t="s">
        <v>4996</v>
      </c>
      <c r="C428" s="9" t="s">
        <v>4997</v>
      </c>
      <c r="D428" s="9" t="s">
        <v>8905</v>
      </c>
      <c r="E428" s="9" t="s">
        <v>431</v>
      </c>
      <c r="F428">
        <f t="shared" si="6"/>
        <v>0</v>
      </c>
    </row>
    <row r="429" spans="1:6" hidden="1">
      <c r="A429" s="9" t="s">
        <v>8022</v>
      </c>
      <c r="B429" s="9" t="s">
        <v>6890</v>
      </c>
      <c r="C429" s="9" t="s">
        <v>6891</v>
      </c>
      <c r="D429" s="9" t="s">
        <v>517</v>
      </c>
      <c r="E429" s="9" t="s">
        <v>113</v>
      </c>
      <c r="F429">
        <f t="shared" si="6"/>
        <v>0</v>
      </c>
    </row>
    <row r="430" spans="1:6" hidden="1">
      <c r="A430" s="9" t="s">
        <v>8026</v>
      </c>
      <c r="B430" s="9" t="s">
        <v>4446</v>
      </c>
      <c r="C430" s="9" t="s">
        <v>6892</v>
      </c>
      <c r="D430" s="9" t="s">
        <v>8968</v>
      </c>
      <c r="E430" s="9" t="s">
        <v>101</v>
      </c>
      <c r="F430">
        <f t="shared" si="6"/>
        <v>0</v>
      </c>
    </row>
    <row r="431" spans="1:6" hidden="1">
      <c r="A431" s="9" t="s">
        <v>8023</v>
      </c>
      <c r="B431" s="9" t="s">
        <v>4440</v>
      </c>
      <c r="C431" s="9" t="s">
        <v>6893</v>
      </c>
      <c r="D431" s="9" t="s">
        <v>8916</v>
      </c>
      <c r="E431" s="9" t="s">
        <v>101</v>
      </c>
      <c r="F431">
        <f t="shared" si="6"/>
        <v>0</v>
      </c>
    </row>
    <row r="432" spans="1:6" hidden="1">
      <c r="A432" s="9" t="s">
        <v>8058</v>
      </c>
      <c r="B432" s="9" t="s">
        <v>5802</v>
      </c>
      <c r="C432" s="9" t="s">
        <v>6895</v>
      </c>
      <c r="D432" s="9" t="s">
        <v>8908</v>
      </c>
      <c r="E432" s="9" t="s">
        <v>101</v>
      </c>
      <c r="F432">
        <f t="shared" si="6"/>
        <v>0</v>
      </c>
    </row>
    <row r="433" spans="1:6" hidden="1">
      <c r="A433" s="9" t="s">
        <v>8073</v>
      </c>
      <c r="B433" s="9" t="s">
        <v>6896</v>
      </c>
      <c r="C433" s="9" t="s">
        <v>6897</v>
      </c>
      <c r="D433" s="9" t="s">
        <v>8937</v>
      </c>
      <c r="E433" s="9" t="s">
        <v>66</v>
      </c>
      <c r="F433">
        <f t="shared" si="6"/>
        <v>0</v>
      </c>
    </row>
    <row r="434" spans="1:6" hidden="1">
      <c r="A434" s="9" t="s">
        <v>7670</v>
      </c>
      <c r="B434" s="9" t="s">
        <v>6898</v>
      </c>
      <c r="C434" s="9" t="s">
        <v>6899</v>
      </c>
      <c r="D434" s="9" t="s">
        <v>92</v>
      </c>
      <c r="E434" s="9" t="s">
        <v>90</v>
      </c>
      <c r="F434">
        <f t="shared" si="6"/>
        <v>0</v>
      </c>
    </row>
    <row r="435" spans="1:6" hidden="1">
      <c r="A435" s="9" t="s">
        <v>7657</v>
      </c>
      <c r="B435" s="9" t="s">
        <v>7658</v>
      </c>
      <c r="C435" s="9" t="s">
        <v>7608</v>
      </c>
      <c r="D435" s="9" t="s">
        <v>8899</v>
      </c>
      <c r="E435" s="9" t="s">
        <v>101</v>
      </c>
      <c r="F435">
        <f t="shared" si="6"/>
        <v>0</v>
      </c>
    </row>
    <row r="436" spans="1:6" hidden="1">
      <c r="A436" s="9" t="s">
        <v>8074</v>
      </c>
      <c r="B436" s="9" t="s">
        <v>4651</v>
      </c>
      <c r="C436" s="9" t="s">
        <v>6902</v>
      </c>
      <c r="D436" s="9" t="s">
        <v>8906</v>
      </c>
      <c r="E436" s="9" t="s">
        <v>101</v>
      </c>
      <c r="F436">
        <f t="shared" si="6"/>
        <v>0</v>
      </c>
    </row>
    <row r="437" spans="1:6" hidden="1">
      <c r="A437" s="9" t="s">
        <v>7673</v>
      </c>
      <c r="B437" s="9" t="s">
        <v>4618</v>
      </c>
      <c r="C437" s="9" t="s">
        <v>6903</v>
      </c>
      <c r="D437" s="9" t="s">
        <v>8906</v>
      </c>
      <c r="E437" s="9" t="s">
        <v>101</v>
      </c>
      <c r="F437">
        <f t="shared" si="6"/>
        <v>0</v>
      </c>
    </row>
    <row r="438" spans="1:6" hidden="1">
      <c r="A438" s="9" t="s">
        <v>8046</v>
      </c>
      <c r="B438" s="9" t="s">
        <v>5763</v>
      </c>
      <c r="C438" s="9" t="s">
        <v>6904</v>
      </c>
      <c r="D438" s="9" t="s">
        <v>8897</v>
      </c>
      <c r="E438" s="9" t="s">
        <v>101</v>
      </c>
      <c r="F438">
        <f t="shared" si="6"/>
        <v>0</v>
      </c>
    </row>
    <row r="439" spans="1:6" hidden="1">
      <c r="A439" s="9" t="s">
        <v>7979</v>
      </c>
      <c r="B439" s="9" t="s">
        <v>6192</v>
      </c>
      <c r="C439" s="9" t="s">
        <v>6905</v>
      </c>
      <c r="D439" s="9" t="s">
        <v>8959</v>
      </c>
      <c r="E439" s="9" t="s">
        <v>496</v>
      </c>
      <c r="F439">
        <f t="shared" si="6"/>
        <v>0</v>
      </c>
    </row>
    <row r="440" spans="1:6" hidden="1">
      <c r="A440" s="9" t="s">
        <v>7876</v>
      </c>
      <c r="B440" s="9" t="s">
        <v>6380</v>
      </c>
      <c r="C440" s="9" t="s">
        <v>6906</v>
      </c>
      <c r="D440" s="9" t="s">
        <v>8959</v>
      </c>
      <c r="E440" s="9" t="s">
        <v>496</v>
      </c>
      <c r="F440">
        <f t="shared" si="6"/>
        <v>0</v>
      </c>
    </row>
    <row r="441" spans="1:6" hidden="1">
      <c r="A441" s="9" t="s">
        <v>7875</v>
      </c>
      <c r="B441" s="9" t="s">
        <v>6456</v>
      </c>
      <c r="C441" s="9" t="s">
        <v>6907</v>
      </c>
      <c r="D441" s="9" t="s">
        <v>8959</v>
      </c>
      <c r="E441" s="9" t="s">
        <v>496</v>
      </c>
      <c r="F441">
        <f t="shared" si="6"/>
        <v>0</v>
      </c>
    </row>
    <row r="442" spans="1:6" hidden="1">
      <c r="A442" s="9" t="s">
        <v>7874</v>
      </c>
      <c r="B442" s="9" t="s">
        <v>6392</v>
      </c>
      <c r="C442" s="9" t="s">
        <v>6908</v>
      </c>
      <c r="D442" s="9" t="s">
        <v>8959</v>
      </c>
      <c r="E442" s="9" t="s">
        <v>496</v>
      </c>
      <c r="F442">
        <f t="shared" si="6"/>
        <v>0</v>
      </c>
    </row>
    <row r="443" spans="1:6" hidden="1">
      <c r="A443" s="9" t="s">
        <v>7873</v>
      </c>
      <c r="B443" s="9" t="s">
        <v>6438</v>
      </c>
      <c r="C443" s="9" t="s">
        <v>6909</v>
      </c>
      <c r="D443" s="9" t="s">
        <v>8959</v>
      </c>
      <c r="E443" s="9" t="s">
        <v>496</v>
      </c>
      <c r="F443">
        <f t="shared" si="6"/>
        <v>0</v>
      </c>
    </row>
    <row r="444" spans="1:6" hidden="1">
      <c r="A444" s="9" t="s">
        <v>7872</v>
      </c>
      <c r="B444" s="9" t="s">
        <v>6356</v>
      </c>
      <c r="C444" s="9" t="s">
        <v>6910</v>
      </c>
      <c r="D444" s="9" t="s">
        <v>8959</v>
      </c>
      <c r="E444" s="9" t="s">
        <v>496</v>
      </c>
      <c r="F444">
        <f t="shared" si="6"/>
        <v>0</v>
      </c>
    </row>
    <row r="445" spans="1:6" hidden="1">
      <c r="A445" s="9" t="s">
        <v>7937</v>
      </c>
      <c r="B445" s="9" t="s">
        <v>6285</v>
      </c>
      <c r="C445" s="9" t="s">
        <v>6911</v>
      </c>
      <c r="D445" s="9" t="s">
        <v>8959</v>
      </c>
      <c r="E445" s="9" t="s">
        <v>496</v>
      </c>
      <c r="F445">
        <f t="shared" si="6"/>
        <v>0</v>
      </c>
    </row>
    <row r="446" spans="1:6" hidden="1">
      <c r="A446" s="9" t="s">
        <v>7955</v>
      </c>
      <c r="B446" s="9" t="s">
        <v>6259</v>
      </c>
      <c r="C446" s="9" t="s">
        <v>6260</v>
      </c>
      <c r="D446" s="9" t="s">
        <v>8959</v>
      </c>
      <c r="E446" s="9" t="s">
        <v>496</v>
      </c>
      <c r="F446">
        <f t="shared" si="6"/>
        <v>0</v>
      </c>
    </row>
    <row r="447" spans="1:6" hidden="1">
      <c r="A447" s="9" t="s">
        <v>7962</v>
      </c>
      <c r="B447" s="9" t="s">
        <v>6236</v>
      </c>
      <c r="C447" s="9" t="s">
        <v>6237</v>
      </c>
      <c r="D447" s="9" t="s">
        <v>8959</v>
      </c>
      <c r="E447" s="9" t="s">
        <v>496</v>
      </c>
      <c r="F447">
        <f t="shared" si="6"/>
        <v>0</v>
      </c>
    </row>
    <row r="448" spans="1:6" hidden="1">
      <c r="A448" s="9" t="s">
        <v>7965</v>
      </c>
      <c r="B448" s="9" t="s">
        <v>6444</v>
      </c>
      <c r="C448" s="9" t="s">
        <v>6912</v>
      </c>
      <c r="D448" s="9" t="s">
        <v>8959</v>
      </c>
      <c r="E448" s="9" t="s">
        <v>496</v>
      </c>
      <c r="F448">
        <f t="shared" si="6"/>
        <v>0</v>
      </c>
    </row>
    <row r="449" spans="1:6" hidden="1">
      <c r="A449" s="9" t="s">
        <v>7931</v>
      </c>
      <c r="B449" s="9" t="s">
        <v>6253</v>
      </c>
      <c r="C449" s="9" t="s">
        <v>6254</v>
      </c>
      <c r="D449" s="9" t="s">
        <v>8959</v>
      </c>
      <c r="E449" s="9" t="s">
        <v>496</v>
      </c>
      <c r="F449">
        <f t="shared" si="6"/>
        <v>0</v>
      </c>
    </row>
    <row r="450" spans="1:6" hidden="1">
      <c r="A450" s="9" t="s">
        <v>7966</v>
      </c>
      <c r="B450" s="9" t="s">
        <v>6297</v>
      </c>
      <c r="C450" s="9" t="s">
        <v>6913</v>
      </c>
      <c r="D450" s="9" t="s">
        <v>8959</v>
      </c>
      <c r="E450" s="9" t="s">
        <v>496</v>
      </c>
      <c r="F450">
        <f t="shared" si="6"/>
        <v>0</v>
      </c>
    </row>
    <row r="451" spans="1:6" hidden="1">
      <c r="A451" s="9" t="s">
        <v>7926</v>
      </c>
      <c r="B451" s="9" t="s">
        <v>6249</v>
      </c>
      <c r="C451" s="9" t="s">
        <v>6250</v>
      </c>
      <c r="D451" s="9" t="s">
        <v>8959</v>
      </c>
      <c r="E451" s="9" t="s">
        <v>496</v>
      </c>
      <c r="F451">
        <f t="shared" ref="F451:F514" si="7">IF(B451=B452,1,0)</f>
        <v>0</v>
      </c>
    </row>
    <row r="452" spans="1:6" hidden="1">
      <c r="A452" s="9" t="s">
        <v>7871</v>
      </c>
      <c r="B452" s="9" t="s">
        <v>6914</v>
      </c>
      <c r="C452" s="9" t="s">
        <v>6915</v>
      </c>
      <c r="D452" s="9" t="s">
        <v>8959</v>
      </c>
      <c r="E452" s="9" t="s">
        <v>496</v>
      </c>
      <c r="F452">
        <f t="shared" si="7"/>
        <v>0</v>
      </c>
    </row>
    <row r="453" spans="1:6" hidden="1">
      <c r="A453" s="9" t="s">
        <v>7961</v>
      </c>
      <c r="B453" s="9" t="s">
        <v>6265</v>
      </c>
      <c r="C453" s="9" t="s">
        <v>6266</v>
      </c>
      <c r="D453" s="9" t="s">
        <v>8959</v>
      </c>
      <c r="E453" s="9" t="s">
        <v>496</v>
      </c>
      <c r="F453">
        <f t="shared" si="7"/>
        <v>0</v>
      </c>
    </row>
    <row r="454" spans="1:6" hidden="1">
      <c r="A454" s="9" t="s">
        <v>7870</v>
      </c>
      <c r="B454" s="9" t="s">
        <v>6454</v>
      </c>
      <c r="C454" s="9" t="s">
        <v>6916</v>
      </c>
      <c r="D454" s="9" t="s">
        <v>8959</v>
      </c>
      <c r="E454" s="9" t="s">
        <v>496</v>
      </c>
      <c r="F454">
        <f t="shared" si="7"/>
        <v>0</v>
      </c>
    </row>
    <row r="455" spans="1:6" hidden="1">
      <c r="A455" s="9" t="s">
        <v>7959</v>
      </c>
      <c r="B455" s="9" t="s">
        <v>6234</v>
      </c>
      <c r="C455" s="9" t="s">
        <v>6235</v>
      </c>
      <c r="D455" s="9" t="s">
        <v>8959</v>
      </c>
      <c r="E455" s="9" t="s">
        <v>496</v>
      </c>
      <c r="F455">
        <f t="shared" si="7"/>
        <v>0</v>
      </c>
    </row>
    <row r="456" spans="1:6" hidden="1">
      <c r="A456" s="9" t="s">
        <v>7905</v>
      </c>
      <c r="B456" s="9" t="s">
        <v>6402</v>
      </c>
      <c r="C456" s="9" t="s">
        <v>6917</v>
      </c>
      <c r="D456" s="9" t="s">
        <v>8959</v>
      </c>
      <c r="E456" s="9" t="s">
        <v>496</v>
      </c>
      <c r="F456">
        <f t="shared" si="7"/>
        <v>0</v>
      </c>
    </row>
    <row r="457" spans="1:6" hidden="1">
      <c r="A457" s="9" t="s">
        <v>7906</v>
      </c>
      <c r="B457" s="9" t="s">
        <v>6418</v>
      </c>
      <c r="C457" s="9" t="s">
        <v>6918</v>
      </c>
      <c r="D457" s="9" t="s">
        <v>8959</v>
      </c>
      <c r="E457" s="9" t="s">
        <v>496</v>
      </c>
      <c r="F457">
        <f t="shared" si="7"/>
        <v>0</v>
      </c>
    </row>
    <row r="458" spans="1:6" hidden="1">
      <c r="A458" s="9" t="s">
        <v>7947</v>
      </c>
      <c r="B458" s="9" t="s">
        <v>6348</v>
      </c>
      <c r="C458" s="9" t="s">
        <v>6919</v>
      </c>
      <c r="D458" s="9" t="s">
        <v>8959</v>
      </c>
      <c r="E458" s="9" t="s">
        <v>496</v>
      </c>
      <c r="F458">
        <f t="shared" si="7"/>
        <v>0</v>
      </c>
    </row>
    <row r="459" spans="1:6" hidden="1">
      <c r="A459" s="9" t="s">
        <v>7946</v>
      </c>
      <c r="B459" s="9" t="s">
        <v>6332</v>
      </c>
      <c r="C459" s="9" t="s">
        <v>6333</v>
      </c>
      <c r="D459" s="9" t="s">
        <v>8959</v>
      </c>
      <c r="E459" s="9" t="s">
        <v>496</v>
      </c>
      <c r="F459">
        <f t="shared" si="7"/>
        <v>0</v>
      </c>
    </row>
    <row r="460" spans="1:6" hidden="1">
      <c r="A460" s="9" t="s">
        <v>7945</v>
      </c>
      <c r="B460" s="9" t="s">
        <v>6330</v>
      </c>
      <c r="C460" s="9" t="s">
        <v>6920</v>
      </c>
      <c r="D460" s="9" t="s">
        <v>8959</v>
      </c>
      <c r="E460" s="9" t="s">
        <v>496</v>
      </c>
      <c r="F460">
        <f t="shared" si="7"/>
        <v>0</v>
      </c>
    </row>
    <row r="461" spans="1:6" hidden="1">
      <c r="A461" s="9" t="s">
        <v>7944</v>
      </c>
      <c r="B461" s="9" t="s">
        <v>6255</v>
      </c>
      <c r="C461" s="9" t="s">
        <v>6921</v>
      </c>
      <c r="D461" s="9" t="s">
        <v>8959</v>
      </c>
      <c r="E461" s="9" t="s">
        <v>496</v>
      </c>
      <c r="F461">
        <f t="shared" si="7"/>
        <v>0</v>
      </c>
    </row>
    <row r="462" spans="1:6" hidden="1">
      <c r="A462" s="9" t="s">
        <v>7943</v>
      </c>
      <c r="B462" s="9" t="s">
        <v>6424</v>
      </c>
      <c r="C462" s="9" t="s">
        <v>6425</v>
      </c>
      <c r="D462" s="9" t="s">
        <v>8959</v>
      </c>
      <c r="E462" s="9" t="s">
        <v>496</v>
      </c>
      <c r="F462">
        <f t="shared" si="7"/>
        <v>0</v>
      </c>
    </row>
    <row r="463" spans="1:6" hidden="1">
      <c r="A463" s="9" t="s">
        <v>7942</v>
      </c>
      <c r="B463" s="9" t="s">
        <v>6224</v>
      </c>
      <c r="C463" s="9" t="s">
        <v>6225</v>
      </c>
      <c r="D463" s="9" t="s">
        <v>8959</v>
      </c>
      <c r="E463" s="9" t="s">
        <v>496</v>
      </c>
      <c r="F463">
        <f t="shared" si="7"/>
        <v>0</v>
      </c>
    </row>
    <row r="464" spans="1:6" hidden="1">
      <c r="A464" s="9" t="s">
        <v>7941</v>
      </c>
      <c r="B464" s="9" t="s">
        <v>6190</v>
      </c>
      <c r="C464" s="9" t="s">
        <v>6922</v>
      </c>
      <c r="D464" s="9" t="s">
        <v>8959</v>
      </c>
      <c r="E464" s="9" t="s">
        <v>496</v>
      </c>
      <c r="F464">
        <f t="shared" si="7"/>
        <v>0</v>
      </c>
    </row>
    <row r="465" spans="1:6" hidden="1">
      <c r="A465" s="9" t="s">
        <v>7922</v>
      </c>
      <c r="B465" s="9" t="s">
        <v>6366</v>
      </c>
      <c r="C465" s="9" t="s">
        <v>6923</v>
      </c>
      <c r="D465" s="9" t="s">
        <v>8959</v>
      </c>
      <c r="E465" s="9" t="s">
        <v>496</v>
      </c>
      <c r="F465">
        <f t="shared" si="7"/>
        <v>0</v>
      </c>
    </row>
    <row r="466" spans="1:6" hidden="1">
      <c r="A466" s="9" t="s">
        <v>7921</v>
      </c>
      <c r="B466" s="9" t="s">
        <v>6472</v>
      </c>
      <c r="C466" s="9" t="s">
        <v>6473</v>
      </c>
      <c r="D466" s="9" t="s">
        <v>8959</v>
      </c>
      <c r="E466" s="9" t="s">
        <v>496</v>
      </c>
      <c r="F466">
        <f t="shared" si="7"/>
        <v>0</v>
      </c>
    </row>
    <row r="467" spans="1:6" hidden="1">
      <c r="A467" s="9" t="s">
        <v>7920</v>
      </c>
      <c r="B467" s="9" t="s">
        <v>6364</v>
      </c>
      <c r="C467" s="9" t="s">
        <v>6924</v>
      </c>
      <c r="D467" s="9" t="s">
        <v>8959</v>
      </c>
      <c r="E467" s="9" t="s">
        <v>496</v>
      </c>
      <c r="F467">
        <f t="shared" si="7"/>
        <v>0</v>
      </c>
    </row>
    <row r="468" spans="1:6" hidden="1">
      <c r="A468" s="9" t="s">
        <v>7919</v>
      </c>
      <c r="B468" s="9" t="s">
        <v>6474</v>
      </c>
      <c r="C468" s="9" t="s">
        <v>6475</v>
      </c>
      <c r="D468" s="9" t="s">
        <v>8959</v>
      </c>
      <c r="E468" s="9" t="s">
        <v>496</v>
      </c>
      <c r="F468">
        <f t="shared" si="7"/>
        <v>0</v>
      </c>
    </row>
    <row r="469" spans="1:6" hidden="1">
      <c r="A469" s="9" t="s">
        <v>7917</v>
      </c>
      <c r="B469" s="9" t="s">
        <v>6360</v>
      </c>
      <c r="C469" s="9" t="s">
        <v>6361</v>
      </c>
      <c r="D469" s="9" t="s">
        <v>8959</v>
      </c>
      <c r="E469" s="9" t="s">
        <v>496</v>
      </c>
      <c r="F469">
        <f t="shared" si="7"/>
        <v>0</v>
      </c>
    </row>
    <row r="470" spans="1:6" hidden="1">
      <c r="A470" s="9" t="s">
        <v>7916</v>
      </c>
      <c r="B470" s="9" t="s">
        <v>6446</v>
      </c>
      <c r="C470" s="9" t="s">
        <v>6925</v>
      </c>
      <c r="D470" s="9" t="s">
        <v>8959</v>
      </c>
      <c r="E470" s="9" t="s">
        <v>496</v>
      </c>
      <c r="F470">
        <f t="shared" si="7"/>
        <v>0</v>
      </c>
    </row>
    <row r="471" spans="1:6" hidden="1">
      <c r="A471" s="9" t="s">
        <v>7915</v>
      </c>
      <c r="B471" s="9" t="s">
        <v>6396</v>
      </c>
      <c r="C471" s="9" t="s">
        <v>6397</v>
      </c>
      <c r="D471" s="9" t="s">
        <v>8959</v>
      </c>
      <c r="E471" s="9" t="s">
        <v>496</v>
      </c>
      <c r="F471">
        <f t="shared" si="7"/>
        <v>0</v>
      </c>
    </row>
    <row r="472" spans="1:6" hidden="1">
      <c r="A472" s="9" t="s">
        <v>7914</v>
      </c>
      <c r="B472" s="9" t="s">
        <v>6362</v>
      </c>
      <c r="C472" s="9" t="s">
        <v>6363</v>
      </c>
      <c r="D472" s="9" t="s">
        <v>8959</v>
      </c>
      <c r="E472" s="9" t="s">
        <v>496</v>
      </c>
      <c r="F472">
        <f t="shared" si="7"/>
        <v>0</v>
      </c>
    </row>
    <row r="473" spans="1:6" hidden="1">
      <c r="A473" s="9" t="s">
        <v>7913</v>
      </c>
      <c r="B473" s="9" t="s">
        <v>6358</v>
      </c>
      <c r="C473" s="9" t="s">
        <v>6359</v>
      </c>
      <c r="D473" s="9" t="s">
        <v>8959</v>
      </c>
      <c r="E473" s="9" t="s">
        <v>496</v>
      </c>
      <c r="F473">
        <f t="shared" si="7"/>
        <v>0</v>
      </c>
    </row>
    <row r="474" spans="1:6" hidden="1">
      <c r="A474" s="9" t="s">
        <v>7953</v>
      </c>
      <c r="B474" s="9" t="s">
        <v>6230</v>
      </c>
      <c r="C474" s="9" t="s">
        <v>6926</v>
      </c>
      <c r="D474" s="9" t="s">
        <v>8959</v>
      </c>
      <c r="E474" s="9" t="s">
        <v>496</v>
      </c>
      <c r="F474">
        <f t="shared" si="7"/>
        <v>0</v>
      </c>
    </row>
    <row r="475" spans="1:6" hidden="1">
      <c r="A475" s="9" t="s">
        <v>7912</v>
      </c>
      <c r="B475" s="9" t="s">
        <v>6388</v>
      </c>
      <c r="C475" s="9" t="s">
        <v>6927</v>
      </c>
      <c r="D475" s="9" t="s">
        <v>8959</v>
      </c>
      <c r="E475" s="9" t="s">
        <v>496</v>
      </c>
      <c r="F475">
        <f t="shared" si="7"/>
        <v>0</v>
      </c>
    </row>
    <row r="476" spans="1:6" hidden="1">
      <c r="A476" s="9" t="s">
        <v>7918</v>
      </c>
      <c r="B476" s="9" t="s">
        <v>6470</v>
      </c>
      <c r="C476" s="9" t="s">
        <v>6471</v>
      </c>
      <c r="D476" s="9" t="s">
        <v>8959</v>
      </c>
      <c r="E476" s="9" t="s">
        <v>496</v>
      </c>
      <c r="F476">
        <f t="shared" si="7"/>
        <v>0</v>
      </c>
    </row>
    <row r="477" spans="1:6" hidden="1">
      <c r="A477" s="9" t="s">
        <v>7911</v>
      </c>
      <c r="B477" s="9" t="s">
        <v>6212</v>
      </c>
      <c r="C477" s="9" t="s">
        <v>6928</v>
      </c>
      <c r="D477" s="9" t="s">
        <v>8959</v>
      </c>
      <c r="E477" s="9" t="s">
        <v>496</v>
      </c>
      <c r="F477">
        <f t="shared" si="7"/>
        <v>0</v>
      </c>
    </row>
    <row r="478" spans="1:6" hidden="1">
      <c r="A478" s="9" t="s">
        <v>7910</v>
      </c>
      <c r="B478" s="9" t="s">
        <v>6406</v>
      </c>
      <c r="C478" s="9" t="s">
        <v>6929</v>
      </c>
      <c r="D478" s="9" t="s">
        <v>8959</v>
      </c>
      <c r="E478" s="9" t="s">
        <v>496</v>
      </c>
      <c r="F478">
        <f t="shared" si="7"/>
        <v>0</v>
      </c>
    </row>
    <row r="479" spans="1:6" hidden="1">
      <c r="A479" s="9" t="s">
        <v>7909</v>
      </c>
      <c r="B479" s="9" t="s">
        <v>6238</v>
      </c>
      <c r="C479" s="9" t="s">
        <v>6930</v>
      </c>
      <c r="D479" s="9" t="s">
        <v>8959</v>
      </c>
      <c r="E479" s="9" t="s">
        <v>496</v>
      </c>
      <c r="F479">
        <f t="shared" si="7"/>
        <v>0</v>
      </c>
    </row>
    <row r="480" spans="1:6" hidden="1">
      <c r="A480" s="9" t="s">
        <v>7951</v>
      </c>
      <c r="B480" s="9" t="s">
        <v>6257</v>
      </c>
      <c r="C480" s="9" t="s">
        <v>6258</v>
      </c>
      <c r="D480" s="9" t="s">
        <v>8959</v>
      </c>
      <c r="E480" s="9" t="s">
        <v>496</v>
      </c>
      <c r="F480">
        <f t="shared" si="7"/>
        <v>0</v>
      </c>
    </row>
    <row r="481" spans="1:6" hidden="1">
      <c r="A481" s="9" t="s">
        <v>7950</v>
      </c>
      <c r="B481" s="9" t="s">
        <v>6228</v>
      </c>
      <c r="C481" s="9" t="s">
        <v>6931</v>
      </c>
      <c r="D481" s="9" t="s">
        <v>8959</v>
      </c>
      <c r="E481" s="9" t="s">
        <v>496</v>
      </c>
      <c r="F481">
        <f t="shared" si="7"/>
        <v>0</v>
      </c>
    </row>
    <row r="482" spans="1:6" hidden="1">
      <c r="A482" s="9" t="s">
        <v>7949</v>
      </c>
      <c r="B482" s="9" t="s">
        <v>6426</v>
      </c>
      <c r="C482" s="9" t="s">
        <v>6932</v>
      </c>
      <c r="D482" s="9" t="s">
        <v>8959</v>
      </c>
      <c r="E482" s="9" t="s">
        <v>496</v>
      </c>
      <c r="F482">
        <f t="shared" si="7"/>
        <v>0</v>
      </c>
    </row>
    <row r="483" spans="1:6" hidden="1">
      <c r="A483" s="9" t="s">
        <v>7952</v>
      </c>
      <c r="B483" s="9" t="s">
        <v>6334</v>
      </c>
      <c r="C483" s="9" t="s">
        <v>6933</v>
      </c>
      <c r="D483" s="9" t="s">
        <v>8959</v>
      </c>
      <c r="E483" s="9" t="s">
        <v>496</v>
      </c>
      <c r="F483">
        <f t="shared" si="7"/>
        <v>0</v>
      </c>
    </row>
    <row r="484" spans="1:6" hidden="1">
      <c r="A484" s="9" t="s">
        <v>7939</v>
      </c>
      <c r="B484" s="9" t="s">
        <v>6328</v>
      </c>
      <c r="C484" s="9" t="s">
        <v>6329</v>
      </c>
      <c r="D484" s="9" t="s">
        <v>8959</v>
      </c>
      <c r="E484" s="9" t="s">
        <v>496</v>
      </c>
      <c r="F484">
        <f t="shared" si="7"/>
        <v>0</v>
      </c>
    </row>
    <row r="485" spans="1:6" hidden="1">
      <c r="A485" s="9" t="s">
        <v>7964</v>
      </c>
      <c r="B485" s="9" t="s">
        <v>6295</v>
      </c>
      <c r="C485" s="9" t="s">
        <v>6934</v>
      </c>
      <c r="D485" s="9" t="s">
        <v>8959</v>
      </c>
      <c r="E485" s="9" t="s">
        <v>496</v>
      </c>
      <c r="F485">
        <f t="shared" si="7"/>
        <v>0</v>
      </c>
    </row>
    <row r="486" spans="1:6" hidden="1">
      <c r="A486" s="9" t="s">
        <v>7938</v>
      </c>
      <c r="B486" s="9" t="s">
        <v>6326</v>
      </c>
      <c r="C486" s="9" t="s">
        <v>6327</v>
      </c>
      <c r="D486" s="9" t="s">
        <v>8959</v>
      </c>
      <c r="E486" s="9" t="s">
        <v>496</v>
      </c>
      <c r="F486">
        <f t="shared" si="7"/>
        <v>0</v>
      </c>
    </row>
    <row r="487" spans="1:6" hidden="1">
      <c r="A487" s="9" t="s">
        <v>7974</v>
      </c>
      <c r="B487" s="9" t="s">
        <v>6273</v>
      </c>
      <c r="C487" s="9" t="s">
        <v>6935</v>
      </c>
      <c r="D487" s="9" t="s">
        <v>8959</v>
      </c>
      <c r="E487" s="9" t="s">
        <v>496</v>
      </c>
      <c r="F487">
        <f t="shared" si="7"/>
        <v>0</v>
      </c>
    </row>
    <row r="488" spans="1:6" hidden="1">
      <c r="A488" s="9" t="s">
        <v>7976</v>
      </c>
      <c r="B488" s="9" t="s">
        <v>6271</v>
      </c>
      <c r="C488" s="9" t="s">
        <v>6936</v>
      </c>
      <c r="D488" s="9" t="s">
        <v>8959</v>
      </c>
      <c r="E488" s="9" t="s">
        <v>496</v>
      </c>
      <c r="F488">
        <f t="shared" si="7"/>
        <v>0</v>
      </c>
    </row>
    <row r="489" spans="1:6" hidden="1">
      <c r="A489" s="9" t="s">
        <v>7972</v>
      </c>
      <c r="B489" s="9" t="s">
        <v>6269</v>
      </c>
      <c r="C489" s="9" t="s">
        <v>6937</v>
      </c>
      <c r="D489" s="9" t="s">
        <v>8959</v>
      </c>
      <c r="E489" s="9" t="s">
        <v>496</v>
      </c>
      <c r="F489">
        <f t="shared" si="7"/>
        <v>0</v>
      </c>
    </row>
    <row r="490" spans="1:6" hidden="1">
      <c r="A490" s="9" t="s">
        <v>7970</v>
      </c>
      <c r="B490" s="9" t="s">
        <v>6267</v>
      </c>
      <c r="C490" s="9" t="s">
        <v>6938</v>
      </c>
      <c r="D490" s="9" t="s">
        <v>8959</v>
      </c>
      <c r="E490" s="9" t="s">
        <v>496</v>
      </c>
      <c r="F490">
        <f t="shared" si="7"/>
        <v>0</v>
      </c>
    </row>
    <row r="491" spans="1:6" hidden="1">
      <c r="A491" s="9" t="s">
        <v>7907</v>
      </c>
      <c r="B491" s="9" t="s">
        <v>6466</v>
      </c>
      <c r="C491" s="9" t="s">
        <v>6939</v>
      </c>
      <c r="D491" s="9" t="s">
        <v>8959</v>
      </c>
      <c r="E491" s="9" t="s">
        <v>496</v>
      </c>
      <c r="F491">
        <f t="shared" si="7"/>
        <v>0</v>
      </c>
    </row>
    <row r="492" spans="1:6" hidden="1">
      <c r="A492" s="9" t="s">
        <v>7958</v>
      </c>
      <c r="B492" s="9" t="s">
        <v>6432</v>
      </c>
      <c r="C492" s="9" t="s">
        <v>6940</v>
      </c>
      <c r="D492" s="9" t="s">
        <v>8959</v>
      </c>
      <c r="E492" s="9" t="s">
        <v>496</v>
      </c>
      <c r="F492">
        <f t="shared" si="7"/>
        <v>0</v>
      </c>
    </row>
    <row r="493" spans="1:6" hidden="1">
      <c r="A493" s="9" t="s">
        <v>7957</v>
      </c>
      <c r="B493" s="9" t="s">
        <v>6263</v>
      </c>
      <c r="C493" s="9" t="s">
        <v>6941</v>
      </c>
      <c r="D493" s="9" t="s">
        <v>8959</v>
      </c>
      <c r="E493" s="9" t="s">
        <v>496</v>
      </c>
      <c r="F493">
        <f t="shared" si="7"/>
        <v>0</v>
      </c>
    </row>
    <row r="494" spans="1:6" hidden="1">
      <c r="A494" s="9" t="s">
        <v>7956</v>
      </c>
      <c r="B494" s="9" t="s">
        <v>6261</v>
      </c>
      <c r="C494" s="9" t="s">
        <v>6942</v>
      </c>
      <c r="D494" s="9" t="s">
        <v>8959</v>
      </c>
      <c r="E494" s="9" t="s">
        <v>496</v>
      </c>
      <c r="F494">
        <f t="shared" si="7"/>
        <v>0</v>
      </c>
    </row>
    <row r="495" spans="1:6" hidden="1">
      <c r="A495" s="9" t="s">
        <v>7978</v>
      </c>
      <c r="B495" s="9" t="s">
        <v>6277</v>
      </c>
      <c r="C495" s="9" t="s">
        <v>6943</v>
      </c>
      <c r="D495" s="9" t="s">
        <v>8959</v>
      </c>
      <c r="E495" s="9" t="s">
        <v>496</v>
      </c>
      <c r="F495">
        <f t="shared" si="7"/>
        <v>0</v>
      </c>
    </row>
    <row r="496" spans="1:6" hidden="1">
      <c r="A496" s="9" t="s">
        <v>7940</v>
      </c>
      <c r="B496" s="9" t="s">
        <v>6404</v>
      </c>
      <c r="C496" s="9" t="s">
        <v>6944</v>
      </c>
      <c r="D496" s="9" t="s">
        <v>8959</v>
      </c>
      <c r="E496" s="9" t="s">
        <v>496</v>
      </c>
      <c r="F496">
        <f t="shared" si="7"/>
        <v>0</v>
      </c>
    </row>
    <row r="497" spans="1:6" hidden="1">
      <c r="A497" s="9" t="s">
        <v>7904</v>
      </c>
      <c r="B497" s="9" t="s">
        <v>6422</v>
      </c>
      <c r="C497" s="9" t="s">
        <v>6945</v>
      </c>
      <c r="D497" s="9" t="s">
        <v>8959</v>
      </c>
      <c r="E497" s="9" t="s">
        <v>496</v>
      </c>
      <c r="F497">
        <f t="shared" si="7"/>
        <v>0</v>
      </c>
    </row>
    <row r="498" spans="1:6" hidden="1">
      <c r="A498" s="9" t="s">
        <v>7935</v>
      </c>
      <c r="B498" s="9" t="s">
        <v>6220</v>
      </c>
      <c r="C498" s="9" t="s">
        <v>6221</v>
      </c>
      <c r="D498" s="9" t="s">
        <v>8959</v>
      </c>
      <c r="E498" s="9" t="s">
        <v>496</v>
      </c>
      <c r="F498">
        <f t="shared" si="7"/>
        <v>0</v>
      </c>
    </row>
    <row r="499" spans="1:6" hidden="1">
      <c r="A499" s="9" t="s">
        <v>7923</v>
      </c>
      <c r="B499" s="9" t="s">
        <v>6476</v>
      </c>
      <c r="C499" s="9" t="s">
        <v>6946</v>
      </c>
      <c r="D499" s="9" t="s">
        <v>8959</v>
      </c>
      <c r="E499" s="9" t="s">
        <v>496</v>
      </c>
      <c r="F499">
        <f t="shared" si="7"/>
        <v>0</v>
      </c>
    </row>
    <row r="500" spans="1:6" hidden="1">
      <c r="A500" s="9" t="s">
        <v>7902</v>
      </c>
      <c r="B500" s="9" t="s">
        <v>6306</v>
      </c>
      <c r="C500" s="9" t="s">
        <v>6947</v>
      </c>
      <c r="D500" s="9" t="s">
        <v>8959</v>
      </c>
      <c r="E500" s="9" t="s">
        <v>496</v>
      </c>
      <c r="F500">
        <f t="shared" si="7"/>
        <v>0</v>
      </c>
    </row>
    <row r="501" spans="1:6" hidden="1">
      <c r="A501" s="9" t="s">
        <v>6246</v>
      </c>
      <c r="B501" s="9" t="s">
        <v>6386</v>
      </c>
      <c r="C501" s="9" t="s">
        <v>6948</v>
      </c>
      <c r="D501" s="9" t="s">
        <v>8959</v>
      </c>
      <c r="E501" s="9" t="s">
        <v>496</v>
      </c>
      <c r="F501">
        <f t="shared" si="7"/>
        <v>0</v>
      </c>
    </row>
    <row r="502" spans="1:6" hidden="1">
      <c r="A502" s="9" t="s">
        <v>7936</v>
      </c>
      <c r="B502" s="9" t="s">
        <v>6222</v>
      </c>
      <c r="C502" s="9" t="s">
        <v>6223</v>
      </c>
      <c r="D502" s="9" t="s">
        <v>8959</v>
      </c>
      <c r="E502" s="9" t="s">
        <v>496</v>
      </c>
      <c r="F502">
        <f t="shared" si="7"/>
        <v>0</v>
      </c>
    </row>
    <row r="503" spans="1:6" hidden="1">
      <c r="A503" s="9" t="s">
        <v>7934</v>
      </c>
      <c r="B503" s="9" t="s">
        <v>6324</v>
      </c>
      <c r="C503" s="9" t="s">
        <v>6949</v>
      </c>
      <c r="D503" s="9" t="s">
        <v>8959</v>
      </c>
      <c r="E503" s="9" t="s">
        <v>496</v>
      </c>
      <c r="F503">
        <f t="shared" si="7"/>
        <v>0</v>
      </c>
    </row>
    <row r="504" spans="1:6" hidden="1">
      <c r="A504" s="9" t="s">
        <v>7933</v>
      </c>
      <c r="B504" s="9" t="s">
        <v>6218</v>
      </c>
      <c r="C504" s="9" t="s">
        <v>6219</v>
      </c>
      <c r="D504" s="9" t="s">
        <v>8959</v>
      </c>
      <c r="E504" s="9" t="s">
        <v>496</v>
      </c>
      <c r="F504">
        <f t="shared" si="7"/>
        <v>0</v>
      </c>
    </row>
    <row r="505" spans="1:6" hidden="1">
      <c r="A505" s="9" t="s">
        <v>7894</v>
      </c>
      <c r="B505" s="9" t="s">
        <v>6384</v>
      </c>
      <c r="C505" s="9" t="s">
        <v>6950</v>
      </c>
      <c r="D505" s="9" t="s">
        <v>8959</v>
      </c>
      <c r="E505" s="9" t="s">
        <v>496</v>
      </c>
      <c r="F505">
        <f t="shared" si="7"/>
        <v>0</v>
      </c>
    </row>
    <row r="506" spans="1:6" hidden="1">
      <c r="A506" s="9" t="s">
        <v>7896</v>
      </c>
      <c r="B506" s="9" t="s">
        <v>6244</v>
      </c>
      <c r="C506" s="9" t="s">
        <v>6951</v>
      </c>
      <c r="D506" s="9" t="s">
        <v>8959</v>
      </c>
      <c r="E506" s="9" t="s">
        <v>496</v>
      </c>
      <c r="F506">
        <f t="shared" si="7"/>
        <v>0</v>
      </c>
    </row>
    <row r="507" spans="1:6" hidden="1">
      <c r="A507" s="9" t="s">
        <v>7932</v>
      </c>
      <c r="B507" s="9" t="s">
        <v>6478</v>
      </c>
      <c r="C507" s="9" t="s">
        <v>6479</v>
      </c>
      <c r="D507" s="9" t="s">
        <v>8959</v>
      </c>
      <c r="E507" s="9" t="s">
        <v>496</v>
      </c>
      <c r="F507">
        <f t="shared" si="7"/>
        <v>0</v>
      </c>
    </row>
    <row r="508" spans="1:6" hidden="1">
      <c r="A508" s="9" t="s">
        <v>7897</v>
      </c>
      <c r="B508" s="9" t="s">
        <v>6283</v>
      </c>
      <c r="C508" s="9" t="s">
        <v>6952</v>
      </c>
      <c r="D508" s="9" t="s">
        <v>8959</v>
      </c>
      <c r="E508" s="9" t="s">
        <v>496</v>
      </c>
      <c r="F508">
        <f t="shared" si="7"/>
        <v>0</v>
      </c>
    </row>
    <row r="509" spans="1:6" hidden="1">
      <c r="A509" s="9" t="s">
        <v>7968</v>
      </c>
      <c r="B509" s="9" t="s">
        <v>6368</v>
      </c>
      <c r="C509" s="9" t="s">
        <v>6953</v>
      </c>
      <c r="D509" s="9" t="s">
        <v>8959</v>
      </c>
      <c r="E509" s="9" t="s">
        <v>496</v>
      </c>
      <c r="F509">
        <f t="shared" si="7"/>
        <v>0</v>
      </c>
    </row>
    <row r="510" spans="1:6" hidden="1">
      <c r="A510" s="9" t="s">
        <v>7930</v>
      </c>
      <c r="B510" s="9" t="s">
        <v>6216</v>
      </c>
      <c r="C510" s="9" t="s">
        <v>6217</v>
      </c>
      <c r="D510" s="9" t="s">
        <v>8959</v>
      </c>
      <c r="E510" s="9" t="s">
        <v>496</v>
      </c>
      <c r="F510">
        <f t="shared" si="7"/>
        <v>0</v>
      </c>
    </row>
    <row r="511" spans="1:6" hidden="1">
      <c r="A511" s="9" t="s">
        <v>7892</v>
      </c>
      <c r="B511" s="9" t="s">
        <v>6302</v>
      </c>
      <c r="C511" s="9" t="s">
        <v>6954</v>
      </c>
      <c r="D511" s="9" t="s">
        <v>8959</v>
      </c>
      <c r="E511" s="9" t="s">
        <v>496</v>
      </c>
      <c r="F511">
        <f t="shared" si="7"/>
        <v>0</v>
      </c>
    </row>
    <row r="512" spans="1:6" hidden="1">
      <c r="A512" s="9" t="s">
        <v>7891</v>
      </c>
      <c r="B512" s="9" t="s">
        <v>6382</v>
      </c>
      <c r="C512" s="9" t="s">
        <v>6955</v>
      </c>
      <c r="D512" s="9" t="s">
        <v>8959</v>
      </c>
      <c r="E512" s="9" t="s">
        <v>496</v>
      </c>
      <c r="F512">
        <f t="shared" si="7"/>
        <v>0</v>
      </c>
    </row>
    <row r="513" spans="1:6" hidden="1">
      <c r="A513" s="9" t="s">
        <v>7928</v>
      </c>
      <c r="B513" s="9" t="s">
        <v>6251</v>
      </c>
      <c r="C513" s="9" t="s">
        <v>6252</v>
      </c>
      <c r="D513" s="9" t="s">
        <v>8959</v>
      </c>
      <c r="E513" s="9" t="s">
        <v>496</v>
      </c>
      <c r="F513">
        <f t="shared" si="7"/>
        <v>0</v>
      </c>
    </row>
    <row r="514" spans="1:6" hidden="1">
      <c r="A514" s="9" t="s">
        <v>7890</v>
      </c>
      <c r="B514" s="9" t="s">
        <v>6198</v>
      </c>
      <c r="C514" s="9" t="s">
        <v>6956</v>
      </c>
      <c r="D514" s="9" t="s">
        <v>8959</v>
      </c>
      <c r="E514" s="9" t="s">
        <v>496</v>
      </c>
      <c r="F514">
        <f t="shared" si="7"/>
        <v>0</v>
      </c>
    </row>
    <row r="515" spans="1:6" hidden="1">
      <c r="A515" s="9" t="s">
        <v>7889</v>
      </c>
      <c r="B515" s="9" t="s">
        <v>6442</v>
      </c>
      <c r="C515" s="9" t="s">
        <v>6957</v>
      </c>
      <c r="D515" s="9" t="s">
        <v>8959</v>
      </c>
      <c r="E515" s="9" t="s">
        <v>496</v>
      </c>
      <c r="F515">
        <f t="shared" ref="F515:F578" si="8">IF(B515=B516,1,0)</f>
        <v>0</v>
      </c>
    </row>
    <row r="516" spans="1:6" hidden="1">
      <c r="A516" s="9" t="s">
        <v>7885</v>
      </c>
      <c r="B516" s="9" t="s">
        <v>6440</v>
      </c>
      <c r="C516" s="9" t="s">
        <v>6958</v>
      </c>
      <c r="D516" s="9" t="s">
        <v>8959</v>
      </c>
      <c r="E516" s="9" t="s">
        <v>496</v>
      </c>
      <c r="F516">
        <f t="shared" si="8"/>
        <v>0</v>
      </c>
    </row>
    <row r="517" spans="1:6" hidden="1">
      <c r="A517" s="9" t="s">
        <v>7884</v>
      </c>
      <c r="B517" s="9" t="s">
        <v>6318</v>
      </c>
      <c r="C517" s="9" t="s">
        <v>6959</v>
      </c>
      <c r="D517" s="9" t="s">
        <v>8959</v>
      </c>
      <c r="E517" s="9" t="s">
        <v>496</v>
      </c>
      <c r="F517">
        <f t="shared" si="8"/>
        <v>0</v>
      </c>
    </row>
    <row r="518" spans="1:6" hidden="1">
      <c r="A518" s="9" t="s">
        <v>7888</v>
      </c>
      <c r="B518" s="9" t="s">
        <v>6354</v>
      </c>
      <c r="C518" s="9" t="s">
        <v>6960</v>
      </c>
      <c r="D518" s="9" t="s">
        <v>8959</v>
      </c>
      <c r="E518" s="9" t="s">
        <v>496</v>
      </c>
      <c r="F518">
        <f t="shared" si="8"/>
        <v>0</v>
      </c>
    </row>
    <row r="519" spans="1:6" hidden="1">
      <c r="A519" s="9" t="s">
        <v>7883</v>
      </c>
      <c r="B519" s="9" t="s">
        <v>6240</v>
      </c>
      <c r="C519" s="9" t="s">
        <v>6961</v>
      </c>
      <c r="D519" s="9" t="s">
        <v>8959</v>
      </c>
      <c r="E519" s="9" t="s">
        <v>496</v>
      </c>
      <c r="F519">
        <f t="shared" si="8"/>
        <v>0</v>
      </c>
    </row>
    <row r="520" spans="1:6" hidden="1">
      <c r="A520" s="9" t="s">
        <v>7898</v>
      </c>
      <c r="B520" s="9" t="s">
        <v>6202</v>
      </c>
      <c r="C520" s="9" t="s">
        <v>6962</v>
      </c>
      <c r="D520" s="9" t="s">
        <v>8959</v>
      </c>
      <c r="E520" s="9" t="s">
        <v>496</v>
      </c>
      <c r="F520">
        <f t="shared" si="8"/>
        <v>0</v>
      </c>
    </row>
    <row r="521" spans="1:6" hidden="1">
      <c r="A521" s="9" t="s">
        <v>7963</v>
      </c>
      <c r="B521" s="9" t="s">
        <v>6430</v>
      </c>
      <c r="C521" s="9" t="s">
        <v>6431</v>
      </c>
      <c r="D521" s="9" t="s">
        <v>8959</v>
      </c>
      <c r="E521" s="9" t="s">
        <v>496</v>
      </c>
      <c r="F521">
        <f t="shared" si="8"/>
        <v>0</v>
      </c>
    </row>
    <row r="522" spans="1:6" hidden="1">
      <c r="A522" s="9" t="s">
        <v>8068</v>
      </c>
      <c r="B522" s="9" t="s">
        <v>6025</v>
      </c>
      <c r="C522" s="9" t="s">
        <v>6026</v>
      </c>
      <c r="D522" s="9" t="s">
        <v>8912</v>
      </c>
      <c r="E522" s="9" t="s">
        <v>101</v>
      </c>
      <c r="F522">
        <f t="shared" si="8"/>
        <v>0</v>
      </c>
    </row>
    <row r="523" spans="1:6" hidden="1">
      <c r="A523" s="9" t="s">
        <v>7954</v>
      </c>
      <c r="B523" s="9" t="s">
        <v>6232</v>
      </c>
      <c r="C523" s="9" t="s">
        <v>6233</v>
      </c>
      <c r="D523" s="9" t="s">
        <v>8959</v>
      </c>
      <c r="E523" s="9" t="s">
        <v>496</v>
      </c>
      <c r="F523">
        <f t="shared" si="8"/>
        <v>0</v>
      </c>
    </row>
    <row r="524" spans="1:6" hidden="1">
      <c r="A524" s="9" t="s">
        <v>7869</v>
      </c>
      <c r="B524" s="9" t="s">
        <v>6378</v>
      </c>
      <c r="C524" s="9" t="s">
        <v>6963</v>
      </c>
      <c r="D524" s="9" t="s">
        <v>8959</v>
      </c>
      <c r="E524" s="9" t="s">
        <v>496</v>
      </c>
      <c r="F524">
        <f t="shared" si="8"/>
        <v>0</v>
      </c>
    </row>
    <row r="525" spans="1:6" hidden="1">
      <c r="A525" s="9" t="s">
        <v>7827</v>
      </c>
      <c r="B525" s="9" t="s">
        <v>6188</v>
      </c>
      <c r="C525" s="9" t="s">
        <v>6964</v>
      </c>
      <c r="D525" s="9" t="s">
        <v>8959</v>
      </c>
      <c r="E525" s="9" t="s">
        <v>496</v>
      </c>
      <c r="F525">
        <f t="shared" si="8"/>
        <v>0</v>
      </c>
    </row>
    <row r="526" spans="1:6" hidden="1">
      <c r="A526" s="9" t="s">
        <v>7868</v>
      </c>
      <c r="B526" s="9" t="s">
        <v>6214</v>
      </c>
      <c r="C526" s="9" t="s">
        <v>6215</v>
      </c>
      <c r="D526" s="9" t="s">
        <v>8959</v>
      </c>
      <c r="E526" s="9" t="s">
        <v>496</v>
      </c>
      <c r="F526">
        <f t="shared" si="8"/>
        <v>0</v>
      </c>
    </row>
    <row r="527" spans="1:6" hidden="1">
      <c r="A527" s="9" t="s">
        <v>7867</v>
      </c>
      <c r="B527" s="9" t="s">
        <v>6346</v>
      </c>
      <c r="C527" s="9" t="s">
        <v>6965</v>
      </c>
      <c r="D527" s="9" t="s">
        <v>8959</v>
      </c>
      <c r="E527" s="9" t="s">
        <v>496</v>
      </c>
      <c r="F527">
        <f t="shared" si="8"/>
        <v>0</v>
      </c>
    </row>
    <row r="528" spans="1:6" hidden="1">
      <c r="A528" s="9" t="s">
        <v>7882</v>
      </c>
      <c r="B528" s="9" t="s">
        <v>6458</v>
      </c>
      <c r="C528" s="9" t="s">
        <v>6966</v>
      </c>
      <c r="D528" s="9" t="s">
        <v>8959</v>
      </c>
      <c r="E528" s="9" t="s">
        <v>496</v>
      </c>
      <c r="F528">
        <f t="shared" si="8"/>
        <v>0</v>
      </c>
    </row>
    <row r="529" spans="1:6" hidden="1">
      <c r="A529" s="9" t="s">
        <v>7927</v>
      </c>
      <c r="B529" s="9" t="s">
        <v>6322</v>
      </c>
      <c r="C529" s="9" t="s">
        <v>6323</v>
      </c>
      <c r="D529" s="9" t="s">
        <v>8959</v>
      </c>
      <c r="E529" s="9" t="s">
        <v>496</v>
      </c>
      <c r="F529">
        <f t="shared" si="8"/>
        <v>0</v>
      </c>
    </row>
    <row r="530" spans="1:6" hidden="1">
      <c r="A530" s="9" t="s">
        <v>7866</v>
      </c>
      <c r="B530" s="9" t="s">
        <v>6344</v>
      </c>
      <c r="C530" s="9" t="s">
        <v>6967</v>
      </c>
      <c r="D530" s="9" t="s">
        <v>8959</v>
      </c>
      <c r="E530" s="9" t="s">
        <v>496</v>
      </c>
      <c r="F530">
        <f t="shared" si="8"/>
        <v>0</v>
      </c>
    </row>
    <row r="531" spans="1:6" hidden="1">
      <c r="A531" s="9" t="s">
        <v>7881</v>
      </c>
      <c r="B531" s="9" t="s">
        <v>6200</v>
      </c>
      <c r="C531" s="9" t="s">
        <v>6968</v>
      </c>
      <c r="D531" s="9" t="s">
        <v>8959</v>
      </c>
      <c r="E531" s="9" t="s">
        <v>496</v>
      </c>
      <c r="F531">
        <f t="shared" si="8"/>
        <v>0</v>
      </c>
    </row>
    <row r="532" spans="1:6" hidden="1">
      <c r="A532" s="9" t="s">
        <v>7880</v>
      </c>
      <c r="B532" s="9" t="s">
        <v>6350</v>
      </c>
      <c r="C532" s="9" t="s">
        <v>6969</v>
      </c>
      <c r="D532" s="9" t="s">
        <v>8959</v>
      </c>
      <c r="E532" s="9" t="s">
        <v>496</v>
      </c>
      <c r="F532">
        <f t="shared" si="8"/>
        <v>0</v>
      </c>
    </row>
    <row r="533" spans="1:6" hidden="1">
      <c r="A533" s="9" t="s">
        <v>7879</v>
      </c>
      <c r="B533" s="9" t="s">
        <v>6299</v>
      </c>
      <c r="C533" s="9" t="s">
        <v>6970</v>
      </c>
      <c r="D533" s="9" t="s">
        <v>8959</v>
      </c>
      <c r="E533" s="9" t="s">
        <v>496</v>
      </c>
      <c r="F533">
        <f t="shared" si="8"/>
        <v>0</v>
      </c>
    </row>
    <row r="534" spans="1:6" hidden="1">
      <c r="A534" s="9" t="s">
        <v>7877</v>
      </c>
      <c r="B534" s="9" t="s">
        <v>6450</v>
      </c>
      <c r="C534" s="9" t="s">
        <v>6971</v>
      </c>
      <c r="D534" s="9" t="s">
        <v>8959</v>
      </c>
      <c r="E534" s="9" t="s">
        <v>496</v>
      </c>
      <c r="F534">
        <f t="shared" si="8"/>
        <v>0</v>
      </c>
    </row>
    <row r="535" spans="1:6" hidden="1">
      <c r="A535" s="9" t="s">
        <v>7865</v>
      </c>
      <c r="B535" s="9" t="s">
        <v>6194</v>
      </c>
      <c r="C535" s="9" t="s">
        <v>6972</v>
      </c>
      <c r="D535" s="9" t="s">
        <v>8959</v>
      </c>
      <c r="E535" s="9" t="s">
        <v>496</v>
      </c>
      <c r="F535">
        <f t="shared" si="8"/>
        <v>0</v>
      </c>
    </row>
    <row r="536" spans="1:6" hidden="1">
      <c r="A536" s="9" t="s">
        <v>7900</v>
      </c>
      <c r="B536" s="9" t="s">
        <v>6460</v>
      </c>
      <c r="C536" s="9" t="s">
        <v>6973</v>
      </c>
      <c r="D536" s="9" t="s">
        <v>8959</v>
      </c>
      <c r="E536" s="9" t="s">
        <v>496</v>
      </c>
      <c r="F536">
        <f t="shared" si="8"/>
        <v>0</v>
      </c>
    </row>
    <row r="537" spans="1:6" hidden="1">
      <c r="A537" s="9" t="s">
        <v>7973</v>
      </c>
      <c r="B537" s="9" t="s">
        <v>6372</v>
      </c>
      <c r="C537" s="9" t="s">
        <v>6974</v>
      </c>
      <c r="D537" s="9" t="s">
        <v>8959</v>
      </c>
      <c r="E537" s="9" t="s">
        <v>496</v>
      </c>
      <c r="F537">
        <f t="shared" si="8"/>
        <v>0</v>
      </c>
    </row>
    <row r="538" spans="1:6" hidden="1">
      <c r="A538" s="9" t="s">
        <v>7971</v>
      </c>
      <c r="B538" s="9" t="s">
        <v>6370</v>
      </c>
      <c r="C538" s="9" t="s">
        <v>6975</v>
      </c>
      <c r="D538" s="9" t="s">
        <v>8959</v>
      </c>
      <c r="E538" s="9" t="s">
        <v>496</v>
      </c>
      <c r="F538">
        <f t="shared" si="8"/>
        <v>0</v>
      </c>
    </row>
    <row r="539" spans="1:6" hidden="1">
      <c r="A539" s="9" t="s">
        <v>7975</v>
      </c>
      <c r="B539" s="9" t="s">
        <v>6275</v>
      </c>
      <c r="C539" s="9" t="s">
        <v>6976</v>
      </c>
      <c r="D539" s="9" t="s">
        <v>8959</v>
      </c>
      <c r="E539" s="9" t="s">
        <v>496</v>
      </c>
      <c r="F539">
        <f t="shared" si="8"/>
        <v>0</v>
      </c>
    </row>
    <row r="540" spans="1:6" hidden="1">
      <c r="A540" s="9" t="s">
        <v>7969</v>
      </c>
      <c r="B540" s="9" t="s">
        <v>6314</v>
      </c>
      <c r="C540" s="9" t="s">
        <v>6977</v>
      </c>
      <c r="D540" s="9" t="s">
        <v>8959</v>
      </c>
      <c r="E540" s="9" t="s">
        <v>496</v>
      </c>
      <c r="F540">
        <f t="shared" si="8"/>
        <v>0</v>
      </c>
    </row>
    <row r="541" spans="1:6" hidden="1">
      <c r="A541" s="9" t="s">
        <v>7901</v>
      </c>
      <c r="B541" s="9" t="s">
        <v>6352</v>
      </c>
      <c r="C541" s="9" t="s">
        <v>6978</v>
      </c>
      <c r="D541" s="9" t="s">
        <v>8959</v>
      </c>
      <c r="E541" s="9" t="s">
        <v>496</v>
      </c>
      <c r="F541">
        <f t="shared" si="8"/>
        <v>0</v>
      </c>
    </row>
    <row r="542" spans="1:6" hidden="1">
      <c r="A542" s="9" t="s">
        <v>7847</v>
      </c>
      <c r="B542" s="9" t="s">
        <v>6208</v>
      </c>
      <c r="C542" s="9" t="s">
        <v>6979</v>
      </c>
      <c r="D542" s="9" t="s">
        <v>8959</v>
      </c>
      <c r="E542" s="9" t="s">
        <v>496</v>
      </c>
      <c r="F542">
        <f t="shared" si="8"/>
        <v>0</v>
      </c>
    </row>
    <row r="543" spans="1:6" hidden="1">
      <c r="A543" s="9" t="s">
        <v>7846</v>
      </c>
      <c r="B543" s="9" t="s">
        <v>6464</v>
      </c>
      <c r="C543" s="9" t="s">
        <v>6980</v>
      </c>
      <c r="D543" s="9" t="s">
        <v>8959</v>
      </c>
      <c r="E543" s="9" t="s">
        <v>496</v>
      </c>
      <c r="F543">
        <f t="shared" si="8"/>
        <v>0</v>
      </c>
    </row>
    <row r="544" spans="1:6" hidden="1">
      <c r="A544" s="9" t="s">
        <v>7863</v>
      </c>
      <c r="B544" s="9" t="s">
        <v>6293</v>
      </c>
      <c r="C544" s="9" t="s">
        <v>6981</v>
      </c>
      <c r="D544" s="9" t="s">
        <v>8959</v>
      </c>
      <c r="E544" s="9" t="s">
        <v>496</v>
      </c>
      <c r="F544">
        <f t="shared" si="8"/>
        <v>0</v>
      </c>
    </row>
    <row r="545" spans="1:6" hidden="1">
      <c r="A545" s="9" t="s">
        <v>7862</v>
      </c>
      <c r="B545" s="9" t="s">
        <v>6291</v>
      </c>
      <c r="C545" s="9" t="s">
        <v>6982</v>
      </c>
      <c r="D545" s="9" t="s">
        <v>8959</v>
      </c>
      <c r="E545" s="9" t="s">
        <v>496</v>
      </c>
      <c r="F545">
        <f t="shared" si="8"/>
        <v>0</v>
      </c>
    </row>
    <row r="546" spans="1:6" hidden="1">
      <c r="A546" s="9" t="s">
        <v>7861</v>
      </c>
      <c r="B546" s="9" t="s">
        <v>6448</v>
      </c>
      <c r="C546" s="9" t="s">
        <v>6983</v>
      </c>
      <c r="D546" s="9" t="s">
        <v>8959</v>
      </c>
      <c r="E546" s="9" t="s">
        <v>496</v>
      </c>
      <c r="F546">
        <f t="shared" si="8"/>
        <v>0</v>
      </c>
    </row>
    <row r="547" spans="1:6" hidden="1">
      <c r="A547" s="9" t="s">
        <v>7860</v>
      </c>
      <c r="B547" s="9" t="s">
        <v>6289</v>
      </c>
      <c r="C547" s="9" t="s">
        <v>6984</v>
      </c>
      <c r="D547" s="9" t="s">
        <v>8959</v>
      </c>
      <c r="E547" s="9" t="s">
        <v>496</v>
      </c>
      <c r="F547">
        <f t="shared" si="8"/>
        <v>0</v>
      </c>
    </row>
    <row r="548" spans="1:6" hidden="1">
      <c r="A548" s="9" t="s">
        <v>7842</v>
      </c>
      <c r="B548" s="9" t="s">
        <v>6416</v>
      </c>
      <c r="C548" s="9" t="s">
        <v>6985</v>
      </c>
      <c r="D548" s="9" t="s">
        <v>8959</v>
      </c>
      <c r="E548" s="9" t="s">
        <v>496</v>
      </c>
      <c r="F548">
        <f t="shared" si="8"/>
        <v>0</v>
      </c>
    </row>
    <row r="549" spans="1:6" hidden="1">
      <c r="A549" s="9" t="s">
        <v>7845</v>
      </c>
      <c r="B549" s="9" t="s">
        <v>6310</v>
      </c>
      <c r="C549" s="9" t="s">
        <v>6986</v>
      </c>
      <c r="D549" s="9" t="s">
        <v>8959</v>
      </c>
      <c r="E549" s="9" t="s">
        <v>496</v>
      </c>
      <c r="F549">
        <f t="shared" si="8"/>
        <v>0</v>
      </c>
    </row>
    <row r="550" spans="1:6" hidden="1">
      <c r="A550" s="9" t="s">
        <v>7843</v>
      </c>
      <c r="B550" s="9" t="s">
        <v>6206</v>
      </c>
      <c r="C550" s="9" t="s">
        <v>6987</v>
      </c>
      <c r="D550" s="9" t="s">
        <v>8959</v>
      </c>
      <c r="E550" s="9" t="s">
        <v>496</v>
      </c>
      <c r="F550">
        <f t="shared" si="8"/>
        <v>0</v>
      </c>
    </row>
    <row r="551" spans="1:6" hidden="1">
      <c r="A551" s="9" t="s">
        <v>7903</v>
      </c>
      <c r="B551" s="9" t="s">
        <v>6308</v>
      </c>
      <c r="C551" s="9" t="s">
        <v>6988</v>
      </c>
      <c r="D551" s="9" t="s">
        <v>8959</v>
      </c>
      <c r="E551" s="9" t="s">
        <v>496</v>
      </c>
      <c r="F551">
        <f t="shared" si="8"/>
        <v>0</v>
      </c>
    </row>
    <row r="552" spans="1:6" hidden="1">
      <c r="A552" s="9" t="s">
        <v>7859</v>
      </c>
      <c r="B552" s="9" t="s">
        <v>6400</v>
      </c>
      <c r="C552" s="9" t="s">
        <v>6401</v>
      </c>
      <c r="D552" s="9" t="s">
        <v>8959</v>
      </c>
      <c r="E552" s="9" t="s">
        <v>496</v>
      </c>
      <c r="F552">
        <f t="shared" si="8"/>
        <v>0</v>
      </c>
    </row>
    <row r="553" spans="1:6" hidden="1">
      <c r="A553" s="9" t="s">
        <v>7857</v>
      </c>
      <c r="B553" s="9" t="s">
        <v>6398</v>
      </c>
      <c r="C553" s="9" t="s">
        <v>6399</v>
      </c>
      <c r="D553" s="9" t="s">
        <v>8959</v>
      </c>
      <c r="E553" s="9" t="s">
        <v>496</v>
      </c>
      <c r="F553">
        <f t="shared" si="8"/>
        <v>0</v>
      </c>
    </row>
    <row r="554" spans="1:6" hidden="1">
      <c r="A554" s="9" t="s">
        <v>7856</v>
      </c>
      <c r="B554" s="9" t="s">
        <v>6390</v>
      </c>
      <c r="C554" s="9" t="s">
        <v>6989</v>
      </c>
      <c r="D554" s="9" t="s">
        <v>8959</v>
      </c>
      <c r="E554" s="9" t="s">
        <v>496</v>
      </c>
      <c r="F554">
        <f t="shared" si="8"/>
        <v>0</v>
      </c>
    </row>
    <row r="555" spans="1:6" hidden="1">
      <c r="A555" s="9" t="s">
        <v>7840</v>
      </c>
      <c r="B555" s="9" t="s">
        <v>6281</v>
      </c>
      <c r="C555" s="9" t="s">
        <v>6990</v>
      </c>
      <c r="D555" s="9" t="s">
        <v>8959</v>
      </c>
      <c r="E555" s="9" t="s">
        <v>496</v>
      </c>
      <c r="F555">
        <f t="shared" si="8"/>
        <v>0</v>
      </c>
    </row>
    <row r="556" spans="1:6" hidden="1">
      <c r="A556" s="9" t="s">
        <v>7855</v>
      </c>
      <c r="B556" s="9" t="s">
        <v>6320</v>
      </c>
      <c r="C556" s="9" t="s">
        <v>6321</v>
      </c>
      <c r="D556" s="9" t="s">
        <v>8959</v>
      </c>
      <c r="E556" s="9" t="s">
        <v>496</v>
      </c>
      <c r="F556">
        <f t="shared" si="8"/>
        <v>0</v>
      </c>
    </row>
    <row r="557" spans="1:6" hidden="1">
      <c r="A557" s="9" t="s">
        <v>7854</v>
      </c>
      <c r="B557" s="9" t="s">
        <v>6342</v>
      </c>
      <c r="C557" s="9" t="s">
        <v>6991</v>
      </c>
      <c r="D557" s="9" t="s">
        <v>8959</v>
      </c>
      <c r="E557" s="9" t="s">
        <v>496</v>
      </c>
      <c r="F557">
        <f t="shared" si="8"/>
        <v>0</v>
      </c>
    </row>
    <row r="558" spans="1:6" hidden="1">
      <c r="A558" s="9" t="s">
        <v>7853</v>
      </c>
      <c r="B558" s="9" t="s">
        <v>6287</v>
      </c>
      <c r="C558" s="9" t="s">
        <v>6992</v>
      </c>
      <c r="D558" s="9" t="s">
        <v>8959</v>
      </c>
      <c r="E558" s="9" t="s">
        <v>496</v>
      </c>
      <c r="F558">
        <f t="shared" si="8"/>
        <v>0</v>
      </c>
    </row>
    <row r="559" spans="1:6" hidden="1">
      <c r="A559" s="9" t="s">
        <v>7839</v>
      </c>
      <c r="B559" s="9" t="s">
        <v>6374</v>
      </c>
      <c r="C559" s="9" t="s">
        <v>6993</v>
      </c>
      <c r="D559" s="9" t="s">
        <v>8959</v>
      </c>
      <c r="E559" s="9" t="s">
        <v>496</v>
      </c>
      <c r="F559">
        <f t="shared" si="8"/>
        <v>0</v>
      </c>
    </row>
    <row r="560" spans="1:6" hidden="1">
      <c r="A560" s="9" t="s">
        <v>7852</v>
      </c>
      <c r="B560" s="9" t="s">
        <v>6410</v>
      </c>
      <c r="C560" s="9" t="s">
        <v>6994</v>
      </c>
      <c r="D560" s="9" t="s">
        <v>8959</v>
      </c>
      <c r="E560" s="9" t="s">
        <v>496</v>
      </c>
      <c r="F560">
        <f t="shared" si="8"/>
        <v>0</v>
      </c>
    </row>
    <row r="561" spans="1:6" hidden="1">
      <c r="A561" s="9" t="s">
        <v>7878</v>
      </c>
      <c r="B561" s="9" t="s">
        <v>6196</v>
      </c>
      <c r="C561" s="9" t="s">
        <v>6995</v>
      </c>
      <c r="D561" s="9" t="s">
        <v>8959</v>
      </c>
      <c r="E561" s="9" t="s">
        <v>496</v>
      </c>
      <c r="F561">
        <f t="shared" si="8"/>
        <v>0</v>
      </c>
    </row>
    <row r="562" spans="1:6" hidden="1">
      <c r="A562" s="9" t="s">
        <v>7838</v>
      </c>
      <c r="B562" s="9" t="s">
        <v>6204</v>
      </c>
      <c r="C562" s="9" t="s">
        <v>6996</v>
      </c>
      <c r="D562" s="9" t="s">
        <v>8959</v>
      </c>
      <c r="E562" s="9" t="s">
        <v>496</v>
      </c>
      <c r="F562">
        <f t="shared" si="8"/>
        <v>0</v>
      </c>
    </row>
    <row r="563" spans="1:6" hidden="1">
      <c r="A563" s="9" t="s">
        <v>7837</v>
      </c>
      <c r="B563" s="9" t="s">
        <v>6420</v>
      </c>
      <c r="C563" s="9" t="s">
        <v>6997</v>
      </c>
      <c r="D563" s="9" t="s">
        <v>8959</v>
      </c>
      <c r="E563" s="9" t="s">
        <v>496</v>
      </c>
      <c r="F563">
        <f t="shared" si="8"/>
        <v>0</v>
      </c>
    </row>
    <row r="564" spans="1:6" hidden="1">
      <c r="A564" s="9" t="s">
        <v>7858</v>
      </c>
      <c r="B564" s="9" t="s">
        <v>6300</v>
      </c>
      <c r="C564" s="9" t="s">
        <v>6998</v>
      </c>
      <c r="D564" s="9" t="s">
        <v>8959</v>
      </c>
      <c r="E564" s="9" t="s">
        <v>496</v>
      </c>
      <c r="F564">
        <f t="shared" si="8"/>
        <v>0</v>
      </c>
    </row>
    <row r="565" spans="1:6" hidden="1">
      <c r="A565" s="9" t="s">
        <v>7836</v>
      </c>
      <c r="B565" s="9" t="s">
        <v>6412</v>
      </c>
      <c r="C565" s="9" t="s">
        <v>6999</v>
      </c>
      <c r="D565" s="9" t="s">
        <v>8959</v>
      </c>
      <c r="E565" s="9" t="s">
        <v>496</v>
      </c>
      <c r="F565">
        <f t="shared" si="8"/>
        <v>0</v>
      </c>
    </row>
    <row r="566" spans="1:6" hidden="1">
      <c r="A566" s="9" t="s">
        <v>7851</v>
      </c>
      <c r="B566" s="9" t="s">
        <v>6436</v>
      </c>
      <c r="C566" s="9" t="s">
        <v>7000</v>
      </c>
      <c r="D566" s="9" t="s">
        <v>8959</v>
      </c>
      <c r="E566" s="9" t="s">
        <v>496</v>
      </c>
      <c r="F566">
        <f t="shared" si="8"/>
        <v>0</v>
      </c>
    </row>
    <row r="567" spans="1:6" hidden="1">
      <c r="A567" s="9" t="s">
        <v>7850</v>
      </c>
      <c r="B567" s="9" t="s">
        <v>6210</v>
      </c>
      <c r="C567" s="9" t="s">
        <v>7001</v>
      </c>
      <c r="D567" s="9" t="s">
        <v>8959</v>
      </c>
      <c r="E567" s="9" t="s">
        <v>496</v>
      </c>
      <c r="F567">
        <f t="shared" si="8"/>
        <v>0</v>
      </c>
    </row>
    <row r="568" spans="1:6" hidden="1">
      <c r="A568" s="9" t="s">
        <v>7864</v>
      </c>
      <c r="B568" s="9" t="s">
        <v>6186</v>
      </c>
      <c r="C568" s="9" t="s">
        <v>7002</v>
      </c>
      <c r="D568" s="9" t="s">
        <v>8959</v>
      </c>
      <c r="E568" s="9" t="s">
        <v>496</v>
      </c>
      <c r="F568">
        <f t="shared" si="8"/>
        <v>0</v>
      </c>
    </row>
    <row r="569" spans="1:6" hidden="1">
      <c r="A569" s="9" t="s">
        <v>7848</v>
      </c>
      <c r="B569" s="9" t="s">
        <v>6242</v>
      </c>
      <c r="C569" s="9" t="s">
        <v>7003</v>
      </c>
      <c r="D569" s="9" t="s">
        <v>8959</v>
      </c>
      <c r="E569" s="9" t="s">
        <v>496</v>
      </c>
      <c r="F569">
        <f t="shared" si="8"/>
        <v>0</v>
      </c>
    </row>
    <row r="570" spans="1:6" hidden="1">
      <c r="A570" s="9" t="s">
        <v>7835</v>
      </c>
      <c r="B570" s="9" t="s">
        <v>6316</v>
      </c>
      <c r="C570" s="9" t="s">
        <v>7004</v>
      </c>
      <c r="D570" s="9" t="s">
        <v>8959</v>
      </c>
      <c r="E570" s="9" t="s">
        <v>496</v>
      </c>
      <c r="F570">
        <f t="shared" si="8"/>
        <v>0</v>
      </c>
    </row>
    <row r="571" spans="1:6" hidden="1">
      <c r="A571" s="9" t="s">
        <v>7833</v>
      </c>
      <c r="B571" s="9" t="s">
        <v>6468</v>
      </c>
      <c r="C571" s="9" t="s">
        <v>7005</v>
      </c>
      <c r="D571" s="9" t="s">
        <v>8959</v>
      </c>
      <c r="E571" s="9" t="s">
        <v>496</v>
      </c>
      <c r="F571">
        <f t="shared" si="8"/>
        <v>0</v>
      </c>
    </row>
    <row r="572" spans="1:6" hidden="1">
      <c r="A572" s="9" t="s">
        <v>7832</v>
      </c>
      <c r="B572" s="9" t="s">
        <v>6340</v>
      </c>
      <c r="C572" s="9" t="s">
        <v>7006</v>
      </c>
      <c r="D572" s="9" t="s">
        <v>8959</v>
      </c>
      <c r="E572" s="9" t="s">
        <v>496</v>
      </c>
      <c r="F572">
        <f t="shared" si="8"/>
        <v>0</v>
      </c>
    </row>
    <row r="573" spans="1:6" hidden="1">
      <c r="A573" s="9" t="s">
        <v>7831</v>
      </c>
      <c r="B573" s="9" t="s">
        <v>6338</v>
      </c>
      <c r="C573" s="9" t="s">
        <v>7007</v>
      </c>
      <c r="D573" s="9" t="s">
        <v>8959</v>
      </c>
      <c r="E573" s="9" t="s">
        <v>496</v>
      </c>
      <c r="F573">
        <f t="shared" si="8"/>
        <v>0</v>
      </c>
    </row>
    <row r="574" spans="1:6" hidden="1">
      <c r="A574" s="9" t="s">
        <v>7899</v>
      </c>
      <c r="B574" s="9" t="s">
        <v>6336</v>
      </c>
      <c r="C574" s="9" t="s">
        <v>7008</v>
      </c>
      <c r="D574" s="9" t="s">
        <v>8959</v>
      </c>
      <c r="E574" s="9" t="s">
        <v>496</v>
      </c>
      <c r="F574">
        <f t="shared" si="8"/>
        <v>0</v>
      </c>
    </row>
    <row r="575" spans="1:6" hidden="1">
      <c r="A575" s="9" t="s">
        <v>7834</v>
      </c>
      <c r="B575" s="9" t="s">
        <v>6394</v>
      </c>
      <c r="C575" s="9" t="s">
        <v>7009</v>
      </c>
      <c r="D575" s="9" t="s">
        <v>8959</v>
      </c>
      <c r="E575" s="9" t="s">
        <v>496</v>
      </c>
      <c r="F575">
        <f t="shared" si="8"/>
        <v>0</v>
      </c>
    </row>
    <row r="576" spans="1:6" hidden="1">
      <c r="A576" s="9" t="s">
        <v>7925</v>
      </c>
      <c r="B576" s="9" t="s">
        <v>6248</v>
      </c>
      <c r="C576" s="9" t="s">
        <v>6247</v>
      </c>
      <c r="D576" s="9" t="s">
        <v>8959</v>
      </c>
      <c r="E576" s="9" t="s">
        <v>496</v>
      </c>
      <c r="F576">
        <f t="shared" si="8"/>
        <v>0</v>
      </c>
    </row>
    <row r="577" spans="1:6" hidden="1">
      <c r="A577" s="9" t="s">
        <v>7830</v>
      </c>
      <c r="B577" s="9" t="s">
        <v>6279</v>
      </c>
      <c r="C577" s="9" t="s">
        <v>7010</v>
      </c>
      <c r="D577" s="9" t="s">
        <v>8959</v>
      </c>
      <c r="E577" s="9" t="s">
        <v>496</v>
      </c>
      <c r="F577">
        <f t="shared" si="8"/>
        <v>0</v>
      </c>
    </row>
    <row r="578" spans="1:6" hidden="1">
      <c r="A578" s="9" t="s">
        <v>7829</v>
      </c>
      <c r="B578" s="9" t="s">
        <v>6434</v>
      </c>
      <c r="C578" s="9" t="s">
        <v>7011</v>
      </c>
      <c r="D578" s="9" t="s">
        <v>8959</v>
      </c>
      <c r="E578" s="9" t="s">
        <v>496</v>
      </c>
      <c r="F578">
        <f t="shared" si="8"/>
        <v>0</v>
      </c>
    </row>
    <row r="579" spans="1:6" hidden="1">
      <c r="A579" s="9" t="s">
        <v>8059</v>
      </c>
      <c r="B579" s="9" t="s">
        <v>5806</v>
      </c>
      <c r="C579" s="9" t="s">
        <v>7012</v>
      </c>
      <c r="D579" s="9" t="s">
        <v>8908</v>
      </c>
      <c r="E579" s="9" t="s">
        <v>101</v>
      </c>
      <c r="F579">
        <f t="shared" ref="F579:F642" si="9">IF(B579=B580,1,0)</f>
        <v>0</v>
      </c>
    </row>
    <row r="580" spans="1:6" hidden="1">
      <c r="A580" s="9" t="s">
        <v>8067</v>
      </c>
      <c r="B580" s="9" t="s">
        <v>5107</v>
      </c>
      <c r="C580" s="9" t="s">
        <v>5108</v>
      </c>
      <c r="D580" s="9" t="s">
        <v>8933</v>
      </c>
      <c r="E580" s="9" t="s">
        <v>101</v>
      </c>
      <c r="F580">
        <f t="shared" si="9"/>
        <v>0</v>
      </c>
    </row>
    <row r="581" spans="1:6" hidden="1">
      <c r="A581" s="9" t="s">
        <v>8029</v>
      </c>
      <c r="B581" s="9" t="s">
        <v>4412</v>
      </c>
      <c r="C581" s="9" t="s">
        <v>7013</v>
      </c>
      <c r="D581" s="9" t="s">
        <v>8962</v>
      </c>
      <c r="E581" s="9" t="s">
        <v>101</v>
      </c>
      <c r="F581">
        <f t="shared" si="9"/>
        <v>0</v>
      </c>
    </row>
    <row r="582" spans="1:6" hidden="1">
      <c r="A582" s="9" t="s">
        <v>8064</v>
      </c>
      <c r="B582" s="9" t="s">
        <v>7014</v>
      </c>
      <c r="C582" s="9" t="s">
        <v>7015</v>
      </c>
      <c r="D582" s="9" t="s">
        <v>8937</v>
      </c>
      <c r="E582" s="9" t="s">
        <v>66</v>
      </c>
      <c r="F582">
        <f t="shared" si="9"/>
        <v>0</v>
      </c>
    </row>
    <row r="583" spans="1:6" hidden="1">
      <c r="A583" s="9" t="s">
        <v>7908</v>
      </c>
      <c r="B583" s="9" t="s">
        <v>6462</v>
      </c>
      <c r="C583" s="9" t="s">
        <v>7016</v>
      </c>
      <c r="D583" s="9" t="s">
        <v>8959</v>
      </c>
      <c r="E583" s="9" t="s">
        <v>496</v>
      </c>
      <c r="F583">
        <f t="shared" si="9"/>
        <v>0</v>
      </c>
    </row>
    <row r="584" spans="1:6" hidden="1">
      <c r="A584" s="9" t="s">
        <v>7822</v>
      </c>
      <c r="B584" s="9" t="s">
        <v>4368</v>
      </c>
      <c r="C584" s="9" t="s">
        <v>7017</v>
      </c>
      <c r="D584" s="9" t="s">
        <v>8954</v>
      </c>
      <c r="E584" s="9" t="s">
        <v>101</v>
      </c>
      <c r="F584">
        <f t="shared" si="9"/>
        <v>0</v>
      </c>
    </row>
    <row r="585" spans="1:6" hidden="1">
      <c r="A585" s="9" t="s">
        <v>8057</v>
      </c>
      <c r="B585" s="9" t="s">
        <v>4719</v>
      </c>
      <c r="C585" s="9" t="s">
        <v>7018</v>
      </c>
      <c r="D585" s="9" t="s">
        <v>8955</v>
      </c>
      <c r="E585" s="9" t="s">
        <v>101</v>
      </c>
      <c r="F585">
        <f t="shared" si="9"/>
        <v>0</v>
      </c>
    </row>
    <row r="586" spans="1:6" hidden="1">
      <c r="A586" s="9" t="s">
        <v>8050</v>
      </c>
      <c r="B586" s="9" t="s">
        <v>4616</v>
      </c>
      <c r="C586" s="9" t="s">
        <v>7019</v>
      </c>
      <c r="D586" s="9" t="s">
        <v>8943</v>
      </c>
      <c r="E586" s="9" t="s">
        <v>101</v>
      </c>
      <c r="F586">
        <f t="shared" si="9"/>
        <v>0</v>
      </c>
    </row>
    <row r="587" spans="1:6" hidden="1">
      <c r="A587" s="9" t="s">
        <v>8054</v>
      </c>
      <c r="B587" s="9" t="s">
        <v>7020</v>
      </c>
      <c r="C587" s="9" t="s">
        <v>7021</v>
      </c>
      <c r="D587" s="9" t="s">
        <v>8943</v>
      </c>
      <c r="E587" s="9" t="s">
        <v>101</v>
      </c>
      <c r="F587">
        <f t="shared" si="9"/>
        <v>0</v>
      </c>
    </row>
    <row r="588" spans="1:6" hidden="1">
      <c r="A588" s="9" t="s">
        <v>8009</v>
      </c>
      <c r="B588" s="9" t="s">
        <v>5177</v>
      </c>
      <c r="C588" s="9" t="s">
        <v>7022</v>
      </c>
      <c r="D588" s="9" t="s">
        <v>8967</v>
      </c>
      <c r="E588" s="9" t="s">
        <v>66</v>
      </c>
      <c r="F588">
        <f t="shared" si="9"/>
        <v>0</v>
      </c>
    </row>
    <row r="589" spans="1:6" hidden="1">
      <c r="A589" s="9" t="s">
        <v>8042</v>
      </c>
      <c r="B589" s="9" t="s">
        <v>5815</v>
      </c>
      <c r="C589" s="9" t="s">
        <v>7023</v>
      </c>
      <c r="D589" s="9" t="s">
        <v>8908</v>
      </c>
      <c r="E589" s="9" t="s">
        <v>101</v>
      </c>
      <c r="F589">
        <f t="shared" si="9"/>
        <v>0</v>
      </c>
    </row>
    <row r="590" spans="1:6" hidden="1">
      <c r="A590" s="9" t="s">
        <v>8041</v>
      </c>
      <c r="B590" s="9" t="s">
        <v>5825</v>
      </c>
      <c r="C590" s="9" t="s">
        <v>7024</v>
      </c>
      <c r="D590" s="9" t="s">
        <v>8908</v>
      </c>
      <c r="E590" s="9" t="s">
        <v>101</v>
      </c>
      <c r="F590">
        <f t="shared" si="9"/>
        <v>0</v>
      </c>
    </row>
    <row r="591" spans="1:6" hidden="1">
      <c r="A591" s="9" t="s">
        <v>8040</v>
      </c>
      <c r="B591" s="9" t="s">
        <v>5804</v>
      </c>
      <c r="C591" s="9" t="s">
        <v>7025</v>
      </c>
      <c r="D591" s="9" t="s">
        <v>8908</v>
      </c>
      <c r="E591" s="9" t="s">
        <v>101</v>
      </c>
      <c r="F591">
        <f t="shared" si="9"/>
        <v>0</v>
      </c>
    </row>
    <row r="592" spans="1:6" hidden="1">
      <c r="A592" s="9" t="s">
        <v>8032</v>
      </c>
      <c r="B592" s="9" t="s">
        <v>5724</v>
      </c>
      <c r="C592" s="9" t="s">
        <v>7026</v>
      </c>
      <c r="D592" s="9" t="s">
        <v>724</v>
      </c>
      <c r="E592" s="9" t="s">
        <v>95</v>
      </c>
      <c r="F592">
        <f t="shared" si="9"/>
        <v>0</v>
      </c>
    </row>
    <row r="593" spans="1:6" hidden="1">
      <c r="A593" s="9" t="s">
        <v>8056</v>
      </c>
      <c r="B593" s="9" t="s">
        <v>5022</v>
      </c>
      <c r="C593" s="9" t="s">
        <v>7027</v>
      </c>
      <c r="D593" s="9" t="s">
        <v>8905</v>
      </c>
      <c r="E593" s="9" t="s">
        <v>431</v>
      </c>
      <c r="F593">
        <f t="shared" si="9"/>
        <v>0</v>
      </c>
    </row>
    <row r="594" spans="1:6" hidden="1">
      <c r="A594" s="9" t="s">
        <v>7977</v>
      </c>
      <c r="B594" s="9" t="s">
        <v>4352</v>
      </c>
      <c r="C594" s="9" t="s">
        <v>7028</v>
      </c>
      <c r="D594" s="9" t="s">
        <v>8961</v>
      </c>
      <c r="E594" s="9" t="s">
        <v>101</v>
      </c>
      <c r="F594">
        <f t="shared" si="9"/>
        <v>0</v>
      </c>
    </row>
    <row r="595" spans="1:6" hidden="1">
      <c r="A595" s="9" t="s">
        <v>8048</v>
      </c>
      <c r="B595" s="9" t="s">
        <v>5191</v>
      </c>
      <c r="C595" s="9" t="s">
        <v>7029</v>
      </c>
      <c r="D595" s="9" t="s">
        <v>8937</v>
      </c>
      <c r="E595" s="9" t="s">
        <v>66</v>
      </c>
      <c r="F595">
        <f t="shared" si="9"/>
        <v>0</v>
      </c>
    </row>
    <row r="596" spans="1:6" hidden="1">
      <c r="A596" s="9" t="s">
        <v>8016</v>
      </c>
      <c r="B596" s="9" t="s">
        <v>4426</v>
      </c>
      <c r="C596" s="9" t="s">
        <v>4427</v>
      </c>
      <c r="D596" s="9" t="s">
        <v>8946</v>
      </c>
      <c r="E596" s="9" t="s">
        <v>101</v>
      </c>
      <c r="F596">
        <f t="shared" si="9"/>
        <v>0</v>
      </c>
    </row>
    <row r="597" spans="1:6" hidden="1">
      <c r="A597" s="9" t="s">
        <v>8000</v>
      </c>
      <c r="B597" s="9" t="s">
        <v>4358</v>
      </c>
      <c r="C597" s="9" t="s">
        <v>7030</v>
      </c>
      <c r="D597" s="9" t="s">
        <v>8962</v>
      </c>
      <c r="E597" s="9" t="s">
        <v>101</v>
      </c>
      <c r="F597">
        <f t="shared" si="9"/>
        <v>0</v>
      </c>
    </row>
    <row r="598" spans="1:6" hidden="1">
      <c r="A598" s="9" t="s">
        <v>8020</v>
      </c>
      <c r="B598" s="9" t="s">
        <v>4442</v>
      </c>
      <c r="C598" s="9" t="s">
        <v>7031</v>
      </c>
      <c r="D598" s="9" t="s">
        <v>8916</v>
      </c>
      <c r="E598" s="9" t="s">
        <v>101</v>
      </c>
      <c r="F598">
        <f t="shared" si="9"/>
        <v>0</v>
      </c>
    </row>
    <row r="599" spans="1:6" hidden="1">
      <c r="A599" s="9" t="s">
        <v>7730</v>
      </c>
      <c r="B599" s="9" t="s">
        <v>7731</v>
      </c>
      <c r="C599" s="9" t="s">
        <v>7575</v>
      </c>
      <c r="D599" s="9" t="s">
        <v>8936</v>
      </c>
      <c r="E599" s="9" t="s">
        <v>101</v>
      </c>
      <c r="F599">
        <f t="shared" si="9"/>
        <v>0</v>
      </c>
    </row>
    <row r="600" spans="1:6" hidden="1">
      <c r="A600" s="9" t="s">
        <v>8033</v>
      </c>
      <c r="B600" s="9" t="s">
        <v>5726</v>
      </c>
      <c r="C600" s="9" t="s">
        <v>7032</v>
      </c>
      <c r="D600" s="9" t="s">
        <v>724</v>
      </c>
      <c r="E600" s="9" t="s">
        <v>95</v>
      </c>
      <c r="F600">
        <f t="shared" si="9"/>
        <v>0</v>
      </c>
    </row>
    <row r="601" spans="1:6" hidden="1">
      <c r="A601" s="9" t="s">
        <v>8035</v>
      </c>
      <c r="B601" s="9" t="s">
        <v>5255</v>
      </c>
      <c r="C601" s="9" t="s">
        <v>7033</v>
      </c>
      <c r="D601" s="9" t="s">
        <v>8942</v>
      </c>
      <c r="E601" s="9" t="s">
        <v>101</v>
      </c>
      <c r="F601">
        <f t="shared" si="9"/>
        <v>0</v>
      </c>
    </row>
    <row r="602" spans="1:6" hidden="1">
      <c r="A602" s="9" t="s">
        <v>7981</v>
      </c>
      <c r="B602" s="9" t="s">
        <v>4776</v>
      </c>
      <c r="C602" s="9" t="s">
        <v>7034</v>
      </c>
      <c r="D602" s="9" t="s">
        <v>8962</v>
      </c>
      <c r="E602" s="9" t="s">
        <v>101</v>
      </c>
      <c r="F602">
        <f t="shared" si="9"/>
        <v>0</v>
      </c>
    </row>
    <row r="603" spans="1:6" hidden="1">
      <c r="A603" s="9" t="s">
        <v>7980</v>
      </c>
      <c r="B603" s="9" t="s">
        <v>4778</v>
      </c>
      <c r="C603" s="9" t="s">
        <v>7035</v>
      </c>
      <c r="D603" s="9" t="s">
        <v>8962</v>
      </c>
      <c r="E603" s="9" t="s">
        <v>101</v>
      </c>
      <c r="F603">
        <f t="shared" si="9"/>
        <v>0</v>
      </c>
    </row>
    <row r="604" spans="1:6" hidden="1">
      <c r="A604" s="9" t="s">
        <v>7999</v>
      </c>
      <c r="B604" s="9" t="s">
        <v>4422</v>
      </c>
      <c r="C604" s="9" t="s">
        <v>7036</v>
      </c>
      <c r="D604" s="9" t="s">
        <v>8966</v>
      </c>
      <c r="E604" s="9" t="s">
        <v>101</v>
      </c>
      <c r="F604">
        <f t="shared" si="9"/>
        <v>0</v>
      </c>
    </row>
    <row r="605" spans="1:6" hidden="1">
      <c r="A605" s="9" t="s">
        <v>7841</v>
      </c>
      <c r="B605" s="9" t="s">
        <v>6414</v>
      </c>
      <c r="C605" s="9" t="s">
        <v>7037</v>
      </c>
      <c r="D605" s="9" t="s">
        <v>8959</v>
      </c>
      <c r="E605" s="9" t="s">
        <v>496</v>
      </c>
      <c r="F605">
        <f t="shared" si="9"/>
        <v>0</v>
      </c>
    </row>
    <row r="606" spans="1:6" hidden="1">
      <c r="A606" s="9" t="s">
        <v>7672</v>
      </c>
      <c r="B606" s="9" t="s">
        <v>7038</v>
      </c>
      <c r="C606" s="9" t="s">
        <v>7039</v>
      </c>
      <c r="D606" s="9" t="s">
        <v>8905</v>
      </c>
      <c r="E606" s="9" t="s">
        <v>431</v>
      </c>
      <c r="F606">
        <f t="shared" si="9"/>
        <v>0</v>
      </c>
    </row>
    <row r="607" spans="1:6" hidden="1">
      <c r="A607" s="9" t="s">
        <v>7990</v>
      </c>
      <c r="B607" s="9" t="s">
        <v>5123</v>
      </c>
      <c r="C607" s="9" t="s">
        <v>7040</v>
      </c>
      <c r="D607" s="9" t="s">
        <v>92</v>
      </c>
      <c r="E607" s="9" t="s">
        <v>90</v>
      </c>
      <c r="F607">
        <f t="shared" si="9"/>
        <v>0</v>
      </c>
    </row>
    <row r="608" spans="1:6" hidden="1">
      <c r="A608" s="9" t="s">
        <v>8024</v>
      </c>
      <c r="B608" s="9" t="s">
        <v>5127</v>
      </c>
      <c r="C608" s="9" t="s">
        <v>7041</v>
      </c>
      <c r="D608" s="9" t="s">
        <v>92</v>
      </c>
      <c r="E608" s="9" t="s">
        <v>90</v>
      </c>
      <c r="F608">
        <f t="shared" si="9"/>
        <v>0</v>
      </c>
    </row>
    <row r="609" spans="1:6" hidden="1">
      <c r="A609" s="9" t="s">
        <v>8025</v>
      </c>
      <c r="B609" s="9" t="s">
        <v>5125</v>
      </c>
      <c r="C609" s="9" t="s">
        <v>7042</v>
      </c>
      <c r="D609" s="9" t="s">
        <v>92</v>
      </c>
      <c r="E609" s="9" t="s">
        <v>90</v>
      </c>
      <c r="F609">
        <f t="shared" si="9"/>
        <v>0</v>
      </c>
    </row>
    <row r="610" spans="1:6" hidden="1">
      <c r="A610" s="9" t="s">
        <v>7799</v>
      </c>
      <c r="B610" s="9" t="s">
        <v>4346</v>
      </c>
      <c r="C610" s="9" t="s">
        <v>7626</v>
      </c>
      <c r="D610" s="9" t="s">
        <v>724</v>
      </c>
      <c r="E610" s="9" t="s">
        <v>95</v>
      </c>
      <c r="F610">
        <f t="shared" si="9"/>
        <v>0</v>
      </c>
    </row>
    <row r="611" spans="1:6" hidden="1">
      <c r="A611" s="9" t="s">
        <v>8019</v>
      </c>
      <c r="B611" s="9" t="s">
        <v>5121</v>
      </c>
      <c r="C611" s="9" t="s">
        <v>7043</v>
      </c>
      <c r="D611" s="9" t="s">
        <v>92</v>
      </c>
      <c r="E611" s="9" t="s">
        <v>90</v>
      </c>
      <c r="F611">
        <f t="shared" si="9"/>
        <v>0</v>
      </c>
    </row>
    <row r="612" spans="1:6" hidden="1">
      <c r="A612" s="9" t="s">
        <v>8015</v>
      </c>
      <c r="B612" s="9" t="s">
        <v>7044</v>
      </c>
      <c r="C612" s="9" t="s">
        <v>7045</v>
      </c>
      <c r="D612" s="9" t="s">
        <v>8960</v>
      </c>
      <c r="E612" s="9" t="s">
        <v>54</v>
      </c>
      <c r="F612">
        <f t="shared" si="9"/>
        <v>0</v>
      </c>
    </row>
    <row r="613" spans="1:6" hidden="1">
      <c r="A613" s="9" t="s">
        <v>7960</v>
      </c>
      <c r="B613" s="9" t="s">
        <v>6428</v>
      </c>
      <c r="C613" s="9" t="s">
        <v>6429</v>
      </c>
      <c r="D613" s="9" t="s">
        <v>8959</v>
      </c>
      <c r="E613" s="9" t="s">
        <v>496</v>
      </c>
      <c r="F613">
        <f t="shared" si="9"/>
        <v>0</v>
      </c>
    </row>
    <row r="614" spans="1:6" hidden="1">
      <c r="A614" s="9" t="s">
        <v>7948</v>
      </c>
      <c r="B614" s="9" t="s">
        <v>6408</v>
      </c>
      <c r="C614" s="9" t="s">
        <v>6227</v>
      </c>
      <c r="D614" s="9" t="s">
        <v>8959</v>
      </c>
      <c r="E614" s="9" t="s">
        <v>496</v>
      </c>
      <c r="F614">
        <f t="shared" si="9"/>
        <v>0</v>
      </c>
    </row>
    <row r="615" spans="1:6" hidden="1">
      <c r="A615" s="9" t="s">
        <v>7924</v>
      </c>
      <c r="B615" s="9" t="s">
        <v>6312</v>
      </c>
      <c r="C615" s="9" t="s">
        <v>7046</v>
      </c>
      <c r="D615" s="9" t="s">
        <v>8959</v>
      </c>
      <c r="E615" s="9" t="s">
        <v>496</v>
      </c>
      <c r="F615">
        <f t="shared" si="9"/>
        <v>0</v>
      </c>
    </row>
    <row r="616" spans="1:6" hidden="1">
      <c r="A616" s="9" t="s">
        <v>7887</v>
      </c>
      <c r="B616" s="9" t="s">
        <v>6452</v>
      </c>
      <c r="C616" s="9" t="s">
        <v>7047</v>
      </c>
      <c r="D616" s="9" t="s">
        <v>8959</v>
      </c>
      <c r="E616" s="9" t="s">
        <v>496</v>
      </c>
      <c r="F616">
        <f t="shared" si="9"/>
        <v>0</v>
      </c>
    </row>
    <row r="617" spans="1:6" hidden="1">
      <c r="A617" s="9" t="s">
        <v>7785</v>
      </c>
      <c r="B617" s="9" t="s">
        <v>7786</v>
      </c>
      <c r="C617" s="9" t="s">
        <v>7615</v>
      </c>
      <c r="D617" s="9" t="s">
        <v>8940</v>
      </c>
      <c r="E617" s="9" t="s">
        <v>101</v>
      </c>
      <c r="F617">
        <f t="shared" si="9"/>
        <v>0</v>
      </c>
    </row>
    <row r="618" spans="1:6" hidden="1">
      <c r="A618" s="9" t="s">
        <v>7777</v>
      </c>
      <c r="B618" s="9" t="s">
        <v>7778</v>
      </c>
      <c r="C618" s="9" t="s">
        <v>7610</v>
      </c>
      <c r="D618" s="9" t="s">
        <v>8948</v>
      </c>
      <c r="E618" s="9" t="s">
        <v>101</v>
      </c>
      <c r="F618">
        <f t="shared" si="9"/>
        <v>0</v>
      </c>
    </row>
    <row r="619" spans="1:6" hidden="1">
      <c r="A619" s="9" t="s">
        <v>8004</v>
      </c>
      <c r="B619" s="9" t="s">
        <v>7048</v>
      </c>
      <c r="C619" s="9" t="s">
        <v>7049</v>
      </c>
      <c r="D619" s="9" t="s">
        <v>8927</v>
      </c>
      <c r="E619" s="9" t="s">
        <v>490</v>
      </c>
      <c r="F619">
        <f t="shared" si="9"/>
        <v>0</v>
      </c>
    </row>
    <row r="620" spans="1:6" hidden="1">
      <c r="A620" s="9" t="s">
        <v>8007</v>
      </c>
      <c r="B620" s="9" t="s">
        <v>6514</v>
      </c>
      <c r="C620" s="9" t="s">
        <v>7050</v>
      </c>
      <c r="D620" s="9" t="s">
        <v>8960</v>
      </c>
      <c r="E620" s="9" t="s">
        <v>54</v>
      </c>
      <c r="F620">
        <f t="shared" si="9"/>
        <v>0</v>
      </c>
    </row>
    <row r="621" spans="1:6" hidden="1">
      <c r="A621" s="9" t="s">
        <v>7795</v>
      </c>
      <c r="B621" s="9" t="s">
        <v>5095</v>
      </c>
      <c r="C621" s="9" t="s">
        <v>7621</v>
      </c>
      <c r="D621" s="9" t="s">
        <v>8933</v>
      </c>
      <c r="E621" s="9" t="s">
        <v>101</v>
      </c>
      <c r="F621">
        <f t="shared" si="9"/>
        <v>0</v>
      </c>
    </row>
    <row r="622" spans="1:6" hidden="1">
      <c r="A622" s="9" t="s">
        <v>7728</v>
      </c>
      <c r="B622" s="9" t="s">
        <v>7729</v>
      </c>
      <c r="C622" s="9" t="s">
        <v>7574</v>
      </c>
      <c r="D622" s="9" t="s">
        <v>8936</v>
      </c>
      <c r="E622" s="9" t="s">
        <v>101</v>
      </c>
      <c r="F622">
        <f t="shared" si="9"/>
        <v>0</v>
      </c>
    </row>
    <row r="623" spans="1:6" hidden="1">
      <c r="A623" s="9" t="s">
        <v>7849</v>
      </c>
      <c r="B623" s="9" t="s">
        <v>6376</v>
      </c>
      <c r="C623" s="9" t="s">
        <v>7051</v>
      </c>
      <c r="D623" s="9" t="s">
        <v>8959</v>
      </c>
      <c r="E623" s="9" t="s">
        <v>496</v>
      </c>
      <c r="F623">
        <f t="shared" si="9"/>
        <v>0</v>
      </c>
    </row>
    <row r="624" spans="1:6" hidden="1">
      <c r="A624" s="9" t="s">
        <v>7996</v>
      </c>
      <c r="B624" s="9" t="s">
        <v>5516</v>
      </c>
      <c r="C624" s="9" t="s">
        <v>7052</v>
      </c>
      <c r="D624" s="9" t="s">
        <v>8920</v>
      </c>
      <c r="E624" s="9" t="s">
        <v>38</v>
      </c>
      <c r="F624">
        <f t="shared" si="9"/>
        <v>0</v>
      </c>
    </row>
    <row r="625" spans="1:6" hidden="1">
      <c r="A625" s="9" t="s">
        <v>7988</v>
      </c>
      <c r="B625" s="9" t="s">
        <v>4390</v>
      </c>
      <c r="C625" s="9" t="s">
        <v>7053</v>
      </c>
      <c r="D625" s="9" t="s">
        <v>8908</v>
      </c>
      <c r="E625" s="9" t="s">
        <v>101</v>
      </c>
      <c r="F625">
        <f t="shared" si="9"/>
        <v>0</v>
      </c>
    </row>
    <row r="626" spans="1:6" hidden="1">
      <c r="A626" s="9" t="s">
        <v>7826</v>
      </c>
      <c r="B626" s="9" t="s">
        <v>4374</v>
      </c>
      <c r="C626" s="9" t="s">
        <v>7055</v>
      </c>
      <c r="D626" s="9" t="s">
        <v>8954</v>
      </c>
      <c r="E626" s="9" t="s">
        <v>101</v>
      </c>
      <c r="F626">
        <f t="shared" si="9"/>
        <v>0</v>
      </c>
    </row>
    <row r="627" spans="1:6" hidden="1">
      <c r="A627" s="9" t="s">
        <v>7817</v>
      </c>
      <c r="B627" s="9" t="s">
        <v>4348</v>
      </c>
      <c r="C627" s="9" t="s">
        <v>7643</v>
      </c>
      <c r="D627" s="9" t="s">
        <v>8943</v>
      </c>
      <c r="E627" s="9" t="s">
        <v>101</v>
      </c>
      <c r="F627">
        <f t="shared" si="9"/>
        <v>0</v>
      </c>
    </row>
    <row r="628" spans="1:6" hidden="1">
      <c r="A628" s="9" t="s">
        <v>7994</v>
      </c>
      <c r="B628" s="9" t="s">
        <v>5139</v>
      </c>
      <c r="C628" s="9" t="s">
        <v>7056</v>
      </c>
      <c r="D628" s="9" t="s">
        <v>8964</v>
      </c>
      <c r="E628" s="9" t="s">
        <v>66</v>
      </c>
      <c r="F628">
        <f t="shared" si="9"/>
        <v>0</v>
      </c>
    </row>
    <row r="629" spans="1:6" hidden="1">
      <c r="A629" s="9" t="s">
        <v>7989</v>
      </c>
      <c r="B629" s="9" t="s">
        <v>4362</v>
      </c>
      <c r="C629" s="9" t="s">
        <v>7057</v>
      </c>
      <c r="D629" s="9" t="s">
        <v>8946</v>
      </c>
      <c r="E629" s="9" t="s">
        <v>101</v>
      </c>
      <c r="F629">
        <f t="shared" si="9"/>
        <v>0</v>
      </c>
    </row>
    <row r="630" spans="1:6" hidden="1">
      <c r="A630" s="9" t="s">
        <v>7985</v>
      </c>
      <c r="B630" s="9" t="s">
        <v>4354</v>
      </c>
      <c r="C630" s="9" t="s">
        <v>7058</v>
      </c>
      <c r="D630" s="9" t="s">
        <v>8946</v>
      </c>
      <c r="E630" s="9" t="s">
        <v>101</v>
      </c>
      <c r="F630">
        <f t="shared" si="9"/>
        <v>0</v>
      </c>
    </row>
    <row r="631" spans="1:6" hidden="1">
      <c r="A631" s="9" t="s">
        <v>7844</v>
      </c>
      <c r="B631" s="9" t="s">
        <v>4350</v>
      </c>
      <c r="C631" s="9" t="s">
        <v>4351</v>
      </c>
      <c r="D631" s="9" t="s">
        <v>8906</v>
      </c>
      <c r="E631" s="9" t="s">
        <v>101</v>
      </c>
      <c r="F631">
        <f t="shared" si="9"/>
        <v>0</v>
      </c>
    </row>
    <row r="632" spans="1:6" hidden="1">
      <c r="A632" s="9" t="s">
        <v>7982</v>
      </c>
      <c r="B632" s="9" t="s">
        <v>4630</v>
      </c>
      <c r="C632" s="9" t="s">
        <v>7059</v>
      </c>
      <c r="D632" s="9" t="s">
        <v>8943</v>
      </c>
      <c r="E632" s="9" t="s">
        <v>101</v>
      </c>
      <c r="F632">
        <f t="shared" si="9"/>
        <v>0</v>
      </c>
    </row>
    <row r="633" spans="1:6" hidden="1">
      <c r="A633" s="9" t="s">
        <v>7664</v>
      </c>
      <c r="B633" s="9" t="s">
        <v>7060</v>
      </c>
      <c r="C633" s="9" t="s">
        <v>7061</v>
      </c>
      <c r="D633" s="9" t="s">
        <v>606</v>
      </c>
      <c r="E633" s="9" t="s">
        <v>182</v>
      </c>
      <c r="F633">
        <f t="shared" si="9"/>
        <v>0</v>
      </c>
    </row>
    <row r="634" spans="1:6" hidden="1">
      <c r="A634" s="9" t="s">
        <v>7665</v>
      </c>
      <c r="B634" s="9" t="s">
        <v>7062</v>
      </c>
      <c r="C634" s="9" t="s">
        <v>7063</v>
      </c>
      <c r="D634" s="9" t="s">
        <v>8901</v>
      </c>
      <c r="E634" s="9" t="s">
        <v>90</v>
      </c>
      <c r="F634">
        <f t="shared" si="9"/>
        <v>0</v>
      </c>
    </row>
    <row r="635" spans="1:6" hidden="1">
      <c r="A635" s="9" t="s">
        <v>7929</v>
      </c>
      <c r="B635" s="9" t="s">
        <v>4360</v>
      </c>
      <c r="C635" s="9" t="s">
        <v>7064</v>
      </c>
      <c r="D635" s="9" t="s">
        <v>74</v>
      </c>
      <c r="E635" s="9" t="s">
        <v>72</v>
      </c>
      <c r="F635">
        <f t="shared" si="9"/>
        <v>0</v>
      </c>
    </row>
    <row r="636" spans="1:6" hidden="1">
      <c r="A636" s="9" t="s">
        <v>7967</v>
      </c>
      <c r="B636" s="9" t="s">
        <v>4372</v>
      </c>
      <c r="C636" s="9" t="s">
        <v>7087</v>
      </c>
      <c r="D636" s="9" t="s">
        <v>8943</v>
      </c>
      <c r="E636" s="9" t="s">
        <v>101</v>
      </c>
      <c r="F636">
        <f t="shared" si="9"/>
        <v>0</v>
      </c>
    </row>
    <row r="637" spans="1:6" hidden="1">
      <c r="A637" s="9" t="s">
        <v>7738</v>
      </c>
      <c r="B637" s="9" t="s">
        <v>7739</v>
      </c>
      <c r="C637" s="9" t="s">
        <v>7580</v>
      </c>
      <c r="D637" s="9" t="s">
        <v>8939</v>
      </c>
      <c r="E637" s="9" t="s">
        <v>101</v>
      </c>
      <c r="F637">
        <f t="shared" si="9"/>
        <v>0</v>
      </c>
    </row>
    <row r="638" spans="1:6" hidden="1">
      <c r="A638" s="9" t="s">
        <v>7775</v>
      </c>
      <c r="B638" s="9" t="s">
        <v>5755</v>
      </c>
      <c r="C638" s="9" t="s">
        <v>7609</v>
      </c>
      <c r="D638" s="9" t="s">
        <v>8897</v>
      </c>
      <c r="E638" s="9" t="s">
        <v>101</v>
      </c>
      <c r="F638">
        <f t="shared" si="9"/>
        <v>0</v>
      </c>
    </row>
    <row r="639" spans="1:6" hidden="1">
      <c r="A639" s="9" t="s">
        <v>7806</v>
      </c>
      <c r="B639" s="9" t="s">
        <v>4386</v>
      </c>
      <c r="C639" s="9" t="s">
        <v>7633</v>
      </c>
      <c r="D639" s="9" t="s">
        <v>8943</v>
      </c>
      <c r="E639" s="9" t="s">
        <v>101</v>
      </c>
      <c r="F639">
        <f t="shared" si="9"/>
        <v>0</v>
      </c>
    </row>
    <row r="640" spans="1:6" hidden="1">
      <c r="A640" s="9" t="s">
        <v>7661</v>
      </c>
      <c r="B640" s="9" t="s">
        <v>6492</v>
      </c>
      <c r="C640" s="9" t="s">
        <v>7065</v>
      </c>
      <c r="D640" s="9" t="s">
        <v>74</v>
      </c>
      <c r="E640" s="9" t="s">
        <v>72</v>
      </c>
      <c r="F640">
        <f t="shared" si="9"/>
        <v>0</v>
      </c>
    </row>
    <row r="641" spans="1:6" hidden="1">
      <c r="A641" s="9" t="s">
        <v>7893</v>
      </c>
      <c r="B641" s="9" t="s">
        <v>6501</v>
      </c>
      <c r="C641" s="9" t="s">
        <v>6505</v>
      </c>
      <c r="D641" s="9" t="s">
        <v>8960</v>
      </c>
      <c r="E641" s="9" t="s">
        <v>54</v>
      </c>
      <c r="F641">
        <f t="shared" si="9"/>
        <v>0</v>
      </c>
    </row>
    <row r="642" spans="1:6" hidden="1">
      <c r="A642" s="9" t="s">
        <v>7820</v>
      </c>
      <c r="B642" s="9" t="s">
        <v>5926</v>
      </c>
      <c r="C642" s="9" t="s">
        <v>7066</v>
      </c>
      <c r="D642" s="9" t="s">
        <v>8948</v>
      </c>
      <c r="E642" s="9" t="s">
        <v>101</v>
      </c>
      <c r="F642">
        <f t="shared" si="9"/>
        <v>0</v>
      </c>
    </row>
    <row r="643" spans="1:6" hidden="1">
      <c r="A643" s="9" t="s">
        <v>7895</v>
      </c>
      <c r="B643" s="9" t="s">
        <v>6503</v>
      </c>
      <c r="C643" s="9" t="s">
        <v>6500</v>
      </c>
      <c r="D643" s="9" t="s">
        <v>8960</v>
      </c>
      <c r="E643" s="9" t="s">
        <v>54</v>
      </c>
      <c r="F643">
        <f t="shared" ref="F643:F706" si="10">IF(B643=B644,1,0)</f>
        <v>0</v>
      </c>
    </row>
    <row r="644" spans="1:6" hidden="1">
      <c r="A644" s="9" t="s">
        <v>7886</v>
      </c>
      <c r="B644" s="9" t="s">
        <v>4663</v>
      </c>
      <c r="C644" s="9" t="s">
        <v>7067</v>
      </c>
      <c r="D644" s="9" t="s">
        <v>8906</v>
      </c>
      <c r="E644" s="9" t="s">
        <v>101</v>
      </c>
      <c r="F644">
        <f t="shared" si="10"/>
        <v>0</v>
      </c>
    </row>
    <row r="645" spans="1:6" hidden="1">
      <c r="A645" s="9" t="s">
        <v>7819</v>
      </c>
      <c r="B645" s="9" t="s">
        <v>5928</v>
      </c>
      <c r="C645" s="9" t="s">
        <v>7068</v>
      </c>
      <c r="D645" s="9" t="s">
        <v>8948</v>
      </c>
      <c r="E645" s="9" t="s">
        <v>101</v>
      </c>
      <c r="F645">
        <f t="shared" si="10"/>
        <v>0</v>
      </c>
    </row>
    <row r="646" spans="1:6" hidden="1">
      <c r="A646" s="9" t="s">
        <v>7824</v>
      </c>
      <c r="B646" s="9" t="s">
        <v>4378</v>
      </c>
      <c r="C646" s="9" t="s">
        <v>7069</v>
      </c>
      <c r="D646" s="9" t="s">
        <v>8956</v>
      </c>
      <c r="E646" s="9" t="s">
        <v>101</v>
      </c>
      <c r="F646">
        <f t="shared" si="10"/>
        <v>0</v>
      </c>
    </row>
    <row r="647" spans="1:6" hidden="1">
      <c r="A647" s="9" t="s">
        <v>7823</v>
      </c>
      <c r="B647" s="9" t="s">
        <v>4366</v>
      </c>
      <c r="C647" s="9" t="s">
        <v>7070</v>
      </c>
      <c r="D647" s="9" t="s">
        <v>8907</v>
      </c>
      <c r="E647" s="9" t="s">
        <v>101</v>
      </c>
      <c r="F647">
        <f t="shared" si="10"/>
        <v>0</v>
      </c>
    </row>
    <row r="648" spans="1:6" hidden="1">
      <c r="A648" s="9" t="s">
        <v>7811</v>
      </c>
      <c r="B648" s="9" t="s">
        <v>4364</v>
      </c>
      <c r="C648" s="9" t="s">
        <v>7637</v>
      </c>
      <c r="D648" s="9" t="s">
        <v>8907</v>
      </c>
      <c r="E648" s="9" t="s">
        <v>101</v>
      </c>
      <c r="F648">
        <f t="shared" si="10"/>
        <v>0</v>
      </c>
    </row>
    <row r="649" spans="1:6" hidden="1">
      <c r="A649" s="9" t="s">
        <v>7810</v>
      </c>
      <c r="B649" s="9" t="s">
        <v>4388</v>
      </c>
      <c r="C649" s="9" t="s">
        <v>7636</v>
      </c>
      <c r="D649" s="9" t="s">
        <v>8956</v>
      </c>
      <c r="E649" s="9" t="s">
        <v>101</v>
      </c>
      <c r="F649">
        <f t="shared" si="10"/>
        <v>0</v>
      </c>
    </row>
    <row r="650" spans="1:6" hidden="1">
      <c r="A650" s="9" t="s">
        <v>7758</v>
      </c>
      <c r="B650" s="9" t="s">
        <v>7759</v>
      </c>
      <c r="C650" s="9" t="s">
        <v>7595</v>
      </c>
      <c r="D650" s="9" t="s">
        <v>8908</v>
      </c>
      <c r="E650" s="9" t="s">
        <v>101</v>
      </c>
      <c r="F650">
        <f t="shared" si="10"/>
        <v>0</v>
      </c>
    </row>
    <row r="651" spans="1:6" hidden="1">
      <c r="A651" s="9" t="s">
        <v>7804</v>
      </c>
      <c r="B651" s="9" t="s">
        <v>4392</v>
      </c>
      <c r="C651" s="9" t="s">
        <v>7631</v>
      </c>
      <c r="D651" s="9" t="s">
        <v>8945</v>
      </c>
      <c r="E651" s="9" t="s">
        <v>101</v>
      </c>
      <c r="F651">
        <f t="shared" si="10"/>
        <v>0</v>
      </c>
    </row>
    <row r="652" spans="1:6" hidden="1">
      <c r="A652" s="9" t="s">
        <v>7807</v>
      </c>
      <c r="B652" s="9" t="s">
        <v>4384</v>
      </c>
      <c r="C652" s="9" t="s">
        <v>7634</v>
      </c>
      <c r="D652" s="9" t="s">
        <v>8955</v>
      </c>
      <c r="E652" s="9" t="s">
        <v>101</v>
      </c>
      <c r="F652">
        <f t="shared" si="10"/>
        <v>0</v>
      </c>
    </row>
    <row r="653" spans="1:6" hidden="1">
      <c r="A653" s="9" t="s">
        <v>7790</v>
      </c>
      <c r="B653" s="9" t="s">
        <v>5935</v>
      </c>
      <c r="C653" s="9" t="s">
        <v>7618</v>
      </c>
      <c r="D653" s="9" t="s">
        <v>8940</v>
      </c>
      <c r="E653" s="9" t="s">
        <v>101</v>
      </c>
      <c r="F653">
        <f t="shared" si="10"/>
        <v>0</v>
      </c>
    </row>
    <row r="654" spans="1:6" hidden="1">
      <c r="A654" s="9" t="s">
        <v>7812</v>
      </c>
      <c r="B654" s="9" t="s">
        <v>5518</v>
      </c>
      <c r="C654" s="9" t="s">
        <v>7638</v>
      </c>
      <c r="D654" s="9" t="s">
        <v>8920</v>
      </c>
      <c r="E654" s="9" t="s">
        <v>38</v>
      </c>
      <c r="F654">
        <f t="shared" si="10"/>
        <v>0</v>
      </c>
    </row>
    <row r="655" spans="1:6" hidden="1">
      <c r="A655" s="9" t="s">
        <v>7768</v>
      </c>
      <c r="B655" s="9" t="s">
        <v>4647</v>
      </c>
      <c r="C655" s="9" t="s">
        <v>7600</v>
      </c>
      <c r="D655" s="9" t="s">
        <v>8906</v>
      </c>
      <c r="E655" s="9" t="s">
        <v>101</v>
      </c>
      <c r="F655">
        <f t="shared" si="10"/>
        <v>0</v>
      </c>
    </row>
    <row r="656" spans="1:6" hidden="1">
      <c r="A656" s="9" t="s">
        <v>7787</v>
      </c>
      <c r="B656" s="9" t="s">
        <v>4456</v>
      </c>
      <c r="C656" s="9" t="s">
        <v>7616</v>
      </c>
      <c r="D656" s="9" t="s">
        <v>8949</v>
      </c>
      <c r="E656" s="9" t="s">
        <v>101</v>
      </c>
      <c r="F656">
        <f t="shared" si="10"/>
        <v>0</v>
      </c>
    </row>
    <row r="657" spans="1:6" hidden="1">
      <c r="A657" s="9" t="s">
        <v>7760</v>
      </c>
      <c r="B657" s="9" t="s">
        <v>7761</v>
      </c>
      <c r="C657" s="9" t="s">
        <v>7596</v>
      </c>
      <c r="D657" s="9" t="s">
        <v>8908</v>
      </c>
      <c r="E657" s="9" t="s">
        <v>101</v>
      </c>
      <c r="F657">
        <f t="shared" si="10"/>
        <v>0</v>
      </c>
    </row>
    <row r="658" spans="1:6" hidden="1">
      <c r="A658" s="9" t="s">
        <v>7751</v>
      </c>
      <c r="B658" s="9" t="s">
        <v>7752</v>
      </c>
      <c r="C658" s="9" t="s">
        <v>7591</v>
      </c>
      <c r="D658" s="9" t="s">
        <v>8908</v>
      </c>
      <c r="E658" s="9" t="s">
        <v>101</v>
      </c>
      <c r="F658">
        <f t="shared" si="10"/>
        <v>0</v>
      </c>
    </row>
    <row r="659" spans="1:6" hidden="1">
      <c r="A659" s="9" t="s">
        <v>7784</v>
      </c>
      <c r="B659" s="9" t="s">
        <v>6014</v>
      </c>
      <c r="C659" s="9" t="s">
        <v>7614</v>
      </c>
      <c r="D659" s="9" t="s">
        <v>8912</v>
      </c>
      <c r="E659" s="9" t="s">
        <v>101</v>
      </c>
      <c r="F659">
        <f t="shared" si="10"/>
        <v>0</v>
      </c>
    </row>
    <row r="660" spans="1:6" hidden="1">
      <c r="A660" s="9" t="s">
        <v>7740</v>
      </c>
      <c r="B660" s="9" t="s">
        <v>7741</v>
      </c>
      <c r="C660" s="9" t="s">
        <v>7581</v>
      </c>
      <c r="D660" s="9" t="s">
        <v>8940</v>
      </c>
      <c r="E660" s="9" t="s">
        <v>101</v>
      </c>
      <c r="F660">
        <f t="shared" si="10"/>
        <v>0</v>
      </c>
    </row>
    <row r="661" spans="1:6" hidden="1">
      <c r="A661" s="9" t="s">
        <v>7762</v>
      </c>
      <c r="B661" s="9" t="s">
        <v>7763</v>
      </c>
      <c r="C661" s="9" t="s">
        <v>7597</v>
      </c>
      <c r="D661" s="9" t="s">
        <v>8908</v>
      </c>
      <c r="E661" s="9" t="s">
        <v>101</v>
      </c>
      <c r="F661">
        <f t="shared" si="10"/>
        <v>0</v>
      </c>
    </row>
    <row r="662" spans="1:6" hidden="1">
      <c r="A662" s="9" t="s">
        <v>7753</v>
      </c>
      <c r="B662" s="9" t="s">
        <v>7754</v>
      </c>
      <c r="C662" s="9" t="s">
        <v>7592</v>
      </c>
      <c r="D662" s="9" t="s">
        <v>8908</v>
      </c>
      <c r="E662" s="9" t="s">
        <v>101</v>
      </c>
      <c r="F662">
        <f t="shared" si="10"/>
        <v>0</v>
      </c>
    </row>
    <row r="663" spans="1:6" hidden="1">
      <c r="A663" s="9" t="s">
        <v>7783</v>
      </c>
      <c r="B663" s="9" t="s">
        <v>6016</v>
      </c>
      <c r="C663" s="9" t="s">
        <v>7613</v>
      </c>
      <c r="D663" s="9" t="s">
        <v>8912</v>
      </c>
      <c r="E663" s="9" t="s">
        <v>101</v>
      </c>
      <c r="F663">
        <f t="shared" si="10"/>
        <v>0</v>
      </c>
    </row>
    <row r="664" spans="1:6" hidden="1">
      <c r="A664" s="9" t="s">
        <v>7788</v>
      </c>
      <c r="B664" s="9" t="s">
        <v>4717</v>
      </c>
      <c r="C664" s="9" t="s">
        <v>4718</v>
      </c>
      <c r="D664" s="9" t="s">
        <v>8950</v>
      </c>
      <c r="E664" s="9" t="s">
        <v>101</v>
      </c>
      <c r="F664">
        <f t="shared" si="10"/>
        <v>0</v>
      </c>
    </row>
    <row r="665" spans="1:6" hidden="1">
      <c r="A665" s="9" t="s">
        <v>7767</v>
      </c>
      <c r="B665" s="9" t="s">
        <v>5712</v>
      </c>
      <c r="C665" s="9" t="s">
        <v>5713</v>
      </c>
      <c r="D665" s="9" t="s">
        <v>724</v>
      </c>
      <c r="E665" s="9" t="s">
        <v>95</v>
      </c>
      <c r="F665">
        <f t="shared" si="10"/>
        <v>0</v>
      </c>
    </row>
    <row r="666" spans="1:6" hidden="1">
      <c r="A666" s="9" t="s">
        <v>7766</v>
      </c>
      <c r="B666" s="9" t="s">
        <v>5714</v>
      </c>
      <c r="C666" s="9" t="s">
        <v>7599</v>
      </c>
      <c r="D666" s="9" t="s">
        <v>724</v>
      </c>
      <c r="E666" s="9" t="s">
        <v>95</v>
      </c>
      <c r="F666">
        <f t="shared" si="10"/>
        <v>0</v>
      </c>
    </row>
    <row r="667" spans="1:6" hidden="1">
      <c r="A667" s="9" t="s">
        <v>7755</v>
      </c>
      <c r="B667" s="9" t="s">
        <v>5708</v>
      </c>
      <c r="C667" s="9" t="s">
        <v>7593</v>
      </c>
      <c r="D667" s="9" t="s">
        <v>724</v>
      </c>
      <c r="E667" s="9" t="s">
        <v>95</v>
      </c>
      <c r="F667">
        <f t="shared" si="10"/>
        <v>0</v>
      </c>
    </row>
    <row r="668" spans="1:6" hidden="1">
      <c r="A668" s="9" t="s">
        <v>7764</v>
      </c>
      <c r="B668" s="9" t="s">
        <v>5710</v>
      </c>
      <c r="C668" s="9" t="s">
        <v>7598</v>
      </c>
      <c r="D668" s="9" t="s">
        <v>724</v>
      </c>
      <c r="E668" s="9" t="s">
        <v>95</v>
      </c>
      <c r="F668">
        <f t="shared" si="10"/>
        <v>0</v>
      </c>
    </row>
    <row r="669" spans="1:6" hidden="1">
      <c r="A669" s="9" t="s">
        <v>7742</v>
      </c>
      <c r="B669" s="9" t="s">
        <v>5761</v>
      </c>
      <c r="C669" s="9" t="s">
        <v>7582</v>
      </c>
      <c r="D669" s="9" t="s">
        <v>8897</v>
      </c>
      <c r="E669" s="9" t="s">
        <v>101</v>
      </c>
      <c r="F669">
        <f t="shared" si="10"/>
        <v>0</v>
      </c>
    </row>
    <row r="670" spans="1:6" hidden="1">
      <c r="A670" s="9" t="s">
        <v>7772</v>
      </c>
      <c r="B670" s="9" t="s">
        <v>5782</v>
      </c>
      <c r="C670" s="9" t="s">
        <v>7603</v>
      </c>
      <c r="D670" s="9" t="s">
        <v>8946</v>
      </c>
      <c r="E670" s="9" t="s">
        <v>101</v>
      </c>
      <c r="F670">
        <f t="shared" si="10"/>
        <v>0</v>
      </c>
    </row>
    <row r="671" spans="1:6" hidden="1">
      <c r="A671" s="9" t="s">
        <v>7769</v>
      </c>
      <c r="B671" s="9" t="s">
        <v>5042</v>
      </c>
      <c r="C671" s="9" t="s">
        <v>7601</v>
      </c>
      <c r="D671" s="9" t="s">
        <v>8945</v>
      </c>
      <c r="E671" s="9" t="s">
        <v>101</v>
      </c>
      <c r="F671">
        <f t="shared" si="10"/>
        <v>0</v>
      </c>
    </row>
    <row r="672" spans="1:6" hidden="1">
      <c r="A672" s="9" t="s">
        <v>7734</v>
      </c>
      <c r="B672" s="9" t="s">
        <v>7735</v>
      </c>
      <c r="C672" s="9" t="s">
        <v>7577</v>
      </c>
      <c r="D672" s="9" t="s">
        <v>8938</v>
      </c>
      <c r="E672" s="9" t="s">
        <v>101</v>
      </c>
      <c r="F672">
        <f t="shared" si="10"/>
        <v>0</v>
      </c>
    </row>
    <row r="673" spans="1:6" hidden="1">
      <c r="A673" s="9" t="s">
        <v>7756</v>
      </c>
      <c r="B673" s="9" t="s">
        <v>7757</v>
      </c>
      <c r="C673" s="9" t="s">
        <v>7594</v>
      </c>
      <c r="D673" s="9" t="s">
        <v>8944</v>
      </c>
      <c r="E673" s="9" t="s">
        <v>101</v>
      </c>
      <c r="F673">
        <f t="shared" si="10"/>
        <v>0</v>
      </c>
    </row>
    <row r="674" spans="1:6" hidden="1">
      <c r="A674" s="9" t="s">
        <v>7765</v>
      </c>
      <c r="B674" s="9" t="s">
        <v>4649</v>
      </c>
      <c r="C674" s="9" t="s">
        <v>4650</v>
      </c>
      <c r="D674" s="9" t="s">
        <v>8906</v>
      </c>
      <c r="E674" s="9" t="s">
        <v>101</v>
      </c>
      <c r="F674">
        <f t="shared" si="10"/>
        <v>0</v>
      </c>
    </row>
    <row r="675" spans="1:6" hidden="1">
      <c r="A675" s="9" t="s">
        <v>7726</v>
      </c>
      <c r="B675" s="9" t="s">
        <v>7727</v>
      </c>
      <c r="C675" s="9" t="s">
        <v>7573</v>
      </c>
      <c r="D675" s="9" t="s">
        <v>724</v>
      </c>
      <c r="E675" s="9" t="s">
        <v>95</v>
      </c>
      <c r="F675">
        <f t="shared" si="10"/>
        <v>0</v>
      </c>
    </row>
    <row r="676" spans="1:6" hidden="1">
      <c r="A676" s="9" t="s">
        <v>7743</v>
      </c>
      <c r="B676" s="9" t="s">
        <v>7744</v>
      </c>
      <c r="C676" s="9" t="s">
        <v>7583</v>
      </c>
      <c r="D676" s="9" t="s">
        <v>8906</v>
      </c>
      <c r="E676" s="9" t="s">
        <v>101</v>
      </c>
      <c r="F676">
        <f t="shared" si="10"/>
        <v>0</v>
      </c>
    </row>
    <row r="677" spans="1:6" hidden="1">
      <c r="A677" s="9" t="s">
        <v>7749</v>
      </c>
      <c r="B677" s="9" t="s">
        <v>5934</v>
      </c>
      <c r="C677" s="9" t="s">
        <v>7589</v>
      </c>
      <c r="D677" s="9" t="s">
        <v>8943</v>
      </c>
      <c r="E677" s="9" t="s">
        <v>101</v>
      </c>
      <c r="F677">
        <f t="shared" si="10"/>
        <v>0</v>
      </c>
    </row>
    <row r="678" spans="1:6" hidden="1">
      <c r="A678" s="9" t="s">
        <v>7736</v>
      </c>
      <c r="B678" s="9" t="s">
        <v>7737</v>
      </c>
      <c r="C678" s="9" t="s">
        <v>7578</v>
      </c>
      <c r="D678" s="9" t="s">
        <v>8898</v>
      </c>
      <c r="E678" s="9" t="s">
        <v>101</v>
      </c>
      <c r="F678">
        <f t="shared" si="10"/>
        <v>0</v>
      </c>
    </row>
    <row r="679" spans="1:6" hidden="1">
      <c r="A679" s="9" t="s">
        <v>7748</v>
      </c>
      <c r="B679" s="9" t="s">
        <v>4376</v>
      </c>
      <c r="C679" s="9" t="s">
        <v>7588</v>
      </c>
      <c r="D679" s="9" t="s">
        <v>8942</v>
      </c>
      <c r="E679" s="9" t="s">
        <v>101</v>
      </c>
      <c r="F679">
        <f t="shared" si="10"/>
        <v>0</v>
      </c>
    </row>
    <row r="680" spans="1:6" hidden="1">
      <c r="A680" s="9" t="s">
        <v>7747</v>
      </c>
      <c r="B680" s="9" t="s">
        <v>4342</v>
      </c>
      <c r="C680" s="9" t="s">
        <v>7587</v>
      </c>
      <c r="D680" s="9" t="s">
        <v>8942</v>
      </c>
      <c r="E680" s="9" t="s">
        <v>101</v>
      </c>
      <c r="F680">
        <f t="shared" si="10"/>
        <v>0</v>
      </c>
    </row>
    <row r="681" spans="1:6" hidden="1">
      <c r="A681" s="9" t="s">
        <v>7655</v>
      </c>
      <c r="B681" s="9" t="s">
        <v>7656</v>
      </c>
      <c r="C681" s="9" t="s">
        <v>7579</v>
      </c>
      <c r="D681" s="9" t="s">
        <v>8898</v>
      </c>
      <c r="E681" s="9" t="s">
        <v>101</v>
      </c>
      <c r="F681">
        <f t="shared" si="10"/>
        <v>0</v>
      </c>
    </row>
    <row r="682" spans="1:6" hidden="1">
      <c r="A682" s="9" t="s">
        <v>8572</v>
      </c>
      <c r="B682" s="9" t="s">
        <v>5534</v>
      </c>
      <c r="C682" s="9" t="s">
        <v>7074</v>
      </c>
      <c r="D682" s="9" t="s">
        <v>8920</v>
      </c>
      <c r="E682" s="9"/>
      <c r="F682">
        <f t="shared" si="10"/>
        <v>0</v>
      </c>
    </row>
    <row r="683" spans="1:6" hidden="1">
      <c r="A683" s="9" t="s">
        <v>8575</v>
      </c>
      <c r="B683" s="9" t="s">
        <v>5958</v>
      </c>
      <c r="C683" s="9" t="s">
        <v>5959</v>
      </c>
      <c r="D683" s="9" t="s">
        <v>8992</v>
      </c>
      <c r="E683" s="9"/>
      <c r="F683">
        <f t="shared" si="10"/>
        <v>0</v>
      </c>
    </row>
    <row r="684" spans="1:6" hidden="1">
      <c r="A684" s="9" t="s">
        <v>8553</v>
      </c>
      <c r="B684" s="9" t="s">
        <v>7075</v>
      </c>
      <c r="C684" s="9" t="s">
        <v>7076</v>
      </c>
      <c r="D684" s="9" t="s">
        <v>8992</v>
      </c>
      <c r="E684" s="9"/>
      <c r="F684">
        <f t="shared" si="10"/>
        <v>0</v>
      </c>
    </row>
    <row r="685" spans="1:6" hidden="1">
      <c r="A685" s="9" t="s">
        <v>8472</v>
      </c>
      <c r="B685" s="9" t="s">
        <v>5972</v>
      </c>
      <c r="C685" s="9" t="s">
        <v>7648</v>
      </c>
      <c r="D685" s="9" t="s">
        <v>8992</v>
      </c>
      <c r="E685" s="9"/>
      <c r="F685">
        <f t="shared" si="10"/>
        <v>0</v>
      </c>
    </row>
    <row r="686" spans="1:6" hidden="1">
      <c r="A686" s="9" t="s">
        <v>8492</v>
      </c>
      <c r="B686" s="9" t="s">
        <v>5532</v>
      </c>
      <c r="C686" s="9" t="s">
        <v>7077</v>
      </c>
      <c r="D686" s="9" t="s">
        <v>8920</v>
      </c>
      <c r="E686" s="9"/>
      <c r="F686">
        <f t="shared" si="10"/>
        <v>0</v>
      </c>
    </row>
    <row r="687" spans="1:6" hidden="1">
      <c r="A687" s="9" t="s">
        <v>8509</v>
      </c>
      <c r="B687" s="9" t="s">
        <v>5954</v>
      </c>
      <c r="C687" s="9" t="s">
        <v>5955</v>
      </c>
      <c r="D687" s="9" t="s">
        <v>8992</v>
      </c>
      <c r="E687" s="9"/>
      <c r="F687">
        <f t="shared" si="10"/>
        <v>0</v>
      </c>
    </row>
    <row r="688" spans="1:6" hidden="1">
      <c r="A688" s="9" t="s">
        <v>8510</v>
      </c>
      <c r="B688" s="9" t="s">
        <v>5968</v>
      </c>
      <c r="C688" s="9" t="s">
        <v>5969</v>
      </c>
      <c r="D688" s="9" t="s">
        <v>8992</v>
      </c>
      <c r="E688" s="9"/>
      <c r="F688">
        <f t="shared" si="10"/>
        <v>0</v>
      </c>
    </row>
    <row r="689" spans="1:6" hidden="1">
      <c r="A689" s="9" t="s">
        <v>8504</v>
      </c>
      <c r="B689" s="9" t="s">
        <v>7078</v>
      </c>
      <c r="C689" s="9" t="s">
        <v>5953</v>
      </c>
      <c r="D689" s="9" t="s">
        <v>8992</v>
      </c>
      <c r="E689" s="9"/>
      <c r="F689">
        <f t="shared" si="10"/>
        <v>0</v>
      </c>
    </row>
    <row r="690" spans="1:6" hidden="1">
      <c r="A690" s="9" t="s">
        <v>8493</v>
      </c>
      <c r="B690" s="9" t="s">
        <v>7079</v>
      </c>
      <c r="C690" s="9" t="s">
        <v>7080</v>
      </c>
      <c r="D690" s="9" t="s">
        <v>8992</v>
      </c>
      <c r="E690" s="9"/>
      <c r="F690">
        <f t="shared" si="10"/>
        <v>0</v>
      </c>
    </row>
    <row r="691" spans="1:6" hidden="1">
      <c r="A691" s="9" t="s">
        <v>7687</v>
      </c>
      <c r="B691" s="9" t="s">
        <v>7082</v>
      </c>
      <c r="C691" s="9" t="s">
        <v>7083</v>
      </c>
      <c r="D691" s="9" t="s">
        <v>8917</v>
      </c>
      <c r="E691" s="9"/>
      <c r="F691">
        <f t="shared" si="10"/>
        <v>0</v>
      </c>
    </row>
    <row r="692" spans="1:6" hidden="1">
      <c r="A692" s="9" t="s">
        <v>8396</v>
      </c>
      <c r="B692" s="9" t="s">
        <v>7084</v>
      </c>
      <c r="C692" s="9" t="s">
        <v>7085</v>
      </c>
      <c r="D692" s="9" t="s">
        <v>8907</v>
      </c>
      <c r="E692" s="9"/>
      <c r="F692">
        <f t="shared" si="10"/>
        <v>0</v>
      </c>
    </row>
    <row r="693" spans="1:6" hidden="1">
      <c r="A693" s="9" t="s">
        <v>8695</v>
      </c>
      <c r="B693" s="9" t="s">
        <v>6539</v>
      </c>
      <c r="C693" s="9" t="s">
        <v>6560</v>
      </c>
      <c r="D693" s="9" t="s">
        <v>8927</v>
      </c>
      <c r="E693" s="9"/>
      <c r="F693">
        <f t="shared" si="10"/>
        <v>0</v>
      </c>
    </row>
    <row r="694" spans="1:6" hidden="1">
      <c r="A694" s="9" t="s">
        <v>8801</v>
      </c>
      <c r="B694" s="9" t="s">
        <v>6535</v>
      </c>
      <c r="C694" s="9" t="s">
        <v>6536</v>
      </c>
      <c r="D694" s="9" t="s">
        <v>8927</v>
      </c>
      <c r="E694" s="9"/>
      <c r="F694">
        <f t="shared" si="10"/>
        <v>0</v>
      </c>
    </row>
    <row r="695" spans="1:6" hidden="1">
      <c r="A695" s="9" t="s">
        <v>8773</v>
      </c>
      <c r="B695" s="9" t="s">
        <v>6533</v>
      </c>
      <c r="C695" s="9" t="s">
        <v>6534</v>
      </c>
      <c r="D695" s="9" t="s">
        <v>8927</v>
      </c>
      <c r="E695" s="9"/>
      <c r="F695">
        <f t="shared" si="10"/>
        <v>0</v>
      </c>
    </row>
    <row r="696" spans="1:6" hidden="1">
      <c r="A696" s="9" t="s">
        <v>8824</v>
      </c>
      <c r="B696" s="9" t="s">
        <v>6531</v>
      </c>
      <c r="C696" s="9" t="s">
        <v>6561</v>
      </c>
      <c r="D696" s="9" t="s">
        <v>8927</v>
      </c>
      <c r="E696" s="9"/>
      <c r="F696">
        <f t="shared" si="10"/>
        <v>0</v>
      </c>
    </row>
    <row r="697" spans="1:6" hidden="1">
      <c r="A697" s="9" t="s">
        <v>6570</v>
      </c>
      <c r="B697" s="9" t="s">
        <v>6537</v>
      </c>
      <c r="C697" s="9" t="s">
        <v>6562</v>
      </c>
      <c r="D697" s="9" t="s">
        <v>8927</v>
      </c>
      <c r="E697" s="9"/>
      <c r="F697">
        <f t="shared" si="10"/>
        <v>0</v>
      </c>
    </row>
    <row r="698" spans="1:6" hidden="1">
      <c r="A698" s="9" t="s">
        <v>8802</v>
      </c>
      <c r="B698" s="9" t="s">
        <v>6545</v>
      </c>
      <c r="C698" s="9" t="s">
        <v>6546</v>
      </c>
      <c r="D698" s="9" t="s">
        <v>8927</v>
      </c>
      <c r="E698" s="9"/>
      <c r="F698">
        <f t="shared" si="10"/>
        <v>0</v>
      </c>
    </row>
    <row r="699" spans="1:6" hidden="1">
      <c r="A699" s="9" t="s">
        <v>8228</v>
      </c>
      <c r="B699" s="9" t="s">
        <v>6543</v>
      </c>
      <c r="C699" s="9" t="s">
        <v>6563</v>
      </c>
      <c r="D699" s="9" t="s">
        <v>8927</v>
      </c>
      <c r="E699" s="9"/>
      <c r="F699">
        <f t="shared" si="10"/>
        <v>0</v>
      </c>
    </row>
    <row r="700" spans="1:6" hidden="1">
      <c r="A700" s="9" t="s">
        <v>8804</v>
      </c>
      <c r="B700" s="9" t="s">
        <v>6541</v>
      </c>
      <c r="C700" s="9" t="s">
        <v>6564</v>
      </c>
      <c r="D700" s="9" t="s">
        <v>8927</v>
      </c>
      <c r="E700" s="9"/>
      <c r="F700">
        <f t="shared" si="10"/>
        <v>0</v>
      </c>
    </row>
    <row r="701" spans="1:6" hidden="1">
      <c r="A701" s="9" t="s">
        <v>7651</v>
      </c>
      <c r="B701" s="9" t="s">
        <v>4962</v>
      </c>
      <c r="C701" s="9" t="s">
        <v>6565</v>
      </c>
      <c r="D701" s="9" t="s">
        <v>9032</v>
      </c>
      <c r="E701" s="9"/>
      <c r="F701">
        <f t="shared" si="10"/>
        <v>0</v>
      </c>
    </row>
    <row r="702" spans="1:6" hidden="1">
      <c r="A702" s="9" t="s">
        <v>8712</v>
      </c>
      <c r="B702" s="9" t="s">
        <v>4960</v>
      </c>
      <c r="C702" s="9" t="s">
        <v>6566</v>
      </c>
      <c r="D702" s="9" t="s">
        <v>9032</v>
      </c>
      <c r="E702" s="9"/>
      <c r="F702">
        <f t="shared" si="10"/>
        <v>0</v>
      </c>
    </row>
    <row r="703" spans="1:6" hidden="1">
      <c r="A703" s="9" t="s">
        <v>8711</v>
      </c>
      <c r="B703" s="9" t="s">
        <v>4958</v>
      </c>
      <c r="C703" s="9" t="s">
        <v>6567</v>
      </c>
      <c r="D703" s="9" t="s">
        <v>9032</v>
      </c>
      <c r="E703" s="9"/>
      <c r="F703">
        <f t="shared" si="10"/>
        <v>0</v>
      </c>
    </row>
    <row r="704" spans="1:6" hidden="1">
      <c r="A704" s="9" t="s">
        <v>8710</v>
      </c>
      <c r="B704" s="9" t="s">
        <v>4972</v>
      </c>
      <c r="C704" s="9" t="s">
        <v>6568</v>
      </c>
      <c r="D704" s="9" t="s">
        <v>9032</v>
      </c>
      <c r="E704" s="9"/>
      <c r="F704">
        <f t="shared" si="10"/>
        <v>0</v>
      </c>
    </row>
    <row r="705" spans="1:6" hidden="1">
      <c r="A705" s="9" t="s">
        <v>7773</v>
      </c>
      <c r="B705" s="9" t="s">
        <v>7604</v>
      </c>
      <c r="C705" s="9" t="s">
        <v>7604</v>
      </c>
      <c r="D705" s="9" t="s">
        <v>8947</v>
      </c>
      <c r="E705" s="9" t="s">
        <v>232</v>
      </c>
      <c r="F705">
        <f t="shared" si="10"/>
        <v>0</v>
      </c>
    </row>
    <row r="706" spans="1:6" hidden="1">
      <c r="A706" s="9" t="s">
        <v>8663</v>
      </c>
      <c r="B706" s="9" t="s">
        <v>5251</v>
      </c>
      <c r="C706" s="9" t="s">
        <v>6624</v>
      </c>
      <c r="D706" s="9" t="s">
        <v>8925</v>
      </c>
      <c r="E706" s="9"/>
      <c r="F706">
        <f t="shared" si="10"/>
        <v>0</v>
      </c>
    </row>
    <row r="707" spans="1:6" hidden="1">
      <c r="A707" s="9" t="s">
        <v>8116</v>
      </c>
      <c r="B707" s="9" t="s">
        <v>6843</v>
      </c>
      <c r="C707" s="9" t="s">
        <v>6844</v>
      </c>
      <c r="D707" s="9" t="s">
        <v>8981</v>
      </c>
      <c r="E707" s="9" t="s">
        <v>101</v>
      </c>
      <c r="F707">
        <f t="shared" ref="F707:F770" si="11">IF(B707=B708,1,0)</f>
        <v>0</v>
      </c>
    </row>
    <row r="708" spans="1:6" hidden="1">
      <c r="A708" s="9" t="s">
        <v>8070</v>
      </c>
      <c r="B708" s="9" t="s">
        <v>6900</v>
      </c>
      <c r="C708" s="9" t="s">
        <v>6901</v>
      </c>
      <c r="D708" s="9" t="s">
        <v>8937</v>
      </c>
      <c r="E708" s="9" t="s">
        <v>66</v>
      </c>
      <c r="F708">
        <f t="shared" si="11"/>
        <v>0</v>
      </c>
    </row>
    <row r="709" spans="1:6" hidden="1">
      <c r="A709" s="9" t="s">
        <v>8665</v>
      </c>
      <c r="B709" s="9" t="s">
        <v>5207</v>
      </c>
      <c r="C709" s="9" t="s">
        <v>7071</v>
      </c>
      <c r="D709" s="9" t="s">
        <v>9067</v>
      </c>
      <c r="E709" s="9"/>
      <c r="F709">
        <f t="shared" si="11"/>
        <v>0</v>
      </c>
    </row>
    <row r="710" spans="1:6" hidden="1">
      <c r="A710" s="9" t="s">
        <v>8680</v>
      </c>
      <c r="B710" s="9" t="s">
        <v>5247</v>
      </c>
      <c r="C710" s="9" t="s">
        <v>7072</v>
      </c>
      <c r="D710" s="9" t="s">
        <v>9072</v>
      </c>
      <c r="E710" s="9"/>
      <c r="F710">
        <f t="shared" si="11"/>
        <v>0</v>
      </c>
    </row>
    <row r="711" spans="1:6" hidden="1">
      <c r="A711" s="9" t="s">
        <v>8664</v>
      </c>
      <c r="B711" s="9" t="s">
        <v>5197</v>
      </c>
      <c r="C711" s="9" t="s">
        <v>7081</v>
      </c>
      <c r="D711" s="9" t="s">
        <v>9066</v>
      </c>
      <c r="E711" s="9"/>
      <c r="F711">
        <f t="shared" si="11"/>
        <v>0</v>
      </c>
    </row>
    <row r="712" spans="1:6" hidden="1">
      <c r="A712" s="9" t="s">
        <v>8549</v>
      </c>
      <c r="B712" s="9" t="s">
        <v>5684</v>
      </c>
      <c r="C712" s="9" t="s">
        <v>7114</v>
      </c>
      <c r="D712" s="9" t="s">
        <v>674</v>
      </c>
      <c r="E712" s="9"/>
      <c r="F712">
        <f t="shared" si="11"/>
        <v>0</v>
      </c>
    </row>
    <row r="713" spans="1:6" hidden="1">
      <c r="A713" s="9" t="s">
        <v>8681</v>
      </c>
      <c r="B713" s="9" t="s">
        <v>5408</v>
      </c>
      <c r="C713" s="9" t="s">
        <v>7115</v>
      </c>
      <c r="D713" s="9" t="s">
        <v>9041</v>
      </c>
      <c r="E713" s="9"/>
      <c r="F713">
        <f t="shared" si="11"/>
        <v>0</v>
      </c>
    </row>
    <row r="714" spans="1:6" hidden="1">
      <c r="A714" s="9" t="s">
        <v>8780</v>
      </c>
      <c r="B714" s="9" t="s">
        <v>5075</v>
      </c>
      <c r="C714" s="9" t="s">
        <v>7116</v>
      </c>
      <c r="D714" s="9" t="s">
        <v>9022</v>
      </c>
      <c r="E714" s="9"/>
      <c r="F714">
        <f t="shared" si="11"/>
        <v>0</v>
      </c>
    </row>
    <row r="715" spans="1:6" hidden="1">
      <c r="A715" s="9" t="s">
        <v>8706</v>
      </c>
      <c r="B715" s="9" t="s">
        <v>5071</v>
      </c>
      <c r="C715" s="9" t="s">
        <v>5072</v>
      </c>
      <c r="D715" s="9" t="s">
        <v>9022</v>
      </c>
      <c r="E715" s="9"/>
      <c r="F715">
        <f t="shared" si="11"/>
        <v>0</v>
      </c>
    </row>
    <row r="716" spans="1:6" hidden="1">
      <c r="A716" s="9" t="s">
        <v>8782</v>
      </c>
      <c r="B716" s="9" t="s">
        <v>5079</v>
      </c>
      <c r="C716" s="9" t="s">
        <v>7117</v>
      </c>
      <c r="D716" s="9" t="s">
        <v>9022</v>
      </c>
      <c r="E716" s="9"/>
      <c r="F716">
        <f t="shared" si="11"/>
        <v>0</v>
      </c>
    </row>
    <row r="717" spans="1:6" hidden="1">
      <c r="A717" s="9" t="s">
        <v>8779</v>
      </c>
      <c r="B717" s="9" t="s">
        <v>5077</v>
      </c>
      <c r="C717" s="9" t="s">
        <v>7118</v>
      </c>
      <c r="D717" s="9" t="s">
        <v>9022</v>
      </c>
      <c r="E717" s="9"/>
      <c r="F717">
        <f t="shared" si="11"/>
        <v>0</v>
      </c>
    </row>
    <row r="718" spans="1:6" hidden="1">
      <c r="A718" s="9" t="s">
        <v>8752</v>
      </c>
      <c r="B718" s="9" t="s">
        <v>7119</v>
      </c>
      <c r="C718" s="9" t="s">
        <v>7120</v>
      </c>
      <c r="D718" s="9" t="s">
        <v>9018</v>
      </c>
      <c r="E718" s="9"/>
      <c r="F718">
        <f t="shared" si="11"/>
        <v>0</v>
      </c>
    </row>
    <row r="719" spans="1:6" hidden="1">
      <c r="A719" s="9" t="s">
        <v>8713</v>
      </c>
      <c r="B719" s="9" t="s">
        <v>7121</v>
      </c>
      <c r="C719" s="9" t="s">
        <v>7122</v>
      </c>
      <c r="D719" s="9" t="s">
        <v>8976</v>
      </c>
      <c r="E719" s="9"/>
      <c r="F719">
        <f t="shared" si="11"/>
        <v>0</v>
      </c>
    </row>
    <row r="720" spans="1:6" hidden="1">
      <c r="A720" s="9" t="s">
        <v>8727</v>
      </c>
      <c r="B720" s="9" t="s">
        <v>5508</v>
      </c>
      <c r="C720" s="9" t="s">
        <v>7123</v>
      </c>
      <c r="D720" s="9" t="s">
        <v>9020</v>
      </c>
      <c r="E720" s="9"/>
      <c r="F720">
        <f t="shared" si="11"/>
        <v>0</v>
      </c>
    </row>
    <row r="721" spans="1:6" hidden="1">
      <c r="A721" s="9" t="s">
        <v>8735</v>
      </c>
      <c r="B721" s="9" t="s">
        <v>5504</v>
      </c>
      <c r="C721" s="9" t="s">
        <v>7124</v>
      </c>
      <c r="D721" s="9" t="s">
        <v>9035</v>
      </c>
      <c r="E721" s="9"/>
      <c r="F721">
        <f t="shared" si="11"/>
        <v>0</v>
      </c>
    </row>
    <row r="722" spans="1:6" hidden="1">
      <c r="A722" s="9" t="s">
        <v>8728</v>
      </c>
      <c r="B722" s="9" t="s">
        <v>5506</v>
      </c>
      <c r="C722" s="9" t="s">
        <v>7125</v>
      </c>
      <c r="D722" s="9" t="s">
        <v>9020</v>
      </c>
      <c r="E722" s="9"/>
      <c r="F722">
        <f t="shared" si="11"/>
        <v>0</v>
      </c>
    </row>
    <row r="723" spans="1:6" hidden="1">
      <c r="A723" s="9" t="s">
        <v>8851</v>
      </c>
      <c r="B723" s="9" t="s">
        <v>6176</v>
      </c>
      <c r="C723" s="9" t="s">
        <v>6177</v>
      </c>
      <c r="D723" s="9" t="s">
        <v>9042</v>
      </c>
      <c r="E723" s="9"/>
      <c r="F723">
        <f t="shared" si="11"/>
        <v>0</v>
      </c>
    </row>
    <row r="724" spans="1:6" hidden="1">
      <c r="A724" s="9" t="s">
        <v>8767</v>
      </c>
      <c r="B724" s="9" t="s">
        <v>6178</v>
      </c>
      <c r="C724" s="9" t="s">
        <v>7126</v>
      </c>
      <c r="D724" s="9" t="s">
        <v>9042</v>
      </c>
      <c r="E724" s="9"/>
      <c r="F724">
        <f t="shared" si="11"/>
        <v>0</v>
      </c>
    </row>
    <row r="725" spans="1:6" hidden="1">
      <c r="A725" s="9" t="s">
        <v>8669</v>
      </c>
      <c r="B725" s="9" t="s">
        <v>4994</v>
      </c>
      <c r="C725" s="9" t="s">
        <v>7127</v>
      </c>
      <c r="D725" s="9" t="s">
        <v>8905</v>
      </c>
      <c r="E725" s="9"/>
      <c r="F725">
        <f t="shared" si="11"/>
        <v>0</v>
      </c>
    </row>
    <row r="726" spans="1:6" hidden="1">
      <c r="A726" s="9" t="s">
        <v>7774</v>
      </c>
      <c r="B726" s="9" t="s">
        <v>7605</v>
      </c>
      <c r="C726" s="9" t="s">
        <v>7606</v>
      </c>
      <c r="D726" s="9" t="s">
        <v>8947</v>
      </c>
      <c r="E726" s="9" t="s">
        <v>232</v>
      </c>
      <c r="F726">
        <f t="shared" si="11"/>
        <v>0</v>
      </c>
    </row>
    <row r="727" spans="1:6" hidden="1">
      <c r="A727" s="9" t="s">
        <v>8857</v>
      </c>
      <c r="B727" s="9" t="s">
        <v>7128</v>
      </c>
      <c r="C727" s="9" t="s">
        <v>4783</v>
      </c>
      <c r="D727" s="9" t="s">
        <v>9103</v>
      </c>
      <c r="E727" s="9"/>
      <c r="F727">
        <f t="shared" si="11"/>
        <v>0</v>
      </c>
    </row>
    <row r="728" spans="1:6" hidden="1">
      <c r="A728" s="9" t="s">
        <v>8724</v>
      </c>
      <c r="B728" s="9" t="s">
        <v>4669</v>
      </c>
      <c r="C728" s="9" t="s">
        <v>7129</v>
      </c>
      <c r="D728" s="9" t="s">
        <v>9087</v>
      </c>
      <c r="E728" s="9"/>
      <c r="F728">
        <f t="shared" si="11"/>
        <v>0</v>
      </c>
    </row>
    <row r="729" spans="1:6" hidden="1">
      <c r="A729" s="9" t="s">
        <v>8402</v>
      </c>
      <c r="B729" s="9" t="s">
        <v>4758</v>
      </c>
      <c r="C729" s="9" t="s">
        <v>4759</v>
      </c>
      <c r="D729" s="9" t="s">
        <v>8918</v>
      </c>
      <c r="E729" s="9"/>
      <c r="F729">
        <f t="shared" si="11"/>
        <v>0</v>
      </c>
    </row>
    <row r="730" spans="1:6" hidden="1">
      <c r="A730" s="9" t="s">
        <v>8403</v>
      </c>
      <c r="B730" s="9" t="s">
        <v>4760</v>
      </c>
      <c r="C730" s="9" t="s">
        <v>4761</v>
      </c>
      <c r="D730" s="9" t="s">
        <v>8918</v>
      </c>
      <c r="E730" s="9"/>
      <c r="F730">
        <f t="shared" si="11"/>
        <v>0</v>
      </c>
    </row>
    <row r="731" spans="1:6" hidden="1">
      <c r="A731" s="9" t="s">
        <v>8841</v>
      </c>
      <c r="B731" s="9" t="s">
        <v>4764</v>
      </c>
      <c r="C731" s="9" t="s">
        <v>7130</v>
      </c>
      <c r="D731" s="9" t="s">
        <v>9091</v>
      </c>
      <c r="E731" s="9"/>
      <c r="F731">
        <f t="shared" si="11"/>
        <v>0</v>
      </c>
    </row>
    <row r="732" spans="1:6" hidden="1">
      <c r="A732" s="9" t="s">
        <v>8845</v>
      </c>
      <c r="B732" s="9" t="s">
        <v>4772</v>
      </c>
      <c r="C732" s="9" t="s">
        <v>7131</v>
      </c>
      <c r="D732" s="9" t="s">
        <v>9100</v>
      </c>
      <c r="E732" s="9"/>
      <c r="F732">
        <f t="shared" si="11"/>
        <v>0</v>
      </c>
    </row>
    <row r="733" spans="1:6" hidden="1">
      <c r="A733" s="9" t="s">
        <v>8847</v>
      </c>
      <c r="B733" s="9" t="s">
        <v>4770</v>
      </c>
      <c r="C733" s="9" t="s">
        <v>7132</v>
      </c>
      <c r="D733" s="9" t="s">
        <v>9100</v>
      </c>
      <c r="E733" s="9"/>
      <c r="F733">
        <f t="shared" si="11"/>
        <v>0</v>
      </c>
    </row>
    <row r="734" spans="1:6" hidden="1">
      <c r="A734" s="9" t="s">
        <v>8848</v>
      </c>
      <c r="B734" s="9" t="s">
        <v>4768</v>
      </c>
      <c r="C734" s="9" t="s">
        <v>7133</v>
      </c>
      <c r="D734" s="9" t="s">
        <v>9100</v>
      </c>
      <c r="E734" s="9"/>
      <c r="F734">
        <f t="shared" si="11"/>
        <v>0</v>
      </c>
    </row>
    <row r="735" spans="1:6" hidden="1">
      <c r="A735" s="9" t="s">
        <v>8844</v>
      </c>
      <c r="B735" s="9" t="s">
        <v>4774</v>
      </c>
      <c r="C735" s="9" t="s">
        <v>7134</v>
      </c>
      <c r="D735" s="9" t="s">
        <v>9100</v>
      </c>
      <c r="E735" s="9"/>
      <c r="F735">
        <f t="shared" si="11"/>
        <v>0</v>
      </c>
    </row>
    <row r="736" spans="1:6" hidden="1">
      <c r="A736" s="9" t="s">
        <v>8855</v>
      </c>
      <c r="B736" s="9" t="s">
        <v>4748</v>
      </c>
      <c r="C736" s="9" t="s">
        <v>7135</v>
      </c>
      <c r="D736" s="9" t="s">
        <v>9102</v>
      </c>
      <c r="E736" s="9"/>
      <c r="F736">
        <f t="shared" si="11"/>
        <v>0</v>
      </c>
    </row>
    <row r="737" spans="1:6" hidden="1">
      <c r="A737" s="9" t="s">
        <v>8785</v>
      </c>
      <c r="B737" s="9" t="s">
        <v>4762</v>
      </c>
      <c r="C737" s="9" t="s">
        <v>7136</v>
      </c>
      <c r="D737" s="9" t="s">
        <v>9091</v>
      </c>
      <c r="E737" s="9"/>
      <c r="F737">
        <f t="shared" si="11"/>
        <v>0</v>
      </c>
    </row>
    <row r="738" spans="1:6" hidden="1">
      <c r="A738" s="9" t="s">
        <v>8702</v>
      </c>
      <c r="B738" s="9" t="s">
        <v>6004</v>
      </c>
      <c r="C738" s="9" t="s">
        <v>6005</v>
      </c>
      <c r="D738" s="9" t="s">
        <v>9021</v>
      </c>
      <c r="E738" s="9"/>
      <c r="F738">
        <f t="shared" si="11"/>
        <v>0</v>
      </c>
    </row>
    <row r="739" spans="1:6" hidden="1">
      <c r="A739" s="9" t="s">
        <v>8677</v>
      </c>
      <c r="B739" s="9" t="s">
        <v>4526</v>
      </c>
      <c r="C739" s="9" t="s">
        <v>4527</v>
      </c>
      <c r="D739" s="9" t="s">
        <v>8907</v>
      </c>
      <c r="E739" s="9"/>
      <c r="F739">
        <f t="shared" si="11"/>
        <v>0</v>
      </c>
    </row>
    <row r="740" spans="1:6" hidden="1">
      <c r="A740" s="9" t="s">
        <v>8751</v>
      </c>
      <c r="B740" s="9" t="s">
        <v>5780</v>
      </c>
      <c r="C740" s="9" t="s">
        <v>5781</v>
      </c>
      <c r="D740" s="9" t="s">
        <v>9090</v>
      </c>
      <c r="E740" s="9"/>
      <c r="F740">
        <f t="shared" si="11"/>
        <v>0</v>
      </c>
    </row>
    <row r="741" spans="1:6" hidden="1">
      <c r="A741" s="9" t="s">
        <v>8811</v>
      </c>
      <c r="B741" s="9" t="s">
        <v>7137</v>
      </c>
      <c r="C741" s="9" t="s">
        <v>7138</v>
      </c>
      <c r="D741" s="9" t="s">
        <v>8897</v>
      </c>
      <c r="E741" s="9"/>
      <c r="F741">
        <f t="shared" si="11"/>
        <v>0</v>
      </c>
    </row>
    <row r="742" spans="1:6" hidden="1">
      <c r="A742" s="9" t="s">
        <v>8895</v>
      </c>
      <c r="B742" s="9" t="s">
        <v>7139</v>
      </c>
      <c r="C742" s="9" t="s">
        <v>4666</v>
      </c>
      <c r="D742" s="9" t="s">
        <v>9108</v>
      </c>
      <c r="E742" s="9"/>
      <c r="F742">
        <f t="shared" si="11"/>
        <v>0</v>
      </c>
    </row>
    <row r="743" spans="1:6" hidden="1">
      <c r="A743" s="9" t="s">
        <v>8807</v>
      </c>
      <c r="B743" s="9" t="s">
        <v>4552</v>
      </c>
      <c r="C743" s="9" t="s">
        <v>7140</v>
      </c>
      <c r="D743" s="9" t="s">
        <v>9093</v>
      </c>
      <c r="E743" s="9"/>
      <c r="F743">
        <f t="shared" si="11"/>
        <v>0</v>
      </c>
    </row>
    <row r="744" spans="1:6" hidden="1">
      <c r="A744" s="9" t="s">
        <v>8859</v>
      </c>
      <c r="B744" s="9" t="s">
        <v>4452</v>
      </c>
      <c r="C744" s="9" t="s">
        <v>7141</v>
      </c>
      <c r="D744" s="9" t="s">
        <v>9073</v>
      </c>
      <c r="E744" s="9"/>
      <c r="F744">
        <f t="shared" si="11"/>
        <v>0</v>
      </c>
    </row>
    <row r="745" spans="1:6" hidden="1">
      <c r="A745" s="9" t="s">
        <v>8867</v>
      </c>
      <c r="B745" s="9" t="s">
        <v>4454</v>
      </c>
      <c r="C745" s="9" t="s">
        <v>7142</v>
      </c>
      <c r="D745" s="9" t="s">
        <v>9073</v>
      </c>
      <c r="E745" s="9"/>
      <c r="F745">
        <f t="shared" si="11"/>
        <v>0</v>
      </c>
    </row>
    <row r="746" spans="1:6" hidden="1">
      <c r="A746" s="9" t="s">
        <v>8709</v>
      </c>
      <c r="B746" s="9" t="s">
        <v>5446</v>
      </c>
      <c r="C746" s="9" t="s">
        <v>7143</v>
      </c>
      <c r="D746" s="9" t="s">
        <v>3610</v>
      </c>
      <c r="E746" s="9"/>
      <c r="F746">
        <f t="shared" si="11"/>
        <v>0</v>
      </c>
    </row>
    <row r="747" spans="1:6" hidden="1">
      <c r="A747" s="9" t="s">
        <v>8704</v>
      </c>
      <c r="B747" s="9" t="s">
        <v>7144</v>
      </c>
      <c r="C747" s="9" t="s">
        <v>7145</v>
      </c>
      <c r="D747" s="9" t="s">
        <v>9080</v>
      </c>
      <c r="E747" s="9"/>
      <c r="F747">
        <f t="shared" si="11"/>
        <v>0</v>
      </c>
    </row>
    <row r="748" spans="1:6" hidden="1">
      <c r="A748" s="9" t="s">
        <v>8761</v>
      </c>
      <c r="B748" s="9" t="s">
        <v>4966</v>
      </c>
      <c r="C748" s="9" t="s">
        <v>7146</v>
      </c>
      <c r="D748" s="9" t="s">
        <v>9032</v>
      </c>
      <c r="E748" s="9"/>
      <c r="F748">
        <f t="shared" si="11"/>
        <v>0</v>
      </c>
    </row>
    <row r="749" spans="1:6" hidden="1">
      <c r="A749" s="9" t="s">
        <v>8827</v>
      </c>
      <c r="B749" s="9" t="s">
        <v>4980</v>
      </c>
      <c r="C749" s="9" t="s">
        <v>7147</v>
      </c>
      <c r="D749" s="9" t="s">
        <v>9032</v>
      </c>
      <c r="E749" s="9"/>
      <c r="F749">
        <f t="shared" si="11"/>
        <v>0</v>
      </c>
    </row>
    <row r="750" spans="1:6" hidden="1">
      <c r="A750" s="9" t="s">
        <v>8846</v>
      </c>
      <c r="B750" s="9" t="s">
        <v>4978</v>
      </c>
      <c r="C750" s="9" t="s">
        <v>7148</v>
      </c>
      <c r="D750" s="9" t="s">
        <v>9032</v>
      </c>
      <c r="E750" s="9"/>
      <c r="F750">
        <f t="shared" si="11"/>
        <v>0</v>
      </c>
    </row>
    <row r="751" spans="1:6" hidden="1">
      <c r="A751" s="9" t="s">
        <v>8794</v>
      </c>
      <c r="B751" s="9" t="s">
        <v>4976</v>
      </c>
      <c r="C751" s="9" t="s">
        <v>7149</v>
      </c>
      <c r="D751" s="9" t="s">
        <v>9032</v>
      </c>
      <c r="E751" s="9"/>
      <c r="F751">
        <f t="shared" si="11"/>
        <v>0</v>
      </c>
    </row>
    <row r="752" spans="1:6" hidden="1">
      <c r="A752" s="9" t="s">
        <v>8806</v>
      </c>
      <c r="B752" s="9" t="s">
        <v>4974</v>
      </c>
      <c r="C752" s="9" t="s">
        <v>4975</v>
      </c>
      <c r="D752" s="9" t="s">
        <v>9032</v>
      </c>
      <c r="E752" s="9"/>
      <c r="F752">
        <f t="shared" si="11"/>
        <v>0</v>
      </c>
    </row>
    <row r="753" spans="1:6" hidden="1">
      <c r="A753" s="9" t="s">
        <v>8783</v>
      </c>
      <c r="B753" s="9" t="s">
        <v>7150</v>
      </c>
      <c r="C753" s="9" t="s">
        <v>7151</v>
      </c>
      <c r="D753" s="9" t="s">
        <v>9032</v>
      </c>
      <c r="E753" s="9"/>
      <c r="F753">
        <f t="shared" si="11"/>
        <v>0</v>
      </c>
    </row>
    <row r="754" spans="1:6" hidden="1">
      <c r="A754" s="7" t="s">
        <v>8085</v>
      </c>
      <c r="B754" s="7" t="s">
        <v>6119</v>
      </c>
      <c r="C754" s="7" t="s">
        <v>6120</v>
      </c>
      <c r="D754" s="7" t="s">
        <v>8903</v>
      </c>
      <c r="E754" s="7" t="s">
        <v>406</v>
      </c>
      <c r="F754" s="7">
        <f t="shared" si="11"/>
        <v>1</v>
      </c>
    </row>
    <row r="755" spans="1:6" hidden="1">
      <c r="A755" s="9" t="s">
        <v>8771</v>
      </c>
      <c r="B755" s="9" t="s">
        <v>6119</v>
      </c>
      <c r="C755" s="9" t="s">
        <v>7152</v>
      </c>
      <c r="D755" s="9" t="s">
        <v>8903</v>
      </c>
      <c r="E755" s="9"/>
      <c r="F755">
        <f t="shared" si="11"/>
        <v>0</v>
      </c>
    </row>
    <row r="756" spans="1:6" hidden="1">
      <c r="A756" s="9" t="s">
        <v>8791</v>
      </c>
      <c r="B756" s="9" t="s">
        <v>6174</v>
      </c>
      <c r="C756" s="9" t="s">
        <v>2567</v>
      </c>
      <c r="D756" s="9" t="s">
        <v>9042</v>
      </c>
      <c r="E756" s="9"/>
      <c r="F756">
        <f t="shared" si="11"/>
        <v>0</v>
      </c>
    </row>
    <row r="757" spans="1:6" hidden="1">
      <c r="A757" s="9" t="s">
        <v>8795</v>
      </c>
      <c r="B757" s="9" t="s">
        <v>7153</v>
      </c>
      <c r="C757" s="9" t="s">
        <v>7154</v>
      </c>
      <c r="D757" s="9" t="s">
        <v>9042</v>
      </c>
      <c r="E757" s="9"/>
      <c r="F757">
        <f t="shared" si="11"/>
        <v>0</v>
      </c>
    </row>
    <row r="758" spans="1:6" hidden="1">
      <c r="A758" s="9" t="s">
        <v>8117</v>
      </c>
      <c r="B758" s="9" t="s">
        <v>7155</v>
      </c>
      <c r="C758" s="9" t="s">
        <v>7156</v>
      </c>
      <c r="D758" s="9" t="s">
        <v>8941</v>
      </c>
      <c r="E758" s="9"/>
      <c r="F758">
        <f t="shared" si="11"/>
        <v>0</v>
      </c>
    </row>
    <row r="759" spans="1:6" hidden="1">
      <c r="A759" s="9" t="s">
        <v>7662</v>
      </c>
      <c r="B759" s="9" t="s">
        <v>4450</v>
      </c>
      <c r="C759" s="9" t="s">
        <v>7157</v>
      </c>
      <c r="D759" s="9" t="s">
        <v>8900</v>
      </c>
      <c r="E759" s="9"/>
      <c r="F759">
        <f t="shared" si="11"/>
        <v>0</v>
      </c>
    </row>
    <row r="760" spans="1:6" hidden="1">
      <c r="A760" s="9" t="s">
        <v>8886</v>
      </c>
      <c r="B760" s="9" t="s">
        <v>6134</v>
      </c>
      <c r="C760" s="9" t="s">
        <v>7158</v>
      </c>
      <c r="D760" s="9" t="s">
        <v>8903</v>
      </c>
      <c r="E760" s="9"/>
      <c r="F760">
        <f t="shared" si="11"/>
        <v>0</v>
      </c>
    </row>
    <row r="761" spans="1:6" hidden="1">
      <c r="A761" s="9" t="s">
        <v>8797</v>
      </c>
      <c r="B761" s="9" t="s">
        <v>6121</v>
      </c>
      <c r="C761" s="9" t="s">
        <v>7159</v>
      </c>
      <c r="D761" s="9" t="s">
        <v>8903</v>
      </c>
      <c r="E761" s="9"/>
      <c r="F761">
        <f t="shared" si="11"/>
        <v>0</v>
      </c>
    </row>
    <row r="762" spans="1:6" hidden="1">
      <c r="A762" s="9" t="s">
        <v>8679</v>
      </c>
      <c r="B762" s="9" t="s">
        <v>5295</v>
      </c>
      <c r="C762" s="9" t="s">
        <v>7160</v>
      </c>
      <c r="D762" s="9" t="s">
        <v>9028</v>
      </c>
      <c r="E762" s="9"/>
      <c r="F762">
        <f t="shared" si="11"/>
        <v>0</v>
      </c>
    </row>
    <row r="763" spans="1:6" hidden="1">
      <c r="A763" s="9" t="s">
        <v>8814</v>
      </c>
      <c r="B763" s="9" t="s">
        <v>7161</v>
      </c>
      <c r="C763" s="9" t="s">
        <v>7161</v>
      </c>
      <c r="D763" s="9" t="s">
        <v>19</v>
      </c>
      <c r="E763" s="9"/>
      <c r="F763">
        <f t="shared" si="11"/>
        <v>0</v>
      </c>
    </row>
    <row r="764" spans="1:6" hidden="1">
      <c r="A764" s="9" t="s">
        <v>8723</v>
      </c>
      <c r="B764" s="9" t="s">
        <v>7162</v>
      </c>
      <c r="C764" s="9" t="s">
        <v>7163</v>
      </c>
      <c r="D764" s="9" t="s">
        <v>9086</v>
      </c>
      <c r="E764" s="9"/>
      <c r="F764">
        <f t="shared" si="11"/>
        <v>0</v>
      </c>
    </row>
    <row r="765" spans="1:6" hidden="1">
      <c r="A765" s="9" t="s">
        <v>8765</v>
      </c>
      <c r="B765" s="9" t="s">
        <v>7164</v>
      </c>
      <c r="C765" s="9" t="s">
        <v>7165</v>
      </c>
      <c r="D765" s="9" t="s">
        <v>9073</v>
      </c>
      <c r="E765" s="9"/>
      <c r="F765">
        <f t="shared" si="11"/>
        <v>0</v>
      </c>
    </row>
    <row r="766" spans="1:6" hidden="1">
      <c r="A766" s="9" t="s">
        <v>8830</v>
      </c>
      <c r="B766" s="9" t="s">
        <v>5083</v>
      </c>
      <c r="C766" s="9" t="s">
        <v>7166</v>
      </c>
      <c r="D766" s="9" t="s">
        <v>8903</v>
      </c>
      <c r="E766" s="9"/>
      <c r="F766">
        <f t="shared" si="11"/>
        <v>0</v>
      </c>
    </row>
    <row r="767" spans="1:6" hidden="1">
      <c r="A767" s="9" t="s">
        <v>8865</v>
      </c>
      <c r="B767" s="9" t="s">
        <v>5920</v>
      </c>
      <c r="C767" s="9" t="s">
        <v>7167</v>
      </c>
      <c r="D767" s="9" t="s">
        <v>9106</v>
      </c>
      <c r="E767" s="9"/>
      <c r="F767">
        <f t="shared" si="11"/>
        <v>0</v>
      </c>
    </row>
    <row r="768" spans="1:6" hidden="1">
      <c r="A768" s="9" t="s">
        <v>8781</v>
      </c>
      <c r="B768" s="9" t="s">
        <v>4464</v>
      </c>
      <c r="C768" s="9" t="s">
        <v>4465</v>
      </c>
      <c r="D768" s="9" t="s">
        <v>8988</v>
      </c>
      <c r="E768" s="9"/>
      <c r="F768">
        <f t="shared" si="11"/>
        <v>0</v>
      </c>
    </row>
    <row r="769" spans="1:6" hidden="1">
      <c r="A769" s="9" t="s">
        <v>8871</v>
      </c>
      <c r="B769" s="9" t="s">
        <v>5922</v>
      </c>
      <c r="C769" s="9" t="s">
        <v>7168</v>
      </c>
      <c r="D769" s="9" t="s">
        <v>9106</v>
      </c>
      <c r="E769" s="9"/>
      <c r="F769">
        <f t="shared" si="11"/>
        <v>0</v>
      </c>
    </row>
    <row r="770" spans="1:6" hidden="1">
      <c r="A770" s="9" t="s">
        <v>8699</v>
      </c>
      <c r="B770" s="9" t="s">
        <v>5924</v>
      </c>
      <c r="C770" s="9" t="s">
        <v>5925</v>
      </c>
      <c r="D770" s="9" t="s">
        <v>9079</v>
      </c>
      <c r="E770" s="9"/>
      <c r="F770">
        <f t="shared" si="11"/>
        <v>0</v>
      </c>
    </row>
    <row r="771" spans="1:6" hidden="1">
      <c r="A771" s="9" t="s">
        <v>8707</v>
      </c>
      <c r="B771" s="9" t="s">
        <v>6549</v>
      </c>
      <c r="C771" s="9" t="s">
        <v>6550</v>
      </c>
      <c r="D771" s="9" t="s">
        <v>9081</v>
      </c>
      <c r="E771" s="9"/>
      <c r="F771">
        <f t="shared" ref="F771:F834" si="12">IF(B771=B772,1,0)</f>
        <v>0</v>
      </c>
    </row>
    <row r="772" spans="1:6" hidden="1">
      <c r="A772" s="9" t="s">
        <v>8696</v>
      </c>
      <c r="B772" s="9" t="s">
        <v>6012</v>
      </c>
      <c r="C772" s="9" t="s">
        <v>7169</v>
      </c>
      <c r="D772" s="9" t="s">
        <v>9078</v>
      </c>
      <c r="E772" s="9"/>
      <c r="F772">
        <f t="shared" si="12"/>
        <v>0</v>
      </c>
    </row>
    <row r="773" spans="1:6" hidden="1">
      <c r="A773" s="9" t="s">
        <v>8881</v>
      </c>
      <c r="B773" s="9" t="s">
        <v>6006</v>
      </c>
      <c r="C773" s="9" t="s">
        <v>7170</v>
      </c>
      <c r="D773" s="9" t="s">
        <v>9092</v>
      </c>
      <c r="E773" s="9"/>
      <c r="F773">
        <f t="shared" si="12"/>
        <v>0</v>
      </c>
    </row>
    <row r="774" spans="1:6" hidden="1">
      <c r="A774" s="9" t="s">
        <v>8803</v>
      </c>
      <c r="B774" s="9" t="s">
        <v>4667</v>
      </c>
      <c r="C774" s="9" t="s">
        <v>7171</v>
      </c>
      <c r="D774" s="9" t="s">
        <v>9092</v>
      </c>
      <c r="E774" s="9"/>
      <c r="F774">
        <f t="shared" si="12"/>
        <v>0</v>
      </c>
    </row>
    <row r="775" spans="1:6" hidden="1">
      <c r="A775" s="9" t="s">
        <v>8805</v>
      </c>
      <c r="B775" s="9" t="s">
        <v>6008</v>
      </c>
      <c r="C775" s="9" t="s">
        <v>7172</v>
      </c>
      <c r="D775" s="9" t="s">
        <v>9073</v>
      </c>
      <c r="E775" s="9"/>
      <c r="F775">
        <f t="shared" si="12"/>
        <v>0</v>
      </c>
    </row>
    <row r="776" spans="1:6" hidden="1">
      <c r="A776" s="9" t="s">
        <v>8813</v>
      </c>
      <c r="B776" s="9" t="s">
        <v>7173</v>
      </c>
      <c r="C776" s="9" t="s">
        <v>7173</v>
      </c>
      <c r="D776" s="9" t="s">
        <v>9094</v>
      </c>
      <c r="E776" s="9"/>
      <c r="F776">
        <f t="shared" si="12"/>
        <v>0</v>
      </c>
    </row>
    <row r="777" spans="1:6" hidden="1">
      <c r="A777" s="9" t="s">
        <v>8730</v>
      </c>
      <c r="B777" s="9" t="s">
        <v>5073</v>
      </c>
      <c r="C777" s="9" t="s">
        <v>5074</v>
      </c>
      <c r="D777" s="9" t="s">
        <v>9022</v>
      </c>
      <c r="E777" s="9"/>
      <c r="F777">
        <f t="shared" si="12"/>
        <v>0</v>
      </c>
    </row>
    <row r="778" spans="1:6" hidden="1">
      <c r="A778" s="9" t="s">
        <v>8729</v>
      </c>
      <c r="B778" s="9" t="s">
        <v>5081</v>
      </c>
      <c r="C778" s="9" t="s">
        <v>5082</v>
      </c>
      <c r="D778" s="9" t="s">
        <v>9022</v>
      </c>
      <c r="E778" s="9"/>
      <c r="F778">
        <f t="shared" si="12"/>
        <v>0</v>
      </c>
    </row>
    <row r="779" spans="1:6" hidden="1">
      <c r="A779" s="9" t="s">
        <v>8725</v>
      </c>
      <c r="B779" s="9" t="s">
        <v>7174</v>
      </c>
      <c r="C779" s="9" t="s">
        <v>7175</v>
      </c>
      <c r="D779" s="9" t="s">
        <v>9088</v>
      </c>
      <c r="E779" s="9"/>
      <c r="F779">
        <f t="shared" si="12"/>
        <v>0</v>
      </c>
    </row>
    <row r="780" spans="1:6" hidden="1">
      <c r="A780" s="9" t="s">
        <v>7719</v>
      </c>
      <c r="B780" s="9" t="s">
        <v>5119</v>
      </c>
      <c r="C780" s="9" t="s">
        <v>5120</v>
      </c>
      <c r="D780" s="9" t="s">
        <v>8933</v>
      </c>
      <c r="E780" s="9"/>
      <c r="F780">
        <f t="shared" si="12"/>
        <v>0</v>
      </c>
    </row>
    <row r="781" spans="1:6" hidden="1">
      <c r="A781" s="9" t="s">
        <v>507</v>
      </c>
      <c r="B781" s="9" t="s">
        <v>5838</v>
      </c>
      <c r="C781" s="9" t="s">
        <v>7176</v>
      </c>
      <c r="D781" s="9" t="s">
        <v>9065</v>
      </c>
      <c r="E781" s="9"/>
      <c r="F781">
        <f t="shared" si="12"/>
        <v>0</v>
      </c>
    </row>
    <row r="782" spans="1:6" hidden="1">
      <c r="A782" s="9" t="s">
        <v>525</v>
      </c>
      <c r="B782" s="9" t="s">
        <v>5840</v>
      </c>
      <c r="C782" s="9" t="s">
        <v>7177</v>
      </c>
      <c r="D782" s="9" t="s">
        <v>8908</v>
      </c>
      <c r="E782" s="9"/>
      <c r="F782">
        <f t="shared" si="12"/>
        <v>0</v>
      </c>
    </row>
    <row r="783" spans="1:6" hidden="1">
      <c r="A783" s="9" t="s">
        <v>8703</v>
      </c>
      <c r="B783" s="9" t="s">
        <v>5842</v>
      </c>
      <c r="C783" s="9" t="s">
        <v>7178</v>
      </c>
      <c r="D783" s="9" t="s">
        <v>9065</v>
      </c>
      <c r="E783" s="9"/>
      <c r="F783">
        <f t="shared" si="12"/>
        <v>0</v>
      </c>
    </row>
    <row r="784" spans="1:6" hidden="1">
      <c r="A784" s="9" t="s">
        <v>515</v>
      </c>
      <c r="B784" s="9" t="s">
        <v>5844</v>
      </c>
      <c r="C784" s="9" t="s">
        <v>7179</v>
      </c>
      <c r="D784" s="9" t="s">
        <v>9065</v>
      </c>
      <c r="E784" s="9"/>
      <c r="F784">
        <f t="shared" si="12"/>
        <v>0</v>
      </c>
    </row>
    <row r="785" spans="1:6" hidden="1">
      <c r="A785" s="9" t="s">
        <v>8676</v>
      </c>
      <c r="B785" s="9" t="s">
        <v>4693</v>
      </c>
      <c r="C785" s="9" t="s">
        <v>4694</v>
      </c>
      <c r="D785" s="9" t="s">
        <v>9070</v>
      </c>
      <c r="E785" s="9"/>
      <c r="F785">
        <f t="shared" si="12"/>
        <v>0</v>
      </c>
    </row>
    <row r="786" spans="1:6" hidden="1">
      <c r="A786" s="9" t="s">
        <v>8671</v>
      </c>
      <c r="B786" s="9" t="s">
        <v>7180</v>
      </c>
      <c r="C786" s="9" t="s">
        <v>4692</v>
      </c>
      <c r="D786" s="9" t="s">
        <v>9070</v>
      </c>
      <c r="E786" s="9"/>
      <c r="F786">
        <f t="shared" si="12"/>
        <v>0</v>
      </c>
    </row>
    <row r="787" spans="1:6" hidden="1">
      <c r="A787" s="9" t="s">
        <v>8672</v>
      </c>
      <c r="B787" s="9" t="s">
        <v>4686</v>
      </c>
      <c r="C787" s="9" t="s">
        <v>4687</v>
      </c>
      <c r="D787" s="9" t="s">
        <v>9070</v>
      </c>
      <c r="E787" s="9"/>
      <c r="F787">
        <f t="shared" si="12"/>
        <v>0</v>
      </c>
    </row>
    <row r="788" spans="1:6" hidden="1">
      <c r="A788" s="9" t="s">
        <v>8686</v>
      </c>
      <c r="B788" s="9" t="s">
        <v>4641</v>
      </c>
      <c r="C788" s="9" t="s">
        <v>4642</v>
      </c>
      <c r="D788" s="9" t="s">
        <v>9075</v>
      </c>
      <c r="E788" s="9"/>
      <c r="F788">
        <f t="shared" si="12"/>
        <v>0</v>
      </c>
    </row>
    <row r="789" spans="1:6" hidden="1">
      <c r="A789" s="9" t="s">
        <v>8732</v>
      </c>
      <c r="B789" s="9" t="s">
        <v>5753</v>
      </c>
      <c r="C789" s="9" t="s">
        <v>7181</v>
      </c>
      <c r="D789" s="9" t="s">
        <v>9077</v>
      </c>
      <c r="E789" s="9"/>
      <c r="F789">
        <f t="shared" si="12"/>
        <v>0</v>
      </c>
    </row>
    <row r="790" spans="1:6" hidden="1">
      <c r="A790" s="9" t="s">
        <v>8678</v>
      </c>
      <c r="B790" s="9" t="s">
        <v>4700</v>
      </c>
      <c r="C790" s="9" t="s">
        <v>4701</v>
      </c>
      <c r="D790" s="9" t="s">
        <v>9071</v>
      </c>
      <c r="E790" s="9"/>
      <c r="F790">
        <f t="shared" si="12"/>
        <v>0</v>
      </c>
    </row>
    <row r="791" spans="1:6" hidden="1">
      <c r="A791" s="9" t="s">
        <v>7715</v>
      </c>
      <c r="B791" s="9" t="s">
        <v>5778</v>
      </c>
      <c r="C791" s="9" t="s">
        <v>7182</v>
      </c>
      <c r="D791" s="9" t="s">
        <v>8932</v>
      </c>
      <c r="E791" s="9"/>
      <c r="F791">
        <f t="shared" si="12"/>
        <v>0</v>
      </c>
    </row>
    <row r="792" spans="1:6" hidden="1">
      <c r="A792" s="9" t="s">
        <v>8698</v>
      </c>
      <c r="B792" s="9" t="s">
        <v>5776</v>
      </c>
      <c r="C792" s="9" t="s">
        <v>5777</v>
      </c>
      <c r="D792" s="9" t="s">
        <v>8932</v>
      </c>
      <c r="E792" s="9"/>
      <c r="F792">
        <f t="shared" si="12"/>
        <v>0</v>
      </c>
    </row>
    <row r="793" spans="1:6" hidden="1">
      <c r="A793" s="9" t="s">
        <v>8708</v>
      </c>
      <c r="B793" s="9" t="s">
        <v>5790</v>
      </c>
      <c r="C793" s="9" t="s">
        <v>7183</v>
      </c>
      <c r="D793" s="9" t="s">
        <v>9082</v>
      </c>
      <c r="E793" s="9"/>
      <c r="F793">
        <f t="shared" si="12"/>
        <v>0</v>
      </c>
    </row>
    <row r="794" spans="1:6" hidden="1">
      <c r="A794" s="9" t="s">
        <v>8849</v>
      </c>
      <c r="B794" s="9" t="s">
        <v>4554</v>
      </c>
      <c r="C794" s="9" t="s">
        <v>7184</v>
      </c>
      <c r="D794" s="9" t="s">
        <v>9101</v>
      </c>
      <c r="E794" s="9"/>
      <c r="F794">
        <f t="shared" si="12"/>
        <v>0</v>
      </c>
    </row>
    <row r="795" spans="1:6" hidden="1">
      <c r="A795" s="9" t="s">
        <v>8715</v>
      </c>
      <c r="B795" s="9" t="s">
        <v>4794</v>
      </c>
      <c r="C795" s="9" t="s">
        <v>4795</v>
      </c>
      <c r="D795" s="9" t="s">
        <v>9084</v>
      </c>
      <c r="E795" s="9"/>
      <c r="F795">
        <f t="shared" si="12"/>
        <v>0</v>
      </c>
    </row>
    <row r="796" spans="1:6" hidden="1">
      <c r="A796" s="9" t="s">
        <v>8666</v>
      </c>
      <c r="B796" s="9" t="s">
        <v>4460</v>
      </c>
      <c r="C796" s="9" t="s">
        <v>7185</v>
      </c>
      <c r="D796" s="9" t="s">
        <v>9068</v>
      </c>
      <c r="E796" s="9"/>
      <c r="F796">
        <f t="shared" si="12"/>
        <v>0</v>
      </c>
    </row>
    <row r="797" spans="1:6" hidden="1">
      <c r="A797" s="9" t="s">
        <v>8670</v>
      </c>
      <c r="B797" s="9" t="s">
        <v>4780</v>
      </c>
      <c r="C797" s="9" t="s">
        <v>4781</v>
      </c>
      <c r="D797" s="9" t="s">
        <v>9069</v>
      </c>
      <c r="E797" s="9"/>
      <c r="F797">
        <f t="shared" si="12"/>
        <v>0</v>
      </c>
    </row>
    <row r="798" spans="1:6" hidden="1">
      <c r="A798" s="9" t="s">
        <v>8829</v>
      </c>
      <c r="B798" s="9" t="s">
        <v>5325</v>
      </c>
      <c r="C798" s="9" t="s">
        <v>7186</v>
      </c>
      <c r="D798" s="9" t="s">
        <v>9028</v>
      </c>
      <c r="E798" s="9"/>
      <c r="F798">
        <f t="shared" si="12"/>
        <v>0</v>
      </c>
    </row>
    <row r="799" spans="1:6" hidden="1">
      <c r="A799" s="9" t="s">
        <v>8826</v>
      </c>
      <c r="B799" s="9" t="s">
        <v>5331</v>
      </c>
      <c r="C799" s="9" t="s">
        <v>7187</v>
      </c>
      <c r="D799" s="9" t="s">
        <v>9028</v>
      </c>
      <c r="E799" s="9"/>
      <c r="F799">
        <f t="shared" si="12"/>
        <v>0</v>
      </c>
    </row>
    <row r="800" spans="1:6" hidden="1">
      <c r="A800" s="9" t="s">
        <v>8832</v>
      </c>
      <c r="B800" s="9" t="s">
        <v>5323</v>
      </c>
      <c r="C800" s="9" t="s">
        <v>7188</v>
      </c>
      <c r="D800" s="9" t="s">
        <v>9028</v>
      </c>
      <c r="E800" s="9"/>
      <c r="F800">
        <f t="shared" si="12"/>
        <v>0</v>
      </c>
    </row>
    <row r="801" spans="1:6" hidden="1">
      <c r="A801" s="9" t="s">
        <v>8822</v>
      </c>
      <c r="B801" s="9" t="s">
        <v>5337</v>
      </c>
      <c r="C801" s="9" t="s">
        <v>7189</v>
      </c>
      <c r="D801" s="9" t="s">
        <v>9028</v>
      </c>
      <c r="E801" s="9"/>
      <c r="F801">
        <f t="shared" si="12"/>
        <v>0</v>
      </c>
    </row>
    <row r="802" spans="1:6" hidden="1">
      <c r="A802" s="9" t="s">
        <v>8825</v>
      </c>
      <c r="B802" s="9" t="s">
        <v>5333</v>
      </c>
      <c r="C802" s="9" t="s">
        <v>7190</v>
      </c>
      <c r="D802" s="9" t="s">
        <v>9028</v>
      </c>
      <c r="E802" s="9"/>
      <c r="F802">
        <f t="shared" si="12"/>
        <v>0</v>
      </c>
    </row>
    <row r="803" spans="1:6" hidden="1">
      <c r="A803" s="9" t="s">
        <v>8823</v>
      </c>
      <c r="B803" s="9" t="s">
        <v>5335</v>
      </c>
      <c r="C803" s="9" t="s">
        <v>7191</v>
      </c>
      <c r="D803" s="9" t="s">
        <v>9028</v>
      </c>
      <c r="E803" s="9"/>
      <c r="F803">
        <f t="shared" si="12"/>
        <v>0</v>
      </c>
    </row>
    <row r="804" spans="1:6" hidden="1">
      <c r="A804" s="9" t="s">
        <v>8821</v>
      </c>
      <c r="B804" s="9" t="s">
        <v>5339</v>
      </c>
      <c r="C804" s="9" t="s">
        <v>7192</v>
      </c>
      <c r="D804" s="9" t="s">
        <v>9028</v>
      </c>
      <c r="E804" s="9"/>
      <c r="F804">
        <f t="shared" si="12"/>
        <v>0</v>
      </c>
    </row>
    <row r="805" spans="1:6" hidden="1">
      <c r="A805" s="9" t="s">
        <v>8229</v>
      </c>
      <c r="B805" s="9" t="s">
        <v>5327</v>
      </c>
      <c r="C805" s="9" t="s">
        <v>7193</v>
      </c>
      <c r="D805" s="9" t="s">
        <v>9028</v>
      </c>
      <c r="E805" s="9"/>
      <c r="F805">
        <f t="shared" si="12"/>
        <v>0</v>
      </c>
    </row>
    <row r="806" spans="1:6" hidden="1">
      <c r="A806" s="9" t="s">
        <v>8731</v>
      </c>
      <c r="B806" s="9" t="s">
        <v>5317</v>
      </c>
      <c r="C806" s="9" t="s">
        <v>5318</v>
      </c>
      <c r="D806" s="9" t="s">
        <v>9028</v>
      </c>
      <c r="E806" s="9"/>
      <c r="F806">
        <f t="shared" si="12"/>
        <v>0</v>
      </c>
    </row>
    <row r="807" spans="1:6" hidden="1">
      <c r="A807" s="9" t="s">
        <v>8828</v>
      </c>
      <c r="B807" s="9" t="s">
        <v>5329</v>
      </c>
      <c r="C807" s="9" t="s">
        <v>7194</v>
      </c>
      <c r="D807" s="9" t="s">
        <v>9028</v>
      </c>
      <c r="E807" s="9"/>
      <c r="F807">
        <f t="shared" si="12"/>
        <v>0</v>
      </c>
    </row>
    <row r="808" spans="1:6" hidden="1">
      <c r="A808" s="9" t="s">
        <v>8858</v>
      </c>
      <c r="B808" s="9" t="s">
        <v>4536</v>
      </c>
      <c r="C808" s="9" t="s">
        <v>7195</v>
      </c>
      <c r="D808" s="9" t="s">
        <v>9104</v>
      </c>
      <c r="E808" s="9"/>
      <c r="F808">
        <f t="shared" si="12"/>
        <v>0</v>
      </c>
    </row>
    <row r="809" spans="1:6" hidden="1">
      <c r="A809" s="9" t="s">
        <v>8882</v>
      </c>
      <c r="B809" s="9" t="s">
        <v>6128</v>
      </c>
      <c r="C809" s="9" t="s">
        <v>7196</v>
      </c>
      <c r="D809" s="9" t="s">
        <v>8903</v>
      </c>
      <c r="E809" s="9"/>
      <c r="F809">
        <f t="shared" si="12"/>
        <v>0</v>
      </c>
    </row>
    <row r="810" spans="1:6" hidden="1">
      <c r="A810" s="7" t="s">
        <v>8044</v>
      </c>
      <c r="B810" s="7" t="s">
        <v>6126</v>
      </c>
      <c r="C810" s="7" t="s">
        <v>7197</v>
      </c>
      <c r="D810" s="7" t="s">
        <v>8903</v>
      </c>
      <c r="E810" s="7" t="s">
        <v>406</v>
      </c>
      <c r="F810" s="7">
        <f t="shared" si="12"/>
        <v>1</v>
      </c>
    </row>
    <row r="811" spans="1:6" hidden="1">
      <c r="A811" s="9" t="s">
        <v>8759</v>
      </c>
      <c r="B811" s="9" t="s">
        <v>6126</v>
      </c>
      <c r="C811" s="9" t="s">
        <v>7198</v>
      </c>
      <c r="D811" s="9" t="s">
        <v>8903</v>
      </c>
      <c r="E811" s="9"/>
      <c r="F811">
        <f t="shared" si="12"/>
        <v>0</v>
      </c>
    </row>
    <row r="812" spans="1:6" hidden="1">
      <c r="A812" s="9" t="s">
        <v>8796</v>
      </c>
      <c r="B812" s="9" t="s">
        <v>7199</v>
      </c>
      <c r="C812" s="9" t="s">
        <v>7200</v>
      </c>
      <c r="D812" s="9" t="s">
        <v>9042</v>
      </c>
      <c r="E812" s="9"/>
      <c r="F812">
        <f t="shared" si="12"/>
        <v>0</v>
      </c>
    </row>
    <row r="813" spans="1:6" hidden="1">
      <c r="A813" s="9" t="s">
        <v>8866</v>
      </c>
      <c r="B813" s="9" t="s">
        <v>6124</v>
      </c>
      <c r="C813" s="9" t="s">
        <v>7201</v>
      </c>
      <c r="D813" s="9" t="s">
        <v>8903</v>
      </c>
      <c r="E813" s="9"/>
      <c r="F813">
        <f t="shared" si="12"/>
        <v>0</v>
      </c>
    </row>
    <row r="814" spans="1:6" hidden="1">
      <c r="A814" s="9" t="s">
        <v>8831</v>
      </c>
      <c r="B814" s="9" t="s">
        <v>6122</v>
      </c>
      <c r="C814" s="9" t="s">
        <v>7202</v>
      </c>
      <c r="D814" s="9" t="s">
        <v>8903</v>
      </c>
      <c r="E814" s="9"/>
      <c r="F814">
        <f t="shared" si="12"/>
        <v>0</v>
      </c>
    </row>
    <row r="815" spans="1:6" hidden="1">
      <c r="A815" s="9" t="s">
        <v>8853</v>
      </c>
      <c r="B815" s="9" t="s">
        <v>7203</v>
      </c>
      <c r="C815" s="9" t="s">
        <v>7204</v>
      </c>
      <c r="D815" s="9" t="s">
        <v>8970</v>
      </c>
      <c r="E815" s="9"/>
      <c r="F815">
        <f t="shared" si="12"/>
        <v>0</v>
      </c>
    </row>
    <row r="816" spans="1:6" hidden="1">
      <c r="A816" s="9" t="s">
        <v>8864</v>
      </c>
      <c r="B816" s="9" t="s">
        <v>4737</v>
      </c>
      <c r="C816" s="9" t="s">
        <v>7205</v>
      </c>
      <c r="D816" s="9" t="s">
        <v>9028</v>
      </c>
      <c r="E816" s="9"/>
      <c r="F816">
        <f t="shared" si="12"/>
        <v>0</v>
      </c>
    </row>
    <row r="817" spans="1:6" hidden="1">
      <c r="A817" s="9" t="s">
        <v>8868</v>
      </c>
      <c r="B817" s="9" t="s">
        <v>5040</v>
      </c>
      <c r="C817" s="9" t="s">
        <v>7206</v>
      </c>
      <c r="D817" s="9" t="s">
        <v>9028</v>
      </c>
      <c r="E817" s="9"/>
      <c r="F817">
        <f t="shared" si="12"/>
        <v>0</v>
      </c>
    </row>
    <row r="818" spans="1:6" hidden="1">
      <c r="A818" s="9" t="s">
        <v>8787</v>
      </c>
      <c r="B818" s="9" t="s">
        <v>4731</v>
      </c>
      <c r="C818" s="9" t="s">
        <v>7207</v>
      </c>
      <c r="D818" s="9" t="s">
        <v>9028</v>
      </c>
      <c r="E818" s="9"/>
      <c r="F818">
        <f t="shared" si="12"/>
        <v>0</v>
      </c>
    </row>
    <row r="819" spans="1:6" hidden="1">
      <c r="A819" s="9" t="s">
        <v>8820</v>
      </c>
      <c r="B819" s="9" t="s">
        <v>4735</v>
      </c>
      <c r="C819" s="9" t="s">
        <v>7208</v>
      </c>
      <c r="D819" s="9" t="s">
        <v>9028</v>
      </c>
      <c r="E819" s="9"/>
      <c r="F819">
        <f t="shared" si="12"/>
        <v>0</v>
      </c>
    </row>
    <row r="820" spans="1:6" hidden="1">
      <c r="A820" s="9" t="s">
        <v>8568</v>
      </c>
      <c r="B820" s="9" t="s">
        <v>7209</v>
      </c>
      <c r="C820" s="9" t="s">
        <v>4785</v>
      </c>
      <c r="D820" s="9" t="s">
        <v>9044</v>
      </c>
      <c r="E820" s="9"/>
      <c r="F820">
        <f t="shared" si="12"/>
        <v>0</v>
      </c>
    </row>
    <row r="821" spans="1:6" hidden="1">
      <c r="A821" s="9" t="s">
        <v>8292</v>
      </c>
      <c r="B821" s="9" t="s">
        <v>5038</v>
      </c>
      <c r="C821" s="9" t="s">
        <v>5039</v>
      </c>
      <c r="D821" s="9" t="s">
        <v>692</v>
      </c>
      <c r="E821" s="9"/>
      <c r="F821">
        <f t="shared" si="12"/>
        <v>0</v>
      </c>
    </row>
    <row r="822" spans="1:6" hidden="1">
      <c r="A822" s="9" t="s">
        <v>8842</v>
      </c>
      <c r="B822" s="9" t="s">
        <v>4620</v>
      </c>
      <c r="C822" s="9" t="s">
        <v>7210</v>
      </c>
      <c r="D822" s="9" t="s">
        <v>9099</v>
      </c>
      <c r="E822" s="9"/>
      <c r="F822">
        <f t="shared" si="12"/>
        <v>0</v>
      </c>
    </row>
    <row r="823" spans="1:6" hidden="1">
      <c r="A823" s="9" t="s">
        <v>8843</v>
      </c>
      <c r="B823" s="9" t="s">
        <v>4622</v>
      </c>
      <c r="C823" s="9" t="s">
        <v>7211</v>
      </c>
      <c r="D823" s="9" t="s">
        <v>9099</v>
      </c>
      <c r="E823" s="9"/>
      <c r="F823">
        <f t="shared" si="12"/>
        <v>0</v>
      </c>
    </row>
    <row r="824" spans="1:6" hidden="1">
      <c r="A824" s="9" t="s">
        <v>8684</v>
      </c>
      <c r="B824" s="9" t="s">
        <v>4468</v>
      </c>
      <c r="C824" s="9" t="s">
        <v>7212</v>
      </c>
      <c r="D824" s="9" t="s">
        <v>9073</v>
      </c>
      <c r="E824" s="9"/>
      <c r="F824">
        <f t="shared" si="12"/>
        <v>0</v>
      </c>
    </row>
    <row r="825" spans="1:6" hidden="1">
      <c r="A825" s="9" t="s">
        <v>7714</v>
      </c>
      <c r="B825" s="9" t="s">
        <v>4550</v>
      </c>
      <c r="C825" s="9" t="s">
        <v>4551</v>
      </c>
      <c r="D825" s="9" t="s">
        <v>8931</v>
      </c>
      <c r="E825" s="9"/>
      <c r="F825">
        <f t="shared" si="12"/>
        <v>0</v>
      </c>
    </row>
    <row r="826" spans="1:6" hidden="1">
      <c r="A826" s="9" t="s">
        <v>8856</v>
      </c>
      <c r="B826" s="9" t="s">
        <v>4548</v>
      </c>
      <c r="C826" s="9" t="s">
        <v>7213</v>
      </c>
      <c r="D826" s="9" t="s">
        <v>9017</v>
      </c>
      <c r="E826" s="9"/>
      <c r="F826">
        <f t="shared" si="12"/>
        <v>0</v>
      </c>
    </row>
    <row r="827" spans="1:6" hidden="1">
      <c r="A827" s="9" t="s">
        <v>8726</v>
      </c>
      <c r="B827" s="9" t="s">
        <v>4546</v>
      </c>
      <c r="C827" s="9" t="s">
        <v>7214</v>
      </c>
      <c r="D827" s="9" t="s">
        <v>9017</v>
      </c>
      <c r="E827" s="9"/>
      <c r="F827">
        <f t="shared" si="12"/>
        <v>0</v>
      </c>
    </row>
    <row r="828" spans="1:6" hidden="1">
      <c r="A828" s="9" t="s">
        <v>8705</v>
      </c>
      <c r="B828" s="9" t="s">
        <v>6496</v>
      </c>
      <c r="C828" s="9" t="s">
        <v>6497</v>
      </c>
      <c r="D828" s="9" t="s">
        <v>74</v>
      </c>
      <c r="E828" s="9"/>
      <c r="F828">
        <f t="shared" si="12"/>
        <v>0</v>
      </c>
    </row>
    <row r="829" spans="1:6" hidden="1">
      <c r="A829" s="9" t="s">
        <v>8506</v>
      </c>
      <c r="B829" s="9" t="s">
        <v>7215</v>
      </c>
      <c r="C829" s="9" t="s">
        <v>7216</v>
      </c>
      <c r="D829" s="9" t="s">
        <v>9030</v>
      </c>
      <c r="E829" s="9"/>
      <c r="F829">
        <f t="shared" si="12"/>
        <v>0</v>
      </c>
    </row>
    <row r="830" spans="1:6" hidden="1">
      <c r="A830" s="9" t="s">
        <v>8483</v>
      </c>
      <c r="B830" s="9" t="s">
        <v>7217</v>
      </c>
      <c r="C830" s="9" t="s">
        <v>7218</v>
      </c>
      <c r="D830" s="9" t="s">
        <v>9030</v>
      </c>
      <c r="E830" s="9"/>
      <c r="F830">
        <f t="shared" si="12"/>
        <v>0</v>
      </c>
    </row>
    <row r="831" spans="1:6" hidden="1">
      <c r="A831" s="9" t="s">
        <v>8790</v>
      </c>
      <c r="B831" s="9" t="s">
        <v>7219</v>
      </c>
      <c r="C831" s="9" t="s">
        <v>7220</v>
      </c>
      <c r="D831" s="9" t="s">
        <v>9042</v>
      </c>
      <c r="E831" s="9"/>
      <c r="F831">
        <f t="shared" si="12"/>
        <v>0</v>
      </c>
    </row>
    <row r="832" spans="1:6" hidden="1">
      <c r="A832" s="9" t="s">
        <v>8722</v>
      </c>
      <c r="B832" s="9" t="s">
        <v>4702</v>
      </c>
      <c r="C832" s="9" t="s">
        <v>7221</v>
      </c>
      <c r="D832" s="9" t="s">
        <v>9071</v>
      </c>
      <c r="E832" s="9"/>
      <c r="F832">
        <f t="shared" si="12"/>
        <v>0</v>
      </c>
    </row>
    <row r="833" spans="1:6" hidden="1">
      <c r="A833" s="9" t="s">
        <v>8400</v>
      </c>
      <c r="B833" s="9" t="s">
        <v>7222</v>
      </c>
      <c r="C833" s="9" t="s">
        <v>7222</v>
      </c>
      <c r="D833" s="9" t="s">
        <v>9105</v>
      </c>
      <c r="E833" s="9"/>
      <c r="F833">
        <f t="shared" si="12"/>
        <v>0</v>
      </c>
    </row>
    <row r="834" spans="1:6" hidden="1">
      <c r="A834" s="9" t="s">
        <v>8434</v>
      </c>
      <c r="B834" s="9" t="s">
        <v>7223</v>
      </c>
      <c r="C834" s="9" t="s">
        <v>6145</v>
      </c>
      <c r="D834" s="9" t="s">
        <v>8905</v>
      </c>
      <c r="E834" s="9"/>
      <c r="F834">
        <f t="shared" si="12"/>
        <v>0</v>
      </c>
    </row>
    <row r="835" spans="1:6" hidden="1">
      <c r="A835" s="9" t="s">
        <v>8433</v>
      </c>
      <c r="B835" s="9" t="s">
        <v>7224</v>
      </c>
      <c r="C835" s="9" t="s">
        <v>7225</v>
      </c>
      <c r="D835" s="9" t="s">
        <v>8905</v>
      </c>
      <c r="E835" s="9"/>
      <c r="F835">
        <f t="shared" ref="F835:F898" si="13">IF(B835=B836,1,0)</f>
        <v>0</v>
      </c>
    </row>
    <row r="836" spans="1:6" hidden="1">
      <c r="A836" s="9" t="s">
        <v>8429</v>
      </c>
      <c r="B836" s="9" t="s">
        <v>5414</v>
      </c>
      <c r="C836" s="9" t="s">
        <v>5415</v>
      </c>
      <c r="D836" s="9" t="s">
        <v>517</v>
      </c>
      <c r="E836" s="9"/>
      <c r="F836">
        <f t="shared" si="13"/>
        <v>0</v>
      </c>
    </row>
    <row r="837" spans="1:6" hidden="1">
      <c r="A837" s="9" t="s">
        <v>8121</v>
      </c>
      <c r="B837" s="9" t="s">
        <v>5167</v>
      </c>
      <c r="C837" s="9" t="s">
        <v>7226</v>
      </c>
      <c r="D837" s="9" t="s">
        <v>8925</v>
      </c>
      <c r="E837" s="9" t="s">
        <v>66</v>
      </c>
      <c r="F837">
        <f t="shared" si="13"/>
        <v>0</v>
      </c>
    </row>
    <row r="838" spans="1:6" hidden="1">
      <c r="A838" s="9" t="s">
        <v>8212</v>
      </c>
      <c r="B838" s="9" t="s">
        <v>5171</v>
      </c>
      <c r="C838" s="9" t="s">
        <v>7227</v>
      </c>
      <c r="D838" s="9" t="s">
        <v>8925</v>
      </c>
      <c r="E838" s="9" t="s">
        <v>66</v>
      </c>
      <c r="F838">
        <f t="shared" si="13"/>
        <v>0</v>
      </c>
    </row>
    <row r="839" spans="1:6" hidden="1">
      <c r="A839" s="9" t="s">
        <v>8213</v>
      </c>
      <c r="B839" s="9" t="s">
        <v>5183</v>
      </c>
      <c r="C839" s="9" t="s">
        <v>7228</v>
      </c>
      <c r="D839" s="9" t="s">
        <v>8925</v>
      </c>
      <c r="E839" s="9" t="s">
        <v>66</v>
      </c>
      <c r="F839">
        <f t="shared" si="13"/>
        <v>0</v>
      </c>
    </row>
    <row r="840" spans="1:6" hidden="1">
      <c r="A840" s="9" t="s">
        <v>8202</v>
      </c>
      <c r="B840" s="9" t="s">
        <v>5181</v>
      </c>
      <c r="C840" s="9" t="s">
        <v>7229</v>
      </c>
      <c r="D840" s="9" t="s">
        <v>8925</v>
      </c>
      <c r="E840" s="9" t="s">
        <v>66</v>
      </c>
      <c r="F840">
        <f t="shared" si="13"/>
        <v>0</v>
      </c>
    </row>
    <row r="841" spans="1:6" hidden="1">
      <c r="A841" s="9" t="s">
        <v>8641</v>
      </c>
      <c r="B841" s="9" t="s">
        <v>7230</v>
      </c>
      <c r="C841" s="9" t="s">
        <v>7231</v>
      </c>
      <c r="D841" s="9" t="s">
        <v>8925</v>
      </c>
      <c r="E841" s="9"/>
      <c r="F841">
        <f t="shared" si="13"/>
        <v>0</v>
      </c>
    </row>
    <row r="842" spans="1:6" hidden="1">
      <c r="A842" s="9" t="s">
        <v>8640</v>
      </c>
      <c r="B842" s="9" t="s">
        <v>7232</v>
      </c>
      <c r="C842" s="9" t="s">
        <v>7233</v>
      </c>
      <c r="D842" s="9" t="s">
        <v>8925</v>
      </c>
      <c r="E842" s="9"/>
      <c r="F842">
        <f t="shared" si="13"/>
        <v>0</v>
      </c>
    </row>
    <row r="843" spans="1:6" hidden="1">
      <c r="A843" s="9" t="s">
        <v>7713</v>
      </c>
      <c r="B843" s="9" t="s">
        <v>5201</v>
      </c>
      <c r="C843" s="9" t="s">
        <v>7234</v>
      </c>
      <c r="D843" s="9" t="s">
        <v>8925</v>
      </c>
      <c r="E843" s="9"/>
      <c r="F843">
        <f t="shared" si="13"/>
        <v>0</v>
      </c>
    </row>
    <row r="844" spans="1:6" hidden="1">
      <c r="A844" s="9" t="s">
        <v>8585</v>
      </c>
      <c r="B844" s="9" t="s">
        <v>7235</v>
      </c>
      <c r="C844" s="9" t="s">
        <v>7236</v>
      </c>
      <c r="D844" s="9" t="s">
        <v>9047</v>
      </c>
      <c r="E844" s="9"/>
      <c r="F844">
        <f t="shared" si="13"/>
        <v>0</v>
      </c>
    </row>
    <row r="845" spans="1:6" hidden="1">
      <c r="A845" s="9" t="s">
        <v>8654</v>
      </c>
      <c r="B845" s="9" t="s">
        <v>5205</v>
      </c>
      <c r="C845" s="9" t="s">
        <v>7237</v>
      </c>
      <c r="D845" s="9" t="s">
        <v>8925</v>
      </c>
      <c r="E845" s="9"/>
      <c r="F845">
        <f t="shared" si="13"/>
        <v>0</v>
      </c>
    </row>
    <row r="846" spans="1:6" hidden="1">
      <c r="A846" s="9" t="s">
        <v>8626</v>
      </c>
      <c r="B846" s="9" t="s">
        <v>5221</v>
      </c>
      <c r="C846" s="9" t="s">
        <v>7238</v>
      </c>
      <c r="D846" s="9" t="s">
        <v>8902</v>
      </c>
      <c r="E846" s="9"/>
      <c r="F846">
        <f t="shared" si="13"/>
        <v>0</v>
      </c>
    </row>
    <row r="847" spans="1:6" hidden="1">
      <c r="A847" s="9" t="s">
        <v>7699</v>
      </c>
      <c r="B847" s="9" t="s">
        <v>7239</v>
      </c>
      <c r="C847" s="9" t="s">
        <v>7240</v>
      </c>
      <c r="D847" s="9" t="s">
        <v>8923</v>
      </c>
      <c r="E847" s="9"/>
      <c r="F847">
        <f t="shared" si="13"/>
        <v>0</v>
      </c>
    </row>
    <row r="848" spans="1:6" hidden="1">
      <c r="A848" s="9" t="s">
        <v>8623</v>
      </c>
      <c r="B848" s="9" t="s">
        <v>5211</v>
      </c>
      <c r="C848" s="9" t="s">
        <v>7241</v>
      </c>
      <c r="D848" s="9" t="s">
        <v>9057</v>
      </c>
      <c r="E848" s="9"/>
      <c r="F848">
        <f t="shared" si="13"/>
        <v>0</v>
      </c>
    </row>
    <row r="849" spans="1:6" hidden="1">
      <c r="A849" s="9" t="s">
        <v>8644</v>
      </c>
      <c r="B849" s="9" t="s">
        <v>5215</v>
      </c>
      <c r="C849" s="9" t="s">
        <v>7242</v>
      </c>
      <c r="D849" s="9" t="s">
        <v>8965</v>
      </c>
      <c r="E849" s="9"/>
      <c r="F849">
        <f t="shared" si="13"/>
        <v>0</v>
      </c>
    </row>
    <row r="850" spans="1:6" hidden="1">
      <c r="A850" s="9" t="s">
        <v>8616</v>
      </c>
      <c r="B850" s="9" t="s">
        <v>5203</v>
      </c>
      <c r="C850" s="9" t="s">
        <v>7243</v>
      </c>
      <c r="D850" s="9" t="s">
        <v>9055</v>
      </c>
      <c r="E850" s="9"/>
      <c r="F850">
        <f t="shared" si="13"/>
        <v>0</v>
      </c>
    </row>
    <row r="851" spans="1:6" hidden="1">
      <c r="A851" s="9" t="s">
        <v>8631</v>
      </c>
      <c r="B851" s="9" t="s">
        <v>5249</v>
      </c>
      <c r="C851" s="9" t="s">
        <v>7244</v>
      </c>
      <c r="D851" s="9" t="s">
        <v>8963</v>
      </c>
      <c r="E851" s="9"/>
      <c r="F851">
        <f t="shared" si="13"/>
        <v>0</v>
      </c>
    </row>
    <row r="852" spans="1:6" hidden="1">
      <c r="A852" s="9" t="s">
        <v>8624</v>
      </c>
      <c r="B852" s="9" t="s">
        <v>5245</v>
      </c>
      <c r="C852" s="9" t="s">
        <v>7245</v>
      </c>
      <c r="D852" s="9" t="s">
        <v>9057</v>
      </c>
      <c r="E852" s="9"/>
      <c r="F852">
        <f t="shared" si="13"/>
        <v>0</v>
      </c>
    </row>
    <row r="853" spans="1:6" hidden="1">
      <c r="A853" s="9" t="s">
        <v>8584</v>
      </c>
      <c r="B853" s="9" t="s">
        <v>5231</v>
      </c>
      <c r="C853" s="9" t="s">
        <v>7246</v>
      </c>
      <c r="D853" s="9" t="s">
        <v>9047</v>
      </c>
      <c r="E853" s="9"/>
      <c r="F853">
        <f t="shared" si="13"/>
        <v>0</v>
      </c>
    </row>
    <row r="854" spans="1:6" hidden="1">
      <c r="A854" s="9" t="s">
        <v>8625</v>
      </c>
      <c r="B854" s="9" t="s">
        <v>5199</v>
      </c>
      <c r="C854" s="9" t="s">
        <v>7247</v>
      </c>
      <c r="D854" s="9" t="s">
        <v>9058</v>
      </c>
      <c r="E854" s="9"/>
      <c r="F854">
        <f t="shared" si="13"/>
        <v>0</v>
      </c>
    </row>
    <row r="855" spans="1:6" hidden="1">
      <c r="A855" s="9" t="s">
        <v>8653</v>
      </c>
      <c r="B855" s="9" t="s">
        <v>5223</v>
      </c>
      <c r="C855" s="9" t="s">
        <v>7248</v>
      </c>
      <c r="D855" s="9" t="s">
        <v>9064</v>
      </c>
      <c r="E855" s="9"/>
      <c r="F855">
        <f t="shared" si="13"/>
        <v>0</v>
      </c>
    </row>
    <row r="856" spans="1:6" hidden="1">
      <c r="A856" s="9" t="s">
        <v>7677</v>
      </c>
      <c r="B856" s="9" t="s">
        <v>5453</v>
      </c>
      <c r="C856" s="9" t="s">
        <v>5454</v>
      </c>
      <c r="D856" s="9" t="s">
        <v>8905</v>
      </c>
      <c r="E856" s="9" t="s">
        <v>291</v>
      </c>
      <c r="F856">
        <f t="shared" si="13"/>
        <v>0</v>
      </c>
    </row>
    <row r="857" spans="1:6" hidden="1">
      <c r="A857" s="9" t="s">
        <v>8156</v>
      </c>
      <c r="B857" s="9" t="s">
        <v>7249</v>
      </c>
      <c r="C857" s="9" t="s">
        <v>7250</v>
      </c>
      <c r="D857" s="9" t="s">
        <v>520</v>
      </c>
      <c r="E857" s="9" t="s">
        <v>291</v>
      </c>
      <c r="F857">
        <f t="shared" si="13"/>
        <v>0</v>
      </c>
    </row>
    <row r="858" spans="1:6" hidden="1">
      <c r="A858" s="9" t="s">
        <v>7676</v>
      </c>
      <c r="B858" s="9" t="s">
        <v>5455</v>
      </c>
      <c r="C858" s="9" t="s">
        <v>7251</v>
      </c>
      <c r="D858" s="9" t="s">
        <v>520</v>
      </c>
      <c r="E858" s="9" t="s">
        <v>291</v>
      </c>
      <c r="F858">
        <f t="shared" si="13"/>
        <v>0</v>
      </c>
    </row>
    <row r="859" spans="1:6" hidden="1">
      <c r="A859" s="9" t="s">
        <v>8115</v>
      </c>
      <c r="B859" s="9" t="s">
        <v>7252</v>
      </c>
      <c r="C859" s="9" t="s">
        <v>7253</v>
      </c>
      <c r="D859" s="9" t="s">
        <v>520</v>
      </c>
      <c r="E859" s="9" t="s">
        <v>291</v>
      </c>
      <c r="F859">
        <f t="shared" si="13"/>
        <v>0</v>
      </c>
    </row>
    <row r="860" spans="1:6" hidden="1">
      <c r="A860" s="9" t="s">
        <v>8002</v>
      </c>
      <c r="B860" s="9" t="s">
        <v>5451</v>
      </c>
      <c r="C860" s="9" t="s">
        <v>7254</v>
      </c>
      <c r="D860" s="9" t="s">
        <v>520</v>
      </c>
      <c r="E860" s="9" t="s">
        <v>291</v>
      </c>
      <c r="F860">
        <f t="shared" si="13"/>
        <v>0</v>
      </c>
    </row>
    <row r="861" spans="1:6" hidden="1">
      <c r="A861" s="9" t="s">
        <v>8552</v>
      </c>
      <c r="B861" s="9" t="s">
        <v>5467</v>
      </c>
      <c r="C861" s="9" t="s">
        <v>7255</v>
      </c>
      <c r="D861" s="9" t="s">
        <v>520</v>
      </c>
      <c r="E861" s="9"/>
      <c r="F861">
        <f t="shared" si="13"/>
        <v>0</v>
      </c>
    </row>
    <row r="862" spans="1:6" hidden="1">
      <c r="A862" s="9" t="s">
        <v>8590</v>
      </c>
      <c r="B862" s="9" t="s">
        <v>5463</v>
      </c>
      <c r="C862" s="9" t="s">
        <v>7256</v>
      </c>
      <c r="D862" s="9" t="s">
        <v>520</v>
      </c>
      <c r="E862" s="9"/>
      <c r="F862">
        <f t="shared" si="13"/>
        <v>0</v>
      </c>
    </row>
    <row r="863" spans="1:6" hidden="1">
      <c r="A863" s="9" t="s">
        <v>8591</v>
      </c>
      <c r="B863" s="9" t="s">
        <v>5461</v>
      </c>
      <c r="C863" s="9" t="s">
        <v>7257</v>
      </c>
      <c r="D863" s="9" t="s">
        <v>520</v>
      </c>
      <c r="E863" s="9"/>
      <c r="F863">
        <f t="shared" si="13"/>
        <v>0</v>
      </c>
    </row>
    <row r="864" spans="1:6" hidden="1">
      <c r="A864" s="9" t="s">
        <v>8588</v>
      </c>
      <c r="B864" s="9" t="s">
        <v>5476</v>
      </c>
      <c r="C864" s="9" t="s">
        <v>7258</v>
      </c>
      <c r="D864" s="9" t="s">
        <v>520</v>
      </c>
      <c r="E864" s="9"/>
      <c r="F864">
        <f t="shared" si="13"/>
        <v>0</v>
      </c>
    </row>
    <row r="865" spans="1:6" hidden="1">
      <c r="A865" s="9" t="s">
        <v>8587</v>
      </c>
      <c r="B865" s="9" t="s">
        <v>5469</v>
      </c>
      <c r="C865" s="9" t="s">
        <v>5470</v>
      </c>
      <c r="D865" s="9" t="s">
        <v>520</v>
      </c>
      <c r="E865" s="9"/>
      <c r="F865">
        <f t="shared" si="13"/>
        <v>0</v>
      </c>
    </row>
    <row r="866" spans="1:6" hidden="1">
      <c r="A866" s="9" t="s">
        <v>8589</v>
      </c>
      <c r="B866" s="9" t="s">
        <v>5473</v>
      </c>
      <c r="C866" s="9" t="s">
        <v>5474</v>
      </c>
      <c r="D866" s="9" t="s">
        <v>520</v>
      </c>
      <c r="E866" s="9"/>
      <c r="F866">
        <f t="shared" si="13"/>
        <v>0</v>
      </c>
    </row>
    <row r="867" spans="1:6" hidden="1">
      <c r="A867" s="9" t="s">
        <v>8594</v>
      </c>
      <c r="B867" s="9" t="s">
        <v>5465</v>
      </c>
      <c r="C867" s="9" t="s">
        <v>7259</v>
      </c>
      <c r="D867" s="9" t="s">
        <v>9049</v>
      </c>
      <c r="E867" s="9"/>
      <c r="F867">
        <f t="shared" si="13"/>
        <v>0</v>
      </c>
    </row>
    <row r="868" spans="1:6" hidden="1">
      <c r="A868" s="9" t="s">
        <v>8582</v>
      </c>
      <c r="B868" s="9" t="s">
        <v>5475</v>
      </c>
      <c r="C868" s="9" t="s">
        <v>4785</v>
      </c>
      <c r="D868" s="9" t="s">
        <v>520</v>
      </c>
      <c r="E868" s="9"/>
      <c r="F868">
        <f t="shared" si="13"/>
        <v>0</v>
      </c>
    </row>
    <row r="869" spans="1:6" hidden="1">
      <c r="A869" s="9" t="s">
        <v>8577</v>
      </c>
      <c r="B869" s="9" t="s">
        <v>5459</v>
      </c>
      <c r="C869" s="9" t="s">
        <v>5460</v>
      </c>
      <c r="D869" s="9" t="s">
        <v>520</v>
      </c>
      <c r="E869" s="9"/>
      <c r="F869">
        <f t="shared" si="13"/>
        <v>0</v>
      </c>
    </row>
    <row r="870" spans="1:6" hidden="1">
      <c r="A870" s="9" t="s">
        <v>8571</v>
      </c>
      <c r="B870" s="9" t="s">
        <v>5471</v>
      </c>
      <c r="C870" s="9" t="s">
        <v>6624</v>
      </c>
      <c r="D870" s="9" t="s">
        <v>520</v>
      </c>
      <c r="E870" s="9"/>
      <c r="F870">
        <f t="shared" si="13"/>
        <v>0</v>
      </c>
    </row>
    <row r="871" spans="1:6" hidden="1">
      <c r="A871" s="9" t="s">
        <v>8296</v>
      </c>
      <c r="B871" s="9" t="s">
        <v>5457</v>
      </c>
      <c r="C871" s="9" t="s">
        <v>7260</v>
      </c>
      <c r="D871" s="9" t="s">
        <v>520</v>
      </c>
      <c r="E871" s="9"/>
      <c r="F871">
        <f t="shared" si="13"/>
        <v>0</v>
      </c>
    </row>
    <row r="872" spans="1:6" hidden="1">
      <c r="A872" s="9" t="s">
        <v>8438</v>
      </c>
      <c r="B872" s="9" t="s">
        <v>7261</v>
      </c>
      <c r="C872" s="9" t="s">
        <v>7262</v>
      </c>
      <c r="D872" s="9" t="s">
        <v>8976</v>
      </c>
      <c r="E872" s="9"/>
      <c r="F872">
        <f t="shared" si="13"/>
        <v>0</v>
      </c>
    </row>
    <row r="873" spans="1:6" hidden="1">
      <c r="A873" s="9" t="s">
        <v>8576</v>
      </c>
      <c r="B873" s="9" t="s">
        <v>5570</v>
      </c>
      <c r="C873" s="9" t="s">
        <v>7263</v>
      </c>
      <c r="D873" s="9" t="s">
        <v>8999</v>
      </c>
      <c r="E873" s="9"/>
      <c r="F873">
        <f t="shared" si="13"/>
        <v>0</v>
      </c>
    </row>
    <row r="874" spans="1:6" hidden="1">
      <c r="A874" s="9" t="s">
        <v>7709</v>
      </c>
      <c r="B874" s="9" t="s">
        <v>5654</v>
      </c>
      <c r="C874" s="9" t="s">
        <v>7264</v>
      </c>
      <c r="D874" s="9" t="s">
        <v>3689</v>
      </c>
      <c r="E874" s="9"/>
      <c r="F874">
        <f t="shared" si="13"/>
        <v>0</v>
      </c>
    </row>
    <row r="875" spans="1:6" hidden="1">
      <c r="A875" s="9" t="s">
        <v>7708</v>
      </c>
      <c r="B875" s="9" t="s">
        <v>5638</v>
      </c>
      <c r="C875" s="9" t="s">
        <v>7265</v>
      </c>
      <c r="D875" s="9" t="s">
        <v>3689</v>
      </c>
      <c r="E875" s="9"/>
      <c r="F875">
        <f t="shared" si="13"/>
        <v>0</v>
      </c>
    </row>
    <row r="876" spans="1:6" hidden="1">
      <c r="A876" s="9" t="s">
        <v>8534</v>
      </c>
      <c r="B876" s="9" t="s">
        <v>5598</v>
      </c>
      <c r="C876" s="9" t="s">
        <v>5599</v>
      </c>
      <c r="D876" s="9" t="s">
        <v>3689</v>
      </c>
      <c r="E876" s="9"/>
      <c r="F876">
        <f t="shared" si="13"/>
        <v>0</v>
      </c>
    </row>
    <row r="877" spans="1:6" hidden="1">
      <c r="A877" s="9" t="s">
        <v>8533</v>
      </c>
      <c r="B877" s="9" t="s">
        <v>5604</v>
      </c>
      <c r="C877" s="9" t="s">
        <v>7266</v>
      </c>
      <c r="D877" s="9" t="s">
        <v>3689</v>
      </c>
      <c r="E877" s="9"/>
      <c r="F877">
        <f t="shared" si="13"/>
        <v>0</v>
      </c>
    </row>
    <row r="878" spans="1:6" hidden="1">
      <c r="A878" s="9" t="s">
        <v>8532</v>
      </c>
      <c r="B878" s="9" t="s">
        <v>5596</v>
      </c>
      <c r="C878" s="9" t="s">
        <v>7267</v>
      </c>
      <c r="D878" s="9" t="s">
        <v>3689</v>
      </c>
      <c r="E878" s="9"/>
      <c r="F878">
        <f t="shared" si="13"/>
        <v>0</v>
      </c>
    </row>
    <row r="879" spans="1:6" hidden="1">
      <c r="A879" s="9" t="s">
        <v>8531</v>
      </c>
      <c r="B879" s="9" t="s">
        <v>5634</v>
      </c>
      <c r="C879" s="9" t="s">
        <v>7268</v>
      </c>
      <c r="D879" s="9" t="s">
        <v>3689</v>
      </c>
      <c r="E879" s="9"/>
      <c r="F879">
        <f t="shared" si="13"/>
        <v>0</v>
      </c>
    </row>
    <row r="880" spans="1:6" hidden="1">
      <c r="A880" s="9" t="s">
        <v>8530</v>
      </c>
      <c r="B880" s="9" t="s">
        <v>5566</v>
      </c>
      <c r="C880" s="9" t="s">
        <v>7269</v>
      </c>
      <c r="D880" s="9" t="s">
        <v>3689</v>
      </c>
      <c r="E880" s="9"/>
      <c r="F880">
        <f t="shared" si="13"/>
        <v>0</v>
      </c>
    </row>
    <row r="881" spans="1:6" hidden="1">
      <c r="A881" s="9" t="s">
        <v>8529</v>
      </c>
      <c r="B881" s="9" t="s">
        <v>5574</v>
      </c>
      <c r="C881" s="9" t="s">
        <v>7270</v>
      </c>
      <c r="D881" s="9" t="s">
        <v>3689</v>
      </c>
      <c r="E881" s="9"/>
      <c r="F881">
        <f t="shared" si="13"/>
        <v>0</v>
      </c>
    </row>
    <row r="882" spans="1:6" hidden="1">
      <c r="A882" s="9" t="s">
        <v>8513</v>
      </c>
      <c r="B882" s="9" t="s">
        <v>5602</v>
      </c>
      <c r="C882" s="9" t="s">
        <v>5603</v>
      </c>
      <c r="D882" s="9" t="s">
        <v>5033</v>
      </c>
      <c r="E882" s="9"/>
      <c r="F882">
        <f t="shared" si="13"/>
        <v>0</v>
      </c>
    </row>
    <row r="883" spans="1:6" hidden="1">
      <c r="A883" s="9" t="s">
        <v>8512</v>
      </c>
      <c r="B883" s="9" t="s">
        <v>5572</v>
      </c>
      <c r="C883" s="9" t="s">
        <v>5573</v>
      </c>
      <c r="D883" s="9" t="s">
        <v>5033</v>
      </c>
      <c r="E883" s="9"/>
      <c r="F883">
        <f t="shared" si="13"/>
        <v>0</v>
      </c>
    </row>
    <row r="884" spans="1:6" hidden="1">
      <c r="A884" s="9" t="s">
        <v>8511</v>
      </c>
      <c r="B884" s="9" t="s">
        <v>5616</v>
      </c>
      <c r="C884" s="9" t="s">
        <v>7271</v>
      </c>
      <c r="D884" s="9" t="s">
        <v>5033</v>
      </c>
      <c r="E884" s="9"/>
      <c r="F884">
        <f t="shared" si="13"/>
        <v>0</v>
      </c>
    </row>
    <row r="885" spans="1:6" hidden="1">
      <c r="A885" s="9" t="s">
        <v>8484</v>
      </c>
      <c r="B885" s="9" t="s">
        <v>5614</v>
      </c>
      <c r="C885" s="9" t="s">
        <v>7272</v>
      </c>
      <c r="D885" s="9" t="s">
        <v>3689</v>
      </c>
      <c r="E885" s="9"/>
      <c r="F885">
        <f t="shared" si="13"/>
        <v>0</v>
      </c>
    </row>
    <row r="886" spans="1:6" hidden="1">
      <c r="A886" s="9" t="s">
        <v>8479</v>
      </c>
      <c r="B886" s="9" t="s">
        <v>5564</v>
      </c>
      <c r="C886" s="9" t="s">
        <v>5565</v>
      </c>
      <c r="D886" s="9" t="s">
        <v>8998</v>
      </c>
      <c r="E886" s="9"/>
      <c r="F886">
        <f t="shared" si="13"/>
        <v>0</v>
      </c>
    </row>
    <row r="887" spans="1:6" hidden="1">
      <c r="A887" s="9" t="s">
        <v>8478</v>
      </c>
      <c r="B887" s="9" t="s">
        <v>5562</v>
      </c>
      <c r="C887" s="9" t="s">
        <v>7273</v>
      </c>
      <c r="D887" s="9" t="s">
        <v>8998</v>
      </c>
      <c r="E887" s="9"/>
      <c r="F887">
        <f t="shared" si="13"/>
        <v>0</v>
      </c>
    </row>
    <row r="888" spans="1:6" hidden="1">
      <c r="A888" s="9" t="s">
        <v>8477</v>
      </c>
      <c r="B888" s="9" t="s">
        <v>5632</v>
      </c>
      <c r="C888" s="9" t="s">
        <v>5633</v>
      </c>
      <c r="D888" s="9" t="s">
        <v>8998</v>
      </c>
      <c r="E888" s="9"/>
      <c r="F888">
        <f t="shared" si="13"/>
        <v>0</v>
      </c>
    </row>
    <row r="889" spans="1:6" hidden="1">
      <c r="A889" s="9" t="s">
        <v>8410</v>
      </c>
      <c r="B889" s="9" t="s">
        <v>7274</v>
      </c>
      <c r="C889" s="9" t="s">
        <v>5653</v>
      </c>
      <c r="D889" s="9" t="s">
        <v>8987</v>
      </c>
      <c r="E889" s="9"/>
      <c r="F889">
        <f t="shared" si="13"/>
        <v>0</v>
      </c>
    </row>
    <row r="890" spans="1:6" hidden="1">
      <c r="A890" s="9" t="s">
        <v>8397</v>
      </c>
      <c r="B890" s="9" t="s">
        <v>5590</v>
      </c>
      <c r="C890" s="9" t="s">
        <v>7275</v>
      </c>
      <c r="D890" s="9" t="s">
        <v>9015</v>
      </c>
      <c r="E890" s="9"/>
      <c r="F890">
        <f t="shared" si="13"/>
        <v>0</v>
      </c>
    </row>
    <row r="891" spans="1:6" hidden="1">
      <c r="A891" s="9" t="s">
        <v>8389</v>
      </c>
      <c r="B891" s="9" t="s">
        <v>5592</v>
      </c>
      <c r="C891" s="9" t="s">
        <v>5593</v>
      </c>
      <c r="D891" s="9" t="s">
        <v>8922</v>
      </c>
      <c r="E891" s="9"/>
      <c r="F891">
        <f t="shared" si="13"/>
        <v>0</v>
      </c>
    </row>
    <row r="892" spans="1:6" hidden="1">
      <c r="A892" s="9" t="s">
        <v>8388</v>
      </c>
      <c r="B892" s="9" t="s">
        <v>5594</v>
      </c>
      <c r="C892" s="9" t="s">
        <v>5595</v>
      </c>
      <c r="D892" s="9" t="s">
        <v>8922</v>
      </c>
      <c r="E892" s="9"/>
      <c r="F892">
        <f t="shared" si="13"/>
        <v>0</v>
      </c>
    </row>
    <row r="893" spans="1:6" hidden="1">
      <c r="A893" s="9" t="s">
        <v>8387</v>
      </c>
      <c r="B893" s="9" t="s">
        <v>5610</v>
      </c>
      <c r="C893" s="9" t="s">
        <v>5611</v>
      </c>
      <c r="D893" s="9" t="s">
        <v>8922</v>
      </c>
      <c r="E893" s="9"/>
      <c r="F893">
        <f t="shared" si="13"/>
        <v>0</v>
      </c>
    </row>
    <row r="894" spans="1:6" hidden="1">
      <c r="A894" s="9" t="s">
        <v>7697</v>
      </c>
      <c r="B894" s="9" t="s">
        <v>7276</v>
      </c>
      <c r="C894" s="9" t="s">
        <v>7277</v>
      </c>
      <c r="D894" s="9" t="s">
        <v>8922</v>
      </c>
      <c r="E894" s="9"/>
      <c r="F894">
        <f t="shared" si="13"/>
        <v>0</v>
      </c>
    </row>
    <row r="895" spans="1:6" hidden="1">
      <c r="A895" s="9" t="s">
        <v>7696</v>
      </c>
      <c r="B895" s="9" t="s">
        <v>7278</v>
      </c>
      <c r="C895" s="9" t="s">
        <v>7279</v>
      </c>
      <c r="D895" s="9" t="s">
        <v>8905</v>
      </c>
      <c r="E895" s="9"/>
      <c r="F895">
        <f t="shared" si="13"/>
        <v>0</v>
      </c>
    </row>
    <row r="896" spans="1:6" hidden="1">
      <c r="A896" s="9" t="s">
        <v>8385</v>
      </c>
      <c r="B896" s="9" t="s">
        <v>5626</v>
      </c>
      <c r="C896" s="9" t="s">
        <v>7280</v>
      </c>
      <c r="D896" s="9" t="s">
        <v>8921</v>
      </c>
      <c r="E896" s="9"/>
      <c r="F896">
        <f t="shared" si="13"/>
        <v>0</v>
      </c>
    </row>
    <row r="897" spans="1:6" hidden="1">
      <c r="A897" s="9" t="s">
        <v>7695</v>
      </c>
      <c r="B897" s="9" t="s">
        <v>7281</v>
      </c>
      <c r="C897" s="9" t="s">
        <v>7282</v>
      </c>
      <c r="D897" s="9" t="s">
        <v>8921</v>
      </c>
      <c r="E897" s="9"/>
      <c r="F897">
        <f t="shared" si="13"/>
        <v>0</v>
      </c>
    </row>
    <row r="898" spans="1:6" hidden="1">
      <c r="A898" s="9" t="s">
        <v>8384</v>
      </c>
      <c r="B898" s="9" t="s">
        <v>5630</v>
      </c>
      <c r="C898" s="9" t="s">
        <v>7283</v>
      </c>
      <c r="D898" s="9" t="s">
        <v>8921</v>
      </c>
      <c r="E898" s="9"/>
      <c r="F898">
        <f t="shared" si="13"/>
        <v>0</v>
      </c>
    </row>
    <row r="899" spans="1:6" hidden="1">
      <c r="A899" s="9" t="s">
        <v>8383</v>
      </c>
      <c r="B899" s="9" t="s">
        <v>5628</v>
      </c>
      <c r="C899" s="9" t="s">
        <v>7284</v>
      </c>
      <c r="D899" s="9" t="s">
        <v>8921</v>
      </c>
      <c r="E899" s="9"/>
      <c r="F899">
        <f t="shared" ref="F899:F962" si="14">IF(B899=B900,1,0)</f>
        <v>0</v>
      </c>
    </row>
    <row r="900" spans="1:6" hidden="1">
      <c r="A900" s="9" t="s">
        <v>8382</v>
      </c>
      <c r="B900" s="9" t="s">
        <v>5636</v>
      </c>
      <c r="C900" s="9" t="s">
        <v>7285</v>
      </c>
      <c r="D900" s="9" t="s">
        <v>8921</v>
      </c>
      <c r="E900" s="9"/>
      <c r="F900">
        <f t="shared" si="14"/>
        <v>0</v>
      </c>
    </row>
    <row r="901" spans="1:6" hidden="1">
      <c r="A901" s="9" t="s">
        <v>8375</v>
      </c>
      <c r="B901" s="9" t="s">
        <v>7286</v>
      </c>
      <c r="C901" s="9" t="s">
        <v>7287</v>
      </c>
      <c r="D901" s="9" t="s">
        <v>8922</v>
      </c>
      <c r="E901" s="9"/>
      <c r="F901">
        <f t="shared" si="14"/>
        <v>0</v>
      </c>
    </row>
    <row r="902" spans="1:6" hidden="1">
      <c r="A902" s="9" t="s">
        <v>8374</v>
      </c>
      <c r="B902" s="9" t="s">
        <v>5558</v>
      </c>
      <c r="C902" s="9" t="s">
        <v>7288</v>
      </c>
      <c r="D902" s="9" t="s">
        <v>9010</v>
      </c>
      <c r="E902" s="9"/>
      <c r="F902">
        <f t="shared" si="14"/>
        <v>0</v>
      </c>
    </row>
    <row r="903" spans="1:6" hidden="1">
      <c r="A903" s="9" t="s">
        <v>8373</v>
      </c>
      <c r="B903" s="9" t="s">
        <v>5560</v>
      </c>
      <c r="C903" s="9" t="s">
        <v>7289</v>
      </c>
      <c r="D903" s="9" t="s">
        <v>9010</v>
      </c>
      <c r="E903" s="9"/>
      <c r="F903">
        <f t="shared" si="14"/>
        <v>0</v>
      </c>
    </row>
    <row r="904" spans="1:6" hidden="1">
      <c r="A904" s="9" t="s">
        <v>8372</v>
      </c>
      <c r="B904" s="9" t="s">
        <v>5608</v>
      </c>
      <c r="C904" s="9" t="s">
        <v>7290</v>
      </c>
      <c r="D904" s="9" t="s">
        <v>9010</v>
      </c>
      <c r="E904" s="9"/>
      <c r="F904">
        <f t="shared" si="14"/>
        <v>0</v>
      </c>
    </row>
    <row r="905" spans="1:6" hidden="1">
      <c r="A905" s="9" t="s">
        <v>8371</v>
      </c>
      <c r="B905" s="9" t="s">
        <v>5650</v>
      </c>
      <c r="C905" s="9" t="s">
        <v>5651</v>
      </c>
      <c r="D905" s="9" t="s">
        <v>8905</v>
      </c>
      <c r="E905" s="9"/>
      <c r="F905">
        <f t="shared" si="14"/>
        <v>0</v>
      </c>
    </row>
    <row r="906" spans="1:6" hidden="1">
      <c r="A906" s="9" t="s">
        <v>8366</v>
      </c>
      <c r="B906" s="9" t="s">
        <v>5620</v>
      </c>
      <c r="C906" s="9" t="s">
        <v>7291</v>
      </c>
      <c r="D906" s="9" t="s">
        <v>8921</v>
      </c>
      <c r="E906" s="9"/>
      <c r="F906">
        <f t="shared" si="14"/>
        <v>0</v>
      </c>
    </row>
    <row r="907" spans="1:6" hidden="1">
      <c r="A907" s="9" t="s">
        <v>8365</v>
      </c>
      <c r="B907" s="9" t="s">
        <v>5624</v>
      </c>
      <c r="C907" s="9" t="s">
        <v>7292</v>
      </c>
      <c r="D907" s="9" t="s">
        <v>8921</v>
      </c>
      <c r="E907" s="9"/>
      <c r="F907">
        <f t="shared" si="14"/>
        <v>0</v>
      </c>
    </row>
    <row r="908" spans="1:6" hidden="1">
      <c r="A908" s="9" t="s">
        <v>8364</v>
      </c>
      <c r="B908" s="9" t="s">
        <v>5648</v>
      </c>
      <c r="C908" s="9" t="s">
        <v>5649</v>
      </c>
      <c r="D908" s="9" t="s">
        <v>8973</v>
      </c>
      <c r="E908" s="9"/>
      <c r="F908">
        <f t="shared" si="14"/>
        <v>0</v>
      </c>
    </row>
    <row r="909" spans="1:6" hidden="1">
      <c r="A909" s="9" t="s">
        <v>8363</v>
      </c>
      <c r="B909" s="9" t="s">
        <v>5612</v>
      </c>
      <c r="C909" s="9" t="s">
        <v>5613</v>
      </c>
      <c r="D909" s="9" t="s">
        <v>8973</v>
      </c>
      <c r="E909" s="9"/>
      <c r="F909">
        <f t="shared" si="14"/>
        <v>0</v>
      </c>
    </row>
    <row r="910" spans="1:6" hidden="1">
      <c r="A910" s="9" t="s">
        <v>8362</v>
      </c>
      <c r="B910" s="9" t="s">
        <v>5584</v>
      </c>
      <c r="C910" s="9" t="s">
        <v>5585</v>
      </c>
      <c r="D910" s="9" t="s">
        <v>8973</v>
      </c>
      <c r="E910" s="9"/>
      <c r="F910">
        <f t="shared" si="14"/>
        <v>0</v>
      </c>
    </row>
    <row r="911" spans="1:6" hidden="1">
      <c r="A911" s="9" t="s">
        <v>8361</v>
      </c>
      <c r="B911" s="9" t="s">
        <v>7293</v>
      </c>
      <c r="C911" s="9" t="s">
        <v>5589</v>
      </c>
      <c r="D911" s="9" t="s">
        <v>8973</v>
      </c>
      <c r="E911" s="9"/>
      <c r="F911">
        <f t="shared" si="14"/>
        <v>0</v>
      </c>
    </row>
    <row r="912" spans="1:6" hidden="1">
      <c r="A912" s="9" t="s">
        <v>8360</v>
      </c>
      <c r="B912" s="9" t="s">
        <v>5622</v>
      </c>
      <c r="C912" s="9" t="s">
        <v>5623</v>
      </c>
      <c r="D912" s="9" t="s">
        <v>8973</v>
      </c>
      <c r="E912" s="9"/>
      <c r="F912">
        <f t="shared" si="14"/>
        <v>0</v>
      </c>
    </row>
    <row r="913" spans="1:6" hidden="1">
      <c r="A913" s="9" t="s">
        <v>8359</v>
      </c>
      <c r="B913" s="9" t="s">
        <v>5586</v>
      </c>
      <c r="C913" s="9" t="s">
        <v>5587</v>
      </c>
      <c r="D913" s="9" t="s">
        <v>8973</v>
      </c>
      <c r="E913" s="9"/>
      <c r="F913">
        <f t="shared" si="14"/>
        <v>0</v>
      </c>
    </row>
    <row r="914" spans="1:6" hidden="1">
      <c r="A914" s="9" t="s">
        <v>8357</v>
      </c>
      <c r="B914" s="9" t="s">
        <v>5644</v>
      </c>
      <c r="C914" s="9" t="s">
        <v>5645</v>
      </c>
      <c r="D914" s="9" t="s">
        <v>8973</v>
      </c>
      <c r="E914" s="9"/>
      <c r="F914">
        <f t="shared" si="14"/>
        <v>0</v>
      </c>
    </row>
    <row r="915" spans="1:6" hidden="1">
      <c r="A915" s="9" t="s">
        <v>8356</v>
      </c>
      <c r="B915" s="9" t="s">
        <v>5646</v>
      </c>
      <c r="C915" s="9" t="s">
        <v>5647</v>
      </c>
      <c r="D915" s="9" t="s">
        <v>8973</v>
      </c>
      <c r="E915" s="9"/>
      <c r="F915">
        <f t="shared" si="14"/>
        <v>0</v>
      </c>
    </row>
    <row r="916" spans="1:6" hidden="1">
      <c r="A916" s="9" t="s">
        <v>8355</v>
      </c>
      <c r="B916" s="9" t="s">
        <v>5642</v>
      </c>
      <c r="C916" s="9" t="s">
        <v>5643</v>
      </c>
      <c r="D916" s="9" t="s">
        <v>8973</v>
      </c>
      <c r="E916" s="9"/>
      <c r="F916">
        <f t="shared" si="14"/>
        <v>0</v>
      </c>
    </row>
    <row r="917" spans="1:6" hidden="1">
      <c r="A917" s="9" t="s">
        <v>8344</v>
      </c>
      <c r="B917" s="9" t="s">
        <v>7294</v>
      </c>
      <c r="C917" s="9" t="s">
        <v>7295</v>
      </c>
      <c r="D917" s="9" t="s">
        <v>9012</v>
      </c>
      <c r="E917" s="9"/>
      <c r="F917">
        <f t="shared" si="14"/>
        <v>0</v>
      </c>
    </row>
    <row r="918" spans="1:6" hidden="1">
      <c r="A918" s="9" t="s">
        <v>8341</v>
      </c>
      <c r="B918" s="9" t="s">
        <v>5606</v>
      </c>
      <c r="C918" s="9" t="s">
        <v>5607</v>
      </c>
      <c r="D918" s="9" t="s">
        <v>9011</v>
      </c>
      <c r="E918" s="9"/>
      <c r="F918">
        <f t="shared" si="14"/>
        <v>0</v>
      </c>
    </row>
    <row r="919" spans="1:6" hidden="1">
      <c r="A919" s="9" t="s">
        <v>8339</v>
      </c>
      <c r="B919" s="9" t="s">
        <v>5640</v>
      </c>
      <c r="C919" s="9" t="s">
        <v>7296</v>
      </c>
      <c r="D919" s="9" t="s">
        <v>9010</v>
      </c>
      <c r="E919" s="9"/>
      <c r="F919">
        <f t="shared" si="14"/>
        <v>0</v>
      </c>
    </row>
    <row r="920" spans="1:6" hidden="1">
      <c r="A920" s="9" t="s">
        <v>8332</v>
      </c>
      <c r="B920" s="9" t="s">
        <v>5580</v>
      </c>
      <c r="C920" s="9" t="s">
        <v>5581</v>
      </c>
      <c r="D920" s="9" t="s">
        <v>8987</v>
      </c>
      <c r="E920" s="9"/>
      <c r="F920">
        <f t="shared" si="14"/>
        <v>0</v>
      </c>
    </row>
    <row r="921" spans="1:6" hidden="1">
      <c r="A921" s="9" t="s">
        <v>8331</v>
      </c>
      <c r="B921" s="9" t="s">
        <v>5618</v>
      </c>
      <c r="C921" s="9" t="s">
        <v>7297</v>
      </c>
      <c r="D921" s="9" t="s">
        <v>8987</v>
      </c>
      <c r="E921" s="9"/>
      <c r="F921">
        <f t="shared" si="14"/>
        <v>0</v>
      </c>
    </row>
    <row r="922" spans="1:6" hidden="1">
      <c r="A922" s="9" t="s">
        <v>8321</v>
      </c>
      <c r="B922" s="9" t="s">
        <v>5582</v>
      </c>
      <c r="C922" s="9" t="s">
        <v>7298</v>
      </c>
      <c r="D922" s="9" t="s">
        <v>8973</v>
      </c>
      <c r="E922" s="9"/>
      <c r="F922">
        <f t="shared" si="14"/>
        <v>0</v>
      </c>
    </row>
    <row r="923" spans="1:6" hidden="1">
      <c r="A923" s="9" t="s">
        <v>8315</v>
      </c>
      <c r="B923" s="9" t="s">
        <v>5578</v>
      </c>
      <c r="C923" s="9" t="s">
        <v>7299</v>
      </c>
      <c r="D923" s="9" t="s">
        <v>9007</v>
      </c>
      <c r="E923" s="9"/>
      <c r="F923">
        <f t="shared" si="14"/>
        <v>0</v>
      </c>
    </row>
    <row r="924" spans="1:6" hidden="1">
      <c r="A924" s="9" t="s">
        <v>8314</v>
      </c>
      <c r="B924" s="9" t="s">
        <v>5576</v>
      </c>
      <c r="C924" s="9" t="s">
        <v>5577</v>
      </c>
      <c r="D924" s="9" t="s">
        <v>8973</v>
      </c>
      <c r="E924" s="9"/>
      <c r="F924">
        <f t="shared" si="14"/>
        <v>0</v>
      </c>
    </row>
    <row r="925" spans="1:6" hidden="1">
      <c r="A925" s="9" t="s">
        <v>8309</v>
      </c>
      <c r="B925" s="9" t="s">
        <v>5670</v>
      </c>
      <c r="C925" s="9" t="s">
        <v>7300</v>
      </c>
      <c r="D925" s="9" t="s">
        <v>8987</v>
      </c>
      <c r="E925" s="9"/>
      <c r="F925">
        <f t="shared" si="14"/>
        <v>0</v>
      </c>
    </row>
    <row r="926" spans="1:6" hidden="1">
      <c r="A926" s="9" t="s">
        <v>8308</v>
      </c>
      <c r="B926" s="9" t="s">
        <v>5556</v>
      </c>
      <c r="C926" s="9" t="s">
        <v>7301</v>
      </c>
      <c r="D926" s="9" t="s">
        <v>8987</v>
      </c>
      <c r="E926" s="9"/>
      <c r="F926">
        <f t="shared" si="14"/>
        <v>0</v>
      </c>
    </row>
    <row r="927" spans="1:6" hidden="1">
      <c r="A927" s="9" t="s">
        <v>8307</v>
      </c>
      <c r="B927" s="9" t="s">
        <v>5554</v>
      </c>
      <c r="C927" s="9" t="s">
        <v>7302</v>
      </c>
      <c r="D927" s="9" t="s">
        <v>8987</v>
      </c>
      <c r="E927" s="9"/>
      <c r="F927">
        <f t="shared" si="14"/>
        <v>0</v>
      </c>
    </row>
    <row r="928" spans="1:6" hidden="1">
      <c r="A928" s="9" t="s">
        <v>8306</v>
      </c>
      <c r="B928" s="9" t="s">
        <v>5658</v>
      </c>
      <c r="C928" s="9" t="s">
        <v>7303</v>
      </c>
      <c r="D928" s="9" t="s">
        <v>8987</v>
      </c>
      <c r="E928" s="9"/>
      <c r="F928">
        <f t="shared" si="14"/>
        <v>0</v>
      </c>
    </row>
    <row r="929" spans="1:6" hidden="1">
      <c r="A929" s="9" t="s">
        <v>8305</v>
      </c>
      <c r="B929" s="9" t="s">
        <v>5656</v>
      </c>
      <c r="C929" s="9" t="s">
        <v>7304</v>
      </c>
      <c r="D929" s="9" t="s">
        <v>8987</v>
      </c>
      <c r="E929" s="9"/>
      <c r="F929">
        <f t="shared" si="14"/>
        <v>0</v>
      </c>
    </row>
    <row r="930" spans="1:6" hidden="1">
      <c r="A930" s="9" t="s">
        <v>8304</v>
      </c>
      <c r="B930" s="9" t="s">
        <v>5666</v>
      </c>
      <c r="C930" s="9" t="s">
        <v>7305</v>
      </c>
      <c r="D930" s="9" t="s">
        <v>8987</v>
      </c>
      <c r="E930" s="9"/>
      <c r="F930">
        <f t="shared" si="14"/>
        <v>0</v>
      </c>
    </row>
    <row r="931" spans="1:6" hidden="1">
      <c r="A931" s="9" t="s">
        <v>8294</v>
      </c>
      <c r="B931" s="9" t="s">
        <v>5682</v>
      </c>
      <c r="C931" s="9" t="s">
        <v>7306</v>
      </c>
      <c r="D931" s="9" t="s">
        <v>9002</v>
      </c>
      <c r="E931" s="9"/>
      <c r="F931">
        <f t="shared" si="14"/>
        <v>0</v>
      </c>
    </row>
    <row r="932" spans="1:6" hidden="1">
      <c r="A932" s="9" t="s">
        <v>8281</v>
      </c>
      <c r="B932" s="9" t="s">
        <v>7307</v>
      </c>
      <c r="C932" s="9" t="s">
        <v>5681</v>
      </c>
      <c r="D932" s="9" t="s">
        <v>9002</v>
      </c>
      <c r="E932" s="9"/>
      <c r="F932">
        <f t="shared" si="14"/>
        <v>0</v>
      </c>
    </row>
    <row r="933" spans="1:6" hidden="1">
      <c r="A933" s="9" t="s">
        <v>8266</v>
      </c>
      <c r="B933" s="9" t="s">
        <v>5674</v>
      </c>
      <c r="C933" s="9" t="s">
        <v>5675</v>
      </c>
      <c r="D933" s="9" t="s">
        <v>8999</v>
      </c>
      <c r="E933" s="9"/>
      <c r="F933">
        <f t="shared" si="14"/>
        <v>0</v>
      </c>
    </row>
    <row r="934" spans="1:6" hidden="1">
      <c r="A934" s="9" t="s">
        <v>8252</v>
      </c>
      <c r="B934" s="9" t="s">
        <v>5672</v>
      </c>
      <c r="C934" s="9" t="s">
        <v>7308</v>
      </c>
      <c r="D934" s="9" t="s">
        <v>8998</v>
      </c>
      <c r="E934" s="9"/>
      <c r="F934">
        <f t="shared" si="14"/>
        <v>0</v>
      </c>
    </row>
    <row r="935" spans="1:6" hidden="1">
      <c r="A935" s="9" t="s">
        <v>8251</v>
      </c>
      <c r="B935" s="9" t="s">
        <v>5552</v>
      </c>
      <c r="C935" s="9" t="s">
        <v>5553</v>
      </c>
      <c r="D935" s="9" t="s">
        <v>8997</v>
      </c>
      <c r="E935" s="9"/>
      <c r="F935">
        <f t="shared" si="14"/>
        <v>0</v>
      </c>
    </row>
    <row r="936" spans="1:6" hidden="1">
      <c r="A936" s="9" t="s">
        <v>8248</v>
      </c>
      <c r="B936" s="9" t="s">
        <v>5678</v>
      </c>
      <c r="C936" s="9" t="s">
        <v>5679</v>
      </c>
      <c r="D936" s="9" t="s">
        <v>8976</v>
      </c>
      <c r="E936" s="9"/>
      <c r="F936">
        <f t="shared" si="14"/>
        <v>0</v>
      </c>
    </row>
    <row r="937" spans="1:6" hidden="1">
      <c r="A937" s="9" t="s">
        <v>8232</v>
      </c>
      <c r="B937" s="9" t="s">
        <v>5668</v>
      </c>
      <c r="C937" s="9" t="s">
        <v>7309</v>
      </c>
      <c r="D937" s="9" t="s">
        <v>8987</v>
      </c>
      <c r="E937" s="9"/>
      <c r="F937">
        <f t="shared" si="14"/>
        <v>0</v>
      </c>
    </row>
    <row r="938" spans="1:6" hidden="1">
      <c r="A938" s="9" t="s">
        <v>8231</v>
      </c>
      <c r="B938" s="9" t="s">
        <v>7310</v>
      </c>
      <c r="C938" s="9" t="s">
        <v>7311</v>
      </c>
      <c r="D938" s="9" t="s">
        <v>8987</v>
      </c>
      <c r="E938" s="9"/>
      <c r="F938">
        <f t="shared" si="14"/>
        <v>0</v>
      </c>
    </row>
    <row r="939" spans="1:6" hidden="1">
      <c r="A939" s="9" t="s">
        <v>8161</v>
      </c>
      <c r="B939" s="9" t="s">
        <v>5664</v>
      </c>
      <c r="C939" s="9" t="s">
        <v>5665</v>
      </c>
      <c r="D939" s="9" t="s">
        <v>8987</v>
      </c>
      <c r="E939" s="9" t="s">
        <v>331</v>
      </c>
      <c r="F939">
        <f t="shared" si="14"/>
        <v>0</v>
      </c>
    </row>
    <row r="940" spans="1:6" hidden="1">
      <c r="A940" s="9" t="s">
        <v>8160</v>
      </c>
      <c r="B940" s="9" t="s">
        <v>5662</v>
      </c>
      <c r="C940" s="9" t="s">
        <v>5663</v>
      </c>
      <c r="D940" s="9" t="s">
        <v>8987</v>
      </c>
      <c r="E940" s="9" t="s">
        <v>331</v>
      </c>
      <c r="F940">
        <f t="shared" si="14"/>
        <v>0</v>
      </c>
    </row>
    <row r="941" spans="1:6" hidden="1">
      <c r="A941" s="9" t="s">
        <v>8084</v>
      </c>
      <c r="B941" s="9" t="s">
        <v>5676</v>
      </c>
      <c r="C941" s="9" t="s">
        <v>7312</v>
      </c>
      <c r="D941" s="9" t="s">
        <v>8973</v>
      </c>
      <c r="E941" s="9" t="s">
        <v>331</v>
      </c>
      <c r="F941">
        <f t="shared" si="14"/>
        <v>0</v>
      </c>
    </row>
    <row r="942" spans="1:6" hidden="1">
      <c r="A942" s="9" t="s">
        <v>8560</v>
      </c>
      <c r="B942" s="9" t="s">
        <v>5568</v>
      </c>
      <c r="C942" s="9" t="s">
        <v>5450</v>
      </c>
      <c r="D942" s="9" t="s">
        <v>8999</v>
      </c>
      <c r="E942" s="9"/>
      <c r="F942">
        <f t="shared" si="14"/>
        <v>0</v>
      </c>
    </row>
    <row r="943" spans="1:6" hidden="1">
      <c r="A943" s="9" t="s">
        <v>8495</v>
      </c>
      <c r="B943" s="9" t="s">
        <v>7313</v>
      </c>
      <c r="C943" s="9" t="s">
        <v>7314</v>
      </c>
      <c r="D943" s="9" t="s">
        <v>3689</v>
      </c>
      <c r="E943" s="9"/>
      <c r="F943">
        <f t="shared" si="14"/>
        <v>0</v>
      </c>
    </row>
    <row r="944" spans="1:6" hidden="1">
      <c r="A944" s="9" t="s">
        <v>7984</v>
      </c>
      <c r="B944" s="9" t="s">
        <v>5749</v>
      </c>
      <c r="C944" s="9" t="s">
        <v>7315</v>
      </c>
      <c r="D944" s="9" t="s">
        <v>3685</v>
      </c>
      <c r="E944" s="9" t="s">
        <v>336</v>
      </c>
      <c r="F944">
        <f t="shared" si="14"/>
        <v>0</v>
      </c>
    </row>
    <row r="945" spans="1:6" hidden="1">
      <c r="A945" s="9" t="s">
        <v>8515</v>
      </c>
      <c r="B945" s="9" t="s">
        <v>7316</v>
      </c>
      <c r="C945" s="9" t="s">
        <v>7317</v>
      </c>
      <c r="D945" s="9" t="s">
        <v>9034</v>
      </c>
      <c r="E945" s="9"/>
      <c r="F945">
        <f t="shared" si="14"/>
        <v>0</v>
      </c>
    </row>
    <row r="946" spans="1:6" hidden="1">
      <c r="A946" s="9" t="s">
        <v>8381</v>
      </c>
      <c r="B946" s="9" t="s">
        <v>7318</v>
      </c>
      <c r="C946" s="9" t="s">
        <v>5483</v>
      </c>
      <c r="D946" s="9" t="s">
        <v>3685</v>
      </c>
      <c r="E946" s="9"/>
      <c r="F946">
        <f t="shared" si="14"/>
        <v>0</v>
      </c>
    </row>
    <row r="947" spans="1:6" hidden="1">
      <c r="A947" s="9" t="s">
        <v>8380</v>
      </c>
      <c r="B947" s="9" t="s">
        <v>7319</v>
      </c>
      <c r="C947" s="9" t="s">
        <v>6161</v>
      </c>
      <c r="D947" s="9" t="s">
        <v>3685</v>
      </c>
      <c r="E947" s="9"/>
      <c r="F947">
        <f t="shared" si="14"/>
        <v>0</v>
      </c>
    </row>
    <row r="948" spans="1:6" hidden="1">
      <c r="A948" s="9" t="s">
        <v>8379</v>
      </c>
      <c r="B948" s="9" t="s">
        <v>7320</v>
      </c>
      <c r="C948" s="9" t="s">
        <v>5738</v>
      </c>
      <c r="D948" s="9" t="s">
        <v>3685</v>
      </c>
      <c r="E948" s="9"/>
      <c r="F948">
        <f t="shared" si="14"/>
        <v>0</v>
      </c>
    </row>
    <row r="949" spans="1:6" hidden="1">
      <c r="A949" s="9" t="s">
        <v>8301</v>
      </c>
      <c r="B949" s="9" t="s">
        <v>6498</v>
      </c>
      <c r="C949" s="9" t="s">
        <v>5738</v>
      </c>
      <c r="D949" s="9" t="s">
        <v>3685</v>
      </c>
      <c r="E949" s="9"/>
      <c r="F949">
        <f t="shared" si="14"/>
        <v>0</v>
      </c>
    </row>
    <row r="950" spans="1:6" hidden="1">
      <c r="A950" s="9" t="s">
        <v>8293</v>
      </c>
      <c r="B950" s="9" t="s">
        <v>5347</v>
      </c>
      <c r="C950" s="9" t="s">
        <v>5348</v>
      </c>
      <c r="D950" s="9" t="s">
        <v>9004</v>
      </c>
      <c r="E950" s="9"/>
      <c r="F950">
        <f t="shared" si="14"/>
        <v>0</v>
      </c>
    </row>
    <row r="951" spans="1:6" hidden="1">
      <c r="A951" s="9" t="s">
        <v>8562</v>
      </c>
      <c r="B951" s="9" t="s">
        <v>5734</v>
      </c>
      <c r="C951" s="9" t="s">
        <v>4785</v>
      </c>
      <c r="D951" s="9" t="s">
        <v>9018</v>
      </c>
      <c r="E951" s="9"/>
      <c r="F951">
        <f t="shared" si="14"/>
        <v>0</v>
      </c>
    </row>
    <row r="952" spans="1:6" hidden="1">
      <c r="A952" s="9" t="s">
        <v>8235</v>
      </c>
      <c r="B952" s="9" t="s">
        <v>5706</v>
      </c>
      <c r="C952" s="9" t="s">
        <v>7321</v>
      </c>
      <c r="D952" s="9" t="s">
        <v>3685</v>
      </c>
      <c r="E952" s="9"/>
      <c r="F952">
        <f t="shared" si="14"/>
        <v>0</v>
      </c>
    </row>
    <row r="953" spans="1:6" hidden="1">
      <c r="A953" s="9" t="s">
        <v>8617</v>
      </c>
      <c r="B953" s="9" t="s">
        <v>6101</v>
      </c>
      <c r="C953" s="9" t="s">
        <v>7324</v>
      </c>
      <c r="D953" s="9" t="s">
        <v>8903</v>
      </c>
      <c r="E953" s="9"/>
      <c r="F953">
        <f t="shared" si="14"/>
        <v>0</v>
      </c>
    </row>
    <row r="954" spans="1:6" hidden="1">
      <c r="A954" s="9" t="s">
        <v>7669</v>
      </c>
      <c r="B954" s="9" t="s">
        <v>7325</v>
      </c>
      <c r="C954" s="9" t="s">
        <v>7326</v>
      </c>
      <c r="D954" s="9" t="s">
        <v>8903</v>
      </c>
      <c r="E954" s="9" t="s">
        <v>406</v>
      </c>
      <c r="F954">
        <f t="shared" si="14"/>
        <v>0</v>
      </c>
    </row>
    <row r="955" spans="1:6" hidden="1">
      <c r="A955" s="9" t="s">
        <v>8611</v>
      </c>
      <c r="B955" s="9" t="s">
        <v>6113</v>
      </c>
      <c r="C955" s="9" t="s">
        <v>7327</v>
      </c>
      <c r="D955" s="9" t="s">
        <v>8903</v>
      </c>
      <c r="E955" s="9"/>
      <c r="F955">
        <f t="shared" si="14"/>
        <v>0</v>
      </c>
    </row>
    <row r="956" spans="1:6" hidden="1">
      <c r="A956" s="9" t="s">
        <v>8551</v>
      </c>
      <c r="B956" s="9" t="s">
        <v>6097</v>
      </c>
      <c r="C956" s="9" t="s">
        <v>7328</v>
      </c>
      <c r="D956" s="9" t="s">
        <v>8903</v>
      </c>
      <c r="E956" s="9"/>
      <c r="F956">
        <f t="shared" si="14"/>
        <v>0</v>
      </c>
    </row>
    <row r="957" spans="1:6" hidden="1">
      <c r="A957" s="9" t="s">
        <v>8442</v>
      </c>
      <c r="B957" s="9" t="s">
        <v>6111</v>
      </c>
      <c r="C957" s="9" t="s">
        <v>7329</v>
      </c>
      <c r="D957" s="9" t="s">
        <v>8903</v>
      </c>
      <c r="E957" s="9"/>
      <c r="F957">
        <f t="shared" si="14"/>
        <v>0</v>
      </c>
    </row>
    <row r="958" spans="1:6" hidden="1">
      <c r="A958" s="9" t="s">
        <v>8027</v>
      </c>
      <c r="B958" s="9" t="s">
        <v>6087</v>
      </c>
      <c r="C958" s="9" t="s">
        <v>6088</v>
      </c>
      <c r="D958" s="9" t="s">
        <v>8903</v>
      </c>
      <c r="E958" s="9" t="s">
        <v>406</v>
      </c>
      <c r="F958">
        <f t="shared" si="14"/>
        <v>0</v>
      </c>
    </row>
    <row r="959" spans="1:6" hidden="1">
      <c r="A959" s="9" t="s">
        <v>7782</v>
      </c>
      <c r="B959" s="9" t="s">
        <v>6085</v>
      </c>
      <c r="C959" s="9" t="s">
        <v>6086</v>
      </c>
      <c r="D959" s="9" t="s">
        <v>8903</v>
      </c>
      <c r="E959" s="9" t="s">
        <v>406</v>
      </c>
      <c r="F959">
        <f t="shared" si="14"/>
        <v>0</v>
      </c>
    </row>
    <row r="960" spans="1:6" hidden="1">
      <c r="A960" s="9" t="s">
        <v>8652</v>
      </c>
      <c r="B960" s="9" t="s">
        <v>6115</v>
      </c>
      <c r="C960" s="9" t="s">
        <v>7330</v>
      </c>
      <c r="D960" s="9" t="s">
        <v>8903</v>
      </c>
      <c r="E960" s="9"/>
      <c r="F960">
        <f t="shared" si="14"/>
        <v>0</v>
      </c>
    </row>
    <row r="961" spans="1:6" hidden="1">
      <c r="A961" s="9" t="s">
        <v>8651</v>
      </c>
      <c r="B961" s="9" t="s">
        <v>6107</v>
      </c>
      <c r="C961" s="9" t="s">
        <v>7331</v>
      </c>
      <c r="D961" s="9" t="s">
        <v>8903</v>
      </c>
      <c r="E961" s="9"/>
      <c r="F961">
        <f t="shared" si="14"/>
        <v>0</v>
      </c>
    </row>
    <row r="962" spans="1:6" hidden="1">
      <c r="A962" s="9" t="s">
        <v>8055</v>
      </c>
      <c r="B962" s="9" t="s">
        <v>6089</v>
      </c>
      <c r="C962" s="9" t="s">
        <v>6090</v>
      </c>
      <c r="D962" s="9" t="s">
        <v>8903</v>
      </c>
      <c r="E962" s="9" t="s">
        <v>406</v>
      </c>
      <c r="F962">
        <f t="shared" si="14"/>
        <v>0</v>
      </c>
    </row>
    <row r="963" spans="1:6" hidden="1">
      <c r="A963" s="9" t="s">
        <v>8570</v>
      </c>
      <c r="B963" s="9" t="s">
        <v>6117</v>
      </c>
      <c r="C963" s="9" t="s">
        <v>7332</v>
      </c>
      <c r="D963" s="9" t="s">
        <v>8903</v>
      </c>
      <c r="E963" s="9"/>
      <c r="F963">
        <f t="shared" ref="F963:F1026" si="15">IF(B963=B964,1,0)</f>
        <v>0</v>
      </c>
    </row>
    <row r="964" spans="1:6" hidden="1">
      <c r="A964" s="9" t="s">
        <v>8514</v>
      </c>
      <c r="B964" s="9" t="s">
        <v>6095</v>
      </c>
      <c r="C964" s="9" t="s">
        <v>6096</v>
      </c>
      <c r="D964" s="9" t="s">
        <v>8903</v>
      </c>
      <c r="E964" s="9"/>
      <c r="F964">
        <f t="shared" si="15"/>
        <v>0</v>
      </c>
    </row>
    <row r="965" spans="1:6" hidden="1">
      <c r="A965" s="9" t="s">
        <v>8424</v>
      </c>
      <c r="B965" s="9" t="s">
        <v>7333</v>
      </c>
      <c r="C965" s="9" t="s">
        <v>6145</v>
      </c>
      <c r="D965" s="9" t="s">
        <v>8903</v>
      </c>
      <c r="E965" s="9"/>
      <c r="F965">
        <f t="shared" si="15"/>
        <v>0</v>
      </c>
    </row>
    <row r="966" spans="1:6" hidden="1">
      <c r="A966" s="9" t="s">
        <v>8210</v>
      </c>
      <c r="B966" s="9" t="s">
        <v>6091</v>
      </c>
      <c r="C966" s="9" t="s">
        <v>7334</v>
      </c>
      <c r="D966" s="9" t="s">
        <v>8993</v>
      </c>
      <c r="E966" s="9" t="s">
        <v>406</v>
      </c>
      <c r="F966">
        <f t="shared" si="15"/>
        <v>0</v>
      </c>
    </row>
    <row r="967" spans="1:6" hidden="1">
      <c r="A967" s="9" t="s">
        <v>8648</v>
      </c>
      <c r="B967" s="9" t="s">
        <v>6109</v>
      </c>
      <c r="C967" s="9" t="s">
        <v>7335</v>
      </c>
      <c r="D967" s="9" t="s">
        <v>8903</v>
      </c>
      <c r="E967" s="9"/>
      <c r="F967">
        <f t="shared" si="15"/>
        <v>0</v>
      </c>
    </row>
    <row r="968" spans="1:6" hidden="1">
      <c r="A968" s="9" t="s">
        <v>8018</v>
      </c>
      <c r="B968" s="9" t="s">
        <v>7336</v>
      </c>
      <c r="C968" s="9" t="s">
        <v>7337</v>
      </c>
      <c r="D968" s="9" t="s">
        <v>8903</v>
      </c>
      <c r="E968" s="9" t="s">
        <v>406</v>
      </c>
      <c r="F968">
        <f t="shared" si="15"/>
        <v>0</v>
      </c>
    </row>
    <row r="969" spans="1:6" hidden="1">
      <c r="A969" s="9" t="s">
        <v>8207</v>
      </c>
      <c r="B969" s="9" t="s">
        <v>6138</v>
      </c>
      <c r="C969" s="9" t="s">
        <v>6139</v>
      </c>
      <c r="D969" s="9" t="s">
        <v>8903</v>
      </c>
      <c r="E969" s="9" t="s">
        <v>406</v>
      </c>
      <c r="F969">
        <f t="shared" si="15"/>
        <v>0</v>
      </c>
    </row>
    <row r="970" spans="1:6" hidden="1">
      <c r="A970" s="9" t="s">
        <v>8079</v>
      </c>
      <c r="B970" s="9" t="s">
        <v>7322</v>
      </c>
      <c r="C970" s="9" t="s">
        <v>7323</v>
      </c>
      <c r="D970" s="9" t="s">
        <v>8903</v>
      </c>
      <c r="E970" s="9" t="s">
        <v>406</v>
      </c>
      <c r="F970">
        <f t="shared" si="15"/>
        <v>0</v>
      </c>
    </row>
    <row r="971" spans="1:6" hidden="1">
      <c r="A971" s="9" t="s">
        <v>8518</v>
      </c>
      <c r="B971" s="9" t="s">
        <v>5416</v>
      </c>
      <c r="C971" s="9" t="s">
        <v>7338</v>
      </c>
      <c r="D971" s="9" t="s">
        <v>9000</v>
      </c>
      <c r="E971" s="9"/>
      <c r="F971">
        <f t="shared" si="15"/>
        <v>0</v>
      </c>
    </row>
    <row r="972" spans="1:6" hidden="1">
      <c r="A972" s="9" t="s">
        <v>8517</v>
      </c>
      <c r="B972" s="9" t="s">
        <v>5420</v>
      </c>
      <c r="C972" s="9" t="s">
        <v>5421</v>
      </c>
      <c r="D972" s="9" t="s">
        <v>9000</v>
      </c>
      <c r="E972" s="9"/>
      <c r="F972">
        <f t="shared" si="15"/>
        <v>0</v>
      </c>
    </row>
    <row r="973" spans="1:6" hidden="1">
      <c r="A973" s="9" t="s">
        <v>8491</v>
      </c>
      <c r="B973" s="9" t="s">
        <v>5432</v>
      </c>
      <c r="C973" s="9" t="s">
        <v>7339</v>
      </c>
      <c r="D973" s="9" t="s">
        <v>9000</v>
      </c>
      <c r="E973" s="9"/>
      <c r="F973">
        <f t="shared" si="15"/>
        <v>0</v>
      </c>
    </row>
    <row r="974" spans="1:6" hidden="1">
      <c r="A974" s="9" t="s">
        <v>8490</v>
      </c>
      <c r="B974" s="9" t="s">
        <v>5430</v>
      </c>
      <c r="C974" s="9" t="s">
        <v>7340</v>
      </c>
      <c r="D974" s="9" t="s">
        <v>9000</v>
      </c>
      <c r="E974" s="9"/>
      <c r="F974">
        <f t="shared" si="15"/>
        <v>0</v>
      </c>
    </row>
    <row r="975" spans="1:6" hidden="1">
      <c r="A975" s="9" t="s">
        <v>8489</v>
      </c>
      <c r="B975" s="9" t="s">
        <v>7341</v>
      </c>
      <c r="C975" s="9" t="s">
        <v>7342</v>
      </c>
      <c r="D975" s="9" t="s">
        <v>9000</v>
      </c>
      <c r="E975" s="9"/>
      <c r="F975">
        <f t="shared" si="15"/>
        <v>0</v>
      </c>
    </row>
    <row r="976" spans="1:6" hidden="1">
      <c r="A976" s="9" t="s">
        <v>8488</v>
      </c>
      <c r="B976" s="9" t="s">
        <v>7343</v>
      </c>
      <c r="C976" s="9" t="s">
        <v>7344</v>
      </c>
      <c r="D976" s="9" t="s">
        <v>9000</v>
      </c>
      <c r="E976" s="9"/>
      <c r="F976">
        <f t="shared" si="15"/>
        <v>0</v>
      </c>
    </row>
    <row r="977" spans="1:6" hidden="1">
      <c r="A977" s="9" t="s">
        <v>8487</v>
      </c>
      <c r="B977" s="9" t="s">
        <v>7345</v>
      </c>
      <c r="C977" s="9" t="s">
        <v>7346</v>
      </c>
      <c r="D977" s="9" t="s">
        <v>9000</v>
      </c>
      <c r="E977" s="9"/>
      <c r="F977">
        <f t="shared" si="15"/>
        <v>0</v>
      </c>
    </row>
    <row r="978" spans="1:6" hidden="1">
      <c r="A978" s="9" t="s">
        <v>8486</v>
      </c>
      <c r="B978" s="9" t="s">
        <v>7347</v>
      </c>
      <c r="C978" s="9" t="s">
        <v>7348</v>
      </c>
      <c r="D978" s="9" t="s">
        <v>9000</v>
      </c>
      <c r="E978" s="9"/>
      <c r="F978">
        <f t="shared" si="15"/>
        <v>0</v>
      </c>
    </row>
    <row r="979" spans="1:6" hidden="1">
      <c r="A979" s="9" t="s">
        <v>8485</v>
      </c>
      <c r="B979" s="9" t="s">
        <v>7349</v>
      </c>
      <c r="C979" s="9" t="s">
        <v>7350</v>
      </c>
      <c r="D979" s="9" t="s">
        <v>9000</v>
      </c>
      <c r="E979" s="9"/>
      <c r="F979">
        <f t="shared" si="15"/>
        <v>0</v>
      </c>
    </row>
    <row r="980" spans="1:6" hidden="1">
      <c r="A980" s="9" t="s">
        <v>8558</v>
      </c>
      <c r="B980" s="9" t="s">
        <v>5418</v>
      </c>
      <c r="C980" s="9" t="s">
        <v>4785</v>
      </c>
      <c r="D980" s="9" t="s">
        <v>9000</v>
      </c>
      <c r="E980" s="9"/>
      <c r="F980">
        <f t="shared" si="15"/>
        <v>0</v>
      </c>
    </row>
    <row r="981" spans="1:6" hidden="1">
      <c r="A981" s="9" t="s">
        <v>8426</v>
      </c>
      <c r="B981" s="9" t="s">
        <v>5353</v>
      </c>
      <c r="C981" s="9" t="s">
        <v>7351</v>
      </c>
      <c r="D981" s="9" t="s">
        <v>580</v>
      </c>
      <c r="E981" s="9"/>
      <c r="F981">
        <f t="shared" si="15"/>
        <v>0</v>
      </c>
    </row>
    <row r="982" spans="1:6" hidden="1">
      <c r="A982" s="9" t="s">
        <v>8421</v>
      </c>
      <c r="B982" s="9" t="s">
        <v>7352</v>
      </c>
      <c r="C982" s="9" t="s">
        <v>7353</v>
      </c>
      <c r="D982" s="9" t="s">
        <v>580</v>
      </c>
      <c r="E982" s="9"/>
      <c r="F982">
        <f t="shared" si="15"/>
        <v>0</v>
      </c>
    </row>
    <row r="983" spans="1:6" hidden="1">
      <c r="A983" s="9" t="s">
        <v>8386</v>
      </c>
      <c r="B983" s="9" t="s">
        <v>5349</v>
      </c>
      <c r="C983" s="9" t="s">
        <v>5350</v>
      </c>
      <c r="D983" s="9" t="s">
        <v>580</v>
      </c>
      <c r="E983" s="9"/>
      <c r="F983">
        <f t="shared" si="15"/>
        <v>0</v>
      </c>
    </row>
    <row r="984" spans="1:6" hidden="1">
      <c r="A984" s="9" t="s">
        <v>8548</v>
      </c>
      <c r="B984" s="9" t="s">
        <v>5355</v>
      </c>
      <c r="C984" s="9" t="s">
        <v>7114</v>
      </c>
      <c r="D984" s="9" t="s">
        <v>580</v>
      </c>
      <c r="E984" s="9"/>
      <c r="F984">
        <f t="shared" si="15"/>
        <v>0</v>
      </c>
    </row>
    <row r="985" spans="1:6" hidden="1">
      <c r="A985" s="9" t="s">
        <v>8420</v>
      </c>
      <c r="B985" s="9" t="s">
        <v>5008</v>
      </c>
      <c r="C985" s="9" t="s">
        <v>5009</v>
      </c>
      <c r="D985" s="9" t="s">
        <v>3685</v>
      </c>
      <c r="E985" s="9"/>
      <c r="F985">
        <f t="shared" si="15"/>
        <v>0</v>
      </c>
    </row>
    <row r="986" spans="1:6" hidden="1">
      <c r="A986" s="9" t="s">
        <v>7691</v>
      </c>
      <c r="B986" s="9" t="s">
        <v>7354</v>
      </c>
      <c r="C986" s="9" t="s">
        <v>7355</v>
      </c>
      <c r="D986" s="9" t="s">
        <v>8905</v>
      </c>
      <c r="E986" s="9"/>
      <c r="F986">
        <f t="shared" si="15"/>
        <v>0</v>
      </c>
    </row>
    <row r="987" spans="1:6" hidden="1">
      <c r="A987" s="9" t="s">
        <v>8354</v>
      </c>
      <c r="B987" s="9" t="s">
        <v>5000</v>
      </c>
      <c r="C987" s="9" t="s">
        <v>7356</v>
      </c>
      <c r="D987" s="9" t="s">
        <v>8905</v>
      </c>
      <c r="E987" s="9"/>
      <c r="F987">
        <f t="shared" si="15"/>
        <v>0</v>
      </c>
    </row>
    <row r="988" spans="1:6" hidden="1">
      <c r="A988" s="9" t="s">
        <v>7694</v>
      </c>
      <c r="B988" s="9" t="s">
        <v>7357</v>
      </c>
      <c r="C988" s="9" t="s">
        <v>7358</v>
      </c>
      <c r="D988" s="9" t="s">
        <v>8905</v>
      </c>
      <c r="E988" s="9"/>
      <c r="F988">
        <f t="shared" si="15"/>
        <v>0</v>
      </c>
    </row>
    <row r="989" spans="1:6" hidden="1">
      <c r="A989" s="9" t="s">
        <v>7693</v>
      </c>
      <c r="B989" s="9" t="s">
        <v>7359</v>
      </c>
      <c r="C989" s="9" t="s">
        <v>7360</v>
      </c>
      <c r="D989" s="9" t="s">
        <v>8905</v>
      </c>
      <c r="E989" s="9"/>
      <c r="F989">
        <f t="shared" si="15"/>
        <v>0</v>
      </c>
    </row>
    <row r="990" spans="1:6" hidden="1">
      <c r="A990" s="9" t="s">
        <v>7692</v>
      </c>
      <c r="B990" s="9" t="s">
        <v>7361</v>
      </c>
      <c r="C990" s="9" t="s">
        <v>7362</v>
      </c>
      <c r="D990" s="9" t="s">
        <v>8905</v>
      </c>
      <c r="E990" s="9"/>
      <c r="F990">
        <f t="shared" si="15"/>
        <v>0</v>
      </c>
    </row>
    <row r="991" spans="1:6" hidden="1">
      <c r="A991" s="9" t="s">
        <v>8345</v>
      </c>
      <c r="B991" s="9" t="s">
        <v>5002</v>
      </c>
      <c r="C991" s="9" t="s">
        <v>7363</v>
      </c>
      <c r="D991" s="9" t="s">
        <v>8905</v>
      </c>
      <c r="E991" s="9"/>
      <c r="F991">
        <f t="shared" si="15"/>
        <v>0</v>
      </c>
    </row>
    <row r="992" spans="1:6" hidden="1">
      <c r="A992" s="9" t="s">
        <v>8343</v>
      </c>
      <c r="B992" s="9" t="s">
        <v>5018</v>
      </c>
      <c r="C992" s="9" t="s">
        <v>7364</v>
      </c>
      <c r="D992" s="9" t="s">
        <v>8905</v>
      </c>
      <c r="E992" s="9"/>
      <c r="F992">
        <f t="shared" si="15"/>
        <v>0</v>
      </c>
    </row>
    <row r="993" spans="1:6" hidden="1">
      <c r="A993" s="9" t="s">
        <v>8342</v>
      </c>
      <c r="B993" s="9" t="s">
        <v>5006</v>
      </c>
      <c r="C993" s="9" t="s">
        <v>7365</v>
      </c>
      <c r="D993" s="9" t="s">
        <v>8905</v>
      </c>
      <c r="E993" s="9"/>
      <c r="F993">
        <f t="shared" si="15"/>
        <v>0</v>
      </c>
    </row>
    <row r="994" spans="1:6" hidden="1">
      <c r="A994" s="9" t="s">
        <v>8276</v>
      </c>
      <c r="B994" s="9" t="s">
        <v>4992</v>
      </c>
      <c r="C994" s="9" t="s">
        <v>7366</v>
      </c>
      <c r="D994" s="9" t="s">
        <v>9001</v>
      </c>
      <c r="E994" s="9"/>
      <c r="F994">
        <f t="shared" si="15"/>
        <v>0</v>
      </c>
    </row>
    <row r="995" spans="1:6" hidden="1">
      <c r="A995" s="9" t="s">
        <v>8414</v>
      </c>
      <c r="B995" s="9" t="s">
        <v>7367</v>
      </c>
      <c r="C995" s="9" t="s">
        <v>7368</v>
      </c>
      <c r="D995" s="9" t="s">
        <v>3685</v>
      </c>
      <c r="E995" s="9"/>
      <c r="F995">
        <f t="shared" si="15"/>
        <v>0</v>
      </c>
    </row>
    <row r="996" spans="1:6" hidden="1">
      <c r="A996" s="9" t="s">
        <v>8299</v>
      </c>
      <c r="B996" s="9" t="s">
        <v>4990</v>
      </c>
      <c r="C996" s="9" t="s">
        <v>7369</v>
      </c>
      <c r="D996" s="9" t="s">
        <v>4110</v>
      </c>
      <c r="E996" s="9"/>
      <c r="F996">
        <f t="shared" si="15"/>
        <v>0</v>
      </c>
    </row>
    <row r="997" spans="1:6" hidden="1">
      <c r="A997" s="9" t="s">
        <v>8413</v>
      </c>
      <c r="B997" s="9" t="s">
        <v>7370</v>
      </c>
      <c r="C997" s="9" t="s">
        <v>7371</v>
      </c>
      <c r="D997" s="9" t="s">
        <v>3685</v>
      </c>
      <c r="E997" s="9"/>
      <c r="F997">
        <f t="shared" si="15"/>
        <v>0</v>
      </c>
    </row>
    <row r="998" spans="1:6" hidden="1">
      <c r="A998" s="9" t="s">
        <v>8436</v>
      </c>
      <c r="B998" s="9" t="s">
        <v>5363</v>
      </c>
      <c r="C998" s="9" t="s">
        <v>5364</v>
      </c>
      <c r="D998" s="9" t="s">
        <v>8919</v>
      </c>
      <c r="E998" s="9"/>
      <c r="F998">
        <f t="shared" si="15"/>
        <v>0</v>
      </c>
    </row>
    <row r="999" spans="1:6" hidden="1">
      <c r="A999" s="9" t="s">
        <v>8430</v>
      </c>
      <c r="B999" s="9" t="s">
        <v>5365</v>
      </c>
      <c r="C999" s="9" t="s">
        <v>7372</v>
      </c>
      <c r="D999" s="9" t="s">
        <v>8919</v>
      </c>
      <c r="E999" s="9"/>
      <c r="F999">
        <f t="shared" si="15"/>
        <v>0</v>
      </c>
    </row>
    <row r="1000" spans="1:6" hidden="1">
      <c r="A1000" s="9" t="s">
        <v>8428</v>
      </c>
      <c r="B1000" s="9" t="s">
        <v>5361</v>
      </c>
      <c r="C1000" s="9" t="s">
        <v>5362</v>
      </c>
      <c r="D1000" s="9" t="s">
        <v>8919</v>
      </c>
      <c r="E1000" s="9"/>
      <c r="F1000">
        <f t="shared" si="15"/>
        <v>0</v>
      </c>
    </row>
    <row r="1001" spans="1:6" hidden="1">
      <c r="A1001" s="9" t="s">
        <v>7689</v>
      </c>
      <c r="B1001" s="9" t="s">
        <v>7373</v>
      </c>
      <c r="C1001" s="9" t="s">
        <v>7374</v>
      </c>
      <c r="D1001" s="9" t="s">
        <v>8919</v>
      </c>
      <c r="E1001" s="9"/>
      <c r="F1001">
        <f t="shared" si="15"/>
        <v>0</v>
      </c>
    </row>
    <row r="1002" spans="1:6" hidden="1">
      <c r="A1002" s="9" t="s">
        <v>8249</v>
      </c>
      <c r="B1002" s="9" t="s">
        <v>5357</v>
      </c>
      <c r="C1002" s="9" t="s">
        <v>7375</v>
      </c>
      <c r="D1002" s="9" t="s">
        <v>8919</v>
      </c>
      <c r="E1002" s="9"/>
      <c r="F1002">
        <f t="shared" si="15"/>
        <v>0</v>
      </c>
    </row>
    <row r="1003" spans="1:6" hidden="1">
      <c r="A1003" s="9" t="s">
        <v>8238</v>
      </c>
      <c r="B1003" s="9" t="s">
        <v>5359</v>
      </c>
      <c r="C1003" s="9" t="s">
        <v>7376</v>
      </c>
      <c r="D1003" s="9" t="s">
        <v>8919</v>
      </c>
      <c r="E1003" s="9"/>
      <c r="F1003">
        <f t="shared" si="15"/>
        <v>0</v>
      </c>
    </row>
    <row r="1004" spans="1:6" hidden="1">
      <c r="A1004" s="9" t="s">
        <v>8180</v>
      </c>
      <c r="B1004" s="9" t="s">
        <v>5026</v>
      </c>
      <c r="C1004" s="9" t="s">
        <v>7377</v>
      </c>
      <c r="D1004" s="9" t="s">
        <v>3685</v>
      </c>
      <c r="E1004" s="9" t="s">
        <v>456</v>
      </c>
      <c r="F1004">
        <f t="shared" si="15"/>
        <v>0</v>
      </c>
    </row>
    <row r="1005" spans="1:6" hidden="1">
      <c r="A1005" s="9" t="s">
        <v>8566</v>
      </c>
      <c r="B1005" s="9" t="s">
        <v>5034</v>
      </c>
      <c r="C1005" s="9" t="s">
        <v>5035</v>
      </c>
      <c r="D1005" s="9" t="s">
        <v>9043</v>
      </c>
      <c r="E1005" s="9"/>
      <c r="F1005">
        <f t="shared" si="15"/>
        <v>0</v>
      </c>
    </row>
    <row r="1006" spans="1:6" hidden="1">
      <c r="A1006" s="9" t="s">
        <v>8565</v>
      </c>
      <c r="B1006" s="9" t="s">
        <v>5030</v>
      </c>
      <c r="C1006" s="9" t="s">
        <v>7378</v>
      </c>
      <c r="D1006" s="9" t="s">
        <v>9043</v>
      </c>
      <c r="E1006" s="9"/>
      <c r="F1006">
        <f t="shared" si="15"/>
        <v>0</v>
      </c>
    </row>
    <row r="1007" spans="1:6" hidden="1">
      <c r="A1007" s="9" t="s">
        <v>8564</v>
      </c>
      <c r="B1007" s="9" t="s">
        <v>5032</v>
      </c>
      <c r="C1007" s="9" t="s">
        <v>3128</v>
      </c>
      <c r="D1007" s="9" t="s">
        <v>9043</v>
      </c>
      <c r="E1007" s="9"/>
      <c r="F1007">
        <f t="shared" si="15"/>
        <v>0</v>
      </c>
    </row>
    <row r="1008" spans="1:6" hidden="1">
      <c r="A1008" s="9" t="s">
        <v>8563</v>
      </c>
      <c r="B1008" s="9" t="s">
        <v>5036</v>
      </c>
      <c r="C1008" s="9" t="s">
        <v>7379</v>
      </c>
      <c r="D1008" s="9" t="s">
        <v>9043</v>
      </c>
      <c r="E1008" s="9"/>
      <c r="F1008">
        <f t="shared" si="15"/>
        <v>0</v>
      </c>
    </row>
    <row r="1009" spans="1:6" hidden="1">
      <c r="A1009" s="9" t="s">
        <v>8038</v>
      </c>
      <c r="B1009" s="9" t="s">
        <v>5735</v>
      </c>
      <c r="C1009" s="9" t="s">
        <v>7380</v>
      </c>
      <c r="D1009" s="9" t="s">
        <v>3685</v>
      </c>
      <c r="E1009" s="9" t="s">
        <v>461</v>
      </c>
      <c r="F1009">
        <f t="shared" si="15"/>
        <v>0</v>
      </c>
    </row>
    <row r="1010" spans="1:6" hidden="1">
      <c r="A1010" s="9" t="s">
        <v>8508</v>
      </c>
      <c r="B1010" s="9" t="s">
        <v>7381</v>
      </c>
      <c r="C1010" s="9" t="s">
        <v>7382</v>
      </c>
      <c r="D1010" s="9" t="s">
        <v>9033</v>
      </c>
      <c r="E1010" s="9"/>
      <c r="F1010">
        <f t="shared" si="15"/>
        <v>0</v>
      </c>
    </row>
    <row r="1011" spans="1:6" hidden="1">
      <c r="A1011" s="9" t="s">
        <v>8469</v>
      </c>
      <c r="B1011" s="9" t="s">
        <v>5500</v>
      </c>
      <c r="C1011" s="9" t="s">
        <v>5501</v>
      </c>
      <c r="D1011" s="9" t="s">
        <v>9020</v>
      </c>
      <c r="E1011" s="9"/>
      <c r="F1011">
        <f t="shared" si="15"/>
        <v>0</v>
      </c>
    </row>
    <row r="1012" spans="1:6" hidden="1">
      <c r="A1012" s="9" t="s">
        <v>8435</v>
      </c>
      <c r="B1012" s="9" t="s">
        <v>5482</v>
      </c>
      <c r="C1012" s="9" t="s">
        <v>5483</v>
      </c>
      <c r="D1012" s="9" t="s">
        <v>9020</v>
      </c>
      <c r="E1012" s="9"/>
      <c r="F1012">
        <f t="shared" si="15"/>
        <v>0</v>
      </c>
    </row>
    <row r="1013" spans="1:6" hidden="1">
      <c r="A1013" s="9" t="s">
        <v>7700</v>
      </c>
      <c r="B1013" s="9" t="s">
        <v>7383</v>
      </c>
      <c r="C1013" s="9" t="s">
        <v>6120</v>
      </c>
      <c r="D1013" s="9" t="s">
        <v>3819</v>
      </c>
      <c r="E1013" s="9"/>
      <c r="F1013">
        <f t="shared" si="15"/>
        <v>0</v>
      </c>
    </row>
    <row r="1014" spans="1:6" hidden="1">
      <c r="A1014" s="9" t="s">
        <v>8422</v>
      </c>
      <c r="B1014" s="9" t="s">
        <v>5480</v>
      </c>
      <c r="C1014" s="9" t="s">
        <v>7384</v>
      </c>
      <c r="D1014" s="9" t="s">
        <v>9024</v>
      </c>
      <c r="E1014" s="9"/>
      <c r="F1014">
        <f t="shared" si="15"/>
        <v>0</v>
      </c>
    </row>
    <row r="1015" spans="1:6" hidden="1">
      <c r="A1015" s="9" t="s">
        <v>8418</v>
      </c>
      <c r="B1015" s="9" t="s">
        <v>5478</v>
      </c>
      <c r="C1015" s="9" t="s">
        <v>7385</v>
      </c>
      <c r="D1015" s="9" t="s">
        <v>9023</v>
      </c>
      <c r="E1015" s="9"/>
      <c r="F1015">
        <f t="shared" si="15"/>
        <v>0</v>
      </c>
    </row>
    <row r="1016" spans="1:6" hidden="1">
      <c r="A1016" s="9" t="s">
        <v>8409</v>
      </c>
      <c r="B1016" s="9" t="s">
        <v>5496</v>
      </c>
      <c r="C1016" s="9" t="s">
        <v>7386</v>
      </c>
      <c r="D1016" s="9" t="s">
        <v>9019</v>
      </c>
      <c r="E1016" s="9"/>
      <c r="F1016">
        <f t="shared" si="15"/>
        <v>0</v>
      </c>
    </row>
    <row r="1017" spans="1:6" hidden="1">
      <c r="A1017" s="9" t="s">
        <v>8408</v>
      </c>
      <c r="B1017" s="9" t="s">
        <v>5488</v>
      </c>
      <c r="C1017" s="9" t="s">
        <v>5489</v>
      </c>
      <c r="D1017" s="9" t="s">
        <v>8995</v>
      </c>
      <c r="E1017" s="9"/>
      <c r="F1017">
        <f t="shared" si="15"/>
        <v>0</v>
      </c>
    </row>
    <row r="1018" spans="1:6" hidden="1">
      <c r="A1018" s="9" t="s">
        <v>8290</v>
      </c>
      <c r="B1018" s="9" t="s">
        <v>5698</v>
      </c>
      <c r="C1018" s="9" t="s">
        <v>7387</v>
      </c>
      <c r="D1018" s="9" t="s">
        <v>8915</v>
      </c>
      <c r="E1018" s="9"/>
      <c r="F1018">
        <f t="shared" si="15"/>
        <v>0</v>
      </c>
    </row>
    <row r="1019" spans="1:6" hidden="1">
      <c r="A1019" s="9" t="s">
        <v>8289</v>
      </c>
      <c r="B1019" s="9" t="s">
        <v>5700</v>
      </c>
      <c r="C1019" s="9" t="s">
        <v>7388</v>
      </c>
      <c r="D1019" s="9" t="s">
        <v>8915</v>
      </c>
      <c r="E1019" s="9"/>
      <c r="F1019">
        <f t="shared" si="15"/>
        <v>0</v>
      </c>
    </row>
    <row r="1020" spans="1:6" hidden="1">
      <c r="A1020" s="9" t="s">
        <v>7684</v>
      </c>
      <c r="B1020" s="9" t="s">
        <v>5702</v>
      </c>
      <c r="C1020" s="9" t="s">
        <v>5703</v>
      </c>
      <c r="D1020" s="9" t="s">
        <v>8915</v>
      </c>
      <c r="E1020" s="9"/>
      <c r="F1020">
        <f t="shared" si="15"/>
        <v>0</v>
      </c>
    </row>
    <row r="1021" spans="1:6" hidden="1">
      <c r="A1021" s="9" t="s">
        <v>8218</v>
      </c>
      <c r="B1021" s="9" t="s">
        <v>7389</v>
      </c>
      <c r="C1021" s="9" t="s">
        <v>7390</v>
      </c>
      <c r="D1021" s="9" t="s">
        <v>8995</v>
      </c>
      <c r="E1021" s="9" t="s">
        <v>472</v>
      </c>
      <c r="F1021">
        <f t="shared" si="15"/>
        <v>0</v>
      </c>
    </row>
    <row r="1022" spans="1:6" hidden="1">
      <c r="A1022" s="9" t="s">
        <v>8217</v>
      </c>
      <c r="B1022" s="9" t="s">
        <v>5686</v>
      </c>
      <c r="C1022" s="9" t="s">
        <v>7391</v>
      </c>
      <c r="D1022" s="9" t="s">
        <v>8995</v>
      </c>
      <c r="E1022" s="9" t="s">
        <v>472</v>
      </c>
      <c r="F1022">
        <f t="shared" si="15"/>
        <v>0</v>
      </c>
    </row>
    <row r="1023" spans="1:6" hidden="1">
      <c r="A1023" s="9" t="s">
        <v>8216</v>
      </c>
      <c r="B1023" s="9" t="s">
        <v>5688</v>
      </c>
      <c r="C1023" s="9" t="s">
        <v>5689</v>
      </c>
      <c r="D1023" s="9" t="s">
        <v>8995</v>
      </c>
      <c r="E1023" s="9" t="s">
        <v>472</v>
      </c>
      <c r="F1023">
        <f t="shared" si="15"/>
        <v>0</v>
      </c>
    </row>
    <row r="1024" spans="1:6" hidden="1">
      <c r="A1024" s="9" t="s">
        <v>7679</v>
      </c>
      <c r="B1024" s="9" t="s">
        <v>7392</v>
      </c>
      <c r="C1024" s="9" t="s">
        <v>7393</v>
      </c>
      <c r="D1024" s="9" t="s">
        <v>8910</v>
      </c>
      <c r="E1024" s="9" t="s">
        <v>472</v>
      </c>
      <c r="F1024">
        <f t="shared" si="15"/>
        <v>0</v>
      </c>
    </row>
    <row r="1025" spans="1:6" hidden="1">
      <c r="A1025" s="9" t="s">
        <v>8105</v>
      </c>
      <c r="B1025" s="9" t="s">
        <v>5512</v>
      </c>
      <c r="C1025" s="9" t="s">
        <v>5513</v>
      </c>
      <c r="D1025" s="9" t="s">
        <v>8979</v>
      </c>
      <c r="E1025" s="9" t="s">
        <v>472</v>
      </c>
      <c r="F1025">
        <f t="shared" si="15"/>
        <v>0</v>
      </c>
    </row>
    <row r="1026" spans="1:6" hidden="1">
      <c r="A1026" s="9" t="s">
        <v>8102</v>
      </c>
      <c r="B1026" s="9" t="s">
        <v>5694</v>
      </c>
      <c r="C1026" s="9" t="s">
        <v>7394</v>
      </c>
      <c r="D1026" s="9" t="s">
        <v>8978</v>
      </c>
      <c r="E1026" s="9" t="s">
        <v>472</v>
      </c>
      <c r="F1026">
        <f t="shared" si="15"/>
        <v>0</v>
      </c>
    </row>
    <row r="1027" spans="1:6" hidden="1">
      <c r="A1027" s="9" t="s">
        <v>8516</v>
      </c>
      <c r="B1027" s="9" t="s">
        <v>5486</v>
      </c>
      <c r="C1027" s="9" t="s">
        <v>7395</v>
      </c>
      <c r="D1027" s="9" t="s">
        <v>9035</v>
      </c>
      <c r="E1027" s="9"/>
      <c r="F1027">
        <f t="shared" ref="F1027:F1090" si="16">IF(B1027=B1028,1,0)</f>
        <v>0</v>
      </c>
    </row>
    <row r="1028" spans="1:6" hidden="1">
      <c r="A1028" s="9" t="s">
        <v>8500</v>
      </c>
      <c r="B1028" s="9" t="s">
        <v>5484</v>
      </c>
      <c r="C1028" s="9" t="s">
        <v>5485</v>
      </c>
      <c r="D1028" s="9" t="s">
        <v>9031</v>
      </c>
      <c r="E1028" s="9"/>
      <c r="F1028">
        <f t="shared" si="16"/>
        <v>0</v>
      </c>
    </row>
    <row r="1029" spans="1:6" hidden="1">
      <c r="A1029" s="9" t="s">
        <v>8547</v>
      </c>
      <c r="B1029" s="9" t="s">
        <v>5514</v>
      </c>
      <c r="C1029" s="9" t="s">
        <v>7396</v>
      </c>
      <c r="D1029" s="9" t="s">
        <v>8979</v>
      </c>
      <c r="E1029" s="9"/>
      <c r="F1029">
        <f t="shared" si="16"/>
        <v>0</v>
      </c>
    </row>
    <row r="1030" spans="1:6" hidden="1">
      <c r="A1030" s="9" t="s">
        <v>8539</v>
      </c>
      <c r="B1030" s="9" t="s">
        <v>5490</v>
      </c>
      <c r="C1030" s="9" t="s">
        <v>7397</v>
      </c>
      <c r="D1030" s="9" t="s">
        <v>9031</v>
      </c>
      <c r="E1030" s="9"/>
      <c r="F1030">
        <f t="shared" si="16"/>
        <v>0</v>
      </c>
    </row>
    <row r="1031" spans="1:6" hidden="1">
      <c r="A1031" s="9" t="s">
        <v>8615</v>
      </c>
      <c r="B1031" s="9" t="s">
        <v>5494</v>
      </c>
      <c r="C1031" s="9" t="s">
        <v>7398</v>
      </c>
      <c r="D1031" s="9" t="s">
        <v>9054</v>
      </c>
      <c r="E1031" s="9"/>
      <c r="F1031">
        <f t="shared" si="16"/>
        <v>0</v>
      </c>
    </row>
    <row r="1032" spans="1:6" hidden="1">
      <c r="A1032" s="9" t="s">
        <v>8583</v>
      </c>
      <c r="B1032" s="9" t="s">
        <v>5492</v>
      </c>
      <c r="C1032" s="9" t="s">
        <v>7399</v>
      </c>
      <c r="D1032" s="9" t="s">
        <v>601</v>
      </c>
      <c r="E1032" s="9"/>
      <c r="F1032">
        <f t="shared" si="16"/>
        <v>0</v>
      </c>
    </row>
    <row r="1033" spans="1:6" hidden="1">
      <c r="A1033" s="9" t="s">
        <v>8573</v>
      </c>
      <c r="B1033" s="9" t="s">
        <v>5498</v>
      </c>
      <c r="C1033" s="9" t="s">
        <v>7400</v>
      </c>
      <c r="D1033" s="9" t="s">
        <v>9045</v>
      </c>
      <c r="E1033" s="9"/>
      <c r="F1033">
        <f t="shared" si="16"/>
        <v>0</v>
      </c>
    </row>
    <row r="1034" spans="1:6" hidden="1">
      <c r="A1034" s="9" t="s">
        <v>8592</v>
      </c>
      <c r="B1034" s="9" t="s">
        <v>5502</v>
      </c>
      <c r="C1034" s="9" t="s">
        <v>7401</v>
      </c>
      <c r="D1034" s="9" t="s">
        <v>601</v>
      </c>
      <c r="E1034" s="9"/>
      <c r="F1034">
        <f t="shared" si="16"/>
        <v>0</v>
      </c>
    </row>
    <row r="1035" spans="1:6" hidden="1">
      <c r="A1035" s="9" t="s">
        <v>8122</v>
      </c>
      <c r="B1035" s="9" t="s">
        <v>6140</v>
      </c>
      <c r="C1035" s="9" t="s">
        <v>7402</v>
      </c>
      <c r="D1035" s="9" t="s">
        <v>3685</v>
      </c>
      <c r="E1035" s="9" t="s">
        <v>177</v>
      </c>
      <c r="F1035">
        <f t="shared" si="16"/>
        <v>0</v>
      </c>
    </row>
    <row r="1036" spans="1:6" hidden="1">
      <c r="A1036" s="9" t="s">
        <v>8066</v>
      </c>
      <c r="B1036" s="9" t="s">
        <v>6481</v>
      </c>
      <c r="C1036" s="9" t="s">
        <v>6482</v>
      </c>
      <c r="D1036" s="9" t="s">
        <v>3685</v>
      </c>
      <c r="E1036" s="9" t="s">
        <v>182</v>
      </c>
      <c r="F1036">
        <f t="shared" si="16"/>
        <v>0</v>
      </c>
    </row>
    <row r="1037" spans="1:6" hidden="1">
      <c r="A1037" s="9" t="s">
        <v>7667</v>
      </c>
      <c r="B1037" s="9" t="s">
        <v>7403</v>
      </c>
      <c r="C1037" s="9" t="s">
        <v>7404</v>
      </c>
      <c r="D1037" s="9" t="s">
        <v>606</v>
      </c>
      <c r="E1037" s="9" t="s">
        <v>182</v>
      </c>
      <c r="F1037">
        <f t="shared" si="16"/>
        <v>0</v>
      </c>
    </row>
    <row r="1038" spans="1:6" hidden="1">
      <c r="A1038" s="9" t="s">
        <v>8065</v>
      </c>
      <c r="B1038" s="9" t="s">
        <v>5728</v>
      </c>
      <c r="C1038" s="9" t="s">
        <v>5738</v>
      </c>
      <c r="D1038" s="9" t="s">
        <v>3685</v>
      </c>
      <c r="E1038" s="9" t="s">
        <v>202</v>
      </c>
      <c r="F1038">
        <f t="shared" si="16"/>
        <v>0</v>
      </c>
    </row>
    <row r="1039" spans="1:6" hidden="1">
      <c r="A1039" s="9" t="s">
        <v>8622</v>
      </c>
      <c r="B1039" s="9" t="s">
        <v>7405</v>
      </c>
      <c r="C1039" s="9" t="s">
        <v>7406</v>
      </c>
      <c r="D1039" s="9" t="s">
        <v>3581</v>
      </c>
      <c r="E1039" s="9"/>
      <c r="F1039">
        <f t="shared" si="16"/>
        <v>0</v>
      </c>
    </row>
    <row r="1040" spans="1:6" hidden="1">
      <c r="A1040" s="9" t="s">
        <v>8091</v>
      </c>
      <c r="B1040" s="9" t="s">
        <v>6142</v>
      </c>
      <c r="C1040" s="9" t="s">
        <v>6143</v>
      </c>
      <c r="D1040" s="9" t="s">
        <v>8976</v>
      </c>
      <c r="E1040" s="9" t="s">
        <v>222</v>
      </c>
      <c r="F1040">
        <f t="shared" si="16"/>
        <v>0</v>
      </c>
    </row>
    <row r="1041" spans="1:6" hidden="1">
      <c r="A1041" s="9" t="s">
        <v>8554</v>
      </c>
      <c r="B1041" s="9" t="s">
        <v>6146</v>
      </c>
      <c r="C1041" s="9" t="s">
        <v>4767</v>
      </c>
      <c r="D1041" s="9" t="s">
        <v>8976</v>
      </c>
      <c r="E1041" s="9"/>
      <c r="F1041">
        <f t="shared" si="16"/>
        <v>0</v>
      </c>
    </row>
    <row r="1042" spans="1:6" hidden="1">
      <c r="A1042" s="9" t="s">
        <v>8546</v>
      </c>
      <c r="B1042" s="9" t="s">
        <v>6147</v>
      </c>
      <c r="C1042" s="9" t="s">
        <v>7407</v>
      </c>
      <c r="D1042" s="9" t="s">
        <v>8976</v>
      </c>
      <c r="E1042" s="9"/>
      <c r="F1042">
        <f t="shared" si="16"/>
        <v>0</v>
      </c>
    </row>
    <row r="1043" spans="1:6" hidden="1">
      <c r="A1043" s="9" t="s">
        <v>8443</v>
      </c>
      <c r="B1043" s="9" t="s">
        <v>6151</v>
      </c>
      <c r="C1043" s="9" t="s">
        <v>7408</v>
      </c>
      <c r="D1043" s="9" t="s">
        <v>9027</v>
      </c>
      <c r="E1043" s="9"/>
      <c r="F1043">
        <f t="shared" si="16"/>
        <v>0</v>
      </c>
    </row>
    <row r="1044" spans="1:6" hidden="1">
      <c r="A1044" s="9" t="s">
        <v>8555</v>
      </c>
      <c r="B1044" s="9" t="s">
        <v>6153</v>
      </c>
      <c r="C1044" s="9" t="s">
        <v>6150</v>
      </c>
      <c r="D1044" s="9" t="s">
        <v>8976</v>
      </c>
      <c r="E1044" s="9"/>
      <c r="F1044">
        <f t="shared" si="16"/>
        <v>0</v>
      </c>
    </row>
    <row r="1045" spans="1:6" hidden="1">
      <c r="A1045" s="9" t="s">
        <v>8014</v>
      </c>
      <c r="B1045" s="9" t="s">
        <v>7409</v>
      </c>
      <c r="C1045" s="9" t="s">
        <v>7410</v>
      </c>
      <c r="D1045" s="9" t="s">
        <v>4110</v>
      </c>
      <c r="E1045" s="9" t="s">
        <v>232</v>
      </c>
      <c r="F1045">
        <f t="shared" si="16"/>
        <v>0</v>
      </c>
    </row>
    <row r="1046" spans="1:6" hidden="1">
      <c r="A1046" s="9" t="s">
        <v>7992</v>
      </c>
      <c r="B1046" s="9" t="s">
        <v>7411</v>
      </c>
      <c r="C1046" s="9" t="s">
        <v>7412</v>
      </c>
      <c r="D1046" s="9" t="s">
        <v>4110</v>
      </c>
      <c r="E1046" s="9"/>
      <c r="F1046">
        <f t="shared" si="16"/>
        <v>0</v>
      </c>
    </row>
    <row r="1047" spans="1:6" hidden="1">
      <c r="A1047" s="9" t="s">
        <v>7991</v>
      </c>
      <c r="B1047" s="9" t="s">
        <v>7413</v>
      </c>
      <c r="C1047" s="9" t="s">
        <v>7414</v>
      </c>
      <c r="D1047" s="9" t="s">
        <v>4110</v>
      </c>
      <c r="E1047" s="9" t="s">
        <v>232</v>
      </c>
      <c r="F1047">
        <f t="shared" si="16"/>
        <v>0</v>
      </c>
    </row>
    <row r="1048" spans="1:6" hidden="1">
      <c r="A1048" s="9" t="s">
        <v>7816</v>
      </c>
      <c r="B1048" s="9" t="s">
        <v>7641</v>
      </c>
      <c r="C1048" s="9" t="s">
        <v>7642</v>
      </c>
      <c r="D1048" s="9" t="s">
        <v>8957</v>
      </c>
      <c r="E1048" s="9" t="s">
        <v>232</v>
      </c>
      <c r="F1048">
        <f t="shared" si="16"/>
        <v>0</v>
      </c>
    </row>
    <row r="1049" spans="1:6" hidden="1">
      <c r="A1049" s="9" t="s">
        <v>7813</v>
      </c>
      <c r="B1049" s="9" t="s">
        <v>5741</v>
      </c>
      <c r="C1049" s="9" t="s">
        <v>7639</v>
      </c>
      <c r="D1049" s="9" t="s">
        <v>8957</v>
      </c>
      <c r="E1049" s="9" t="s">
        <v>232</v>
      </c>
      <c r="F1049">
        <f t="shared" si="16"/>
        <v>0</v>
      </c>
    </row>
    <row r="1050" spans="1:6" hidden="1">
      <c r="A1050" s="9" t="s">
        <v>7815</v>
      </c>
      <c r="B1050" s="9" t="s">
        <v>5745</v>
      </c>
      <c r="C1050" s="9" t="s">
        <v>5746</v>
      </c>
      <c r="D1050" s="9" t="s">
        <v>8957</v>
      </c>
      <c r="E1050" s="9" t="s">
        <v>232</v>
      </c>
      <c r="F1050">
        <f t="shared" si="16"/>
        <v>0</v>
      </c>
    </row>
    <row r="1051" spans="1:6" hidden="1">
      <c r="A1051" s="9" t="s">
        <v>8209</v>
      </c>
      <c r="B1051" s="9" t="s">
        <v>6162</v>
      </c>
      <c r="C1051" s="9" t="s">
        <v>6548</v>
      </c>
      <c r="D1051" s="9" t="s">
        <v>3685</v>
      </c>
      <c r="E1051" s="9" t="s">
        <v>237</v>
      </c>
      <c r="F1051">
        <f t="shared" si="16"/>
        <v>0</v>
      </c>
    </row>
    <row r="1052" spans="1:6" hidden="1">
      <c r="A1052" s="9" t="s">
        <v>8559</v>
      </c>
      <c r="B1052" s="9" t="s">
        <v>6164</v>
      </c>
      <c r="C1052" s="9" t="s">
        <v>7415</v>
      </c>
      <c r="D1052" s="9" t="s">
        <v>9042</v>
      </c>
      <c r="E1052" s="9"/>
      <c r="F1052">
        <f t="shared" si="16"/>
        <v>0</v>
      </c>
    </row>
    <row r="1053" spans="1:6" hidden="1">
      <c r="A1053" s="9" t="s">
        <v>7781</v>
      </c>
      <c r="B1053" s="9" t="s">
        <v>6547</v>
      </c>
      <c r="C1053" s="9" t="s">
        <v>7612</v>
      </c>
      <c r="D1053" s="9" t="s">
        <v>636</v>
      </c>
      <c r="E1053" s="9" t="s">
        <v>638</v>
      </c>
      <c r="F1053">
        <f t="shared" si="16"/>
        <v>0</v>
      </c>
    </row>
    <row r="1054" spans="1:6" hidden="1">
      <c r="A1054" s="9" t="s">
        <v>8001</v>
      </c>
      <c r="B1054" s="9" t="s">
        <v>6553</v>
      </c>
      <c r="C1054" s="9" t="s">
        <v>7416</v>
      </c>
      <c r="D1054" s="9" t="s">
        <v>640</v>
      </c>
      <c r="E1054" s="9" t="s">
        <v>252</v>
      </c>
      <c r="F1054">
        <f t="shared" si="16"/>
        <v>0</v>
      </c>
    </row>
    <row r="1055" spans="1:6" hidden="1">
      <c r="A1055" s="9" t="s">
        <v>8012</v>
      </c>
      <c r="B1055" s="9" t="s">
        <v>5737</v>
      </c>
      <c r="C1055" s="9" t="s">
        <v>6548</v>
      </c>
      <c r="D1055" s="9" t="s">
        <v>3685</v>
      </c>
      <c r="E1055" s="9" t="s">
        <v>257</v>
      </c>
      <c r="F1055">
        <f t="shared" si="16"/>
        <v>0</v>
      </c>
    </row>
    <row r="1056" spans="1:6" hidden="1">
      <c r="A1056" s="9" t="s">
        <v>8071</v>
      </c>
      <c r="B1056" s="9" t="s">
        <v>6480</v>
      </c>
      <c r="C1056" s="9" t="s">
        <v>5738</v>
      </c>
      <c r="D1056" s="9" t="s">
        <v>649</v>
      </c>
      <c r="E1056" s="9" t="s">
        <v>267</v>
      </c>
      <c r="F1056">
        <f t="shared" si="16"/>
        <v>0</v>
      </c>
    </row>
    <row r="1057" spans="1:6" hidden="1">
      <c r="A1057" s="9" t="s">
        <v>8425</v>
      </c>
      <c r="B1057" s="9" t="s">
        <v>6489</v>
      </c>
      <c r="C1057" s="9" t="s">
        <v>5738</v>
      </c>
      <c r="D1057" s="9" t="s">
        <v>3685</v>
      </c>
      <c r="E1057" s="9"/>
      <c r="F1057">
        <f t="shared" si="16"/>
        <v>0</v>
      </c>
    </row>
    <row r="1058" spans="1:6" hidden="1">
      <c r="A1058" s="9" t="s">
        <v>8017</v>
      </c>
      <c r="B1058" s="9" t="s">
        <v>5747</v>
      </c>
      <c r="C1058" s="9" t="s">
        <v>6548</v>
      </c>
      <c r="D1058" s="9" t="s">
        <v>658</v>
      </c>
      <c r="E1058" s="9" t="s">
        <v>286</v>
      </c>
      <c r="F1058">
        <f t="shared" si="16"/>
        <v>0</v>
      </c>
    </row>
    <row r="1059" spans="1:6" hidden="1">
      <c r="A1059" s="9" t="s">
        <v>8815</v>
      </c>
      <c r="B1059" s="9" t="s">
        <v>7417</v>
      </c>
      <c r="C1059" s="9" t="s">
        <v>5356</v>
      </c>
      <c r="D1059" s="9" t="s">
        <v>19</v>
      </c>
      <c r="E1059" s="9"/>
      <c r="F1059">
        <f t="shared" si="16"/>
        <v>0</v>
      </c>
    </row>
    <row r="1060" spans="1:6" hidden="1">
      <c r="A1060" s="9" t="s">
        <v>7650</v>
      </c>
      <c r="B1060" s="9" t="s">
        <v>5690</v>
      </c>
      <c r="C1060" s="9" t="s">
        <v>7418</v>
      </c>
      <c r="D1060" s="9" t="s">
        <v>19</v>
      </c>
      <c r="E1060" s="9"/>
      <c r="F1060">
        <f t="shared" si="16"/>
        <v>0</v>
      </c>
    </row>
    <row r="1061" spans="1:6" hidden="1">
      <c r="A1061" s="9" t="s">
        <v>8721</v>
      </c>
      <c r="B1061" s="9" t="s">
        <v>4704</v>
      </c>
      <c r="C1061" s="9" t="s">
        <v>7419</v>
      </c>
      <c r="D1061" s="9" t="s">
        <v>9071</v>
      </c>
      <c r="E1061" s="9"/>
      <c r="F1061">
        <f t="shared" si="16"/>
        <v>0</v>
      </c>
    </row>
    <row r="1062" spans="1:6" hidden="1">
      <c r="A1062" s="9" t="s">
        <v>8788</v>
      </c>
      <c r="B1062" s="9" t="s">
        <v>6136</v>
      </c>
      <c r="C1062" s="9" t="s">
        <v>6137</v>
      </c>
      <c r="D1062" s="9" t="s">
        <v>8903</v>
      </c>
      <c r="E1062" s="9"/>
      <c r="F1062">
        <f t="shared" si="16"/>
        <v>0</v>
      </c>
    </row>
    <row r="1063" spans="1:6" hidden="1">
      <c r="A1063" s="9" t="s">
        <v>7745</v>
      </c>
      <c r="B1063" s="9" t="s">
        <v>7584</v>
      </c>
      <c r="C1063" s="9" t="s">
        <v>7585</v>
      </c>
      <c r="D1063" s="9" t="s">
        <v>8941</v>
      </c>
      <c r="E1063" s="9"/>
      <c r="F1063">
        <f t="shared" si="16"/>
        <v>0</v>
      </c>
    </row>
    <row r="1064" spans="1:6" hidden="1">
      <c r="A1064" s="9" t="s">
        <v>8719</v>
      </c>
      <c r="B1064" s="9" t="s">
        <v>4868</v>
      </c>
      <c r="C1064" s="9" t="s">
        <v>7420</v>
      </c>
      <c r="D1064" s="9" t="s">
        <v>9073</v>
      </c>
      <c r="E1064" s="9"/>
      <c r="F1064">
        <f t="shared" si="16"/>
        <v>0</v>
      </c>
    </row>
    <row r="1065" spans="1:6" hidden="1">
      <c r="A1065" s="9" t="s">
        <v>8718</v>
      </c>
      <c r="B1065" s="9" t="s">
        <v>4894</v>
      </c>
      <c r="C1065" s="9" t="s">
        <v>7421</v>
      </c>
      <c r="D1065" s="9" t="s">
        <v>9085</v>
      </c>
      <c r="E1065" s="9"/>
      <c r="F1065">
        <f t="shared" si="16"/>
        <v>0</v>
      </c>
    </row>
    <row r="1066" spans="1:6" hidden="1">
      <c r="A1066" s="9" t="s">
        <v>8816</v>
      </c>
      <c r="B1066" s="9" t="s">
        <v>4752</v>
      </c>
      <c r="C1066" s="9" t="s">
        <v>7422</v>
      </c>
      <c r="D1066" s="9" t="s">
        <v>9095</v>
      </c>
      <c r="E1066" s="9"/>
      <c r="F1066">
        <f t="shared" si="16"/>
        <v>0</v>
      </c>
    </row>
    <row r="1067" spans="1:6" hidden="1">
      <c r="A1067" s="9" t="s">
        <v>8407</v>
      </c>
      <c r="B1067" s="9" t="s">
        <v>7423</v>
      </c>
      <c r="C1067" s="9" t="s">
        <v>7424</v>
      </c>
      <c r="D1067" s="9" t="s">
        <v>9030</v>
      </c>
      <c r="E1067" s="9"/>
      <c r="F1067">
        <f t="shared" si="16"/>
        <v>0</v>
      </c>
    </row>
    <row r="1068" spans="1:6" hidden="1">
      <c r="A1068" s="9" t="s">
        <v>8639</v>
      </c>
      <c r="B1068" s="9" t="s">
        <v>7425</v>
      </c>
      <c r="C1068" s="9" t="s">
        <v>4785</v>
      </c>
      <c r="D1068" s="9" t="s">
        <v>8927</v>
      </c>
      <c r="E1068" s="9"/>
      <c r="F1068">
        <f t="shared" si="16"/>
        <v>0</v>
      </c>
    </row>
    <row r="1069" spans="1:6" hidden="1">
      <c r="A1069" s="9" t="s">
        <v>8638</v>
      </c>
      <c r="B1069" s="9" t="s">
        <v>7426</v>
      </c>
      <c r="C1069" s="9" t="s">
        <v>7427</v>
      </c>
      <c r="D1069" s="9" t="s">
        <v>8927</v>
      </c>
      <c r="E1069" s="9"/>
      <c r="F1069">
        <f t="shared" si="16"/>
        <v>0</v>
      </c>
    </row>
    <row r="1070" spans="1:6" hidden="1">
      <c r="A1070" s="9" t="s">
        <v>8203</v>
      </c>
      <c r="B1070" s="9" t="s">
        <v>7428</v>
      </c>
      <c r="C1070" s="9" t="s">
        <v>7429</v>
      </c>
      <c r="D1070" s="9" t="s">
        <v>8927</v>
      </c>
      <c r="E1070" s="9"/>
      <c r="F1070">
        <f t="shared" si="16"/>
        <v>0</v>
      </c>
    </row>
    <row r="1071" spans="1:6" hidden="1">
      <c r="A1071" s="9" t="s">
        <v>8543</v>
      </c>
      <c r="B1071" s="9" t="s">
        <v>5406</v>
      </c>
      <c r="C1071" s="9" t="s">
        <v>7430</v>
      </c>
      <c r="D1071" s="9" t="s">
        <v>2817</v>
      </c>
      <c r="E1071" s="9"/>
      <c r="F1071">
        <f t="shared" si="16"/>
        <v>0</v>
      </c>
    </row>
    <row r="1072" spans="1:6" hidden="1">
      <c r="A1072" s="9" t="s">
        <v>8028</v>
      </c>
      <c r="B1072" s="9" t="s">
        <v>5399</v>
      </c>
      <c r="C1072" s="9" t="s">
        <v>5368</v>
      </c>
      <c r="D1072" s="9" t="s">
        <v>2817</v>
      </c>
      <c r="E1072" s="9" t="s">
        <v>60</v>
      </c>
      <c r="F1072">
        <f t="shared" si="16"/>
        <v>0</v>
      </c>
    </row>
    <row r="1073" spans="1:6" hidden="1">
      <c r="A1073" s="9" t="s">
        <v>8636</v>
      </c>
      <c r="B1073" s="9" t="s">
        <v>5377</v>
      </c>
      <c r="C1073" s="9" t="s">
        <v>5378</v>
      </c>
      <c r="D1073" s="9" t="s">
        <v>9061</v>
      </c>
      <c r="E1073" s="9"/>
      <c r="F1073">
        <f t="shared" si="16"/>
        <v>0</v>
      </c>
    </row>
    <row r="1074" spans="1:6" hidden="1">
      <c r="A1074" s="9" t="s">
        <v>8062</v>
      </c>
      <c r="B1074" s="9" t="s">
        <v>5434</v>
      </c>
      <c r="C1074" s="9" t="s">
        <v>7431</v>
      </c>
      <c r="D1074" s="9" t="s">
        <v>8970</v>
      </c>
      <c r="E1074" s="9" t="s">
        <v>60</v>
      </c>
      <c r="F1074">
        <f t="shared" si="16"/>
        <v>0</v>
      </c>
    </row>
    <row r="1075" spans="1:6" hidden="1">
      <c r="A1075" s="9" t="s">
        <v>8603</v>
      </c>
      <c r="B1075" s="9" t="s">
        <v>5410</v>
      </c>
      <c r="C1075" s="9" t="s">
        <v>5411</v>
      </c>
      <c r="D1075" s="9" t="s">
        <v>9041</v>
      </c>
      <c r="E1075" s="9"/>
      <c r="F1075">
        <f t="shared" si="16"/>
        <v>0</v>
      </c>
    </row>
    <row r="1076" spans="1:6" hidden="1">
      <c r="A1076" s="9" t="s">
        <v>8541</v>
      </c>
      <c r="B1076" s="9" t="s">
        <v>5402</v>
      </c>
      <c r="C1076" s="9" t="s">
        <v>7432</v>
      </c>
      <c r="D1076" s="9" t="s">
        <v>9041</v>
      </c>
      <c r="E1076" s="9"/>
      <c r="F1076">
        <f t="shared" si="16"/>
        <v>0</v>
      </c>
    </row>
    <row r="1077" spans="1:6" hidden="1">
      <c r="A1077" s="9" t="s">
        <v>8243</v>
      </c>
      <c r="B1077" s="9" t="s">
        <v>5436</v>
      </c>
      <c r="C1077" s="9" t="s">
        <v>7433</v>
      </c>
      <c r="D1077" s="9" t="s">
        <v>2817</v>
      </c>
      <c r="E1077" s="9"/>
      <c r="F1077">
        <f t="shared" si="16"/>
        <v>0</v>
      </c>
    </row>
    <row r="1078" spans="1:6" hidden="1">
      <c r="A1078" s="9" t="s">
        <v>7995</v>
      </c>
      <c r="B1078" s="9" t="s">
        <v>5400</v>
      </c>
      <c r="C1078" s="9" t="s">
        <v>5401</v>
      </c>
      <c r="D1078" s="9" t="s">
        <v>2825</v>
      </c>
      <c r="E1078" s="9" t="s">
        <v>60</v>
      </c>
      <c r="F1078">
        <f t="shared" si="16"/>
        <v>0</v>
      </c>
    </row>
    <row r="1079" spans="1:6" hidden="1">
      <c r="A1079" s="7" t="s">
        <v>8607</v>
      </c>
      <c r="B1079" s="7" t="s">
        <v>5383</v>
      </c>
      <c r="C1079" s="7" t="s">
        <v>7434</v>
      </c>
      <c r="D1079" s="7" t="s">
        <v>9041</v>
      </c>
      <c r="E1079" s="7"/>
      <c r="F1079" s="7">
        <f t="shared" si="16"/>
        <v>1</v>
      </c>
    </row>
    <row r="1080" spans="1:6" hidden="1">
      <c r="A1080" s="9" t="s">
        <v>8618</v>
      </c>
      <c r="B1080" s="9" t="s">
        <v>5383</v>
      </c>
      <c r="C1080" s="9" t="s">
        <v>5384</v>
      </c>
      <c r="D1080" s="9" t="s">
        <v>9041</v>
      </c>
      <c r="E1080" s="9"/>
      <c r="F1080">
        <f t="shared" si="16"/>
        <v>0</v>
      </c>
    </row>
    <row r="1081" spans="1:6" hidden="1">
      <c r="A1081" s="9" t="s">
        <v>8579</v>
      </c>
      <c r="B1081" s="9" t="s">
        <v>7435</v>
      </c>
      <c r="C1081" s="9" t="s">
        <v>7436</v>
      </c>
      <c r="D1081" s="9" t="s">
        <v>9041</v>
      </c>
      <c r="E1081" s="9"/>
      <c r="F1081">
        <f t="shared" si="16"/>
        <v>0</v>
      </c>
    </row>
    <row r="1082" spans="1:6" hidden="1">
      <c r="A1082" s="9" t="s">
        <v>8619</v>
      </c>
      <c r="B1082" s="9" t="s">
        <v>5369</v>
      </c>
      <c r="C1082" s="9" t="s">
        <v>7437</v>
      </c>
      <c r="D1082" s="9" t="s">
        <v>9041</v>
      </c>
      <c r="E1082" s="9"/>
      <c r="F1082">
        <f t="shared" si="16"/>
        <v>0</v>
      </c>
    </row>
    <row r="1083" spans="1:6" hidden="1">
      <c r="A1083" s="9" t="s">
        <v>8620</v>
      </c>
      <c r="B1083" s="9" t="s">
        <v>5385</v>
      </c>
      <c r="C1083" s="9" t="s">
        <v>7438</v>
      </c>
      <c r="D1083" s="9" t="s">
        <v>9041</v>
      </c>
      <c r="E1083" s="9"/>
      <c r="F1083">
        <f t="shared" si="16"/>
        <v>0</v>
      </c>
    </row>
    <row r="1084" spans="1:6" hidden="1">
      <c r="A1084" s="9" t="s">
        <v>8398</v>
      </c>
      <c r="B1084" s="9" t="s">
        <v>5404</v>
      </c>
      <c r="C1084" s="9" t="s">
        <v>5405</v>
      </c>
      <c r="D1084" s="9" t="s">
        <v>9016</v>
      </c>
      <c r="E1084" s="9"/>
      <c r="F1084">
        <f t="shared" si="16"/>
        <v>0</v>
      </c>
    </row>
    <row r="1085" spans="1:6" hidden="1">
      <c r="A1085" s="9" t="s">
        <v>8612</v>
      </c>
      <c r="B1085" s="9" t="s">
        <v>5391</v>
      </c>
      <c r="C1085" s="9" t="s">
        <v>7439</v>
      </c>
      <c r="D1085" s="9" t="s">
        <v>9041</v>
      </c>
      <c r="E1085" s="9"/>
      <c r="F1085">
        <f t="shared" si="16"/>
        <v>0</v>
      </c>
    </row>
    <row r="1086" spans="1:6" hidden="1">
      <c r="A1086" s="9" t="s">
        <v>8637</v>
      </c>
      <c r="B1086" s="9" t="s">
        <v>5379</v>
      </c>
      <c r="C1086" s="9" t="s">
        <v>7440</v>
      </c>
      <c r="D1086" s="9" t="s">
        <v>9061</v>
      </c>
      <c r="E1086" s="9"/>
      <c r="F1086">
        <f t="shared" si="16"/>
        <v>0</v>
      </c>
    </row>
    <row r="1087" spans="1:6" hidden="1">
      <c r="A1087" s="9" t="s">
        <v>8578</v>
      </c>
      <c r="B1087" s="9" t="s">
        <v>7441</v>
      </c>
      <c r="C1087" s="9" t="s">
        <v>7442</v>
      </c>
      <c r="D1087" s="9" t="s">
        <v>9041</v>
      </c>
      <c r="E1087" s="9"/>
      <c r="F1087">
        <f t="shared" si="16"/>
        <v>0</v>
      </c>
    </row>
    <row r="1088" spans="1:6" hidden="1">
      <c r="A1088" s="9" t="s">
        <v>8427</v>
      </c>
      <c r="B1088" s="9" t="s">
        <v>5133</v>
      </c>
      <c r="C1088" s="9" t="s">
        <v>5134</v>
      </c>
      <c r="D1088" s="9" t="s">
        <v>9025</v>
      </c>
      <c r="E1088" s="9"/>
      <c r="F1088">
        <f t="shared" si="16"/>
        <v>0</v>
      </c>
    </row>
    <row r="1089" spans="1:6" hidden="1">
      <c r="A1089" s="9" t="s">
        <v>8540</v>
      </c>
      <c r="B1089" s="9" t="s">
        <v>5546</v>
      </c>
      <c r="C1089" s="9" t="s">
        <v>7443</v>
      </c>
      <c r="D1089" s="9" t="s">
        <v>9040</v>
      </c>
      <c r="E1089" s="9"/>
      <c r="F1089">
        <f t="shared" si="16"/>
        <v>0</v>
      </c>
    </row>
    <row r="1090" spans="1:6" hidden="1">
      <c r="A1090" s="9" t="s">
        <v>8647</v>
      </c>
      <c r="B1090" s="9" t="s">
        <v>5548</v>
      </c>
      <c r="C1090" s="9" t="s">
        <v>5549</v>
      </c>
      <c r="D1090" s="9" t="s">
        <v>9040</v>
      </c>
      <c r="E1090" s="9"/>
      <c r="F1090">
        <f t="shared" si="16"/>
        <v>0</v>
      </c>
    </row>
    <row r="1091" spans="1:6" hidden="1">
      <c r="A1091" s="9" t="s">
        <v>8635</v>
      </c>
      <c r="B1091" s="9" t="s">
        <v>5550</v>
      </c>
      <c r="C1091" s="9" t="s">
        <v>5551</v>
      </c>
      <c r="D1091" s="9" t="s">
        <v>9040</v>
      </c>
      <c r="E1091" s="9"/>
      <c r="F1091">
        <f t="shared" ref="F1091:F1154" si="17">IF(B1091=B1092,1,0)</f>
        <v>0</v>
      </c>
    </row>
    <row r="1092" spans="1:6" hidden="1">
      <c r="A1092" s="9" t="s">
        <v>7702</v>
      </c>
      <c r="B1092" s="9" t="s">
        <v>7444</v>
      </c>
      <c r="C1092" s="9" t="s">
        <v>7445</v>
      </c>
      <c r="D1092" s="9" t="s">
        <v>509</v>
      </c>
      <c r="E1092" s="9"/>
      <c r="F1092">
        <f t="shared" si="17"/>
        <v>0</v>
      </c>
    </row>
    <row r="1093" spans="1:6" hidden="1">
      <c r="A1093" s="9" t="s">
        <v>7711</v>
      </c>
      <c r="B1093" s="9" t="s">
        <v>7446</v>
      </c>
      <c r="C1093" s="9" t="s">
        <v>7447</v>
      </c>
      <c r="D1093" s="9" t="s">
        <v>750</v>
      </c>
      <c r="E1093" s="9"/>
      <c r="F1093">
        <f t="shared" si="17"/>
        <v>0</v>
      </c>
    </row>
    <row r="1094" spans="1:6" hidden="1">
      <c r="A1094" s="9" t="s">
        <v>8574</v>
      </c>
      <c r="B1094" s="9" t="s">
        <v>7448</v>
      </c>
      <c r="C1094" s="9" t="s">
        <v>7449</v>
      </c>
      <c r="D1094" s="9" t="s">
        <v>9046</v>
      </c>
      <c r="E1094" s="9"/>
      <c r="F1094">
        <f t="shared" si="17"/>
        <v>0</v>
      </c>
    </row>
    <row r="1095" spans="1:6" hidden="1">
      <c r="A1095" s="9" t="s">
        <v>7666</v>
      </c>
      <c r="B1095" s="9" t="s">
        <v>7450</v>
      </c>
      <c r="C1095" s="9" t="s">
        <v>7451</v>
      </c>
      <c r="D1095" s="9" t="s">
        <v>737</v>
      </c>
      <c r="E1095" s="9" t="s">
        <v>739</v>
      </c>
      <c r="F1095">
        <f t="shared" si="17"/>
        <v>0</v>
      </c>
    </row>
    <row r="1096" spans="1:6" hidden="1">
      <c r="A1096" s="9" t="s">
        <v>8658</v>
      </c>
      <c r="B1096" s="9" t="s">
        <v>4784</v>
      </c>
      <c r="C1096" s="9" t="s">
        <v>4785</v>
      </c>
      <c r="D1096" s="9" t="s">
        <v>8926</v>
      </c>
      <c r="E1096" s="9"/>
      <c r="F1096">
        <f t="shared" si="17"/>
        <v>0</v>
      </c>
    </row>
    <row r="1097" spans="1:6" hidden="1">
      <c r="A1097" s="9" t="s">
        <v>8657</v>
      </c>
      <c r="B1097" s="9" t="s">
        <v>4788</v>
      </c>
      <c r="C1097" s="9" t="s">
        <v>7452</v>
      </c>
      <c r="D1097" s="9" t="s">
        <v>8926</v>
      </c>
      <c r="E1097" s="9"/>
      <c r="F1097">
        <f t="shared" si="17"/>
        <v>0</v>
      </c>
    </row>
    <row r="1098" spans="1:6" hidden="1">
      <c r="A1098" s="9" t="s">
        <v>8656</v>
      </c>
      <c r="B1098" s="9" t="s">
        <v>4786</v>
      </c>
      <c r="C1098" s="9" t="s">
        <v>7453</v>
      </c>
      <c r="D1098" s="9" t="s">
        <v>8926</v>
      </c>
      <c r="E1098" s="9"/>
      <c r="F1098">
        <f t="shared" si="17"/>
        <v>0</v>
      </c>
    </row>
    <row r="1099" spans="1:6" hidden="1">
      <c r="A1099" s="9" t="s">
        <v>8655</v>
      </c>
      <c r="B1099" s="9" t="s">
        <v>4782</v>
      </c>
      <c r="C1099" s="9" t="s">
        <v>4783</v>
      </c>
      <c r="D1099" s="9" t="s">
        <v>8926</v>
      </c>
      <c r="E1099" s="9"/>
      <c r="F1099">
        <f t="shared" si="17"/>
        <v>0</v>
      </c>
    </row>
    <row r="1100" spans="1:6" hidden="1">
      <c r="A1100" s="9" t="s">
        <v>7690</v>
      </c>
      <c r="B1100" s="9" t="s">
        <v>7454</v>
      </c>
      <c r="C1100" s="9" t="s">
        <v>7455</v>
      </c>
      <c r="D1100" s="9" t="s">
        <v>8920</v>
      </c>
      <c r="E1100" s="9"/>
      <c r="F1100">
        <f t="shared" si="17"/>
        <v>0</v>
      </c>
    </row>
    <row r="1101" spans="1:6" hidden="1">
      <c r="A1101" s="9" t="s">
        <v>8537</v>
      </c>
      <c r="B1101" s="9" t="s">
        <v>5536</v>
      </c>
      <c r="C1101" s="9" t="s">
        <v>7649</v>
      </c>
      <c r="D1101" s="9" t="s">
        <v>8920</v>
      </c>
      <c r="E1101" s="9"/>
      <c r="F1101">
        <f t="shared" si="17"/>
        <v>0</v>
      </c>
    </row>
    <row r="1102" spans="1:6" hidden="1">
      <c r="A1102" s="9" t="s">
        <v>7703</v>
      </c>
      <c r="B1102" s="9" t="s">
        <v>6160</v>
      </c>
      <c r="C1102" s="9" t="s">
        <v>6161</v>
      </c>
      <c r="D1102" s="9" t="s">
        <v>509</v>
      </c>
      <c r="E1102" s="9"/>
      <c r="F1102">
        <f t="shared" si="17"/>
        <v>0</v>
      </c>
    </row>
    <row r="1103" spans="1:6" hidden="1">
      <c r="A1103" s="9" t="s">
        <v>8697</v>
      </c>
      <c r="B1103" s="9" t="s">
        <v>6132</v>
      </c>
      <c r="C1103" s="9" t="s">
        <v>6133</v>
      </c>
      <c r="D1103" s="9" t="s">
        <v>8903</v>
      </c>
      <c r="E1103" s="9"/>
      <c r="F1103">
        <f t="shared" si="17"/>
        <v>0</v>
      </c>
    </row>
    <row r="1104" spans="1:6" hidden="1">
      <c r="A1104" s="9" t="s">
        <v>8689</v>
      </c>
      <c r="B1104" s="9" t="s">
        <v>5387</v>
      </c>
      <c r="C1104" s="9" t="s">
        <v>7456</v>
      </c>
      <c r="D1104" s="9" t="s">
        <v>9041</v>
      </c>
      <c r="E1104" s="9"/>
      <c r="F1104">
        <f t="shared" si="17"/>
        <v>0</v>
      </c>
    </row>
    <row r="1105" spans="1:6" hidden="1">
      <c r="A1105" s="9" t="s">
        <v>8688</v>
      </c>
      <c r="B1105" s="9" t="s">
        <v>7457</v>
      </c>
      <c r="C1105" s="9" t="s">
        <v>7458</v>
      </c>
      <c r="D1105" s="9" t="s">
        <v>9076</v>
      </c>
      <c r="E1105" s="9"/>
      <c r="F1105">
        <f t="shared" si="17"/>
        <v>0</v>
      </c>
    </row>
    <row r="1106" spans="1:6" hidden="1">
      <c r="A1106" s="9" t="s">
        <v>8682</v>
      </c>
      <c r="B1106" s="9" t="s">
        <v>7459</v>
      </c>
      <c r="C1106" s="9" t="s">
        <v>7460</v>
      </c>
      <c r="D1106" s="9" t="s">
        <v>2817</v>
      </c>
      <c r="E1106" s="9"/>
      <c r="F1106">
        <f t="shared" si="17"/>
        <v>0</v>
      </c>
    </row>
    <row r="1107" spans="1:6" hidden="1">
      <c r="A1107" s="9" t="s">
        <v>8274</v>
      </c>
      <c r="B1107" s="9" t="s">
        <v>7461</v>
      </c>
      <c r="C1107" s="9" t="s">
        <v>4989</v>
      </c>
      <c r="D1107" s="9" t="s">
        <v>8926</v>
      </c>
      <c r="E1107" s="9"/>
      <c r="F1107">
        <f t="shared" si="17"/>
        <v>0</v>
      </c>
    </row>
    <row r="1108" spans="1:6" hidden="1">
      <c r="A1108" s="9" t="s">
        <v>8535</v>
      </c>
      <c r="B1108" s="9" t="s">
        <v>5069</v>
      </c>
      <c r="C1108" s="9" t="s">
        <v>5070</v>
      </c>
      <c r="D1108" s="9" t="s">
        <v>9022</v>
      </c>
      <c r="E1108" s="9"/>
      <c r="F1108">
        <f t="shared" si="17"/>
        <v>0</v>
      </c>
    </row>
    <row r="1109" spans="1:6" hidden="1">
      <c r="A1109" s="9" t="s">
        <v>8613</v>
      </c>
      <c r="B1109" s="9" t="s">
        <v>4790</v>
      </c>
      <c r="C1109" s="9" t="s">
        <v>7462</v>
      </c>
      <c r="D1109" s="9" t="s">
        <v>9053</v>
      </c>
      <c r="E1109" s="9"/>
      <c r="F1109">
        <f t="shared" si="17"/>
        <v>0</v>
      </c>
    </row>
    <row r="1110" spans="1:6" hidden="1">
      <c r="A1110" s="9" t="s">
        <v>8536</v>
      </c>
      <c r="B1110" s="9" t="s">
        <v>5109</v>
      </c>
      <c r="C1110" s="9" t="s">
        <v>5110</v>
      </c>
      <c r="D1110" s="9" t="s">
        <v>8933</v>
      </c>
      <c r="E1110" s="9"/>
      <c r="F1110">
        <f t="shared" si="17"/>
        <v>0</v>
      </c>
    </row>
    <row r="1111" spans="1:6" hidden="1">
      <c r="A1111" s="9" t="s">
        <v>8649</v>
      </c>
      <c r="B1111" s="9" t="s">
        <v>7463</v>
      </c>
      <c r="C1111" s="9" t="s">
        <v>4712</v>
      </c>
      <c r="D1111" s="9" t="s">
        <v>9063</v>
      </c>
      <c r="E1111" s="9"/>
      <c r="F1111">
        <f t="shared" si="17"/>
        <v>0</v>
      </c>
    </row>
    <row r="1112" spans="1:6" hidden="1">
      <c r="A1112" s="9" t="s">
        <v>8630</v>
      </c>
      <c r="B1112" s="9" t="s">
        <v>5960</v>
      </c>
      <c r="C1112" s="9" t="s">
        <v>5961</v>
      </c>
      <c r="D1112" s="9" t="s">
        <v>8992</v>
      </c>
      <c r="E1112" s="9"/>
      <c r="F1112">
        <f t="shared" si="17"/>
        <v>0</v>
      </c>
    </row>
    <row r="1113" spans="1:6" hidden="1">
      <c r="A1113" s="9" t="s">
        <v>8610</v>
      </c>
      <c r="B1113" s="9" t="s">
        <v>7464</v>
      </c>
      <c r="C1113" s="9" t="s">
        <v>6052</v>
      </c>
      <c r="D1113" s="9" t="s">
        <v>8912</v>
      </c>
      <c r="E1113" s="9"/>
      <c r="F1113">
        <f t="shared" si="17"/>
        <v>0</v>
      </c>
    </row>
    <row r="1114" spans="1:6" hidden="1">
      <c r="A1114" s="9" t="s">
        <v>8609</v>
      </c>
      <c r="B1114" s="9" t="s">
        <v>6063</v>
      </c>
      <c r="C1114" s="9" t="s">
        <v>7465</v>
      </c>
      <c r="D1114" s="9" t="s">
        <v>8912</v>
      </c>
      <c r="E1114" s="9"/>
      <c r="F1114">
        <f t="shared" si="17"/>
        <v>0</v>
      </c>
    </row>
    <row r="1115" spans="1:6" hidden="1">
      <c r="A1115" s="9" t="s">
        <v>8608</v>
      </c>
      <c r="B1115" s="9" t="s">
        <v>6037</v>
      </c>
      <c r="C1115" s="9" t="s">
        <v>6038</v>
      </c>
      <c r="D1115" s="9" t="s">
        <v>8912</v>
      </c>
      <c r="E1115" s="9"/>
      <c r="F1115">
        <f t="shared" si="17"/>
        <v>0</v>
      </c>
    </row>
    <row r="1116" spans="1:6" hidden="1">
      <c r="A1116" s="9" t="s">
        <v>8605</v>
      </c>
      <c r="B1116" s="9" t="s">
        <v>6047</v>
      </c>
      <c r="C1116" s="9" t="s">
        <v>7466</v>
      </c>
      <c r="D1116" s="9" t="s">
        <v>8912</v>
      </c>
      <c r="E1116" s="9"/>
      <c r="F1116">
        <f t="shared" si="17"/>
        <v>0</v>
      </c>
    </row>
    <row r="1117" spans="1:6" hidden="1">
      <c r="A1117" s="9" t="s">
        <v>8604</v>
      </c>
      <c r="B1117" s="9" t="s">
        <v>5769</v>
      </c>
      <c r="C1117" s="9" t="s">
        <v>5770</v>
      </c>
      <c r="D1117" s="9" t="s">
        <v>8932</v>
      </c>
      <c r="E1117" s="9"/>
      <c r="F1117">
        <f t="shared" si="17"/>
        <v>0</v>
      </c>
    </row>
    <row r="1118" spans="1:6" hidden="1">
      <c r="A1118" s="9" t="s">
        <v>8581</v>
      </c>
      <c r="B1118" s="9" t="s">
        <v>4744</v>
      </c>
      <c r="C1118" s="9" t="s">
        <v>4745</v>
      </c>
      <c r="D1118" s="9" t="s">
        <v>9029</v>
      </c>
      <c r="E1118" s="9"/>
      <c r="F1118">
        <f t="shared" si="17"/>
        <v>0</v>
      </c>
    </row>
    <row r="1119" spans="1:6" hidden="1">
      <c r="A1119" s="9" t="s">
        <v>8561</v>
      </c>
      <c r="B1119" s="9" t="s">
        <v>6033</v>
      </c>
      <c r="C1119" s="9" t="s">
        <v>7467</v>
      </c>
      <c r="D1119" s="9" t="s">
        <v>8912</v>
      </c>
      <c r="E1119" s="9"/>
      <c r="F1119">
        <f t="shared" si="17"/>
        <v>0</v>
      </c>
    </row>
    <row r="1120" spans="1:6" hidden="1">
      <c r="A1120" s="9" t="s">
        <v>8557</v>
      </c>
      <c r="B1120" s="9" t="s">
        <v>6059</v>
      </c>
      <c r="C1120" s="9" t="s">
        <v>7468</v>
      </c>
      <c r="D1120" s="9" t="s">
        <v>8912</v>
      </c>
      <c r="E1120" s="9"/>
      <c r="F1120">
        <f t="shared" si="17"/>
        <v>0</v>
      </c>
    </row>
    <row r="1121" spans="1:6" hidden="1">
      <c r="A1121" s="9" t="s">
        <v>8556</v>
      </c>
      <c r="B1121" s="9" t="s">
        <v>6035</v>
      </c>
      <c r="C1121" s="9" t="s">
        <v>6052</v>
      </c>
      <c r="D1121" s="9" t="s">
        <v>8912</v>
      </c>
      <c r="E1121" s="9"/>
      <c r="F1121">
        <f t="shared" si="17"/>
        <v>0</v>
      </c>
    </row>
    <row r="1122" spans="1:6" hidden="1">
      <c r="A1122" s="9" t="s">
        <v>8545</v>
      </c>
      <c r="B1122" s="9" t="s">
        <v>6043</v>
      </c>
      <c r="C1122" s="9" t="s">
        <v>7469</v>
      </c>
      <c r="D1122" s="9" t="s">
        <v>8912</v>
      </c>
      <c r="E1122" s="9"/>
      <c r="F1122">
        <f t="shared" si="17"/>
        <v>0</v>
      </c>
    </row>
    <row r="1123" spans="1:6" hidden="1">
      <c r="A1123" s="9" t="s">
        <v>8544</v>
      </c>
      <c r="B1123" s="9" t="s">
        <v>6045</v>
      </c>
      <c r="C1123" s="9" t="s">
        <v>7470</v>
      </c>
      <c r="D1123" s="9" t="s">
        <v>8912</v>
      </c>
      <c r="E1123" s="9"/>
      <c r="F1123">
        <f t="shared" si="17"/>
        <v>0</v>
      </c>
    </row>
    <row r="1124" spans="1:6" hidden="1">
      <c r="A1124" s="9" t="s">
        <v>8614</v>
      </c>
      <c r="B1124" s="9" t="s">
        <v>4792</v>
      </c>
      <c r="C1124" s="9" t="s">
        <v>7471</v>
      </c>
      <c r="D1124" s="9" t="s">
        <v>9053</v>
      </c>
      <c r="E1124" s="9"/>
      <c r="F1124">
        <f t="shared" si="17"/>
        <v>0</v>
      </c>
    </row>
    <row r="1125" spans="1:6" hidden="1">
      <c r="A1125" s="9" t="s">
        <v>8650</v>
      </c>
      <c r="B1125" s="9" t="s">
        <v>5056</v>
      </c>
      <c r="C1125" s="9" t="s">
        <v>5057</v>
      </c>
      <c r="D1125" s="9" t="s">
        <v>9022</v>
      </c>
      <c r="E1125" s="9"/>
      <c r="F1125">
        <f t="shared" si="17"/>
        <v>0</v>
      </c>
    </row>
    <row r="1126" spans="1:6" hidden="1">
      <c r="A1126" s="9" t="s">
        <v>8600</v>
      </c>
      <c r="B1126" s="9" t="s">
        <v>4540</v>
      </c>
      <c r="C1126" s="9" t="s">
        <v>7472</v>
      </c>
      <c r="D1126" s="9" t="s">
        <v>8988</v>
      </c>
      <c r="E1126" s="9"/>
      <c r="F1126">
        <f t="shared" si="17"/>
        <v>0</v>
      </c>
    </row>
    <row r="1127" spans="1:6" hidden="1">
      <c r="A1127" s="9" t="s">
        <v>8632</v>
      </c>
      <c r="B1127" s="9" t="s">
        <v>4820</v>
      </c>
      <c r="C1127" s="9" t="s">
        <v>4821</v>
      </c>
      <c r="D1127" s="9" t="s">
        <v>9059</v>
      </c>
      <c r="E1127" s="9"/>
      <c r="F1127">
        <f t="shared" si="17"/>
        <v>0</v>
      </c>
    </row>
    <row r="1128" spans="1:6" hidden="1">
      <c r="A1128" s="9" t="s">
        <v>8646</v>
      </c>
      <c r="B1128" s="9" t="s">
        <v>4822</v>
      </c>
      <c r="C1128" s="9" t="s">
        <v>4823</v>
      </c>
      <c r="D1128" s="9" t="s">
        <v>9059</v>
      </c>
      <c r="E1128" s="9"/>
      <c r="F1128">
        <f t="shared" si="17"/>
        <v>0</v>
      </c>
    </row>
    <row r="1129" spans="1:6" hidden="1">
      <c r="A1129" s="9" t="s">
        <v>8645</v>
      </c>
      <c r="B1129" s="9" t="s">
        <v>4828</v>
      </c>
      <c r="C1129" s="9" t="s">
        <v>4829</v>
      </c>
      <c r="D1129" s="9" t="s">
        <v>9059</v>
      </c>
      <c r="E1129" s="9"/>
      <c r="F1129">
        <f t="shared" si="17"/>
        <v>0</v>
      </c>
    </row>
    <row r="1130" spans="1:6" hidden="1">
      <c r="A1130" s="9" t="s">
        <v>8627</v>
      </c>
      <c r="B1130" s="9" t="s">
        <v>7473</v>
      </c>
      <c r="C1130" s="9" t="s">
        <v>4825</v>
      </c>
      <c r="D1130" s="9" t="s">
        <v>9059</v>
      </c>
      <c r="E1130" s="9"/>
      <c r="F1130">
        <f t="shared" si="17"/>
        <v>0</v>
      </c>
    </row>
    <row r="1131" spans="1:6" hidden="1">
      <c r="A1131" s="9" t="s">
        <v>8601</v>
      </c>
      <c r="B1131" s="9" t="s">
        <v>4578</v>
      </c>
      <c r="C1131" s="9" t="s">
        <v>4579</v>
      </c>
      <c r="D1131" s="9" t="s">
        <v>9051</v>
      </c>
      <c r="E1131" s="9"/>
      <c r="F1131">
        <f t="shared" si="17"/>
        <v>0</v>
      </c>
    </row>
    <row r="1132" spans="1:6" hidden="1">
      <c r="A1132" s="9" t="s">
        <v>8538</v>
      </c>
      <c r="B1132" s="9" t="s">
        <v>4766</v>
      </c>
      <c r="C1132" s="9" t="s">
        <v>4767</v>
      </c>
      <c r="D1132" s="9" t="s">
        <v>9039</v>
      </c>
      <c r="E1132" s="9"/>
      <c r="F1132">
        <f t="shared" si="17"/>
        <v>0</v>
      </c>
    </row>
    <row r="1133" spans="1:6" hidden="1">
      <c r="A1133" s="9" t="s">
        <v>8593</v>
      </c>
      <c r="B1133" s="9" t="s">
        <v>5750</v>
      </c>
      <c r="C1133" s="9" t="s">
        <v>7260</v>
      </c>
      <c r="D1133" s="9" t="s">
        <v>9048</v>
      </c>
      <c r="E1133" s="9"/>
      <c r="F1133">
        <f t="shared" si="17"/>
        <v>0</v>
      </c>
    </row>
    <row r="1134" spans="1:6" hidden="1">
      <c r="A1134" s="9" t="s">
        <v>8598</v>
      </c>
      <c r="B1134" s="9" t="s">
        <v>4478</v>
      </c>
      <c r="C1134" s="9" t="s">
        <v>4479</v>
      </c>
      <c r="D1134" s="9" t="s">
        <v>9021</v>
      </c>
      <c r="E1134" s="9"/>
      <c r="F1134">
        <f t="shared" si="17"/>
        <v>0</v>
      </c>
    </row>
    <row r="1135" spans="1:6" hidden="1">
      <c r="A1135" s="9" t="s">
        <v>8597</v>
      </c>
      <c r="B1135" s="9" t="s">
        <v>4476</v>
      </c>
      <c r="C1135" s="9" t="s">
        <v>4477</v>
      </c>
      <c r="D1135" s="9" t="s">
        <v>9021</v>
      </c>
      <c r="E1135" s="9"/>
      <c r="F1135">
        <f t="shared" si="17"/>
        <v>0</v>
      </c>
    </row>
    <row r="1136" spans="1:6" hidden="1">
      <c r="A1136" s="9" t="s">
        <v>8596</v>
      </c>
      <c r="B1136" s="9" t="s">
        <v>4474</v>
      </c>
      <c r="C1136" s="9" t="s">
        <v>4475</v>
      </c>
      <c r="D1136" s="9" t="s">
        <v>9021</v>
      </c>
      <c r="E1136" s="9"/>
      <c r="F1136">
        <f t="shared" si="17"/>
        <v>0</v>
      </c>
    </row>
    <row r="1137" spans="1:6" hidden="1">
      <c r="A1137" s="9" t="s">
        <v>8595</v>
      </c>
      <c r="B1137" s="9" t="s">
        <v>4482</v>
      </c>
      <c r="C1137" s="9" t="s">
        <v>4483</v>
      </c>
      <c r="D1137" s="9" t="s">
        <v>9021</v>
      </c>
      <c r="E1137" s="9"/>
      <c r="F1137">
        <f t="shared" si="17"/>
        <v>0</v>
      </c>
    </row>
    <row r="1138" spans="1:6" hidden="1">
      <c r="A1138" s="9" t="s">
        <v>7710</v>
      </c>
      <c r="B1138" s="9" t="s">
        <v>7474</v>
      </c>
      <c r="C1138" s="9" t="s">
        <v>7475</v>
      </c>
      <c r="D1138" s="9" t="s">
        <v>8929</v>
      </c>
      <c r="E1138" s="9"/>
      <c r="F1138">
        <f t="shared" si="17"/>
        <v>0</v>
      </c>
    </row>
    <row r="1139" spans="1:6" hidden="1">
      <c r="A1139" s="9" t="s">
        <v>7712</v>
      </c>
      <c r="B1139" s="9" t="s">
        <v>7476</v>
      </c>
      <c r="C1139" s="9" t="s">
        <v>7477</v>
      </c>
      <c r="D1139" s="9" t="s">
        <v>8930</v>
      </c>
      <c r="E1139" s="9"/>
      <c r="F1139">
        <f t="shared" si="17"/>
        <v>0</v>
      </c>
    </row>
    <row r="1140" spans="1:6" hidden="1">
      <c r="A1140" s="9" t="s">
        <v>8642</v>
      </c>
      <c r="B1140" s="9" t="s">
        <v>6031</v>
      </c>
      <c r="C1140" s="9" t="s">
        <v>6032</v>
      </c>
      <c r="D1140" s="9" t="s">
        <v>8912</v>
      </c>
      <c r="E1140" s="9"/>
      <c r="F1140">
        <f t="shared" si="17"/>
        <v>0</v>
      </c>
    </row>
    <row r="1141" spans="1:6" hidden="1">
      <c r="A1141" s="9" t="s">
        <v>8621</v>
      </c>
      <c r="B1141" s="9" t="s">
        <v>4858</v>
      </c>
      <c r="C1141" s="9" t="s">
        <v>4859</v>
      </c>
      <c r="D1141" s="9" t="s">
        <v>9056</v>
      </c>
      <c r="E1141" s="9"/>
      <c r="F1141">
        <f t="shared" si="17"/>
        <v>0</v>
      </c>
    </row>
    <row r="1142" spans="1:6" hidden="1">
      <c r="A1142" s="9" t="s">
        <v>8599</v>
      </c>
      <c r="B1142" s="9" t="s">
        <v>4892</v>
      </c>
      <c r="C1142" s="9" t="s">
        <v>4893</v>
      </c>
      <c r="D1142" s="9" t="s">
        <v>9050</v>
      </c>
      <c r="E1142" s="9"/>
      <c r="F1142">
        <f t="shared" si="17"/>
        <v>0</v>
      </c>
    </row>
    <row r="1143" spans="1:6" hidden="1">
      <c r="A1143" s="9" t="s">
        <v>8662</v>
      </c>
      <c r="B1143" s="9" t="s">
        <v>7478</v>
      </c>
      <c r="C1143" s="9" t="s">
        <v>5801</v>
      </c>
      <c r="D1143" s="9" t="s">
        <v>9065</v>
      </c>
      <c r="E1143" s="9"/>
      <c r="F1143">
        <f t="shared" si="17"/>
        <v>0</v>
      </c>
    </row>
    <row r="1144" spans="1:6" hidden="1">
      <c r="A1144" s="9" t="s">
        <v>8602</v>
      </c>
      <c r="B1144" s="9" t="s">
        <v>5751</v>
      </c>
      <c r="C1144" s="9" t="s">
        <v>7479</v>
      </c>
      <c r="D1144" s="9" t="s">
        <v>9048</v>
      </c>
      <c r="E1144" s="9"/>
      <c r="F1144">
        <f t="shared" si="17"/>
        <v>0</v>
      </c>
    </row>
    <row r="1145" spans="1:6" hidden="1">
      <c r="A1145" s="9" t="s">
        <v>8580</v>
      </c>
      <c r="B1145" s="9" t="s">
        <v>4673</v>
      </c>
      <c r="C1145" s="9" t="s">
        <v>4674</v>
      </c>
      <c r="D1145" s="9" t="s">
        <v>8914</v>
      </c>
      <c r="E1145" s="9"/>
      <c r="F1145">
        <f t="shared" si="17"/>
        <v>0</v>
      </c>
    </row>
    <row r="1146" spans="1:6" hidden="1">
      <c r="A1146" s="9" t="s">
        <v>8606</v>
      </c>
      <c r="B1146" s="9" t="s">
        <v>4826</v>
      </c>
      <c r="C1146" s="9" t="s">
        <v>7480</v>
      </c>
      <c r="D1146" s="9" t="s">
        <v>9052</v>
      </c>
      <c r="E1146" s="9"/>
      <c r="F1146">
        <f t="shared" si="17"/>
        <v>0</v>
      </c>
    </row>
    <row r="1147" spans="1:6" hidden="1">
      <c r="A1147" s="9" t="s">
        <v>8311</v>
      </c>
      <c r="B1147" s="9" t="s">
        <v>6510</v>
      </c>
      <c r="C1147" s="9" t="s">
        <v>7481</v>
      </c>
      <c r="D1147" s="9" t="s">
        <v>8960</v>
      </c>
      <c r="E1147" s="9"/>
      <c r="F1147">
        <f t="shared" si="17"/>
        <v>0</v>
      </c>
    </row>
    <row r="1148" spans="1:6" hidden="1">
      <c r="A1148" s="9" t="s">
        <v>8240</v>
      </c>
      <c r="B1148" s="9" t="s">
        <v>7482</v>
      </c>
      <c r="C1148" s="9" t="s">
        <v>7483</v>
      </c>
      <c r="D1148" s="9" t="s">
        <v>8960</v>
      </c>
      <c r="E1148" s="9"/>
      <c r="F1148">
        <f t="shared" si="17"/>
        <v>0</v>
      </c>
    </row>
    <row r="1149" spans="1:6" hidden="1">
      <c r="A1149" s="9" t="s">
        <v>8181</v>
      </c>
      <c r="B1149" s="9" t="s">
        <v>7484</v>
      </c>
      <c r="C1149" s="9" t="s">
        <v>7485</v>
      </c>
      <c r="D1149" s="9" t="s">
        <v>8986</v>
      </c>
      <c r="E1149" s="9" t="s">
        <v>54</v>
      </c>
      <c r="F1149">
        <f t="shared" si="17"/>
        <v>0</v>
      </c>
    </row>
    <row r="1150" spans="1:6" hidden="1">
      <c r="A1150" s="9" t="s">
        <v>8159</v>
      </c>
      <c r="B1150" s="9" t="s">
        <v>6518</v>
      </c>
      <c r="C1150" s="9" t="s">
        <v>7486</v>
      </c>
      <c r="D1150" s="9" t="s">
        <v>8986</v>
      </c>
      <c r="E1150" s="9" t="s">
        <v>54</v>
      </c>
      <c r="F1150">
        <f t="shared" si="17"/>
        <v>0</v>
      </c>
    </row>
    <row r="1151" spans="1:6" hidden="1">
      <c r="A1151" s="9" t="s">
        <v>8112</v>
      </c>
      <c r="B1151" s="9" t="s">
        <v>6506</v>
      </c>
      <c r="C1151" s="9" t="s">
        <v>7487</v>
      </c>
      <c r="D1151" s="9" t="s">
        <v>8960</v>
      </c>
      <c r="E1151" s="9" t="s">
        <v>54</v>
      </c>
      <c r="F1151">
        <f t="shared" si="17"/>
        <v>0</v>
      </c>
    </row>
    <row r="1152" spans="1:6" hidden="1">
      <c r="A1152" s="9" t="s">
        <v>8498</v>
      </c>
      <c r="B1152" s="9" t="s">
        <v>6519</v>
      </c>
      <c r="C1152" s="9" t="s">
        <v>6520</v>
      </c>
      <c r="D1152" s="9" t="s">
        <v>8927</v>
      </c>
      <c r="E1152" s="9"/>
      <c r="F1152">
        <f t="shared" si="17"/>
        <v>0</v>
      </c>
    </row>
    <row r="1153" spans="1:6" hidden="1">
      <c r="A1153" s="9" t="s">
        <v>8628</v>
      </c>
      <c r="B1153" s="9" t="s">
        <v>6527</v>
      </c>
      <c r="C1153" s="9" t="s">
        <v>7488</v>
      </c>
      <c r="D1153" s="9" t="s">
        <v>8927</v>
      </c>
      <c r="E1153" s="9"/>
      <c r="F1153">
        <f t="shared" si="17"/>
        <v>0</v>
      </c>
    </row>
    <row r="1154" spans="1:6" hidden="1">
      <c r="A1154" s="9" t="s">
        <v>8634</v>
      </c>
      <c r="B1154" s="9" t="s">
        <v>6529</v>
      </c>
      <c r="C1154" s="9" t="s">
        <v>7489</v>
      </c>
      <c r="D1154" s="9" t="s">
        <v>8927</v>
      </c>
      <c r="E1154" s="9"/>
      <c r="F1154">
        <f t="shared" si="17"/>
        <v>0</v>
      </c>
    </row>
    <row r="1155" spans="1:6" hidden="1">
      <c r="A1155" s="9" t="s">
        <v>8567</v>
      </c>
      <c r="B1155" s="9" t="s">
        <v>7490</v>
      </c>
      <c r="C1155" s="9" t="s">
        <v>7491</v>
      </c>
      <c r="D1155" s="9" t="s">
        <v>8927</v>
      </c>
      <c r="E1155" s="9"/>
      <c r="F1155">
        <f t="shared" ref="F1155:F1218" si="18">IF(B1155=B1156,1,0)</f>
        <v>0</v>
      </c>
    </row>
    <row r="1156" spans="1:6" hidden="1">
      <c r="A1156" s="9" t="s">
        <v>8633</v>
      </c>
      <c r="B1156" s="9" t="s">
        <v>6523</v>
      </c>
      <c r="C1156" s="9" t="s">
        <v>7492</v>
      </c>
      <c r="D1156" s="9" t="s">
        <v>8927</v>
      </c>
      <c r="E1156" s="9"/>
      <c r="F1156">
        <f t="shared" si="18"/>
        <v>0</v>
      </c>
    </row>
    <row r="1157" spans="1:6" hidden="1">
      <c r="A1157" s="9" t="s">
        <v>8520</v>
      </c>
      <c r="B1157" s="9" t="s">
        <v>6521</v>
      </c>
      <c r="C1157" s="9" t="s">
        <v>7493</v>
      </c>
      <c r="D1157" s="9" t="s">
        <v>8927</v>
      </c>
      <c r="E1157" s="9"/>
      <c r="F1157">
        <f t="shared" si="18"/>
        <v>0</v>
      </c>
    </row>
    <row r="1158" spans="1:6" hidden="1">
      <c r="A1158" s="9" t="s">
        <v>8401</v>
      </c>
      <c r="B1158" s="9" t="s">
        <v>5440</v>
      </c>
      <c r="C1158" s="9" t="s">
        <v>5441</v>
      </c>
      <c r="D1158" s="9" t="s">
        <v>9018</v>
      </c>
      <c r="E1158" s="9"/>
      <c r="F1158">
        <f t="shared" si="18"/>
        <v>0</v>
      </c>
    </row>
    <row r="1159" spans="1:6" hidden="1">
      <c r="A1159" s="9" t="s">
        <v>8629</v>
      </c>
      <c r="B1159" s="9" t="s">
        <v>5438</v>
      </c>
      <c r="C1159" s="9" t="s">
        <v>7494</v>
      </c>
      <c r="D1159" s="9" t="s">
        <v>9060</v>
      </c>
      <c r="E1159" s="9"/>
      <c r="F1159">
        <f t="shared" si="18"/>
        <v>0</v>
      </c>
    </row>
    <row r="1160" spans="1:6" hidden="1">
      <c r="A1160" s="9" t="s">
        <v>8643</v>
      </c>
      <c r="B1160" s="9" t="s">
        <v>5444</v>
      </c>
      <c r="C1160" s="9" t="s">
        <v>7495</v>
      </c>
      <c r="D1160" s="9" t="s">
        <v>9062</v>
      </c>
      <c r="E1160" s="9"/>
      <c r="F1160">
        <f t="shared" si="18"/>
        <v>0</v>
      </c>
    </row>
    <row r="1161" spans="1:6" hidden="1">
      <c r="A1161" s="9" t="s">
        <v>7705</v>
      </c>
      <c r="B1161" s="9" t="s">
        <v>4956</v>
      </c>
      <c r="C1161" s="9" t="s">
        <v>7496</v>
      </c>
      <c r="D1161" s="9" t="s">
        <v>8926</v>
      </c>
      <c r="E1161" s="9"/>
      <c r="F1161">
        <f t="shared" si="18"/>
        <v>0</v>
      </c>
    </row>
    <row r="1162" spans="1:6" hidden="1">
      <c r="A1162" s="9" t="s">
        <v>8031</v>
      </c>
      <c r="B1162" s="9" t="s">
        <v>4920</v>
      </c>
      <c r="C1162" s="9" t="s">
        <v>7497</v>
      </c>
      <c r="D1162" s="9" t="s">
        <v>8926</v>
      </c>
      <c r="E1162" s="9" t="s">
        <v>106</v>
      </c>
      <c r="F1162">
        <f t="shared" si="18"/>
        <v>0</v>
      </c>
    </row>
    <row r="1163" spans="1:6" hidden="1">
      <c r="A1163" s="9" t="s">
        <v>8505</v>
      </c>
      <c r="B1163" s="9" t="s">
        <v>4938</v>
      </c>
      <c r="C1163" s="9" t="s">
        <v>7498</v>
      </c>
      <c r="D1163" s="9" t="s">
        <v>9032</v>
      </c>
      <c r="E1163" s="9"/>
      <c r="F1163">
        <f t="shared" si="18"/>
        <v>0</v>
      </c>
    </row>
    <row r="1164" spans="1:6" hidden="1">
      <c r="A1164" s="9" t="s">
        <v>8441</v>
      </c>
      <c r="B1164" s="9" t="s">
        <v>4932</v>
      </c>
      <c r="C1164" s="9" t="s">
        <v>4933</v>
      </c>
      <c r="D1164" s="9" t="s">
        <v>8926</v>
      </c>
      <c r="E1164" s="9"/>
      <c r="F1164">
        <f t="shared" si="18"/>
        <v>0</v>
      </c>
    </row>
    <row r="1165" spans="1:6" hidden="1">
      <c r="A1165" s="9" t="s">
        <v>8326</v>
      </c>
      <c r="B1165" s="9" t="s">
        <v>4946</v>
      </c>
      <c r="C1165" s="9" t="s">
        <v>7499</v>
      </c>
      <c r="D1165" s="9" t="s">
        <v>8926</v>
      </c>
      <c r="E1165" s="9"/>
      <c r="F1165">
        <f t="shared" si="18"/>
        <v>0</v>
      </c>
    </row>
    <row r="1166" spans="1:6" hidden="1">
      <c r="A1166" s="9" t="s">
        <v>8110</v>
      </c>
      <c r="B1166" s="9" t="s">
        <v>4918</v>
      </c>
      <c r="C1166" s="9" t="s">
        <v>7500</v>
      </c>
      <c r="D1166" s="9" t="s">
        <v>8926</v>
      </c>
      <c r="E1166" s="9" t="s">
        <v>106</v>
      </c>
      <c r="F1166">
        <f t="shared" si="18"/>
        <v>0</v>
      </c>
    </row>
    <row r="1167" spans="1:6" hidden="1">
      <c r="A1167" s="9" t="s">
        <v>8120</v>
      </c>
      <c r="B1167" s="9" t="s">
        <v>4984</v>
      </c>
      <c r="C1167" s="9" t="s">
        <v>7501</v>
      </c>
      <c r="D1167" s="9" t="s">
        <v>8926</v>
      </c>
      <c r="E1167" s="9" t="s">
        <v>106</v>
      </c>
      <c r="F1167">
        <f t="shared" si="18"/>
        <v>0</v>
      </c>
    </row>
    <row r="1168" spans="1:6" hidden="1">
      <c r="A1168" s="9" t="s">
        <v>8661</v>
      </c>
      <c r="B1168" s="9" t="s">
        <v>4936</v>
      </c>
      <c r="C1168" s="9" t="s">
        <v>7502</v>
      </c>
      <c r="D1168" s="9" t="s">
        <v>9032</v>
      </c>
      <c r="E1168" s="9"/>
      <c r="F1168">
        <f t="shared" si="18"/>
        <v>0</v>
      </c>
    </row>
    <row r="1169" spans="1:6" hidden="1">
      <c r="A1169" s="9" t="s">
        <v>8526</v>
      </c>
      <c r="B1169" s="9" t="s">
        <v>4930</v>
      </c>
      <c r="C1169" s="9" t="s">
        <v>7503</v>
      </c>
      <c r="D1169" s="9" t="s">
        <v>9032</v>
      </c>
      <c r="E1169" s="9"/>
      <c r="F1169">
        <f t="shared" si="18"/>
        <v>0</v>
      </c>
    </row>
    <row r="1170" spans="1:6" hidden="1">
      <c r="A1170" s="9" t="s">
        <v>8300</v>
      </c>
      <c r="B1170" s="9" t="s">
        <v>4924</v>
      </c>
      <c r="C1170" s="9" t="s">
        <v>7504</v>
      </c>
      <c r="D1170" s="9" t="s">
        <v>8926</v>
      </c>
      <c r="E1170" s="9"/>
      <c r="F1170">
        <f t="shared" si="18"/>
        <v>0</v>
      </c>
    </row>
    <row r="1171" spans="1:6" hidden="1">
      <c r="A1171" s="9" t="s">
        <v>7809</v>
      </c>
      <c r="B1171" s="9" t="s">
        <v>4904</v>
      </c>
      <c r="C1171" s="9" t="s">
        <v>4905</v>
      </c>
      <c r="D1171" s="9" t="s">
        <v>8926</v>
      </c>
      <c r="E1171" s="9" t="s">
        <v>106</v>
      </c>
      <c r="F1171">
        <f t="shared" si="18"/>
        <v>0</v>
      </c>
    </row>
    <row r="1172" spans="1:6" hidden="1">
      <c r="A1172" s="9" t="s">
        <v>8524</v>
      </c>
      <c r="B1172" s="9" t="s">
        <v>4934</v>
      </c>
      <c r="C1172" s="9" t="s">
        <v>7505</v>
      </c>
      <c r="D1172" s="9" t="s">
        <v>9032</v>
      </c>
      <c r="E1172" s="9"/>
      <c r="F1172">
        <f t="shared" si="18"/>
        <v>0</v>
      </c>
    </row>
    <row r="1173" spans="1:6" hidden="1">
      <c r="A1173" s="9" t="s">
        <v>8446</v>
      </c>
      <c r="B1173" s="9" t="s">
        <v>4954</v>
      </c>
      <c r="C1173" s="9" t="s">
        <v>7506</v>
      </c>
      <c r="D1173" s="9" t="s">
        <v>8926</v>
      </c>
      <c r="E1173" s="9"/>
      <c r="F1173">
        <f t="shared" si="18"/>
        <v>0</v>
      </c>
    </row>
    <row r="1174" spans="1:6" hidden="1">
      <c r="A1174" s="9" t="s">
        <v>7808</v>
      </c>
      <c r="B1174" s="9" t="s">
        <v>4906</v>
      </c>
      <c r="C1174" s="9" t="s">
        <v>7635</v>
      </c>
      <c r="D1174" s="9" t="s">
        <v>8926</v>
      </c>
      <c r="E1174" s="9" t="s">
        <v>106</v>
      </c>
      <c r="F1174">
        <f t="shared" si="18"/>
        <v>0</v>
      </c>
    </row>
    <row r="1175" spans="1:6" hidden="1">
      <c r="A1175" s="9" t="s">
        <v>8445</v>
      </c>
      <c r="B1175" s="9" t="s">
        <v>4948</v>
      </c>
      <c r="C1175" s="9" t="s">
        <v>7507</v>
      </c>
      <c r="D1175" s="9" t="s">
        <v>8926</v>
      </c>
      <c r="E1175" s="9"/>
      <c r="F1175">
        <f t="shared" si="18"/>
        <v>0</v>
      </c>
    </row>
    <row r="1176" spans="1:6" hidden="1">
      <c r="A1176" s="9" t="s">
        <v>8338</v>
      </c>
      <c r="B1176" s="9" t="s">
        <v>4950</v>
      </c>
      <c r="C1176" s="9" t="s">
        <v>7508</v>
      </c>
      <c r="D1176" s="9" t="s">
        <v>8926</v>
      </c>
      <c r="E1176" s="9"/>
      <c r="F1176">
        <f t="shared" si="18"/>
        <v>0</v>
      </c>
    </row>
    <row r="1177" spans="1:6" hidden="1">
      <c r="A1177" s="9" t="s">
        <v>8047</v>
      </c>
      <c r="B1177" s="9" t="s">
        <v>4910</v>
      </c>
      <c r="C1177" s="9" t="s">
        <v>7509</v>
      </c>
      <c r="D1177" s="9" t="s">
        <v>8926</v>
      </c>
      <c r="E1177" s="9" t="s">
        <v>106</v>
      </c>
      <c r="F1177">
        <f t="shared" si="18"/>
        <v>0</v>
      </c>
    </row>
    <row r="1178" spans="1:6" hidden="1">
      <c r="A1178" s="9" t="s">
        <v>8295</v>
      </c>
      <c r="B1178" s="9" t="s">
        <v>4986</v>
      </c>
      <c r="C1178" s="9" t="s">
        <v>7510</v>
      </c>
      <c r="D1178" s="9" t="s">
        <v>8926</v>
      </c>
      <c r="E1178" s="9"/>
      <c r="F1178">
        <f t="shared" si="18"/>
        <v>0</v>
      </c>
    </row>
    <row r="1179" spans="1:6" hidden="1">
      <c r="A1179" s="9" t="s">
        <v>8052</v>
      </c>
      <c r="B1179" s="9" t="s">
        <v>4916</v>
      </c>
      <c r="C1179" s="9" t="s">
        <v>7511</v>
      </c>
      <c r="D1179" s="9" t="s">
        <v>8926</v>
      </c>
      <c r="E1179" s="9" t="s">
        <v>106</v>
      </c>
      <c r="F1179">
        <f t="shared" si="18"/>
        <v>0</v>
      </c>
    </row>
    <row r="1180" spans="1:6" hidden="1">
      <c r="A1180" s="9" t="s">
        <v>8053</v>
      </c>
      <c r="B1180" s="9" t="s">
        <v>4914</v>
      </c>
      <c r="C1180" s="9" t="s">
        <v>7512</v>
      </c>
      <c r="D1180" s="9" t="s">
        <v>8926</v>
      </c>
      <c r="E1180" s="9" t="s">
        <v>106</v>
      </c>
      <c r="F1180">
        <f t="shared" si="18"/>
        <v>0</v>
      </c>
    </row>
    <row r="1181" spans="1:6" hidden="1">
      <c r="A1181" s="9" t="s">
        <v>7771</v>
      </c>
      <c r="B1181" s="9" t="s">
        <v>4900</v>
      </c>
      <c r="C1181" s="9" t="s">
        <v>4901</v>
      </c>
      <c r="D1181" s="9" t="s">
        <v>8926</v>
      </c>
      <c r="E1181" s="9" t="s">
        <v>106</v>
      </c>
      <c r="F1181">
        <f t="shared" si="18"/>
        <v>0</v>
      </c>
    </row>
    <row r="1182" spans="1:6" hidden="1">
      <c r="A1182" s="9" t="s">
        <v>8043</v>
      </c>
      <c r="B1182" s="9" t="s">
        <v>4912</v>
      </c>
      <c r="C1182" s="9" t="s">
        <v>7513</v>
      </c>
      <c r="D1182" s="9" t="s">
        <v>8926</v>
      </c>
      <c r="E1182" s="9" t="s">
        <v>106</v>
      </c>
      <c r="F1182">
        <f t="shared" si="18"/>
        <v>0</v>
      </c>
    </row>
    <row r="1183" spans="1:6" hidden="1">
      <c r="A1183" s="9" t="s">
        <v>7770</v>
      </c>
      <c r="B1183" s="9" t="s">
        <v>4902</v>
      </c>
      <c r="C1183" s="9" t="s">
        <v>7602</v>
      </c>
      <c r="D1183" s="9" t="s">
        <v>8926</v>
      </c>
      <c r="E1183" s="9" t="s">
        <v>106</v>
      </c>
      <c r="F1183">
        <f t="shared" si="18"/>
        <v>0</v>
      </c>
    </row>
    <row r="1184" spans="1:6" hidden="1">
      <c r="A1184" s="9" t="s">
        <v>8075</v>
      </c>
      <c r="B1184" s="9" t="s">
        <v>4908</v>
      </c>
      <c r="C1184" s="9" t="s">
        <v>7514</v>
      </c>
      <c r="D1184" s="9" t="s">
        <v>8926</v>
      </c>
      <c r="E1184" s="9" t="s">
        <v>106</v>
      </c>
      <c r="F1184">
        <f t="shared" si="18"/>
        <v>0</v>
      </c>
    </row>
    <row r="1185" spans="1:6" hidden="1">
      <c r="A1185" s="9" t="s">
        <v>8542</v>
      </c>
      <c r="B1185" s="9" t="s">
        <v>4964</v>
      </c>
      <c r="C1185" s="9" t="s">
        <v>7515</v>
      </c>
      <c r="D1185" s="9" t="s">
        <v>9032</v>
      </c>
      <c r="E1185" s="9"/>
      <c r="F1185">
        <f t="shared" si="18"/>
        <v>0</v>
      </c>
    </row>
    <row r="1186" spans="1:6" hidden="1">
      <c r="A1186" s="9" t="s">
        <v>8659</v>
      </c>
      <c r="B1186" s="9" t="s">
        <v>7516</v>
      </c>
      <c r="C1186" s="9" t="s">
        <v>4767</v>
      </c>
      <c r="D1186" s="9" t="s">
        <v>9032</v>
      </c>
      <c r="E1186" s="9"/>
      <c r="F1186">
        <f t="shared" si="18"/>
        <v>0</v>
      </c>
    </row>
    <row r="1187" spans="1:6" hidden="1">
      <c r="A1187" s="9" t="s">
        <v>8525</v>
      </c>
      <c r="B1187" s="9" t="s">
        <v>4926</v>
      </c>
      <c r="C1187" s="9" t="s">
        <v>7517</v>
      </c>
      <c r="D1187" s="9" t="s">
        <v>9032</v>
      </c>
      <c r="E1187" s="9"/>
      <c r="F1187">
        <f t="shared" si="18"/>
        <v>0</v>
      </c>
    </row>
    <row r="1188" spans="1:6" hidden="1">
      <c r="A1188" s="9" t="s">
        <v>8337</v>
      </c>
      <c r="B1188" s="9" t="s">
        <v>4942</v>
      </c>
      <c r="C1188" s="9" t="s">
        <v>7518</v>
      </c>
      <c r="D1188" s="9" t="s">
        <v>8926</v>
      </c>
      <c r="E1188" s="9"/>
      <c r="F1188">
        <f t="shared" si="18"/>
        <v>0</v>
      </c>
    </row>
    <row r="1189" spans="1:6" hidden="1">
      <c r="A1189" s="9" t="s">
        <v>8523</v>
      </c>
      <c r="B1189" s="9" t="s">
        <v>4952</v>
      </c>
      <c r="C1189" s="9" t="s">
        <v>7519</v>
      </c>
      <c r="D1189" s="9" t="s">
        <v>9032</v>
      </c>
      <c r="E1189" s="9"/>
      <c r="F1189">
        <f t="shared" si="18"/>
        <v>0</v>
      </c>
    </row>
    <row r="1190" spans="1:6" hidden="1">
      <c r="A1190" s="9" t="s">
        <v>8569</v>
      </c>
      <c r="B1190" s="9" t="s">
        <v>4944</v>
      </c>
      <c r="C1190" s="9" t="s">
        <v>4945</v>
      </c>
      <c r="D1190" s="9" t="s">
        <v>9032</v>
      </c>
      <c r="E1190" s="9"/>
      <c r="F1190">
        <f t="shared" si="18"/>
        <v>0</v>
      </c>
    </row>
    <row r="1191" spans="1:6" hidden="1">
      <c r="A1191" s="9" t="s">
        <v>8660</v>
      </c>
      <c r="B1191" s="9" t="s">
        <v>7520</v>
      </c>
      <c r="C1191" s="9" t="s">
        <v>7521</v>
      </c>
      <c r="D1191" s="9" t="s">
        <v>9032</v>
      </c>
      <c r="E1191" s="9"/>
      <c r="F1191">
        <f t="shared" si="18"/>
        <v>0</v>
      </c>
    </row>
    <row r="1192" spans="1:6" hidden="1">
      <c r="A1192" s="9" t="s">
        <v>8076</v>
      </c>
      <c r="B1192" s="9" t="s">
        <v>4922</v>
      </c>
      <c r="C1192" s="9" t="s">
        <v>7522</v>
      </c>
      <c r="D1192" s="9" t="s">
        <v>8926</v>
      </c>
      <c r="E1192" s="9" t="s">
        <v>106</v>
      </c>
      <c r="F1192">
        <f t="shared" si="18"/>
        <v>0</v>
      </c>
    </row>
    <row r="1193" spans="1:6" hidden="1">
      <c r="A1193" s="9" t="s">
        <v>8716</v>
      </c>
      <c r="B1193" s="9" t="s">
        <v>4434</v>
      </c>
      <c r="C1193" s="9" t="s">
        <v>7523</v>
      </c>
      <c r="D1193" s="9" t="s">
        <v>8927</v>
      </c>
      <c r="E1193" s="9"/>
      <c r="F1193">
        <f t="shared" si="18"/>
        <v>0</v>
      </c>
    </row>
    <row r="1194" spans="1:6" hidden="1">
      <c r="A1194" s="9" t="s">
        <v>8717</v>
      </c>
      <c r="B1194" s="9" t="s">
        <v>4436</v>
      </c>
      <c r="C1194" s="9" t="s">
        <v>4437</v>
      </c>
      <c r="D1194" s="9" t="s">
        <v>8927</v>
      </c>
      <c r="E1194" s="9"/>
      <c r="F1194">
        <f t="shared" si="18"/>
        <v>0</v>
      </c>
    </row>
    <row r="1195" spans="1:6" hidden="1">
      <c r="A1195" s="9" t="s">
        <v>8687</v>
      </c>
      <c r="B1195" s="9" t="s">
        <v>5371</v>
      </c>
      <c r="C1195" s="9" t="s">
        <v>7524</v>
      </c>
      <c r="D1195" s="9" t="s">
        <v>9041</v>
      </c>
      <c r="E1195" s="9"/>
      <c r="F1195">
        <f t="shared" si="18"/>
        <v>0</v>
      </c>
    </row>
    <row r="1196" spans="1:6" hidden="1">
      <c r="A1196" s="9" t="s">
        <v>8683</v>
      </c>
      <c r="B1196" s="9" t="s">
        <v>6103</v>
      </c>
      <c r="C1196" s="9" t="s">
        <v>7525</v>
      </c>
      <c r="D1196" s="9" t="s">
        <v>8903</v>
      </c>
      <c r="E1196" s="9"/>
      <c r="F1196">
        <f t="shared" si="18"/>
        <v>0</v>
      </c>
    </row>
    <row r="1197" spans="1:6" hidden="1">
      <c r="A1197" s="9" t="s">
        <v>8789</v>
      </c>
      <c r="B1197" s="9" t="s">
        <v>4850</v>
      </c>
      <c r="C1197" s="9" t="s">
        <v>7526</v>
      </c>
      <c r="D1197" s="9" t="s">
        <v>9008</v>
      </c>
      <c r="E1197" s="9"/>
      <c r="F1197">
        <f t="shared" si="18"/>
        <v>0</v>
      </c>
    </row>
    <row r="1198" spans="1:6" hidden="1">
      <c r="A1198" s="9" t="s">
        <v>8792</v>
      </c>
      <c r="B1198" s="9" t="s">
        <v>4848</v>
      </c>
      <c r="C1198" s="9" t="s">
        <v>7527</v>
      </c>
      <c r="D1198" s="9" t="s">
        <v>9008</v>
      </c>
      <c r="E1198" s="9"/>
      <c r="F1198">
        <f t="shared" si="18"/>
        <v>0</v>
      </c>
    </row>
    <row r="1199" spans="1:6" hidden="1">
      <c r="A1199" s="9" t="s">
        <v>8784</v>
      </c>
      <c r="B1199" s="9" t="s">
        <v>4830</v>
      </c>
      <c r="C1199" s="9" t="s">
        <v>7528</v>
      </c>
      <c r="D1199" s="9" t="s">
        <v>9008</v>
      </c>
      <c r="E1199" s="9"/>
      <c r="F1199">
        <f t="shared" si="18"/>
        <v>0</v>
      </c>
    </row>
    <row r="1200" spans="1:6" hidden="1">
      <c r="A1200" s="9" t="s">
        <v>8758</v>
      </c>
      <c r="B1200" s="9" t="s">
        <v>4844</v>
      </c>
      <c r="C1200" s="9" t="s">
        <v>7529</v>
      </c>
      <c r="D1200" s="9" t="s">
        <v>9008</v>
      </c>
      <c r="E1200" s="9"/>
      <c r="F1200">
        <f t="shared" si="18"/>
        <v>0</v>
      </c>
    </row>
    <row r="1201" spans="1:6" hidden="1">
      <c r="A1201" s="9" t="s">
        <v>8777</v>
      </c>
      <c r="B1201" s="9" t="s">
        <v>4832</v>
      </c>
      <c r="C1201" s="9" t="s">
        <v>7530</v>
      </c>
      <c r="D1201" s="9" t="s">
        <v>9008</v>
      </c>
      <c r="E1201" s="9"/>
      <c r="F1201">
        <f t="shared" si="18"/>
        <v>0</v>
      </c>
    </row>
    <row r="1202" spans="1:6" hidden="1">
      <c r="A1202" s="9" t="s">
        <v>8768</v>
      </c>
      <c r="B1202" s="9" t="s">
        <v>4846</v>
      </c>
      <c r="C1202" s="9" t="s">
        <v>7531</v>
      </c>
      <c r="D1202" s="9" t="s">
        <v>9008</v>
      </c>
      <c r="E1202" s="9"/>
      <c r="F1202">
        <f t="shared" si="18"/>
        <v>0</v>
      </c>
    </row>
    <row r="1203" spans="1:6" hidden="1">
      <c r="A1203" s="9" t="s">
        <v>8775</v>
      </c>
      <c r="B1203" s="9" t="s">
        <v>4834</v>
      </c>
      <c r="C1203" s="9" t="s">
        <v>7532</v>
      </c>
      <c r="D1203" s="9" t="s">
        <v>9008</v>
      </c>
      <c r="E1203" s="9"/>
      <c r="F1203">
        <f t="shared" si="18"/>
        <v>0</v>
      </c>
    </row>
    <row r="1204" spans="1:6" hidden="1">
      <c r="A1204" s="9" t="s">
        <v>8778</v>
      </c>
      <c r="B1204" s="9" t="s">
        <v>4838</v>
      </c>
      <c r="C1204" s="9" t="s">
        <v>7533</v>
      </c>
      <c r="D1204" s="9" t="s">
        <v>9008</v>
      </c>
      <c r="E1204" s="9"/>
      <c r="F1204">
        <f t="shared" si="18"/>
        <v>0</v>
      </c>
    </row>
    <row r="1205" spans="1:6" hidden="1">
      <c r="A1205" s="9" t="s">
        <v>8770</v>
      </c>
      <c r="B1205" s="9" t="s">
        <v>4840</v>
      </c>
      <c r="C1205" s="9" t="s">
        <v>7534</v>
      </c>
      <c r="D1205" s="9" t="s">
        <v>9008</v>
      </c>
      <c r="E1205" s="9"/>
      <c r="F1205">
        <f t="shared" si="18"/>
        <v>0</v>
      </c>
    </row>
    <row r="1206" spans="1:6" hidden="1">
      <c r="A1206" s="9" t="s">
        <v>8786</v>
      </c>
      <c r="B1206" s="9" t="s">
        <v>4852</v>
      </c>
      <c r="C1206" s="9" t="s">
        <v>7535</v>
      </c>
      <c r="D1206" s="9" t="s">
        <v>9008</v>
      </c>
      <c r="E1206" s="9"/>
      <c r="F1206">
        <f t="shared" si="18"/>
        <v>0</v>
      </c>
    </row>
    <row r="1207" spans="1:6" hidden="1">
      <c r="A1207" s="9" t="s">
        <v>8774</v>
      </c>
      <c r="B1207" s="9" t="s">
        <v>4836</v>
      </c>
      <c r="C1207" s="9" t="s">
        <v>7536</v>
      </c>
      <c r="D1207" s="9" t="s">
        <v>9008</v>
      </c>
      <c r="E1207" s="9"/>
      <c r="F1207">
        <f t="shared" si="18"/>
        <v>0</v>
      </c>
    </row>
    <row r="1208" spans="1:6" hidden="1">
      <c r="A1208" s="9" t="s">
        <v>8772</v>
      </c>
      <c r="B1208" s="9" t="s">
        <v>4842</v>
      </c>
      <c r="C1208" s="9" t="s">
        <v>7537</v>
      </c>
      <c r="D1208" s="9" t="s">
        <v>9008</v>
      </c>
      <c r="E1208" s="9"/>
      <c r="F1208">
        <f t="shared" si="18"/>
        <v>0</v>
      </c>
    </row>
    <row r="1209" spans="1:6" hidden="1">
      <c r="A1209" s="9" t="s">
        <v>8769</v>
      </c>
      <c r="B1209" s="9" t="s">
        <v>4854</v>
      </c>
      <c r="C1209" s="9" t="s">
        <v>4855</v>
      </c>
      <c r="D1209" s="9" t="s">
        <v>9008</v>
      </c>
      <c r="E1209" s="9"/>
      <c r="F1209">
        <f t="shared" si="18"/>
        <v>0</v>
      </c>
    </row>
    <row r="1210" spans="1:6" hidden="1">
      <c r="A1210" s="9" t="s">
        <v>8878</v>
      </c>
      <c r="B1210" s="9" t="s">
        <v>7538</v>
      </c>
      <c r="C1210" s="9" t="s">
        <v>6131</v>
      </c>
      <c r="D1210" s="9" t="s">
        <v>8903</v>
      </c>
      <c r="E1210" s="9"/>
      <c r="F1210">
        <f t="shared" si="18"/>
        <v>0</v>
      </c>
    </row>
    <row r="1211" spans="1:6" hidden="1">
      <c r="A1211" s="9" t="s">
        <v>8800</v>
      </c>
      <c r="B1211" s="9" t="s">
        <v>4970</v>
      </c>
      <c r="C1211" s="9" t="s">
        <v>7539</v>
      </c>
      <c r="D1211" s="9" t="s">
        <v>9032</v>
      </c>
      <c r="E1211" s="9"/>
      <c r="F1211">
        <f t="shared" si="18"/>
        <v>0</v>
      </c>
    </row>
    <row r="1212" spans="1:6" hidden="1">
      <c r="A1212" s="9" t="s">
        <v>8720</v>
      </c>
      <c r="B1212" s="9" t="s">
        <v>4706</v>
      </c>
      <c r="C1212" s="9" t="s">
        <v>4707</v>
      </c>
      <c r="D1212" s="9" t="s">
        <v>9071</v>
      </c>
      <c r="E1212" s="9"/>
      <c r="F1212">
        <f t="shared" si="18"/>
        <v>0</v>
      </c>
    </row>
    <row r="1213" spans="1:6" hidden="1">
      <c r="A1213" s="9" t="s">
        <v>8860</v>
      </c>
      <c r="B1213" s="9" t="s">
        <v>5992</v>
      </c>
      <c r="C1213" s="9" t="s">
        <v>5993</v>
      </c>
      <c r="D1213" s="9" t="s">
        <v>8948</v>
      </c>
      <c r="E1213" s="9"/>
      <c r="F1213">
        <f t="shared" si="18"/>
        <v>0</v>
      </c>
    </row>
    <row r="1214" spans="1:6" hidden="1">
      <c r="A1214" s="9" t="s">
        <v>8693</v>
      </c>
      <c r="B1214" s="9" t="s">
        <v>4928</v>
      </c>
      <c r="C1214" s="9" t="s">
        <v>7540</v>
      </c>
      <c r="D1214" s="9" t="s">
        <v>9032</v>
      </c>
      <c r="E1214" s="9"/>
      <c r="F1214">
        <f t="shared" si="18"/>
        <v>0</v>
      </c>
    </row>
    <row r="1215" spans="1:6" hidden="1">
      <c r="A1215" s="9" t="s">
        <v>8799</v>
      </c>
      <c r="B1215" s="9" t="s">
        <v>7541</v>
      </c>
      <c r="C1215" s="9" t="s">
        <v>7542</v>
      </c>
      <c r="D1215" s="9" t="s">
        <v>9042</v>
      </c>
      <c r="E1215" s="9"/>
      <c r="F1215">
        <f t="shared" si="18"/>
        <v>0</v>
      </c>
    </row>
    <row r="1216" spans="1:6" hidden="1">
      <c r="A1216" s="9" t="s">
        <v>8776</v>
      </c>
      <c r="B1216" s="9" t="s">
        <v>7543</v>
      </c>
      <c r="C1216" s="9" t="s">
        <v>7544</v>
      </c>
      <c r="D1216" s="9" t="s">
        <v>9042</v>
      </c>
      <c r="E1216" s="9"/>
      <c r="F1216">
        <f t="shared" si="18"/>
        <v>0</v>
      </c>
    </row>
    <row r="1217" spans="1:6" hidden="1">
      <c r="A1217" s="9" t="s">
        <v>8798</v>
      </c>
      <c r="B1217" s="9" t="s">
        <v>7545</v>
      </c>
      <c r="C1217" s="9" t="s">
        <v>7546</v>
      </c>
      <c r="D1217" s="9" t="s">
        <v>9042</v>
      </c>
      <c r="E1217" s="9"/>
      <c r="F1217">
        <f t="shared" si="18"/>
        <v>0</v>
      </c>
    </row>
    <row r="1218" spans="1:6" hidden="1">
      <c r="A1218" s="9" t="s">
        <v>8766</v>
      </c>
      <c r="B1218" s="9" t="s">
        <v>4872</v>
      </c>
      <c r="C1218" s="9" t="s">
        <v>7260</v>
      </c>
      <c r="D1218" s="9" t="s">
        <v>9073</v>
      </c>
      <c r="E1218" s="9"/>
      <c r="F1218">
        <f t="shared" si="18"/>
        <v>0</v>
      </c>
    </row>
    <row r="1219" spans="1:6" hidden="1">
      <c r="A1219" s="9" t="s">
        <v>8808</v>
      </c>
      <c r="B1219" s="9" t="s">
        <v>4628</v>
      </c>
      <c r="C1219" s="9" t="s">
        <v>7547</v>
      </c>
      <c r="D1219" s="9" t="s">
        <v>8927</v>
      </c>
      <c r="E1219" s="9"/>
      <c r="F1219">
        <f t="shared" ref="F1219:F1239" si="19">IF(B1219=B1220,1,0)</f>
        <v>0</v>
      </c>
    </row>
    <row r="1220" spans="1:6" hidden="1">
      <c r="A1220" s="9" t="s">
        <v>8740</v>
      </c>
      <c r="B1220" s="9" t="s">
        <v>5986</v>
      </c>
      <c r="C1220" s="9" t="s">
        <v>7548</v>
      </c>
      <c r="D1220" s="9" t="s">
        <v>9089</v>
      </c>
      <c r="E1220" s="9"/>
      <c r="F1220">
        <f t="shared" si="19"/>
        <v>0</v>
      </c>
    </row>
    <row r="1221" spans="1:6" hidden="1">
      <c r="A1221" s="9" t="s">
        <v>8743</v>
      </c>
      <c r="B1221" s="9" t="s">
        <v>4643</v>
      </c>
      <c r="C1221" s="9" t="s">
        <v>4644</v>
      </c>
      <c r="D1221" s="9" t="s">
        <v>9089</v>
      </c>
      <c r="E1221" s="9"/>
      <c r="F1221">
        <f t="shared" si="19"/>
        <v>0</v>
      </c>
    </row>
    <row r="1222" spans="1:6" hidden="1">
      <c r="A1222" s="9" t="s">
        <v>8817</v>
      </c>
      <c r="B1222" s="9" t="s">
        <v>5980</v>
      </c>
      <c r="C1222" s="9" t="s">
        <v>5981</v>
      </c>
      <c r="D1222" s="9" t="s">
        <v>9089</v>
      </c>
      <c r="E1222" s="9"/>
      <c r="F1222">
        <f t="shared" si="19"/>
        <v>0</v>
      </c>
    </row>
    <row r="1223" spans="1:6" hidden="1">
      <c r="A1223" s="9" t="s">
        <v>8736</v>
      </c>
      <c r="B1223" s="9" t="s">
        <v>6002</v>
      </c>
      <c r="C1223" s="9" t="s">
        <v>7549</v>
      </c>
      <c r="D1223" s="9" t="s">
        <v>9089</v>
      </c>
      <c r="E1223" s="9"/>
      <c r="F1223">
        <f t="shared" si="19"/>
        <v>0</v>
      </c>
    </row>
    <row r="1224" spans="1:6" hidden="1">
      <c r="A1224" s="9" t="s">
        <v>8741</v>
      </c>
      <c r="B1224" s="9" t="s">
        <v>4534</v>
      </c>
      <c r="C1224" s="9" t="s">
        <v>7550</v>
      </c>
      <c r="D1224" s="9" t="s">
        <v>9089</v>
      </c>
      <c r="E1224" s="9"/>
      <c r="F1224">
        <f t="shared" si="19"/>
        <v>0</v>
      </c>
    </row>
    <row r="1225" spans="1:6" hidden="1">
      <c r="A1225" s="9" t="s">
        <v>8748</v>
      </c>
      <c r="B1225" s="9" t="s">
        <v>5984</v>
      </c>
      <c r="C1225" s="9" t="s">
        <v>5985</v>
      </c>
      <c r="D1225" s="9" t="s">
        <v>9089</v>
      </c>
      <c r="E1225" s="9"/>
      <c r="F1225">
        <f t="shared" si="19"/>
        <v>0</v>
      </c>
    </row>
    <row r="1226" spans="1:6" hidden="1">
      <c r="A1226" s="9" t="s">
        <v>8749</v>
      </c>
      <c r="B1226" s="9" t="s">
        <v>5982</v>
      </c>
      <c r="C1226" s="9" t="s">
        <v>5983</v>
      </c>
      <c r="D1226" s="9" t="s">
        <v>9089</v>
      </c>
      <c r="E1226" s="9"/>
      <c r="F1226">
        <f t="shared" si="19"/>
        <v>0</v>
      </c>
    </row>
    <row r="1227" spans="1:6" hidden="1">
      <c r="A1227" s="9" t="s">
        <v>8745</v>
      </c>
      <c r="B1227" s="9" t="s">
        <v>6000</v>
      </c>
      <c r="C1227" s="9" t="s">
        <v>6001</v>
      </c>
      <c r="D1227" s="9" t="s">
        <v>9089</v>
      </c>
      <c r="E1227" s="9"/>
      <c r="F1227">
        <f t="shared" si="19"/>
        <v>0</v>
      </c>
    </row>
    <row r="1228" spans="1:6" hidden="1">
      <c r="A1228" s="9" t="s">
        <v>8742</v>
      </c>
      <c r="B1228" s="9" t="s">
        <v>4532</v>
      </c>
      <c r="C1228" s="9" t="s">
        <v>4533</v>
      </c>
      <c r="D1228" s="9" t="s">
        <v>9089</v>
      </c>
      <c r="E1228" s="9"/>
      <c r="F1228">
        <f t="shared" si="19"/>
        <v>0</v>
      </c>
    </row>
    <row r="1229" spans="1:6" hidden="1">
      <c r="A1229" s="9" t="s">
        <v>8746</v>
      </c>
      <c r="B1229" s="9" t="s">
        <v>5990</v>
      </c>
      <c r="C1229" s="9" t="s">
        <v>5991</v>
      </c>
      <c r="D1229" s="9" t="s">
        <v>9089</v>
      </c>
      <c r="E1229" s="9"/>
      <c r="F1229">
        <f t="shared" si="19"/>
        <v>0</v>
      </c>
    </row>
    <row r="1230" spans="1:6" hidden="1">
      <c r="A1230" s="9" t="s">
        <v>8747</v>
      </c>
      <c r="B1230" s="9" t="s">
        <v>5994</v>
      </c>
      <c r="C1230" s="9" t="s">
        <v>5995</v>
      </c>
      <c r="D1230" s="9" t="s">
        <v>9089</v>
      </c>
      <c r="E1230" s="9"/>
      <c r="F1230">
        <f t="shared" si="19"/>
        <v>0</v>
      </c>
    </row>
    <row r="1231" spans="1:6" hidden="1">
      <c r="A1231" s="9" t="s">
        <v>8739</v>
      </c>
      <c r="B1231" s="9" t="s">
        <v>5988</v>
      </c>
      <c r="C1231" s="9" t="s">
        <v>7551</v>
      </c>
      <c r="D1231" s="9" t="s">
        <v>9089</v>
      </c>
      <c r="E1231" s="9"/>
      <c r="F1231">
        <f t="shared" si="19"/>
        <v>0</v>
      </c>
    </row>
    <row r="1232" spans="1:6" hidden="1">
      <c r="A1232" s="9" t="s">
        <v>8737</v>
      </c>
      <c r="B1232" s="9" t="s">
        <v>5998</v>
      </c>
      <c r="C1232" s="9" t="s">
        <v>7552</v>
      </c>
      <c r="D1232" s="9" t="s">
        <v>9089</v>
      </c>
      <c r="E1232" s="9"/>
      <c r="F1232">
        <f t="shared" si="19"/>
        <v>0</v>
      </c>
    </row>
    <row r="1233" spans="1:6" hidden="1">
      <c r="A1233" s="9" t="s">
        <v>8738</v>
      </c>
      <c r="B1233" s="9" t="s">
        <v>5996</v>
      </c>
      <c r="C1233" s="9" t="s">
        <v>5997</v>
      </c>
      <c r="D1233" s="9" t="s">
        <v>9089</v>
      </c>
      <c r="E1233" s="9"/>
      <c r="F1233">
        <f t="shared" si="19"/>
        <v>0</v>
      </c>
    </row>
    <row r="1234" spans="1:6" hidden="1">
      <c r="A1234" s="9" t="s">
        <v>8744</v>
      </c>
      <c r="B1234" s="9" t="s">
        <v>5978</v>
      </c>
      <c r="C1234" s="9" t="s">
        <v>7553</v>
      </c>
      <c r="D1234" s="9" t="s">
        <v>9089</v>
      </c>
      <c r="E1234" s="9"/>
      <c r="F1234">
        <f t="shared" si="19"/>
        <v>0</v>
      </c>
    </row>
    <row r="1235" spans="1:6" hidden="1">
      <c r="A1235" s="9" t="s">
        <v>8809</v>
      </c>
      <c r="B1235" s="9" t="s">
        <v>4470</v>
      </c>
      <c r="C1235" s="9" t="s">
        <v>7554</v>
      </c>
      <c r="D1235" s="9" t="s">
        <v>9089</v>
      </c>
      <c r="E1235" s="9"/>
      <c r="F1235">
        <f t="shared" si="19"/>
        <v>0</v>
      </c>
    </row>
    <row r="1236" spans="1:6" hidden="1">
      <c r="A1236" s="9" t="s">
        <v>8810</v>
      </c>
      <c r="B1236" s="9" t="s">
        <v>4466</v>
      </c>
      <c r="C1236" s="9" t="s">
        <v>7555</v>
      </c>
      <c r="D1236" s="9" t="s">
        <v>9089</v>
      </c>
      <c r="E1236" s="9"/>
      <c r="F1236">
        <f t="shared" si="19"/>
        <v>0</v>
      </c>
    </row>
    <row r="1237" spans="1:6" hidden="1">
      <c r="A1237" s="9" t="s">
        <v>8839</v>
      </c>
      <c r="B1237" s="9" t="s">
        <v>4898</v>
      </c>
      <c r="C1237" s="9" t="s">
        <v>7556</v>
      </c>
      <c r="D1237" s="9" t="s">
        <v>9097</v>
      </c>
      <c r="E1237" s="9"/>
      <c r="F1237">
        <f t="shared" si="19"/>
        <v>0</v>
      </c>
    </row>
    <row r="1238" spans="1:6" hidden="1">
      <c r="A1238" s="9" t="s">
        <v>8840</v>
      </c>
      <c r="B1238" s="9" t="s">
        <v>4896</v>
      </c>
      <c r="C1238" s="9" t="s">
        <v>7557</v>
      </c>
      <c r="D1238" s="9" t="s">
        <v>9098</v>
      </c>
      <c r="E1238" s="9"/>
      <c r="F1238">
        <f t="shared" si="19"/>
        <v>0</v>
      </c>
    </row>
    <row r="1239" spans="1:6" hidden="1">
      <c r="A1239" s="9" t="s">
        <v>8714</v>
      </c>
      <c r="B1239" s="9" t="s">
        <v>6010</v>
      </c>
      <c r="C1239" s="9" t="s">
        <v>6011</v>
      </c>
      <c r="D1239" s="9" t="s">
        <v>9083</v>
      </c>
      <c r="E1239" s="9"/>
      <c r="F1239">
        <f t="shared" si="19"/>
        <v>0</v>
      </c>
    </row>
  </sheetData>
  <autoFilter ref="A1:W1239">
    <filterColumn colId="1">
      <colorFilter dxfId="0"/>
    </filterColumn>
    <sortState ref="A2:E1239">
      <sortCondition ref="B1:B123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PBL_ENTITAT</vt:lpstr>
      <vt:lpstr>Entitats PinbalAdmin</vt:lpstr>
      <vt:lpstr>Update Entitats</vt:lpstr>
      <vt:lpstr>Create Entitats</vt:lpstr>
      <vt:lpstr>PBL_ORGAN_GESTOR</vt:lpstr>
      <vt:lpstr>Gestio Organs</vt:lpstr>
      <vt:lpstr>Organs PinbalAdmin</vt:lpstr>
      <vt:lpstr>PBL_PROCEDIMENTS</vt:lpstr>
      <vt:lpstr>Procediments PinbalAdmin</vt:lpstr>
      <vt:lpstr>Procediments PinbalAdmin + Scpt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Pau Trias Segura</cp:lastModifiedBy>
  <dcterms:created xsi:type="dcterms:W3CDTF">2023-08-30T08:58:49Z</dcterms:created>
  <dcterms:modified xsi:type="dcterms:W3CDTF">2023-10-02T17:02:38Z</dcterms:modified>
</cp:coreProperties>
</file>