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GE_Routledge\Smets_Warne_Wouters_2014\"/>
    </mc:Choice>
  </mc:AlternateContent>
  <xr:revisionPtr revIDLastSave="0" documentId="13_ncr:1_{67385274-7DA5-40A6-92E2-3784F3DB5A37}" xr6:coauthVersionLast="47" xr6:coauthVersionMax="47" xr10:uidLastSave="{00000000-0000-0000-0000-000000000000}"/>
  <bookViews>
    <workbookView xWindow="-120" yWindow="-120" windowWidth="29040" windowHeight="15720" activeTab="7" xr2:uid="{39538BFC-D638-4BB4-9690-C5840B662666}"/>
  </bookViews>
  <sheets>
    <sheet name="Update" sheetId="1" r:id="rId1"/>
    <sheet name="PKB" sheetId="3" r:id="rId2"/>
    <sheet name="Inf" sheetId="2" r:id="rId3"/>
    <sheet name="Employment" sheetId="7" r:id="rId4"/>
    <sheet name="Wage" sheetId="5" r:id="rId5"/>
    <sheet name="Rate" sheetId="8" r:id="rId6"/>
    <sheet name="Przeliczenia" sheetId="6" r:id="rId7"/>
    <sheet name="dataset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2" i="4"/>
  <c r="D5" i="6"/>
  <c r="E5" i="6" s="1"/>
  <c r="D6" i="6"/>
  <c r="D7" i="6"/>
  <c r="D8" i="6"/>
  <c r="D9" i="6"/>
  <c r="D10" i="6"/>
  <c r="D11" i="6"/>
  <c r="E11" i="6" s="1"/>
  <c r="D12" i="6"/>
  <c r="E12" i="6" s="1"/>
  <c r="D13" i="6"/>
  <c r="D14" i="6"/>
  <c r="D15" i="6"/>
  <c r="D16" i="6"/>
  <c r="D17" i="6"/>
  <c r="D18" i="6"/>
  <c r="D19" i="6"/>
  <c r="E19" i="6" s="1"/>
  <c r="D20" i="6"/>
  <c r="E20" i="6" s="1"/>
  <c r="D21" i="6"/>
  <c r="D22" i="6"/>
  <c r="D23" i="6"/>
  <c r="D24" i="6"/>
  <c r="D25" i="6"/>
  <c r="D26" i="6"/>
  <c r="D27" i="6"/>
  <c r="E27" i="6" s="1"/>
  <c r="D28" i="6"/>
  <c r="E28" i="6" s="1"/>
  <c r="D29" i="6"/>
  <c r="D30" i="6"/>
  <c r="D31" i="6"/>
  <c r="D32" i="6"/>
  <c r="D33" i="6"/>
  <c r="D34" i="6"/>
  <c r="D35" i="6"/>
  <c r="E35" i="6" s="1"/>
  <c r="D36" i="6"/>
  <c r="E36" i="6" s="1"/>
  <c r="D37" i="6"/>
  <c r="D38" i="6"/>
  <c r="D39" i="6"/>
  <c r="D40" i="6"/>
  <c r="D41" i="6"/>
  <c r="D42" i="6"/>
  <c r="D43" i="6"/>
  <c r="E43" i="6" s="1"/>
  <c r="D44" i="6"/>
  <c r="E44" i="6" s="1"/>
  <c r="D45" i="6"/>
  <c r="D46" i="6"/>
  <c r="D47" i="6"/>
  <c r="D48" i="6"/>
  <c r="D49" i="6"/>
  <c r="D50" i="6"/>
  <c r="D51" i="6"/>
  <c r="E51" i="6" s="1"/>
  <c r="D52" i="6"/>
  <c r="E52" i="6" s="1"/>
  <c r="D53" i="6"/>
  <c r="D54" i="6"/>
  <c r="D55" i="6"/>
  <c r="D56" i="6"/>
  <c r="D57" i="6"/>
  <c r="D58" i="6"/>
  <c r="D59" i="6"/>
  <c r="E59" i="6" s="1"/>
  <c r="D60" i="6"/>
  <c r="E60" i="6" s="1"/>
  <c r="D61" i="6"/>
  <c r="D62" i="6"/>
  <c r="D63" i="6"/>
  <c r="D64" i="6"/>
  <c r="D65" i="6"/>
  <c r="D66" i="6"/>
  <c r="D67" i="6"/>
  <c r="E67" i="6" s="1"/>
  <c r="D68" i="6"/>
  <c r="E68" i="6" s="1"/>
  <c r="D69" i="6"/>
  <c r="D70" i="6"/>
  <c r="D71" i="6"/>
  <c r="D72" i="6"/>
  <c r="D73" i="6"/>
  <c r="D74" i="6"/>
  <c r="D75" i="6"/>
  <c r="E75" i="6" s="1"/>
  <c r="D76" i="6"/>
  <c r="E76" i="6" s="1"/>
  <c r="D77" i="6"/>
  <c r="D78" i="6"/>
  <c r="D79" i="6"/>
  <c r="D80" i="6"/>
  <c r="D81" i="6"/>
  <c r="D82" i="6"/>
  <c r="D83" i="6"/>
  <c r="E83" i="6" s="1"/>
  <c r="D84" i="6"/>
  <c r="E84" i="6" s="1"/>
  <c r="D85" i="6"/>
  <c r="D86" i="6"/>
  <c r="D87" i="6"/>
  <c r="D88" i="6"/>
  <c r="D89" i="6"/>
  <c r="D90" i="6"/>
  <c r="D91" i="6"/>
  <c r="E91" i="6" s="1"/>
  <c r="D92" i="6"/>
  <c r="E92" i="6" s="1"/>
  <c r="D93" i="6"/>
  <c r="D4" i="6"/>
  <c r="E4" i="6" s="1"/>
  <c r="E6" i="6"/>
  <c r="E7" i="6"/>
  <c r="E8" i="6"/>
  <c r="E9" i="6"/>
  <c r="E10" i="6"/>
  <c r="E13" i="6"/>
  <c r="E14" i="6"/>
  <c r="E15" i="6"/>
  <c r="E16" i="6"/>
  <c r="E17" i="6"/>
  <c r="E18" i="6"/>
  <c r="E21" i="6"/>
  <c r="E22" i="6"/>
  <c r="E23" i="6"/>
  <c r="E24" i="6"/>
  <c r="E25" i="6"/>
  <c r="E26" i="6"/>
  <c r="E29" i="6"/>
  <c r="E30" i="6"/>
  <c r="E31" i="6"/>
  <c r="E32" i="6"/>
  <c r="E33" i="6"/>
  <c r="E34" i="6"/>
  <c r="E37" i="6"/>
  <c r="E38" i="6"/>
  <c r="E39" i="6"/>
  <c r="E40" i="6"/>
  <c r="E41" i="6"/>
  <c r="E42" i="6"/>
  <c r="E45" i="6"/>
  <c r="E46" i="6"/>
  <c r="E47" i="6"/>
  <c r="E48" i="6"/>
  <c r="E49" i="6"/>
  <c r="E50" i="6"/>
  <c r="E53" i="6"/>
  <c r="E54" i="6"/>
  <c r="E55" i="6"/>
  <c r="E56" i="6"/>
  <c r="E57" i="6"/>
  <c r="E58" i="6"/>
  <c r="E61" i="6"/>
  <c r="E62" i="6"/>
  <c r="E63" i="6"/>
  <c r="E64" i="6"/>
  <c r="E65" i="6"/>
  <c r="E66" i="6"/>
  <c r="E69" i="6"/>
  <c r="E70" i="6"/>
  <c r="E71" i="6"/>
  <c r="E72" i="6"/>
  <c r="E73" i="6"/>
  <c r="E74" i="6"/>
  <c r="E77" i="6"/>
  <c r="E78" i="6"/>
  <c r="E79" i="6"/>
  <c r="E80" i="6"/>
  <c r="E81" i="6"/>
  <c r="E82" i="6"/>
  <c r="E85" i="6"/>
  <c r="E86" i="6"/>
  <c r="E87" i="6"/>
  <c r="E88" i="6"/>
  <c r="E89" i="6"/>
  <c r="E90" i="6"/>
  <c r="E93" i="6"/>
  <c r="G4" i="6" a="1"/>
  <c r="G4" i="6" s="1"/>
  <c r="N30" i="6"/>
  <c r="F27" i="4" s="1"/>
  <c r="J5" i="6"/>
  <c r="L5" i="6" s="1"/>
  <c r="M5" i="6" s="1"/>
  <c r="I3" i="4" s="1"/>
  <c r="K5" i="6"/>
  <c r="N6" i="6" s="1"/>
  <c r="F3" i="4" s="1"/>
  <c r="J6" i="6"/>
  <c r="K6" i="6"/>
  <c r="J7" i="6"/>
  <c r="K7" i="6"/>
  <c r="J8" i="6"/>
  <c r="K8" i="6"/>
  <c r="N8" i="6" s="1"/>
  <c r="F5" i="4" s="1"/>
  <c r="J9" i="6"/>
  <c r="K9" i="6"/>
  <c r="J10" i="6"/>
  <c r="L10" i="6" s="1"/>
  <c r="M10" i="6" s="1"/>
  <c r="I8" i="4" s="1"/>
  <c r="K10" i="6"/>
  <c r="J11" i="6"/>
  <c r="K11" i="6"/>
  <c r="L11" i="6" s="1"/>
  <c r="M11" i="6" s="1"/>
  <c r="I9" i="4" s="1"/>
  <c r="J12" i="6"/>
  <c r="K12" i="6"/>
  <c r="J13" i="6"/>
  <c r="L13" i="6" s="1"/>
  <c r="M13" i="6" s="1"/>
  <c r="I11" i="4" s="1"/>
  <c r="K13" i="6"/>
  <c r="J14" i="6"/>
  <c r="K14" i="6"/>
  <c r="N14" i="6" s="1"/>
  <c r="F11" i="4" s="1"/>
  <c r="L14" i="6"/>
  <c r="M14" i="6" s="1"/>
  <c r="I12" i="4" s="1"/>
  <c r="J15" i="6"/>
  <c r="K15" i="6"/>
  <c r="N15" i="6" s="1"/>
  <c r="F12" i="4" s="1"/>
  <c r="J16" i="6"/>
  <c r="K16" i="6"/>
  <c r="J17" i="6"/>
  <c r="K17" i="6"/>
  <c r="J18" i="6"/>
  <c r="K18" i="6"/>
  <c r="N18" i="6" s="1"/>
  <c r="F15" i="4" s="1"/>
  <c r="J19" i="6"/>
  <c r="K19" i="6"/>
  <c r="J20" i="6"/>
  <c r="L20" i="6" s="1"/>
  <c r="M20" i="6" s="1"/>
  <c r="I18" i="4" s="1"/>
  <c r="K20" i="6"/>
  <c r="J21" i="6"/>
  <c r="K21" i="6"/>
  <c r="N21" i="6" s="1"/>
  <c r="F18" i="4" s="1"/>
  <c r="J22" i="6"/>
  <c r="K22" i="6"/>
  <c r="J23" i="6"/>
  <c r="K23" i="6"/>
  <c r="J24" i="6"/>
  <c r="K24" i="6"/>
  <c r="J25" i="6"/>
  <c r="K25" i="6"/>
  <c r="J26" i="6"/>
  <c r="L26" i="6" s="1"/>
  <c r="M26" i="6" s="1"/>
  <c r="I24" i="4" s="1"/>
  <c r="K26" i="6"/>
  <c r="N26" i="6" s="1"/>
  <c r="F23" i="4" s="1"/>
  <c r="J27" i="6"/>
  <c r="L27" i="6" s="1"/>
  <c r="M27" i="6" s="1"/>
  <c r="I25" i="4" s="1"/>
  <c r="K27" i="6"/>
  <c r="J28" i="6"/>
  <c r="K28" i="6"/>
  <c r="J29" i="6"/>
  <c r="K29" i="6"/>
  <c r="J30" i="6"/>
  <c r="L30" i="6" s="1"/>
  <c r="M30" i="6" s="1"/>
  <c r="I28" i="4" s="1"/>
  <c r="K30" i="6"/>
  <c r="J31" i="6"/>
  <c r="L31" i="6" s="1"/>
  <c r="M31" i="6" s="1"/>
  <c r="I29" i="4" s="1"/>
  <c r="K31" i="6"/>
  <c r="J32" i="6"/>
  <c r="K32" i="6"/>
  <c r="N32" i="6" s="1"/>
  <c r="F29" i="4" s="1"/>
  <c r="J33" i="6"/>
  <c r="K33" i="6"/>
  <c r="J34" i="6"/>
  <c r="L34" i="6" s="1"/>
  <c r="M34" i="6" s="1"/>
  <c r="I32" i="4" s="1"/>
  <c r="K34" i="6"/>
  <c r="J35" i="6"/>
  <c r="K35" i="6"/>
  <c r="J36" i="6"/>
  <c r="K36" i="6"/>
  <c r="N36" i="6" s="1"/>
  <c r="F33" i="4" s="1"/>
  <c r="J37" i="6"/>
  <c r="L37" i="6" s="1"/>
  <c r="M37" i="6" s="1"/>
  <c r="I35" i="4" s="1"/>
  <c r="K37" i="6"/>
  <c r="J38" i="6"/>
  <c r="K38" i="6"/>
  <c r="J39" i="6"/>
  <c r="L39" i="6" s="1"/>
  <c r="M39" i="6" s="1"/>
  <c r="I37" i="4" s="1"/>
  <c r="K39" i="6"/>
  <c r="J40" i="6"/>
  <c r="K40" i="6"/>
  <c r="J41" i="6"/>
  <c r="K41" i="6"/>
  <c r="J42" i="6"/>
  <c r="K42" i="6"/>
  <c r="N42" i="6" s="1"/>
  <c r="F39" i="4" s="1"/>
  <c r="J43" i="6"/>
  <c r="K43" i="6"/>
  <c r="N43" i="6" s="1"/>
  <c r="F40" i="4" s="1"/>
  <c r="J44" i="6"/>
  <c r="K44" i="6"/>
  <c r="J45" i="6"/>
  <c r="K45" i="6"/>
  <c r="J46" i="6"/>
  <c r="L46" i="6" s="1"/>
  <c r="M46" i="6" s="1"/>
  <c r="I44" i="4" s="1"/>
  <c r="K46" i="6"/>
  <c r="N46" i="6" s="1"/>
  <c r="F43" i="4" s="1"/>
  <c r="J47" i="6"/>
  <c r="K47" i="6"/>
  <c r="J48" i="6"/>
  <c r="K48" i="6"/>
  <c r="N48" i="6" s="1"/>
  <c r="F45" i="4" s="1"/>
  <c r="J49" i="6"/>
  <c r="K49" i="6"/>
  <c r="J50" i="6"/>
  <c r="L50" i="6" s="1"/>
  <c r="M50" i="6" s="1"/>
  <c r="I48" i="4" s="1"/>
  <c r="K50" i="6"/>
  <c r="J51" i="6"/>
  <c r="K51" i="6"/>
  <c r="J52" i="6"/>
  <c r="L52" i="6" s="1"/>
  <c r="M52" i="6" s="1"/>
  <c r="I50" i="4" s="1"/>
  <c r="K52" i="6"/>
  <c r="J53" i="6"/>
  <c r="K53" i="6"/>
  <c r="J54" i="6"/>
  <c r="K54" i="6"/>
  <c r="J55" i="6"/>
  <c r="K55" i="6"/>
  <c r="J56" i="6"/>
  <c r="K56" i="6"/>
  <c r="J57" i="6"/>
  <c r="K57" i="6"/>
  <c r="N57" i="6" s="1"/>
  <c r="F54" i="4" s="1"/>
  <c r="J58" i="6"/>
  <c r="L58" i="6" s="1"/>
  <c r="M58" i="6" s="1"/>
  <c r="I56" i="4" s="1"/>
  <c r="K58" i="6"/>
  <c r="J59" i="6"/>
  <c r="K59" i="6"/>
  <c r="J60" i="6"/>
  <c r="K60" i="6"/>
  <c r="J61" i="6"/>
  <c r="K61" i="6"/>
  <c r="K4" i="6"/>
  <c r="J4" i="6"/>
  <c r="L4" i="6" s="1"/>
  <c r="M4" i="6" s="1"/>
  <c r="I2" i="4" s="1"/>
  <c r="B5" i="6"/>
  <c r="C4" i="6" a="1"/>
  <c r="C4" i="6" s="1"/>
  <c r="H3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B2" i="4"/>
  <c r="C2" i="4"/>
  <c r="D2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B57" i="4"/>
  <c r="C57" i="4"/>
  <c r="D57" i="4"/>
  <c r="B58" i="4"/>
  <c r="C58" i="4"/>
  <c r="D58" i="4"/>
  <c r="N20" i="6" l="1"/>
  <c r="F17" i="4" s="1"/>
  <c r="N53" i="6"/>
  <c r="F50" i="4" s="1"/>
  <c r="L38" i="6"/>
  <c r="M38" i="6" s="1"/>
  <c r="I36" i="4" s="1"/>
  <c r="N34" i="6"/>
  <c r="F31" i="4" s="1"/>
  <c r="N12" i="6"/>
  <c r="F9" i="4" s="1"/>
  <c r="N41" i="6"/>
  <c r="F38" i="4" s="1"/>
  <c r="N37" i="6"/>
  <c r="F34" i="4" s="1"/>
  <c r="L19" i="6"/>
  <c r="M19" i="6" s="1"/>
  <c r="I17" i="4" s="1"/>
  <c r="L25" i="6"/>
  <c r="M25" i="6" s="1"/>
  <c r="I23" i="4" s="1"/>
  <c r="L18" i="6"/>
  <c r="M18" i="6" s="1"/>
  <c r="I16" i="4" s="1"/>
  <c r="N24" i="6"/>
  <c r="F21" i="4" s="1"/>
  <c r="N54" i="6"/>
  <c r="F51" i="4" s="1"/>
  <c r="N27" i="6"/>
  <c r="F24" i="4" s="1"/>
  <c r="L51" i="6"/>
  <c r="M51" i="6" s="1"/>
  <c r="I49" i="4" s="1"/>
  <c r="L45" i="6"/>
  <c r="M45" i="6" s="1"/>
  <c r="I43" i="4" s="1"/>
  <c r="N59" i="6"/>
  <c r="F56" i="4" s="1"/>
  <c r="L53" i="6"/>
  <c r="M53" i="6" s="1"/>
  <c r="I51" i="4" s="1"/>
  <c r="N50" i="6"/>
  <c r="F47" i="4" s="1"/>
  <c r="L47" i="6"/>
  <c r="M47" i="6" s="1"/>
  <c r="I45" i="4" s="1"/>
  <c r="L41" i="6"/>
  <c r="M41" i="6" s="1"/>
  <c r="I39" i="4" s="1"/>
  <c r="L35" i="6"/>
  <c r="M35" i="6" s="1"/>
  <c r="I33" i="4" s="1"/>
  <c r="L29" i="6"/>
  <c r="M29" i="6" s="1"/>
  <c r="I27" i="4" s="1"/>
  <c r="L22" i="6"/>
  <c r="M22" i="6" s="1"/>
  <c r="I20" i="4" s="1"/>
  <c r="L17" i="6"/>
  <c r="M17" i="6" s="1"/>
  <c r="I15" i="4" s="1"/>
  <c r="N38" i="6"/>
  <c r="F35" i="4" s="1"/>
  <c r="L57" i="6"/>
  <c r="M57" i="6" s="1"/>
  <c r="I55" i="4" s="1"/>
  <c r="L33" i="6"/>
  <c r="M33" i="6" s="1"/>
  <c r="I31" i="4" s="1"/>
  <c r="N56" i="6"/>
  <c r="F53" i="4" s="1"/>
  <c r="N47" i="6"/>
  <c r="F44" i="4" s="1"/>
  <c r="N44" i="6"/>
  <c r="F41" i="4" s="1"/>
  <c r="L23" i="6"/>
  <c r="M23" i="6" s="1"/>
  <c r="I21" i="4" s="1"/>
  <c r="N5" i="6"/>
  <c r="F2" i="4" s="1"/>
  <c r="L59" i="6"/>
  <c r="M59" i="6" s="1"/>
  <c r="I57" i="4" s="1"/>
  <c r="N40" i="6"/>
  <c r="F37" i="4" s="1"/>
  <c r="N31" i="6"/>
  <c r="F28" i="4" s="1"/>
  <c r="N28" i="6"/>
  <c r="F25" i="4" s="1"/>
  <c r="N16" i="6"/>
  <c r="F13" i="4" s="1"/>
  <c r="N10" i="6"/>
  <c r="F7" i="4" s="1"/>
  <c r="L6" i="6"/>
  <c r="M6" i="6" s="1"/>
  <c r="I4" i="4" s="1"/>
  <c r="N58" i="6"/>
  <c r="F55" i="4" s="1"/>
  <c r="L55" i="6"/>
  <c r="M55" i="6" s="1"/>
  <c r="I53" i="4" s="1"/>
  <c r="N52" i="6"/>
  <c r="F49" i="4" s="1"/>
  <c r="L43" i="6"/>
  <c r="M43" i="6" s="1"/>
  <c r="I41" i="4" s="1"/>
  <c r="N9" i="6"/>
  <c r="F6" i="4" s="1"/>
  <c r="N22" i="6"/>
  <c r="F19" i="4" s="1"/>
  <c r="L61" i="6"/>
  <c r="M61" i="6" s="1"/>
  <c r="L54" i="6"/>
  <c r="M54" i="6" s="1"/>
  <c r="I52" i="4" s="1"/>
  <c r="L49" i="6"/>
  <c r="M49" i="6" s="1"/>
  <c r="I47" i="4" s="1"/>
  <c r="L42" i="6"/>
  <c r="M42" i="6" s="1"/>
  <c r="I40" i="4" s="1"/>
  <c r="L36" i="6"/>
  <c r="M36" i="6" s="1"/>
  <c r="I34" i="4" s="1"/>
  <c r="L21" i="6"/>
  <c r="M21" i="6" s="1"/>
  <c r="I19" i="4" s="1"/>
  <c r="L15" i="6"/>
  <c r="M15" i="6" s="1"/>
  <c r="I13" i="4" s="1"/>
  <c r="N60" i="6"/>
  <c r="F57" i="4" s="1"/>
  <c r="N61" i="6"/>
  <c r="F58" i="4" s="1"/>
  <c r="L60" i="6"/>
  <c r="M60" i="6" s="1"/>
  <c r="I58" i="4" s="1"/>
  <c r="G5" i="6" a="1"/>
  <c r="G5" i="6" s="1"/>
  <c r="C5" i="6" a="1"/>
  <c r="C5" i="6" s="1"/>
  <c r="L56" i="6"/>
  <c r="M56" i="6" s="1"/>
  <c r="I54" i="4" s="1"/>
  <c r="L40" i="6"/>
  <c r="M40" i="6" s="1"/>
  <c r="I38" i="4" s="1"/>
  <c r="L24" i="6"/>
  <c r="M24" i="6" s="1"/>
  <c r="I22" i="4" s="1"/>
  <c r="L8" i="6"/>
  <c r="M8" i="6" s="1"/>
  <c r="I6" i="4" s="1"/>
  <c r="N17" i="6"/>
  <c r="F14" i="4" s="1"/>
  <c r="N25" i="6"/>
  <c r="F22" i="4" s="1"/>
  <c r="N49" i="6"/>
  <c r="F46" i="4" s="1"/>
  <c r="N33" i="6"/>
  <c r="F30" i="4" s="1"/>
  <c r="B6" i="6"/>
  <c r="N51" i="6"/>
  <c r="F48" i="4" s="1"/>
  <c r="L44" i="6"/>
  <c r="M44" i="6" s="1"/>
  <c r="I42" i="4" s="1"/>
  <c r="N35" i="6"/>
  <c r="F32" i="4" s="1"/>
  <c r="L28" i="6"/>
  <c r="M28" i="6" s="1"/>
  <c r="I26" i="4" s="1"/>
  <c r="N19" i="6"/>
  <c r="F16" i="4" s="1"/>
  <c r="L12" i="6"/>
  <c r="M12" i="6" s="1"/>
  <c r="I10" i="4" s="1"/>
  <c r="N45" i="6"/>
  <c r="F42" i="4" s="1"/>
  <c r="N29" i="6"/>
  <c r="F26" i="4" s="1"/>
  <c r="N13" i="6"/>
  <c r="F10" i="4" s="1"/>
  <c r="N55" i="6"/>
  <c r="F52" i="4" s="1"/>
  <c r="L48" i="6"/>
  <c r="M48" i="6" s="1"/>
  <c r="I46" i="4" s="1"/>
  <c r="N39" i="6"/>
  <c r="F36" i="4" s="1"/>
  <c r="L32" i="6"/>
  <c r="M32" i="6" s="1"/>
  <c r="I30" i="4" s="1"/>
  <c r="N23" i="6"/>
  <c r="F20" i="4" s="1"/>
  <c r="L16" i="6"/>
  <c r="M16" i="6" s="1"/>
  <c r="I14" i="4" s="1"/>
  <c r="N7" i="6"/>
  <c r="F4" i="4" s="1"/>
  <c r="N11" i="6"/>
  <c r="F8" i="4" s="1"/>
  <c r="L9" i="6"/>
  <c r="M9" i="6" s="1"/>
  <c r="I7" i="4" s="1"/>
  <c r="L7" i="6"/>
  <c r="M7" i="6" s="1"/>
  <c r="I5" i="4" s="1"/>
  <c r="G6" i="6" l="1" a="1"/>
  <c r="G6" i="6" s="1"/>
  <c r="B7" i="6"/>
  <c r="C6" i="6" a="1"/>
  <c r="C6" i="6" s="1"/>
  <c r="B8" i="6" l="1"/>
  <c r="G7" i="6" a="1"/>
  <c r="G7" i="6" s="1"/>
  <c r="C7" i="6" a="1"/>
  <c r="C7" i="6" s="1"/>
  <c r="B9" i="6" l="1"/>
  <c r="G8" i="6" a="1"/>
  <c r="G8" i="6" s="1"/>
  <c r="C8" i="6" a="1"/>
  <c r="C8" i="6" s="1"/>
  <c r="B10" i="6" l="1"/>
  <c r="G9" i="6" a="1"/>
  <c r="G9" i="6" s="1"/>
  <c r="C9" i="6" a="1"/>
  <c r="C9" i="6" s="1"/>
  <c r="B11" i="6" l="1"/>
  <c r="C10" i="6" a="1"/>
  <c r="C10" i="6" s="1"/>
  <c r="G10" i="6" a="1"/>
  <c r="G10" i="6" s="1"/>
  <c r="B12" i="6" l="1"/>
  <c r="C11" i="6" a="1"/>
  <c r="C11" i="6" s="1"/>
  <c r="G11" i="6" a="1"/>
  <c r="G11" i="6" s="1"/>
  <c r="B13" i="6" l="1"/>
  <c r="G12" i="6" a="1"/>
  <c r="G12" i="6" s="1"/>
  <c r="C12" i="6" a="1"/>
  <c r="C12" i="6" s="1"/>
  <c r="B14" i="6" l="1"/>
  <c r="G13" i="6" a="1"/>
  <c r="G13" i="6" s="1"/>
  <c r="C13" i="6" a="1"/>
  <c r="C13" i="6" s="1"/>
  <c r="B15" i="6" l="1"/>
  <c r="G14" i="6" a="1"/>
  <c r="G14" i="6" s="1"/>
  <c r="C14" i="6" a="1"/>
  <c r="C14" i="6" s="1"/>
  <c r="B16" i="6" l="1"/>
  <c r="C15" i="6" a="1"/>
  <c r="C15" i="6" s="1"/>
  <c r="G15" i="6" a="1"/>
  <c r="G15" i="6" s="1"/>
  <c r="B17" i="6" l="1"/>
  <c r="C16" i="6" a="1"/>
  <c r="C16" i="6" s="1"/>
  <c r="G16" i="6" a="1"/>
  <c r="G16" i="6" s="1"/>
  <c r="B18" i="6" l="1"/>
  <c r="G17" i="6" a="1"/>
  <c r="G17" i="6" s="1"/>
  <c r="C17" i="6" a="1"/>
  <c r="C17" i="6" s="1"/>
  <c r="B19" i="6" l="1"/>
  <c r="G18" i="6" a="1"/>
  <c r="G18" i="6" s="1"/>
  <c r="C18" i="6" a="1"/>
  <c r="C18" i="6" s="1"/>
  <c r="B20" i="6" l="1"/>
  <c r="G19" i="6" a="1"/>
  <c r="G19" i="6" s="1"/>
  <c r="C19" i="6" a="1"/>
  <c r="C19" i="6" s="1"/>
  <c r="B21" i="6" l="1"/>
  <c r="G20" i="6" a="1"/>
  <c r="G20" i="6" s="1"/>
  <c r="C20" i="6" a="1"/>
  <c r="C20" i="6" s="1"/>
  <c r="B22" i="6" l="1"/>
  <c r="C21" i="6" a="1"/>
  <c r="C21" i="6" s="1"/>
  <c r="G21" i="6" a="1"/>
  <c r="G21" i="6" s="1"/>
  <c r="B23" i="6" l="1"/>
  <c r="G22" i="6" a="1"/>
  <c r="G22" i="6" s="1"/>
  <c r="C22" i="6" a="1"/>
  <c r="C22" i="6" s="1"/>
  <c r="B24" i="6" l="1"/>
  <c r="G23" i="6" a="1"/>
  <c r="G23" i="6" s="1"/>
  <c r="C23" i="6" a="1"/>
  <c r="C23" i="6" s="1"/>
  <c r="B25" i="6" l="1"/>
  <c r="G24" i="6" a="1"/>
  <c r="G24" i="6" s="1"/>
  <c r="C24" i="6" a="1"/>
  <c r="C24" i="6" s="1"/>
  <c r="B26" i="6" l="1"/>
  <c r="G25" i="6" a="1"/>
  <c r="G25" i="6" s="1"/>
  <c r="C25" i="6" a="1"/>
  <c r="C25" i="6" s="1"/>
  <c r="B27" i="6" l="1"/>
  <c r="G26" i="6" a="1"/>
  <c r="G26" i="6" s="1"/>
  <c r="C26" i="6" a="1"/>
  <c r="C26" i="6" s="1"/>
  <c r="B28" i="6" l="1"/>
  <c r="G27" i="6" a="1"/>
  <c r="G27" i="6" s="1"/>
  <c r="C27" i="6" a="1"/>
  <c r="C27" i="6" s="1"/>
  <c r="B29" i="6" l="1"/>
  <c r="G28" i="6" a="1"/>
  <c r="G28" i="6" s="1"/>
  <c r="C28" i="6" a="1"/>
  <c r="C28" i="6" s="1"/>
  <c r="B30" i="6" l="1"/>
  <c r="G29" i="6" a="1"/>
  <c r="G29" i="6" s="1"/>
  <c r="C29" i="6" a="1"/>
  <c r="C29" i="6" s="1"/>
  <c r="B31" i="6" l="1"/>
  <c r="C30" i="6" a="1"/>
  <c r="C30" i="6" s="1"/>
  <c r="G30" i="6" a="1"/>
  <c r="G30" i="6" s="1"/>
  <c r="B32" i="6" l="1"/>
  <c r="G31" i="6" a="1"/>
  <c r="G31" i="6" s="1"/>
  <c r="C31" i="6" a="1"/>
  <c r="C31" i="6" s="1"/>
  <c r="B33" i="6" l="1"/>
  <c r="G32" i="6" a="1"/>
  <c r="G32" i="6" s="1"/>
  <c r="C32" i="6" a="1"/>
  <c r="C32" i="6" s="1"/>
  <c r="B34" i="6" l="1"/>
  <c r="G33" i="6" a="1"/>
  <c r="G33" i="6" s="1"/>
  <c r="C33" i="6" a="1"/>
  <c r="C33" i="6" s="1"/>
  <c r="B35" i="6" l="1"/>
  <c r="G34" i="6" a="1"/>
  <c r="G34" i="6" s="1"/>
  <c r="C34" i="6" a="1"/>
  <c r="C34" i="6" s="1"/>
  <c r="B36" i="6" l="1"/>
  <c r="C35" i="6" a="1"/>
  <c r="C35" i="6" s="1"/>
  <c r="G35" i="6" a="1"/>
  <c r="G35" i="6" s="1"/>
  <c r="B37" i="6" l="1"/>
  <c r="C36" i="6" a="1"/>
  <c r="C36" i="6" s="1"/>
  <c r="G36" i="6" a="1"/>
  <c r="G36" i="6" s="1"/>
  <c r="B38" i="6" l="1"/>
  <c r="C37" i="6" a="1"/>
  <c r="C37" i="6" s="1"/>
  <c r="G37" i="6" a="1"/>
  <c r="G37" i="6" s="1"/>
  <c r="H2" i="4" s="1"/>
  <c r="B39" i="6" l="1"/>
  <c r="G38" i="6" a="1"/>
  <c r="G38" i="6" s="1"/>
  <c r="H3" i="4" s="1"/>
  <c r="C38" i="6" a="1"/>
  <c r="C38" i="6" s="1"/>
  <c r="B40" i="6" l="1"/>
  <c r="G39" i="6" a="1"/>
  <c r="G39" i="6" s="1"/>
  <c r="H4" i="4" s="1"/>
  <c r="C39" i="6" a="1"/>
  <c r="C39" i="6" s="1"/>
  <c r="B41" i="6" l="1"/>
  <c r="G40" i="6" a="1"/>
  <c r="G40" i="6" s="1"/>
  <c r="H5" i="4" s="1"/>
  <c r="C40" i="6" a="1"/>
  <c r="C40" i="6" s="1"/>
  <c r="B42" i="6" l="1"/>
  <c r="C41" i="6" a="1"/>
  <c r="C41" i="6" s="1"/>
  <c r="G41" i="6" a="1"/>
  <c r="G41" i="6" s="1"/>
  <c r="H6" i="4" s="1"/>
  <c r="B43" i="6" l="1"/>
  <c r="C42" i="6" a="1"/>
  <c r="C42" i="6" s="1"/>
  <c r="G42" i="6" a="1"/>
  <c r="G42" i="6" s="1"/>
  <c r="H7" i="4" s="1"/>
  <c r="B44" i="6" l="1"/>
  <c r="C43" i="6" a="1"/>
  <c r="C43" i="6" s="1"/>
  <c r="G43" i="6" a="1"/>
  <c r="G43" i="6" s="1"/>
  <c r="H8" i="4" s="1"/>
  <c r="B45" i="6" l="1"/>
  <c r="G44" i="6" a="1"/>
  <c r="G44" i="6" s="1"/>
  <c r="H9" i="4" s="1"/>
  <c r="C44" i="6" a="1"/>
  <c r="C44" i="6" s="1"/>
  <c r="B46" i="6" l="1"/>
  <c r="G45" i="6" a="1"/>
  <c r="G45" i="6" s="1"/>
  <c r="H10" i="4" s="1"/>
  <c r="C45" i="6" a="1"/>
  <c r="C45" i="6" s="1"/>
  <c r="B47" i="6" l="1"/>
  <c r="G46" i="6" a="1"/>
  <c r="G46" i="6" s="1"/>
  <c r="H11" i="4" s="1"/>
  <c r="C46" i="6" a="1"/>
  <c r="C46" i="6" s="1"/>
  <c r="B48" i="6" l="1"/>
  <c r="G47" i="6" a="1"/>
  <c r="G47" i="6" s="1"/>
  <c r="H12" i="4" s="1"/>
  <c r="C47" i="6" a="1"/>
  <c r="C47" i="6" s="1"/>
  <c r="B49" i="6" l="1"/>
  <c r="C48" i="6" a="1"/>
  <c r="C48" i="6" s="1"/>
  <c r="G48" i="6" a="1"/>
  <c r="G48" i="6" s="1"/>
  <c r="H13" i="4" s="1"/>
  <c r="B50" i="6" l="1"/>
  <c r="G49" i="6" a="1"/>
  <c r="G49" i="6" s="1"/>
  <c r="H14" i="4" s="1"/>
  <c r="C49" i="6" a="1"/>
  <c r="C49" i="6" s="1"/>
  <c r="B51" i="6" l="1"/>
  <c r="G50" i="6" a="1"/>
  <c r="G50" i="6" s="1"/>
  <c r="H15" i="4" s="1"/>
  <c r="C50" i="6" a="1"/>
  <c r="C50" i="6" s="1"/>
  <c r="B52" i="6" l="1"/>
  <c r="C51" i="6" a="1"/>
  <c r="C51" i="6" s="1"/>
  <c r="G51" i="6" a="1"/>
  <c r="G51" i="6" s="1"/>
  <c r="H16" i="4" s="1"/>
  <c r="B53" i="6" l="1"/>
  <c r="G52" i="6" a="1"/>
  <c r="G52" i="6" s="1"/>
  <c r="H17" i="4" s="1"/>
  <c r="C52" i="6" a="1"/>
  <c r="C52" i="6" s="1"/>
  <c r="B54" i="6" l="1"/>
  <c r="C53" i="6" a="1"/>
  <c r="C53" i="6" s="1"/>
  <c r="G53" i="6" a="1"/>
  <c r="G53" i="6" s="1"/>
  <c r="H18" i="4" s="1"/>
  <c r="B55" i="6" l="1"/>
  <c r="G54" i="6" a="1"/>
  <c r="G54" i="6" s="1"/>
  <c r="H19" i="4" s="1"/>
  <c r="C54" i="6" a="1"/>
  <c r="C54" i="6" s="1"/>
  <c r="B56" i="6" l="1"/>
  <c r="G55" i="6" a="1"/>
  <c r="G55" i="6" s="1"/>
  <c r="H20" i="4" s="1"/>
  <c r="C55" i="6" a="1"/>
  <c r="C55" i="6" s="1"/>
  <c r="B57" i="6" l="1"/>
  <c r="C56" i="6" a="1"/>
  <c r="C56" i="6" s="1"/>
  <c r="G56" i="6" a="1"/>
  <c r="G56" i="6" s="1"/>
  <c r="H21" i="4" s="1"/>
  <c r="B58" i="6" l="1"/>
  <c r="C57" i="6" a="1"/>
  <c r="C57" i="6" s="1"/>
  <c r="G57" i="6" a="1"/>
  <c r="G57" i="6" s="1"/>
  <c r="H22" i="4" s="1"/>
  <c r="B59" i="6" l="1"/>
  <c r="G58" i="6" a="1"/>
  <c r="G58" i="6" s="1"/>
  <c r="H23" i="4" s="1"/>
  <c r="C58" i="6" a="1"/>
  <c r="C58" i="6" s="1"/>
  <c r="B60" i="6" l="1"/>
  <c r="G59" i="6" a="1"/>
  <c r="G59" i="6" s="1"/>
  <c r="H24" i="4" s="1"/>
  <c r="C59" i="6" a="1"/>
  <c r="C59" i="6" s="1"/>
  <c r="B61" i="6" l="1"/>
  <c r="G60" i="6" a="1"/>
  <c r="G60" i="6" s="1"/>
  <c r="H25" i="4" s="1"/>
  <c r="C60" i="6" a="1"/>
  <c r="C60" i="6" s="1"/>
  <c r="B62" i="6" l="1"/>
  <c r="G61" i="6" a="1"/>
  <c r="G61" i="6" s="1"/>
  <c r="H26" i="4" s="1"/>
  <c r="C61" i="6" a="1"/>
  <c r="C61" i="6" s="1"/>
  <c r="B63" i="6" l="1"/>
  <c r="C62" i="6" a="1"/>
  <c r="C62" i="6" s="1"/>
  <c r="G62" i="6" a="1"/>
  <c r="G62" i="6" s="1"/>
  <c r="H27" i="4" s="1"/>
  <c r="B64" i="6" l="1"/>
  <c r="C63" i="6" a="1"/>
  <c r="C63" i="6" s="1"/>
  <c r="G63" i="6" a="1"/>
  <c r="G63" i="6" s="1"/>
  <c r="H28" i="4" s="1"/>
  <c r="B65" i="6" l="1"/>
  <c r="G64" i="6" a="1"/>
  <c r="G64" i="6" s="1"/>
  <c r="H29" i="4" s="1"/>
  <c r="C64" i="6" a="1"/>
  <c r="C64" i="6" s="1"/>
  <c r="B66" i="6" l="1"/>
  <c r="G65" i="6" a="1"/>
  <c r="G65" i="6" s="1"/>
  <c r="H30" i="4" s="1"/>
  <c r="C65" i="6" a="1"/>
  <c r="C65" i="6" s="1"/>
  <c r="B67" i="6" l="1"/>
  <c r="G66" i="6" a="1"/>
  <c r="G66" i="6" s="1"/>
  <c r="H31" i="4" s="1"/>
  <c r="C66" i="6" a="1"/>
  <c r="C66" i="6" s="1"/>
  <c r="B68" i="6" l="1"/>
  <c r="G67" i="6" a="1"/>
  <c r="G67" i="6" s="1"/>
  <c r="H32" i="4" s="1"/>
  <c r="C67" i="6" a="1"/>
  <c r="C67" i="6" s="1"/>
  <c r="B69" i="6" l="1"/>
  <c r="G68" i="6" a="1"/>
  <c r="G68" i="6" s="1"/>
  <c r="H33" i="4" s="1"/>
  <c r="C68" i="6" a="1"/>
  <c r="C68" i="6" s="1"/>
  <c r="B70" i="6" l="1"/>
  <c r="G69" i="6" a="1"/>
  <c r="G69" i="6" s="1"/>
  <c r="H34" i="4" s="1"/>
  <c r="C69" i="6" a="1"/>
  <c r="C69" i="6" s="1"/>
  <c r="B71" i="6" l="1"/>
  <c r="G70" i="6" a="1"/>
  <c r="G70" i="6" s="1"/>
  <c r="H35" i="4" s="1"/>
  <c r="C70" i="6" a="1"/>
  <c r="C70" i="6" s="1"/>
  <c r="B72" i="6" l="1"/>
  <c r="G71" i="6" a="1"/>
  <c r="G71" i="6" s="1"/>
  <c r="H36" i="4" s="1"/>
  <c r="C71" i="6" a="1"/>
  <c r="C71" i="6" s="1"/>
  <c r="B73" i="6" l="1"/>
  <c r="G72" i="6" a="1"/>
  <c r="G72" i="6" s="1"/>
  <c r="H37" i="4" s="1"/>
  <c r="C72" i="6" a="1"/>
  <c r="C72" i="6" s="1"/>
  <c r="B74" i="6" l="1"/>
  <c r="C73" i="6" a="1"/>
  <c r="C73" i="6" s="1"/>
  <c r="G73" i="6" a="1"/>
  <c r="G73" i="6" s="1"/>
  <c r="H38" i="4" s="1"/>
  <c r="B75" i="6" l="1"/>
  <c r="G74" i="6" a="1"/>
  <c r="G74" i="6" s="1"/>
  <c r="H39" i="4" s="1"/>
  <c r="C74" i="6" a="1"/>
  <c r="C74" i="6" s="1"/>
  <c r="B76" i="6" l="1"/>
  <c r="G75" i="6" a="1"/>
  <c r="G75" i="6" s="1"/>
  <c r="H40" i="4" s="1"/>
  <c r="C75" i="6" a="1"/>
  <c r="C75" i="6" s="1"/>
  <c r="B77" i="6" l="1"/>
  <c r="G76" i="6" a="1"/>
  <c r="G76" i="6" s="1"/>
  <c r="H41" i="4" s="1"/>
  <c r="C76" i="6" a="1"/>
  <c r="C76" i="6" s="1"/>
  <c r="B78" i="6" l="1"/>
  <c r="G77" i="6" a="1"/>
  <c r="G77" i="6" s="1"/>
  <c r="H42" i="4" s="1"/>
  <c r="C77" i="6" a="1"/>
  <c r="C77" i="6" s="1"/>
  <c r="B79" i="6" l="1"/>
  <c r="G78" i="6" a="1"/>
  <c r="G78" i="6" s="1"/>
  <c r="H43" i="4" s="1"/>
  <c r="C78" i="6" a="1"/>
  <c r="C78" i="6" s="1"/>
  <c r="B80" i="6" l="1"/>
  <c r="G79" i="6" a="1"/>
  <c r="G79" i="6" s="1"/>
  <c r="H44" i="4" s="1"/>
  <c r="C79" i="6" a="1"/>
  <c r="C79" i="6" s="1"/>
  <c r="B81" i="6" l="1"/>
  <c r="G80" i="6" a="1"/>
  <c r="G80" i="6" s="1"/>
  <c r="H45" i="4" s="1"/>
  <c r="C80" i="6" a="1"/>
  <c r="C80" i="6" s="1"/>
  <c r="B82" i="6" l="1"/>
  <c r="G81" i="6" a="1"/>
  <c r="G81" i="6" s="1"/>
  <c r="H46" i="4" s="1"/>
  <c r="C81" i="6" a="1"/>
  <c r="C81" i="6" s="1"/>
  <c r="B83" i="6" l="1"/>
  <c r="C82" i="6" a="1"/>
  <c r="C82" i="6" s="1"/>
  <c r="G82" i="6" a="1"/>
  <c r="G82" i="6" s="1"/>
  <c r="H47" i="4" s="1"/>
  <c r="B84" i="6" l="1"/>
  <c r="G83" i="6" a="1"/>
  <c r="G83" i="6" s="1"/>
  <c r="H48" i="4" s="1"/>
  <c r="C83" i="6" a="1"/>
  <c r="C83" i="6" s="1"/>
  <c r="B85" i="6" l="1"/>
  <c r="G84" i="6" a="1"/>
  <c r="G84" i="6" s="1"/>
  <c r="H49" i="4" s="1"/>
  <c r="C84" i="6" a="1"/>
  <c r="C84" i="6" s="1"/>
  <c r="B86" i="6" l="1"/>
  <c r="G85" i="6" a="1"/>
  <c r="G85" i="6" s="1"/>
  <c r="H50" i="4" s="1"/>
  <c r="C85" i="6" a="1"/>
  <c r="C85" i="6" s="1"/>
  <c r="B87" i="6" l="1"/>
  <c r="G86" i="6" a="1"/>
  <c r="G86" i="6" s="1"/>
  <c r="H51" i="4" s="1"/>
  <c r="C86" i="6" a="1"/>
  <c r="C86" i="6" s="1"/>
  <c r="B88" i="6" l="1"/>
  <c r="G87" i="6" a="1"/>
  <c r="G87" i="6" s="1"/>
  <c r="H52" i="4" s="1"/>
  <c r="C87" i="6" a="1"/>
  <c r="C87" i="6" s="1"/>
  <c r="B89" i="6" l="1"/>
  <c r="C88" i="6" a="1"/>
  <c r="C88" i="6" s="1"/>
  <c r="G88" i="6" a="1"/>
  <c r="G88" i="6" s="1"/>
  <c r="H53" i="4" s="1"/>
  <c r="B90" i="6" l="1"/>
  <c r="C89" i="6" a="1"/>
  <c r="C89" i="6" s="1"/>
  <c r="G89" i="6" a="1"/>
  <c r="G89" i="6" s="1"/>
  <c r="H54" i="4" s="1"/>
  <c r="B91" i="6" l="1"/>
  <c r="G90" i="6" a="1"/>
  <c r="G90" i="6" s="1"/>
  <c r="H55" i="4" s="1"/>
  <c r="C90" i="6" a="1"/>
  <c r="C90" i="6" s="1"/>
  <c r="B92" i="6" l="1"/>
  <c r="G91" i="6" a="1"/>
  <c r="G91" i="6" s="1"/>
  <c r="H56" i="4" s="1"/>
  <c r="C91" i="6" a="1"/>
  <c r="C91" i="6" s="1"/>
  <c r="B93" i="6" l="1"/>
  <c r="G92" i="6" a="1"/>
  <c r="G92" i="6" s="1"/>
  <c r="H57" i="4" s="1"/>
  <c r="C92" i="6" a="1"/>
  <c r="C92" i="6" s="1"/>
  <c r="G93" i="6" l="1" a="1"/>
  <c r="G93" i="6" s="1"/>
  <c r="H58" i="4" s="1"/>
  <c r="C93" i="6" a="1"/>
  <c r="C9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<sst xmlns="http://schemas.openxmlformats.org/spreadsheetml/2006/main" count="2091" uniqueCount="335">
  <si>
    <t>https://nbp.pl/statystyka-i-sprawozdawczosc/inflacja-bazowa/</t>
  </si>
  <si>
    <t>Inflacja:</t>
  </si>
  <si>
    <t>Wskaźniki inflacji bazowej</t>
  </si>
  <si>
    <t>CPI</t>
  </si>
  <si>
    <t>po wyłączeniu cen administrowanych</t>
  </si>
  <si>
    <t>po wyłączeniu cen najbardziej zmiennych</t>
  </si>
  <si>
    <t>po wyłączeniu cen żywności i energii</t>
  </si>
  <si>
    <t>15% średnia obcięta</t>
  </si>
  <si>
    <t>analogiczny kwartał poprzedniego roku = 100</t>
  </si>
  <si>
    <t>kwartał poprzedni = 100</t>
  </si>
  <si>
    <t>I kw. 2001</t>
  </si>
  <si>
    <t>II kw. 2001</t>
  </si>
  <si>
    <t>III kw. 2001</t>
  </si>
  <si>
    <t>IV kw. 2001</t>
  </si>
  <si>
    <t>I kw. 2002</t>
  </si>
  <si>
    <t>II kw. 2002</t>
  </si>
  <si>
    <t>III kw. 2002</t>
  </si>
  <si>
    <t>IV kw. 2002</t>
  </si>
  <si>
    <t>I kw. 2003</t>
  </si>
  <si>
    <t>II kw. 2003</t>
  </si>
  <si>
    <t>III kw. 2003</t>
  </si>
  <si>
    <t>IV kw. 2003</t>
  </si>
  <si>
    <t>I kw. 2004</t>
  </si>
  <si>
    <t>II kw. 2004</t>
  </si>
  <si>
    <t>III kw. 2004</t>
  </si>
  <si>
    <t>IV kw. 2004</t>
  </si>
  <si>
    <t>I kw. 2005</t>
  </si>
  <si>
    <t>II kw. 2005</t>
  </si>
  <si>
    <t>III kw. 2005</t>
  </si>
  <si>
    <t>IV kw. 2005</t>
  </si>
  <si>
    <t>I kw. 2006</t>
  </si>
  <si>
    <t>II kw. 2006</t>
  </si>
  <si>
    <t>III kw. 2006</t>
  </si>
  <si>
    <t>IV kw. 2006</t>
  </si>
  <si>
    <t>I kw. 2007</t>
  </si>
  <si>
    <t>II kw. 2007</t>
  </si>
  <si>
    <t>III kw. 2007</t>
  </si>
  <si>
    <t>IV kw. 2007</t>
  </si>
  <si>
    <t>I kw. 2008</t>
  </si>
  <si>
    <t>II kw. 2008</t>
  </si>
  <si>
    <t>III kw. 2008</t>
  </si>
  <si>
    <t>IV kw. 2008</t>
  </si>
  <si>
    <t>I kw. 2009</t>
  </si>
  <si>
    <t>II kw. 2009</t>
  </si>
  <si>
    <t>III kw. 2009</t>
  </si>
  <si>
    <t>IV kw. 2009</t>
  </si>
  <si>
    <t>I kw. 2010</t>
  </si>
  <si>
    <t>II kw. 2010</t>
  </si>
  <si>
    <t>III kw. 2010</t>
  </si>
  <si>
    <t>IV kw. 2010</t>
  </si>
  <si>
    <t>I kw. 2011</t>
  </si>
  <si>
    <t>II kw. 2011</t>
  </si>
  <si>
    <t>III kw. 2011</t>
  </si>
  <si>
    <t>IV kw. 2011</t>
  </si>
  <si>
    <t>I kw. 2012</t>
  </si>
  <si>
    <t>II kw. 2012</t>
  </si>
  <si>
    <t>III kw. 2012</t>
  </si>
  <si>
    <t>IV kw. 2012</t>
  </si>
  <si>
    <t>I kw. 2013</t>
  </si>
  <si>
    <t>II kw. 2013</t>
  </si>
  <si>
    <t>III kw. 2013</t>
  </si>
  <si>
    <t>IV kw. 2013</t>
  </si>
  <si>
    <t>I kw. 2014</t>
  </si>
  <si>
    <t>II kw. 2014</t>
  </si>
  <si>
    <t>III kw. 2014</t>
  </si>
  <si>
    <t>IV kw. 2014</t>
  </si>
  <si>
    <t>I kw. 2015</t>
  </si>
  <si>
    <t>II kw. 2015</t>
  </si>
  <si>
    <t>III kw. 2015</t>
  </si>
  <si>
    <t>IV kw. 2015</t>
  </si>
  <si>
    <t>I kw. 2016</t>
  </si>
  <si>
    <t>II kw. 2016</t>
  </si>
  <si>
    <t>III kw. 2016</t>
  </si>
  <si>
    <t>IV kw. 2016</t>
  </si>
  <si>
    <t>I kw. 2017</t>
  </si>
  <si>
    <t>II kw. 2017</t>
  </si>
  <si>
    <t>III kw. 2017</t>
  </si>
  <si>
    <t>IV kw. 2017</t>
  </si>
  <si>
    <t>I kw. 2018</t>
  </si>
  <si>
    <t>II kw. 2018</t>
  </si>
  <si>
    <t>III kw. 2018</t>
  </si>
  <si>
    <t>IV kw. 2018</t>
  </si>
  <si>
    <t>I kw. 2019</t>
  </si>
  <si>
    <t>II kw. 2019</t>
  </si>
  <si>
    <t>III kw. 2019</t>
  </si>
  <si>
    <t>IV kw. 2019</t>
  </si>
  <si>
    <t>I kw. 2020</t>
  </si>
  <si>
    <t>II kw. 2020</t>
  </si>
  <si>
    <t>III kw. 2020</t>
  </si>
  <si>
    <t>IV kw. 2020</t>
  </si>
  <si>
    <t>I kw. 2021</t>
  </si>
  <si>
    <t>II kw. 2021</t>
  </si>
  <si>
    <t>III kw. 2021</t>
  </si>
  <si>
    <t>IV kw. 2021</t>
  </si>
  <si>
    <t>I kw. 2022</t>
  </si>
  <si>
    <t>II kw. 2022</t>
  </si>
  <si>
    <t>III kw. 2022</t>
  </si>
  <si>
    <t>IV kw. 2022</t>
  </si>
  <si>
    <t>I kw. 2023</t>
  </si>
  <si>
    <t>II kw. 2023</t>
  </si>
  <si>
    <t>Źródło: obliczenia NBP na podstawie danych GUS</t>
  </si>
  <si>
    <t>GDP and main components (output, expenditure and income) [NAMQ_10_GDP__custom_7582227]</t>
  </si>
  <si>
    <t>PKB i komponenty:</t>
  </si>
  <si>
    <t>Data extracted on 26/09/2023 16:13:24 from [ESTAT]</t>
  </si>
  <si>
    <t xml:space="preserve">Dataset: </t>
  </si>
  <si>
    <t xml:space="preserve">Last updated: </t>
  </si>
  <si>
    <t>25/09/2023 23:00</t>
  </si>
  <si>
    <t>Time frequency</t>
  </si>
  <si>
    <t>Quarterly</t>
  </si>
  <si>
    <t>Unit of measure</t>
  </si>
  <si>
    <t>Chain linked volumes, percentage change on previous period</t>
  </si>
  <si>
    <t>Seasonal adjustment</t>
  </si>
  <si>
    <t>Seasonally and calendar adjusted data</t>
  </si>
  <si>
    <t>Geopolitical entity (reporting)</t>
  </si>
  <si>
    <t>Poland</t>
  </si>
  <si>
    <t>NA_ITEM (Labels)</t>
  </si>
  <si>
    <t>Gross domestic product at market prices</t>
  </si>
  <si>
    <t>Household and NPISH final consumption expenditure</t>
  </si>
  <si>
    <t>Gross fixed capital formation</t>
  </si>
  <si>
    <t>TIME</t>
  </si>
  <si>
    <t/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</si>
  <si>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</si>
  <si>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</si>
  <si>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</si>
  <si>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</si>
  <si>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</si>
  <si>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</si>
  <si>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</si>
  <si>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</si>
  <si>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</si>
  <si>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</si>
  <si>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</si>
  <si>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</si>
  <si>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</si>
  <si>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</si>
  <si>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</si>
  <si>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</si>
  <si>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</si>
  <si>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</si>
  <si>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</si>
  <si>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</si>
  <si>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</si>
  <si>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</si>
  <si>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</si>
  <si>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</si>
  <si>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</si>
  <si>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</si>
  <si>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</si>
  <si>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</si>
  <si>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</si>
  <si>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</si>
  <si>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</si>
  <si>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</si>
  <si>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</si>
  <si>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</si>
  <si>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</si>
  <si>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</si>
  <si>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</si>
  <si>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</si>
  <si>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</si>
  <si>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</si>
  <si>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</si>
  <si>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</si>
  <si>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</si>
  <si>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</si>
  <si>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</si>
  <si>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</si>
  <si>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</si>
  <si>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</si>
  <si>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</si>
  <si>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</si>
  <si>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</si>
  <si>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</si>
  <si>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</si>
  <si>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</si>
  <si>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</si>
  <si>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</si>
  <si>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</si>
  <si>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</si>
  <si>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</si>
  <si>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</si>
  <si>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</si>
  <si>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</si>
  <si>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</si>
  <si>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</si>
  <si>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</si>
  <si>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</si>
  <si>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</si>
  <si>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</si>
  <si>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</si>
  <si>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</si>
  <si>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</si>
  <si>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</si>
  <si>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</si>
  <si>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</si>
  <si>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</si>
  <si>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</si>
  <si>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</si>
  <si>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</si>
  <si>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</si>
  <si>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</si>
  <si>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</si>
  <si>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</si>
  <si>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</si>
  <si>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</si>
  <si>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</si>
  <si>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</si>
  <si>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</si>
  <si>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</si>
  <si>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</si>
  <si>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</si>
  <si>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Special value</t>
  </si>
  <si>
    <t>:</t>
  </si>
  <si>
    <t>not available</t>
  </si>
  <si>
    <t>CZĘŚĆ II    Kwartalne wskaźniki makroekonomiczne</t>
  </si>
  <si>
    <t xml:space="preserve">Aktualizacja: </t>
  </si>
  <si>
    <t>Powrót do spisu</t>
  </si>
  <si>
    <t>WARUNKI ŻYCIA LUDNOŚCI</t>
  </si>
  <si>
    <r>
      <t>Wyszczególnienie 
A – analogiczny okres roku poprzedniego=100
A</t>
    </r>
    <r>
      <rPr>
        <vertAlign val="subscript"/>
        <sz val="10"/>
        <rFont val="Arial CE"/>
        <charset val="238"/>
      </rPr>
      <t xml:space="preserve">1 </t>
    </r>
    <r>
      <rPr>
        <sz val="10"/>
        <rFont val="Arial CE"/>
        <charset val="238"/>
      </rPr>
      <t>– od początku roku do końca okresu
      (analogiczny okres roku poprzedniego=100)
B – okres poprzedni=100</t>
    </r>
  </si>
  <si>
    <t>1 kw.</t>
  </si>
  <si>
    <t>2 kw.</t>
  </si>
  <si>
    <t>3 kw.</t>
  </si>
  <si>
    <t>4 kw.</t>
  </si>
  <si>
    <r>
      <t>Przeciętne miesięczne wynagrodzenie nominalne brutto</t>
    </r>
    <r>
      <rPr>
        <vertAlign val="superscript"/>
        <sz val="10"/>
        <rFont val="Arial CE"/>
        <family val="2"/>
        <charset val="238"/>
      </rPr>
      <t xml:space="preserve">a </t>
    </r>
    <r>
      <rPr>
        <sz val="10"/>
        <rFont val="Arial CE"/>
        <charset val="238"/>
      </rPr>
      <t>w gospodarce narodowej</t>
    </r>
  </si>
  <si>
    <t>w zł</t>
  </si>
  <si>
    <t>A</t>
  </si>
  <si>
    <r>
      <t>A</t>
    </r>
    <r>
      <rPr>
        <vertAlign val="subscript"/>
        <sz val="10"/>
        <rFont val="Arial CE"/>
        <charset val="238"/>
      </rPr>
      <t>1</t>
    </r>
  </si>
  <si>
    <t>B</t>
  </si>
  <si>
    <t>Przeciętne miesięczne wynagrodzenie nominalne brutto  w sferze budżetowej</t>
  </si>
  <si>
    <t>.</t>
  </si>
  <si>
    <r>
      <t>Przeciętne miesięczne wynagrodzenie nominalne brutto  w sektorze przedsiębiorstw</t>
    </r>
    <r>
      <rPr>
        <vertAlign val="superscript"/>
        <sz val="10"/>
        <rFont val="Arial CE"/>
        <charset val="238"/>
      </rPr>
      <t>b</t>
    </r>
  </si>
  <si>
    <r>
      <t>Przeciętne miesięczne wynagrodzenie nominalne brutto w przemyśle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 </t>
    </r>
  </si>
  <si>
    <t>w górnictwie i wydobywaniu</t>
  </si>
  <si>
    <t>w przetwórstwie przemysłowym</t>
  </si>
  <si>
    <r>
      <t>w wytwarzaniu i zaopatrywaniu w energię elektryczną, gaz, parę wodną i gorącą wodę</t>
    </r>
    <r>
      <rPr>
        <vertAlign val="superscript"/>
        <sz val="10"/>
        <rFont val="Arial CE"/>
        <family val="2"/>
        <charset val="238"/>
      </rPr>
      <t>∆</t>
    </r>
  </si>
  <si>
    <r>
      <t>w dostawie wody; gospodarowaniu ściekami i odpadami; rekultywacji</t>
    </r>
    <r>
      <rPr>
        <vertAlign val="superscript"/>
        <sz val="10"/>
        <rFont val="Arial CE"/>
        <family val="2"/>
        <charset val="238"/>
      </rPr>
      <t>∆</t>
    </r>
  </si>
  <si>
    <r>
      <t>Przeciętne miesięczne wynagrodzenie nominalne brutto w budownictwie</t>
    </r>
    <r>
      <rPr>
        <vertAlign val="superscript"/>
        <sz val="10"/>
        <rFont val="Arial CE"/>
        <family val="2"/>
        <charset val="238"/>
      </rPr>
      <t>b</t>
    </r>
  </si>
  <si>
    <r>
      <t>Przeciętne miesięczne wynagrodzenie nominalne brutto w handlu; naprawie pojazdów samochodowych</t>
    </r>
    <r>
      <rPr>
        <vertAlign val="superscript"/>
        <sz val="10"/>
        <rFont val="Arial"/>
        <family val="2"/>
        <charset val="238"/>
      </rPr>
      <t xml:space="preserve">∆, </t>
    </r>
    <r>
      <rPr>
        <vertAlign val="superscript"/>
        <sz val="10"/>
        <rFont val="Arial CE"/>
        <family val="2"/>
        <charset val="238"/>
      </rPr>
      <t>b</t>
    </r>
  </si>
  <si>
    <r>
      <t>Przeciętne miesięczne wynagrodzenie nominalne brutto w transporcie i gospodarce magazynowej</t>
    </r>
    <r>
      <rPr>
        <vertAlign val="superscript"/>
        <sz val="10"/>
        <rFont val="Arial CE"/>
        <family val="2"/>
        <charset val="238"/>
      </rPr>
      <t xml:space="preserve">b </t>
    </r>
  </si>
  <si>
    <r>
      <t>Przeciętne miesięczne wynagrodzenia nominalne brutto w informacji i komunikacji</t>
    </r>
    <r>
      <rPr>
        <vertAlign val="superscript"/>
        <sz val="10"/>
        <rFont val="Arial CE"/>
        <family val="2"/>
        <charset val="238"/>
      </rPr>
      <t>b</t>
    </r>
  </si>
  <si>
    <r>
      <t>Przeciętne miesięczne wynagrodzenie nominalne brutto w działalności finansowej i ubezpieczeniowej</t>
    </r>
    <r>
      <rPr>
        <vertAlign val="superscript"/>
        <sz val="10"/>
        <rFont val="Arial CE"/>
        <family val="2"/>
        <charset val="238"/>
      </rPr>
      <t>b</t>
    </r>
  </si>
  <si>
    <r>
      <t>Przeciętne miesięczne wynagrodzenie nominalne brutto 
w obsłudze rynku nieruchomości</t>
    </r>
    <r>
      <rPr>
        <vertAlign val="superscript"/>
        <sz val="10"/>
        <rFont val="Arial"/>
        <family val="2"/>
        <charset val="238"/>
      </rPr>
      <t xml:space="preserve">∆, </t>
    </r>
    <r>
      <rPr>
        <vertAlign val="superscript"/>
        <sz val="10"/>
        <rFont val="Arial CE"/>
        <family val="2"/>
        <charset val="238"/>
      </rPr>
      <t>b</t>
    </r>
  </si>
  <si>
    <t>3929,,47</t>
  </si>
  <si>
    <r>
      <t>Przeciętne miesięczne wynagrodzenie nominalne brutto
w edukacji</t>
    </r>
    <r>
      <rPr>
        <vertAlign val="superscript"/>
        <sz val="10"/>
        <rFont val="Arial CE"/>
        <charset val="238"/>
      </rPr>
      <t>b</t>
    </r>
  </si>
  <si>
    <r>
      <t>Przeciętne miesięczne wynagrodzenie nominalne brutto
w opiece zdrowotnej i pomocy społecznej</t>
    </r>
    <r>
      <rPr>
        <vertAlign val="superscript"/>
        <sz val="10"/>
        <rFont val="Arial CE"/>
        <family val="2"/>
        <charset val="238"/>
      </rPr>
      <t>b</t>
    </r>
  </si>
  <si>
    <t xml:space="preserve">Przeciętne miesięczne wynagrodzenie realne
brutto w gospodarce narodowej </t>
  </si>
  <si>
    <r>
      <t>Przeciętne miesięczne wynagrodzenie realne brutto w sektorze przedsiębiorstw</t>
    </r>
    <r>
      <rPr>
        <vertAlign val="superscript"/>
        <sz val="10"/>
        <rFont val="Arial CE"/>
        <charset val="238"/>
      </rPr>
      <t>b</t>
    </r>
  </si>
  <si>
    <t>Przeciętna liczba emerytów i rencistów pobierających emerytury i renty z pozarolniczego systemu ubezpieczeń społecznych</t>
  </si>
  <si>
    <t>w tys.</t>
  </si>
  <si>
    <t xml:space="preserve">Przeciętna miesięczna nominalna emerytura i renta brutto z pozarolniczego systemu ubezpieczeń społecznych </t>
  </si>
  <si>
    <r>
      <t>1160,10</t>
    </r>
    <r>
      <rPr>
        <vertAlign val="superscript"/>
        <sz val="10"/>
        <rFont val="Arial CE"/>
        <family val="2"/>
        <charset val="238"/>
      </rPr>
      <t>d</t>
    </r>
  </si>
  <si>
    <r>
      <t>1168,89</t>
    </r>
    <r>
      <rPr>
        <vertAlign val="superscript"/>
        <sz val="10"/>
        <rFont val="Arial CE"/>
        <family val="2"/>
        <charset val="238"/>
      </rPr>
      <t>d</t>
    </r>
  </si>
  <si>
    <r>
      <t>1174,21</t>
    </r>
    <r>
      <rPr>
        <vertAlign val="superscript"/>
        <sz val="10"/>
        <rFont val="Arial CE"/>
        <family val="2"/>
        <charset val="238"/>
      </rPr>
      <t>d</t>
    </r>
  </si>
  <si>
    <r>
      <t>1179,75</t>
    </r>
    <r>
      <rPr>
        <vertAlign val="superscript"/>
        <sz val="10"/>
        <rFont val="Arial CE"/>
        <family val="2"/>
        <charset val="238"/>
      </rPr>
      <t>d</t>
    </r>
  </si>
  <si>
    <t xml:space="preserve">Przeciętna miesięczna realna emerytura i renta brutto z pozarolniczego systemu ubezpieczeń społecznych </t>
  </si>
  <si>
    <t>Przeciętna liczba emerytów i rencistów 
pobierających emerytury i renty rolników indywidualnych</t>
  </si>
  <si>
    <t>Przeciętna miesięczna nominalna emerytura i renta 
rolników indywidualnych brutto</t>
  </si>
  <si>
    <r>
      <t>756,55</t>
    </r>
    <r>
      <rPr>
        <vertAlign val="superscript"/>
        <sz val="10"/>
        <rFont val="Arial CE"/>
        <family val="2"/>
        <charset val="238"/>
      </rPr>
      <t>c</t>
    </r>
  </si>
  <si>
    <r>
      <t>757,12</t>
    </r>
    <r>
      <rPr>
        <vertAlign val="superscript"/>
        <sz val="10"/>
        <rFont val="Arial CE"/>
        <family val="2"/>
        <charset val="238"/>
      </rPr>
      <t>c</t>
    </r>
  </si>
  <si>
    <r>
      <t>758,51</t>
    </r>
    <r>
      <rPr>
        <vertAlign val="superscript"/>
        <sz val="10"/>
        <rFont val="Arial CE"/>
        <family val="2"/>
        <charset val="238"/>
      </rPr>
      <t>c</t>
    </r>
  </si>
  <si>
    <r>
      <t>760,31</t>
    </r>
    <r>
      <rPr>
        <vertAlign val="superscript"/>
        <sz val="10"/>
        <rFont val="Arial CE"/>
        <family val="2"/>
        <charset val="238"/>
      </rPr>
      <t>c</t>
    </r>
  </si>
  <si>
    <t>Przeciętna miesięczna realna emerytura i renta rolników indywidualnych brutto</t>
  </si>
  <si>
    <r>
      <t xml:space="preserve">a </t>
    </r>
    <r>
      <rPr>
        <sz val="10"/>
        <rFont val="Arial CE"/>
        <charset val="238"/>
      </rPr>
      <t xml:space="preserve">Dane dotyczą pełnej zbiorowości. </t>
    </r>
  </si>
  <si>
    <r>
      <t xml:space="preserve">b </t>
    </r>
    <r>
      <rPr>
        <sz val="10"/>
        <rFont val="Arial CE"/>
        <charset val="238"/>
      </rPr>
      <t xml:space="preserve">Dane obejmują podmioty gospodarcze o liczbie pracujących powyżej 9 osób. </t>
    </r>
  </si>
  <si>
    <r>
      <t xml:space="preserve">c </t>
    </r>
    <r>
      <rPr>
        <sz val="10"/>
        <rFont val="Arial"/>
        <family val="2"/>
        <charset val="238"/>
      </rPr>
      <t>Łącznie z jednorazową wypłatą dla osób pobierających świadczenie emerytalno-rentowe w kwocie nie wyższej niż kwota najniższej emerytury lub z renty z tytułu Ustawy z dnia 10 września 2004 r. o zmianie ustawy o emeryturach i rentach z FUS oraz o zmianie ustawy o ubezpieczeniu społecznym rolników
(Dz. U. z 2004 r. Nr 236, poz. 2355).</t>
    </r>
  </si>
  <si>
    <t>Płace - kw/kw</t>
  </si>
  <si>
    <t>Employment and activity by sex and age - quarterly data [LFSI_EMP_Q__custom_7588156]</t>
  </si>
  <si>
    <t>Employment:</t>
  </si>
  <si>
    <t>Data extracted on 27/09/2023 10:12:21 from [ESTAT]</t>
  </si>
  <si>
    <t>14/09/2023 23:00</t>
  </si>
  <si>
    <t>Seasonally adjusted data, not calendar adjusted data</t>
  </si>
  <si>
    <t>Sex</t>
  </si>
  <si>
    <t>Total</t>
  </si>
  <si>
    <t>Age class</t>
  </si>
  <si>
    <t>From 15 to 74 years</t>
  </si>
  <si>
    <t>INDIC_EM (Labels)</t>
  </si>
  <si>
    <t>Persons in the labour force (former name: active persons)</t>
  </si>
  <si>
    <t>Total employment (resident population concept - LFS)</t>
  </si>
  <si>
    <t>UNIT (Labels)</t>
  </si>
  <si>
    <t>Thousand persons</t>
  </si>
  <si>
    <t>Percentage of total population</t>
  </si>
  <si>
    <t>b</t>
  </si>
  <si>
    <t>Available flags:</t>
  </si>
  <si>
    <t>break in time series</t>
  </si>
  <si>
    <t>Płace:</t>
  </si>
  <si>
    <t>https://stat.gov.pl/wskazniki-makroekonomiczne/</t>
  </si>
  <si>
    <t>Aktywni</t>
  </si>
  <si>
    <t>Zatrudnienie</t>
  </si>
  <si>
    <t>Bezrobotni</t>
  </si>
  <si>
    <t>Stopa bezrobocia</t>
  </si>
  <si>
    <t>Zatrudnienie kw/kw</t>
  </si>
  <si>
    <t>PIENIĄDZ</t>
  </si>
  <si>
    <t>Wyszczególnienie
A – analogiczny okres roku poprzedniego=100
C – grudzień roku poprzedniego=100</t>
  </si>
  <si>
    <r>
      <t>Podaż pieniądza ogółem M3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>(stan w końcu okresu)</t>
    </r>
  </si>
  <si>
    <t>w mln zł</t>
  </si>
  <si>
    <t>C</t>
  </si>
  <si>
    <t xml:space="preserve">w tym pieniądz gotówkowy w obiegu (poza kasami banków) </t>
  </si>
  <si>
    <t xml:space="preserve">depozyty i inne zobowiązania </t>
  </si>
  <si>
    <t xml:space="preserve">w tym: </t>
  </si>
  <si>
    <t xml:space="preserve">depozyty i inne zobowiązania gospodarstw domowych </t>
  </si>
  <si>
    <t>depozyty i inne zobowiązania przedsiębiorstw niefinansowych</t>
  </si>
  <si>
    <t>pozostałe składniki M3 (stan w końcu okresu)</t>
  </si>
  <si>
    <r>
      <t>Należności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>ogółem (stan w końcu okresu)</t>
    </r>
  </si>
  <si>
    <t xml:space="preserve">   w tym: </t>
  </si>
  <si>
    <t xml:space="preserve">
należności od gospodarstw domowych </t>
  </si>
  <si>
    <t>należności od przedsiębiorstw niefinansowych</t>
  </si>
  <si>
    <r>
      <t>Zadłużenie netto instytucji rządowych 
szczebla centralnego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>(stan w końcu okresu)</t>
    </r>
  </si>
  <si>
    <t>Stopa oprocentowania redyskonta weksli (stan w końcu okresu)</t>
  </si>
  <si>
    <t>w %</t>
  </si>
  <si>
    <t>Stopa oprocentowania kredytu lombardowego (stan w końcu okresu)</t>
  </si>
  <si>
    <r>
      <t>Stopa oprocentowania referencyjna</t>
    </r>
    <r>
      <rPr>
        <vertAlign val="superscript"/>
        <sz val="10"/>
        <rFont val="Arial"/>
        <family val="2"/>
        <charset val="238"/>
      </rPr>
      <t>b</t>
    </r>
    <r>
      <rPr>
        <sz val="10"/>
        <rFont val="Arial"/>
        <family val="2"/>
        <charset val="238"/>
      </rPr>
      <t xml:space="preserve"> (stan w końcu okresu)</t>
    </r>
  </si>
  <si>
    <r>
      <t>Stopa oprocentowania depozytów złotowych gospodarstw domowych i instytucji niekomercyjnych działających na rzecz gospodarstw domowych w bankach komercyjnych</t>
    </r>
    <r>
      <rPr>
        <vertAlign val="superscript"/>
        <sz val="10"/>
        <rFont val="Arial"/>
        <family val="2"/>
        <charset val="238"/>
      </rPr>
      <t xml:space="preserve">c </t>
    </r>
    <r>
      <rPr>
        <sz val="10"/>
        <rFont val="Arial"/>
        <family val="2"/>
      </rPr>
      <t xml:space="preserve">(stan w końcu okresu) </t>
    </r>
  </si>
  <si>
    <t xml:space="preserve">      na rachunkach bieżących</t>
  </si>
  <si>
    <t>z terminem pierwotnym do 2 lat włącznie</t>
  </si>
  <si>
    <r>
      <t>Stopa oprocentowania depozytów złotowych przedsiębiorstw w bankach komercyjnych</t>
    </r>
    <r>
      <rPr>
        <vertAlign val="superscript"/>
        <sz val="10"/>
        <rFont val="Arial"/>
        <family val="2"/>
        <charset val="238"/>
      </rPr>
      <t xml:space="preserve">c </t>
    </r>
    <r>
      <rPr>
        <sz val="10"/>
        <rFont val="Arial"/>
        <family val="2"/>
        <charset val="238"/>
      </rPr>
      <t>(stan w końcu okresu)</t>
    </r>
  </si>
  <si>
    <t>na rachunkach bieżących</t>
  </si>
  <si>
    <t>Kurs oficjalny NBP:</t>
  </si>
  <si>
    <t>100 USD</t>
  </si>
  <si>
    <t>100 EUR</t>
  </si>
  <si>
    <t xml:space="preserve">       100 CHF</t>
  </si>
  <si>
    <r>
      <t xml:space="preserve">a </t>
    </r>
    <r>
      <rPr>
        <sz val="10"/>
        <rFont val="Arial"/>
        <family val="2"/>
        <charset val="238"/>
      </rPr>
      <t>Od stycznia 2005 r. NBP zestawia kategorie pieniężne na podstawie danych otrzymanych od podmiotów sektora monetarnych instytucji finansowych, który obejmuje oprócz banków działających w Polsce oraz rezydujących w kraju oddziałów instytucji kredytowych i oddziałów banków zagranicznych, także spółdzielcze kasy oszczędnościowo-kredytowe oraz od stycznia 2006 r. – fundusze rynku pieniężnego. W czerwcu 2005 r. redefinicja kategorii należności – z należności oraz zadłużenia netto instytucji rządowych szczebla centralnego wyłączono odsetki zapadłe niespłacone. Od lipca 2007 r. NBP wprowadził zmiany w zakresie wyliczania agregatów monetarnych – do depozytów i innych zobowiązań włączono depozyty bezterminowe oraz zmieniono metodę wyliczania wartości emisji dłużnych papierów wartościowych z terminem pierwotnym do 2 lat; odpowiednie szeregi czasowe zostały skorygowane wstecz od danych za II kwartał 2005 r.</t>
    </r>
  </si>
  <si>
    <r>
      <t xml:space="preserve">b </t>
    </r>
    <r>
      <rPr>
        <sz val="10"/>
        <rFont val="Arial"/>
        <family val="2"/>
        <charset val="238"/>
      </rPr>
      <t>Minimalna stopa rentowności 7-dniowych operacji otwartego rynku.</t>
    </r>
  </si>
  <si>
    <r>
      <t xml:space="preserve">c </t>
    </r>
    <r>
      <rPr>
        <sz val="10"/>
        <rFont val="Arial"/>
        <family val="2"/>
        <charset val="238"/>
      </rPr>
      <t>Średnie ważone. Dane do 2002r. dotyczą depozytów osób prywatnych i podmiotów gospodarczych (wg starej klasyfikacji sektorowej gospodarki narodowej). Od 2005 r. NBP prezentuje szeregi serie dotyczące statystyki oprocentowania w odniesieniu do depozytów i kredytów przedsiębiorstw i gospodarstw domowych wg metodyki dopasowanej do zharmonizowanych wymogów Europejskiego Banku Centralnego (ECB).</t>
    </r>
  </si>
  <si>
    <t>Źródło: dane Narodowego Banku Polskiego.</t>
  </si>
  <si>
    <t>Stopa procentowa NBP</t>
  </si>
  <si>
    <t>Inflacja kw/kw</t>
  </si>
  <si>
    <t>Płace realne - kw/kw</t>
  </si>
  <si>
    <t>dy_obs</t>
  </si>
  <si>
    <t>dc_obs</t>
  </si>
  <si>
    <t>di_obs</t>
  </si>
  <si>
    <t>dw_obs</t>
  </si>
  <si>
    <t>de_obs</t>
  </si>
  <si>
    <t>pi_obs</t>
  </si>
  <si>
    <t>r_obs</t>
  </si>
  <si>
    <t>u_obs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</si>
</sst>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\ yy"/>
    <numFmt numFmtId="165" formatCode="0.0"/>
    <numFmt numFmtId="166" formatCode="#,##0.##########"/>
    <numFmt numFmtId="167" formatCode="#,##0.0"/>
    <numFmt numFmtId="168" formatCode="_-* #,##0.00\ _z_ł_-;\-* #,##0.00\ _z_ł_-;_-* &quot;-&quot;??\ _z_ł_-;_-@_-"/>
    <numFmt numFmtId="169" formatCode="#0.0"/>
    <numFmt numFmtId="170" formatCode="#0.00"/>
  </numFmts>
  <fonts count="30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  <charset val="238"/>
    </font>
    <font>
      <sz val="10"/>
      <name val="Times New Roman"/>
      <family val="1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color theme="0"/>
      <name val="Times New Roman"/>
      <family val="1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sz val="10"/>
      <name val="Arial CE"/>
      <charset val="238"/>
    </font>
    <font>
      <b/>
      <sz val="12"/>
      <name val="Arial"/>
      <family val="2"/>
      <charset val="238"/>
    </font>
    <font>
      <b/>
      <sz val="10"/>
      <name val="Arial CE"/>
      <charset val="238"/>
    </font>
    <font>
      <sz val="12"/>
      <name val="Arial CE"/>
      <charset val="238"/>
    </font>
    <font>
      <b/>
      <sz val="12"/>
      <name val="Arial CE"/>
      <charset val="238"/>
    </font>
    <font>
      <sz val="10"/>
      <name val="Arial CE"/>
      <family val="2"/>
      <charset val="238"/>
    </font>
    <font>
      <sz val="10"/>
      <color indexed="8"/>
      <name val="Arial CE"/>
      <family val="2"/>
      <charset val="238"/>
    </font>
    <font>
      <u/>
      <sz val="10"/>
      <color indexed="12"/>
      <name val="Arial CE"/>
      <charset val="238"/>
    </font>
    <font>
      <vertAlign val="subscript"/>
      <sz val="10"/>
      <name val="Arial CE"/>
      <charset val="238"/>
    </font>
    <font>
      <b/>
      <sz val="10"/>
      <name val="Arial CE"/>
      <family val="2"/>
      <charset val="238"/>
    </font>
    <font>
      <vertAlign val="superscript"/>
      <sz val="10"/>
      <name val="Arial CE"/>
      <charset val="238"/>
    </font>
    <font>
      <vertAlign val="superscript"/>
      <sz val="10"/>
      <name val="Arial CE"/>
      <family val="2"/>
      <charset val="238"/>
    </font>
    <font>
      <sz val="10"/>
      <name val="Arial"/>
      <family val="2"/>
    </font>
    <font>
      <vertAlign val="superscript"/>
      <sz val="10"/>
      <name val="Arial"/>
      <family val="2"/>
      <charset val="238"/>
    </font>
    <font>
      <sz val="10"/>
      <color theme="1"/>
      <name val="Arial CE"/>
      <charset val="238"/>
    </font>
    <font>
      <sz val="10"/>
      <color theme="1"/>
      <name val="Arial"/>
      <family val="2"/>
      <charset val="238"/>
    </font>
    <font>
      <sz val="10"/>
      <color rgb="FFFF0000"/>
      <name val="Arial CE"/>
      <charset val="238"/>
    </font>
    <font>
      <sz val="10"/>
      <color indexed="8"/>
      <name val="Arial CE"/>
      <charset val="238"/>
    </font>
    <font>
      <sz val="12"/>
      <name val="Arial"/>
      <family val="2"/>
      <charset val="238"/>
    </font>
    <font>
      <b/>
      <sz val="1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indexed="9"/>
        <bgColor indexed="64"/>
      </patternFill>
    </fill>
    <fill>
      <patternFill patternType="solid">
        <fgColor rgb="FFE1F3FF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B4B9BE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rgb="FFB4B9BE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0" fillId="0" borderId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6" fillId="0" borderId="0"/>
    <xf numFmtId="9" fontId="6" fillId="0" borderId="0" applyFont="0" applyFill="0" applyBorder="0" applyAlignment="0" applyProtection="0"/>
  </cellStyleXfs>
  <cellXfs count="3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5" fillId="0" borderId="0" xfId="0" applyFont="1"/>
    <xf numFmtId="164" fontId="3" fillId="4" borderId="6" xfId="0" applyNumberFormat="1" applyFont="1" applyFill="1" applyBorder="1" applyAlignment="1">
      <alignment horizontal="right"/>
    </xf>
    <xf numFmtId="165" fontId="3" fillId="4" borderId="0" xfId="0" applyNumberFormat="1" applyFont="1" applyFill="1" applyAlignment="1">
      <alignment horizontal="center"/>
    </xf>
    <xf numFmtId="165" fontId="3" fillId="4" borderId="4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0" fontId="2" fillId="4" borderId="0" xfId="0" applyFont="1" applyFill="1"/>
    <xf numFmtId="165" fontId="2" fillId="4" borderId="0" xfId="0" applyNumberFormat="1" applyFont="1" applyFill="1" applyAlignment="1">
      <alignment horizontal="center"/>
    </xf>
    <xf numFmtId="0" fontId="2" fillId="4" borderId="4" xfId="0" applyFont="1" applyFill="1" applyBorder="1"/>
    <xf numFmtId="0" fontId="6" fillId="4" borderId="6" xfId="0" applyFont="1" applyFill="1" applyBorder="1" applyAlignment="1">
      <alignment horizontal="right"/>
    </xf>
    <xf numFmtId="0" fontId="6" fillId="4" borderId="0" xfId="0" applyFont="1" applyFill="1"/>
    <xf numFmtId="0" fontId="6" fillId="4" borderId="4" xfId="0" applyFont="1" applyFill="1" applyBorder="1"/>
    <xf numFmtId="0" fontId="2" fillId="4" borderId="4" xfId="0" applyFont="1" applyFill="1" applyBorder="1" applyAlignment="1">
      <alignment horizontal="right"/>
    </xf>
    <xf numFmtId="0" fontId="2" fillId="4" borderId="0" xfId="0" applyFont="1" applyFill="1" applyAlignment="1">
      <alignment wrapText="1"/>
    </xf>
    <xf numFmtId="0" fontId="2" fillId="4" borderId="4" xfId="0" applyFont="1" applyFill="1" applyBorder="1" applyAlignment="1">
      <alignment wrapText="1"/>
    </xf>
    <xf numFmtId="0" fontId="6" fillId="0" borderId="0" xfId="0" applyFont="1"/>
    <xf numFmtId="0" fontId="7" fillId="0" borderId="0" xfId="1"/>
    <xf numFmtId="0" fontId="8" fillId="0" borderId="0" xfId="2"/>
    <xf numFmtId="0" fontId="4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5" borderId="7" xfId="2" applyFont="1" applyFill="1" applyBorder="1" applyAlignment="1">
      <alignment horizontal="left" vertical="center"/>
    </xf>
    <xf numFmtId="0" fontId="9" fillId="5" borderId="7" xfId="2" applyFont="1" applyFill="1" applyBorder="1" applyAlignment="1">
      <alignment horizontal="right" vertical="center"/>
    </xf>
    <xf numFmtId="0" fontId="4" fillId="6" borderId="7" xfId="2" applyFont="1" applyFill="1" applyBorder="1" applyAlignment="1">
      <alignment horizontal="left" vertical="center"/>
    </xf>
    <xf numFmtId="0" fontId="4" fillId="7" borderId="7" xfId="2" applyFont="1" applyFill="1" applyBorder="1" applyAlignment="1">
      <alignment horizontal="left" vertical="center"/>
    </xf>
    <xf numFmtId="0" fontId="8" fillId="8" borderId="0" xfId="2" applyFill="1"/>
    <xf numFmtId="166" fontId="3" fillId="0" borderId="0" xfId="2" applyNumberFormat="1" applyFont="1" applyAlignment="1">
      <alignment horizontal="right" vertical="center" shrinkToFit="1"/>
    </xf>
    <xf numFmtId="166" fontId="3" fillId="9" borderId="0" xfId="2" applyNumberFormat="1" applyFont="1" applyFill="1" applyAlignment="1">
      <alignment horizontal="right" vertical="center" shrinkToFit="1"/>
    </xf>
    <xf numFmtId="167" fontId="3" fillId="0" borderId="0" xfId="2" applyNumberFormat="1" applyFont="1" applyAlignment="1">
      <alignment horizontal="right" vertical="center" shrinkToFit="1"/>
    </xf>
    <xf numFmtId="167" fontId="3" fillId="9" borderId="0" xfId="2" applyNumberFormat="1" applyFont="1" applyFill="1" applyAlignment="1">
      <alignment horizontal="right" vertical="center" shrinkToFit="1"/>
    </xf>
    <xf numFmtId="167" fontId="0" fillId="0" borderId="0" xfId="0" applyNumberFormat="1"/>
    <xf numFmtId="0" fontId="10" fillId="0" borderId="0" xfId="3"/>
    <xf numFmtId="165" fontId="10" fillId="0" borderId="18" xfId="3" applyNumberFormat="1" applyBorder="1" applyAlignment="1">
      <alignment horizontal="right" wrapText="1"/>
    </xf>
    <xf numFmtId="165" fontId="15" fillId="0" borderId="18" xfId="3" applyNumberFormat="1" applyFont="1" applyBorder="1" applyAlignment="1">
      <alignment horizontal="right" wrapText="1"/>
    </xf>
    <xf numFmtId="0" fontId="13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165" fontId="19" fillId="0" borderId="18" xfId="3" applyNumberFormat="1" applyFont="1" applyBorder="1" applyAlignment="1">
      <alignment horizontal="right" wrapText="1"/>
    </xf>
    <xf numFmtId="165" fontId="15" fillId="0" borderId="18" xfId="3" applyNumberFormat="1" applyFont="1" applyBorder="1" applyAlignment="1">
      <alignment horizontal="right"/>
    </xf>
    <xf numFmtId="165" fontId="10" fillId="0" borderId="18" xfId="3" applyNumberFormat="1" applyBorder="1" applyAlignment="1">
      <alignment horizontal="right"/>
    </xf>
    <xf numFmtId="165" fontId="10" fillId="0" borderId="20" xfId="3" applyNumberFormat="1" applyBorder="1" applyAlignment="1">
      <alignment horizontal="right"/>
    </xf>
    <xf numFmtId="165" fontId="22" fillId="0" borderId="18" xfId="3" applyNumberFormat="1" applyFont="1" applyBorder="1" applyAlignment="1">
      <alignment horizontal="right"/>
    </xf>
    <xf numFmtId="165" fontId="22" fillId="0" borderId="20" xfId="3" applyNumberFormat="1" applyFont="1" applyBorder="1" applyAlignment="1">
      <alignment horizontal="right"/>
    </xf>
    <xf numFmtId="165" fontId="19" fillId="0" borderId="18" xfId="3" applyNumberFormat="1" applyFont="1" applyBorder="1" applyAlignment="1">
      <alignment horizontal="right"/>
    </xf>
    <xf numFmtId="0" fontId="20" fillId="0" borderId="0" xfId="3" applyFont="1" applyAlignment="1">
      <alignment horizontal="left" vertical="center" wrapText="1"/>
    </xf>
    <xf numFmtId="0" fontId="15" fillId="0" borderId="18" xfId="3" applyFont="1" applyBorder="1" applyAlignment="1">
      <alignment horizontal="right"/>
    </xf>
    <xf numFmtId="0" fontId="21" fillId="0" borderId="0" xfId="3" applyFont="1" applyAlignment="1">
      <alignment horizontal="left" vertical="center" wrapText="1"/>
    </xf>
    <xf numFmtId="0" fontId="23" fillId="0" borderId="0" xfId="3" applyFont="1" applyAlignment="1">
      <alignment horizontal="left" wrapText="1"/>
    </xf>
    <xf numFmtId="0" fontId="20" fillId="0" borderId="0" xfId="3" applyFont="1" applyAlignment="1">
      <alignment vertical="center" wrapText="1"/>
    </xf>
    <xf numFmtId="165" fontId="15" fillId="10" borderId="18" xfId="3" applyNumberFormat="1" applyFont="1" applyFill="1" applyBorder="1" applyAlignment="1">
      <alignment horizontal="right"/>
    </xf>
    <xf numFmtId="165" fontId="15" fillId="10" borderId="23" xfId="3" applyNumberFormat="1" applyFont="1" applyFill="1" applyBorder="1" applyAlignment="1">
      <alignment horizontal="right"/>
    </xf>
    <xf numFmtId="165" fontId="22" fillId="10" borderId="18" xfId="3" applyNumberFormat="1" applyFont="1" applyFill="1" applyBorder="1" applyAlignment="1">
      <alignment horizontal="right" wrapText="1"/>
    </xf>
    <xf numFmtId="165" fontId="10" fillId="10" borderId="18" xfId="3" applyNumberFormat="1" applyFill="1" applyBorder="1" applyAlignment="1">
      <alignment horizontal="right" wrapText="1"/>
    </xf>
    <xf numFmtId="165" fontId="15" fillId="10" borderId="18" xfId="3" applyNumberFormat="1" applyFont="1" applyFill="1" applyBorder="1" applyAlignment="1">
      <alignment horizontal="right" wrapText="1"/>
    </xf>
    <xf numFmtId="165" fontId="22" fillId="0" borderId="19" xfId="3" applyNumberFormat="1" applyFont="1" applyBorder="1" applyAlignment="1">
      <alignment horizontal="right" wrapText="1"/>
    </xf>
    <xf numFmtId="165" fontId="6" fillId="10" borderId="18" xfId="3" applyNumberFormat="1" applyFont="1" applyFill="1" applyBorder="1" applyAlignment="1">
      <alignment horizontal="right" wrapText="1"/>
    </xf>
    <xf numFmtId="165" fontId="22" fillId="0" borderId="23" xfId="3" applyNumberFormat="1" applyFont="1" applyBorder="1" applyAlignment="1">
      <alignment horizontal="right"/>
    </xf>
    <xf numFmtId="0" fontId="10" fillId="0" borderId="18" xfId="3" applyBorder="1" applyAlignment="1">
      <alignment horizontal="right"/>
    </xf>
    <xf numFmtId="0" fontId="10" fillId="0" borderId="22" xfId="3" applyBorder="1" applyAlignment="1">
      <alignment horizontal="right"/>
    </xf>
    <xf numFmtId="165" fontId="19" fillId="0" borderId="33" xfId="3" applyNumberFormat="1" applyFont="1" applyBorder="1" applyAlignment="1">
      <alignment horizontal="right"/>
    </xf>
    <xf numFmtId="165" fontId="6" fillId="10" borderId="18" xfId="3" applyNumberFormat="1" applyFont="1" applyFill="1" applyBorder="1" applyAlignment="1">
      <alignment horizontal="right"/>
    </xf>
    <xf numFmtId="2" fontId="19" fillId="0" borderId="33" xfId="3" applyNumberFormat="1" applyFont="1" applyBorder="1" applyAlignment="1">
      <alignment horizontal="right"/>
    </xf>
    <xf numFmtId="2" fontId="19" fillId="0" borderId="18" xfId="3" applyNumberFormat="1" applyFont="1" applyBorder="1" applyAlignment="1">
      <alignment horizontal="right"/>
    </xf>
    <xf numFmtId="165" fontId="19" fillId="0" borderId="33" xfId="3" applyNumberFormat="1" applyFont="1" applyBorder="1" applyAlignment="1">
      <alignment horizontal="right" wrapText="1"/>
    </xf>
    <xf numFmtId="0" fontId="10" fillId="0" borderId="31" xfId="3" applyBorder="1" applyAlignment="1">
      <alignment horizontal="right"/>
    </xf>
    <xf numFmtId="165" fontId="6" fillId="10" borderId="34" xfId="3" applyNumberFormat="1" applyFont="1" applyFill="1" applyBorder="1" applyAlignment="1">
      <alignment horizontal="right" wrapText="1"/>
    </xf>
    <xf numFmtId="165" fontId="19" fillId="0" borderId="35" xfId="3" applyNumberFormat="1" applyFont="1" applyBorder="1" applyAlignment="1">
      <alignment horizontal="right" wrapText="1"/>
    </xf>
    <xf numFmtId="165" fontId="6" fillId="10" borderId="30" xfId="3" applyNumberFormat="1" applyFont="1" applyFill="1" applyBorder="1" applyAlignment="1">
      <alignment horizontal="right" wrapText="1"/>
    </xf>
    <xf numFmtId="165" fontId="6" fillId="10" borderId="36" xfId="3" applyNumberFormat="1" applyFont="1" applyFill="1" applyBorder="1" applyAlignment="1">
      <alignment horizontal="right" wrapText="1"/>
    </xf>
    <xf numFmtId="165" fontId="15" fillId="10" borderId="30" xfId="3" applyNumberFormat="1" applyFont="1" applyFill="1" applyBorder="1" applyAlignment="1">
      <alignment horizontal="right"/>
    </xf>
    <xf numFmtId="0" fontId="10" fillId="0" borderId="30" xfId="3" applyBorder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165" fontId="22" fillId="0" borderId="29" xfId="3" applyNumberFormat="1" applyFont="1" applyBorder="1" applyAlignment="1">
      <alignment horizontal="right" wrapText="1"/>
    </xf>
    <xf numFmtId="165" fontId="22" fillId="0" borderId="20" xfId="3" applyNumberFormat="1" applyFont="1" applyBorder="1" applyAlignment="1">
      <alignment horizontal="right" wrapText="1"/>
    </xf>
    <xf numFmtId="2" fontId="22" fillId="0" borderId="20" xfId="3" applyNumberFormat="1" applyFont="1" applyBorder="1" applyAlignment="1">
      <alignment horizontal="right" wrapText="1"/>
    </xf>
    <xf numFmtId="0" fontId="22" fillId="0" borderId="20" xfId="3" applyFont="1" applyBorder="1" applyAlignment="1">
      <alignment horizontal="right"/>
    </xf>
    <xf numFmtId="0" fontId="10" fillId="0" borderId="0" xfId="3" applyAlignment="1">
      <alignment vertical="center"/>
    </xf>
    <xf numFmtId="165" fontId="10" fillId="0" borderId="22" xfId="3" applyNumberFormat="1" applyBorder="1" applyAlignment="1">
      <alignment horizontal="right"/>
    </xf>
    <xf numFmtId="165" fontId="10" fillId="0" borderId="30" xfId="3" applyNumberFormat="1" applyBorder="1" applyAlignment="1">
      <alignment horizontal="right"/>
    </xf>
    <xf numFmtId="165" fontId="22" fillId="0" borderId="25" xfId="3" applyNumberFormat="1" applyFont="1" applyBorder="1" applyAlignment="1">
      <alignment horizontal="right"/>
    </xf>
    <xf numFmtId="0" fontId="10" fillId="0" borderId="24" xfId="3" applyBorder="1" applyAlignment="1">
      <alignment horizontal="right"/>
    </xf>
    <xf numFmtId="165" fontId="10" fillId="0" borderId="24" xfId="3" applyNumberFormat="1" applyBorder="1" applyAlignment="1">
      <alignment horizontal="right"/>
    </xf>
    <xf numFmtId="165" fontId="10" fillId="0" borderId="42" xfId="3" applyNumberFormat="1" applyBorder="1" applyAlignment="1">
      <alignment horizontal="right"/>
    </xf>
    <xf numFmtId="165" fontId="10" fillId="0" borderId="23" xfId="3" applyNumberFormat="1" applyBorder="1" applyAlignment="1">
      <alignment horizontal="right"/>
    </xf>
    <xf numFmtId="0" fontId="10" fillId="0" borderId="23" xfId="3" applyBorder="1" applyAlignment="1">
      <alignment horizontal="right"/>
    </xf>
    <xf numFmtId="165" fontId="10" fillId="0" borderId="31" xfId="3" applyNumberFormat="1" applyBorder="1" applyAlignment="1">
      <alignment horizontal="right"/>
    </xf>
    <xf numFmtId="0" fontId="10" fillId="0" borderId="40" xfId="3" applyBorder="1" applyAlignment="1">
      <alignment horizontal="right"/>
    </xf>
    <xf numFmtId="165" fontId="10" fillId="0" borderId="43" xfId="3" applyNumberFormat="1" applyBorder="1" applyAlignment="1">
      <alignment horizontal="right"/>
    </xf>
    <xf numFmtId="165" fontId="22" fillId="0" borderId="24" xfId="3" applyNumberFormat="1" applyFont="1" applyBorder="1" applyAlignment="1">
      <alignment horizontal="right"/>
    </xf>
    <xf numFmtId="165" fontId="10" fillId="0" borderId="19" xfId="3" applyNumberFormat="1" applyBorder="1" applyAlignment="1">
      <alignment horizontal="right" wrapText="1"/>
    </xf>
    <xf numFmtId="0" fontId="10" fillId="0" borderId="0" xfId="3" applyAlignment="1">
      <alignment horizontal="right"/>
    </xf>
    <xf numFmtId="14" fontId="10" fillId="0" borderId="0" xfId="3" applyNumberFormat="1"/>
    <xf numFmtId="165" fontId="22" fillId="0" borderId="0" xfId="3" applyNumberFormat="1" applyFont="1" applyAlignment="1">
      <alignment horizontal="right"/>
    </xf>
    <xf numFmtId="165" fontId="10" fillId="0" borderId="45" xfId="3" applyNumberFormat="1" applyBorder="1" applyAlignment="1">
      <alignment horizontal="right"/>
    </xf>
    <xf numFmtId="165" fontId="10" fillId="0" borderId="44" xfId="3" applyNumberFormat="1" applyBorder="1" applyAlignment="1">
      <alignment horizontal="right"/>
    </xf>
    <xf numFmtId="0" fontId="10" fillId="0" borderId="44" xfId="3" applyBorder="1" applyAlignment="1">
      <alignment horizontal="right"/>
    </xf>
    <xf numFmtId="165" fontId="15" fillId="10" borderId="38" xfId="3" applyNumberFormat="1" applyFont="1" applyFill="1" applyBorder="1" applyAlignment="1">
      <alignment horizontal="right"/>
    </xf>
    <xf numFmtId="0" fontId="22" fillId="0" borderId="24" xfId="3" applyFont="1" applyBorder="1" applyAlignment="1">
      <alignment horizontal="right"/>
    </xf>
    <xf numFmtId="165" fontId="22" fillId="0" borderId="26" xfId="3" applyNumberFormat="1" applyFont="1" applyBorder="1" applyAlignment="1">
      <alignment horizontal="right"/>
    </xf>
    <xf numFmtId="165" fontId="10" fillId="10" borderId="18" xfId="3" applyNumberFormat="1" applyFill="1" applyBorder="1" applyAlignment="1">
      <alignment horizontal="right"/>
    </xf>
    <xf numFmtId="2" fontId="10" fillId="0" borderId="18" xfId="3" applyNumberFormat="1" applyBorder="1" applyAlignment="1">
      <alignment horizontal="right"/>
    </xf>
    <xf numFmtId="165" fontId="24" fillId="0" borderId="18" xfId="3" applyNumberFormat="1" applyFont="1" applyBorder="1" applyAlignment="1">
      <alignment horizontal="right"/>
    </xf>
    <xf numFmtId="167" fontId="10" fillId="0" borderId="18" xfId="3" applyNumberFormat="1" applyBorder="1" applyAlignment="1">
      <alignment horizontal="right"/>
    </xf>
    <xf numFmtId="167" fontId="24" fillId="0" borderId="18" xfId="3" applyNumberFormat="1" applyFont="1" applyBorder="1" applyAlignment="1">
      <alignment horizontal="right"/>
    </xf>
    <xf numFmtId="4" fontId="10" fillId="0" borderId="22" xfId="3" applyNumberFormat="1" applyBorder="1" applyAlignment="1">
      <alignment horizontal="right"/>
    </xf>
    <xf numFmtId="4" fontId="10" fillId="0" borderId="19" xfId="3" applyNumberFormat="1" applyBorder="1" applyAlignment="1">
      <alignment horizontal="right" wrapText="1"/>
    </xf>
    <xf numFmtId="4" fontId="10" fillId="0" borderId="18" xfId="3" applyNumberFormat="1" applyBorder="1" applyAlignment="1">
      <alignment horizontal="right" wrapText="1"/>
    </xf>
    <xf numFmtId="4" fontId="6" fillId="10" borderId="18" xfId="3" applyNumberFormat="1" applyFont="1" applyFill="1" applyBorder="1" applyAlignment="1">
      <alignment horizontal="right" wrapText="1"/>
    </xf>
    <xf numFmtId="4" fontId="15" fillId="10" borderId="18" xfId="3" applyNumberFormat="1" applyFont="1" applyFill="1" applyBorder="1" applyAlignment="1">
      <alignment horizontal="right"/>
    </xf>
    <xf numFmtId="4" fontId="10" fillId="0" borderId="18" xfId="3" applyNumberFormat="1" applyBorder="1" applyAlignment="1">
      <alignment horizontal="right"/>
    </xf>
    <xf numFmtId="4" fontId="10" fillId="0" borderId="23" xfId="3" applyNumberFormat="1" applyBorder="1" applyAlignment="1">
      <alignment horizontal="right"/>
    </xf>
    <xf numFmtId="4" fontId="15" fillId="10" borderId="23" xfId="3" applyNumberFormat="1" applyFont="1" applyFill="1" applyBorder="1" applyAlignment="1">
      <alignment horizontal="right"/>
    </xf>
    <xf numFmtId="4" fontId="10" fillId="0" borderId="44" xfId="3" applyNumberFormat="1" applyBorder="1" applyAlignment="1">
      <alignment horizontal="right"/>
    </xf>
    <xf numFmtId="4" fontId="10" fillId="0" borderId="24" xfId="3" applyNumberFormat="1" applyBorder="1" applyAlignment="1">
      <alignment horizontal="right"/>
    </xf>
    <xf numFmtId="4" fontId="10" fillId="10" borderId="18" xfId="3" applyNumberFormat="1" applyFill="1" applyBorder="1" applyAlignment="1">
      <alignment horizontal="right"/>
    </xf>
    <xf numFmtId="4" fontId="6" fillId="10" borderId="18" xfId="3" applyNumberFormat="1" applyFont="1" applyFill="1" applyBorder="1" applyAlignment="1">
      <alignment horizontal="right"/>
    </xf>
    <xf numFmtId="4" fontId="15" fillId="10" borderId="49" xfId="3" applyNumberFormat="1" applyFont="1" applyFill="1" applyBorder="1" applyAlignment="1">
      <alignment horizontal="right"/>
    </xf>
    <xf numFmtId="4" fontId="16" fillId="10" borderId="18" xfId="3" applyNumberFormat="1" applyFont="1" applyFill="1" applyBorder="1" applyAlignment="1">
      <alignment horizontal="right"/>
    </xf>
    <xf numFmtId="4" fontId="16" fillId="10" borderId="23" xfId="3" applyNumberFormat="1" applyFont="1" applyFill="1" applyBorder="1" applyAlignment="1">
      <alignment horizontal="right"/>
    </xf>
    <xf numFmtId="4" fontId="6" fillId="10" borderId="23" xfId="3" applyNumberFormat="1" applyFont="1" applyFill="1" applyBorder="1" applyAlignment="1">
      <alignment horizontal="right"/>
    </xf>
    <xf numFmtId="167" fontId="22" fillId="0" borderId="19" xfId="3" applyNumberFormat="1" applyFont="1" applyBorder="1" applyAlignment="1">
      <alignment horizontal="right" wrapText="1"/>
    </xf>
    <xf numFmtId="167" fontId="15" fillId="0" borderId="18" xfId="3" applyNumberFormat="1" applyFont="1" applyBorder="1" applyAlignment="1">
      <alignment horizontal="right" wrapText="1"/>
    </xf>
    <xf numFmtId="167" fontId="22" fillId="0" borderId="18" xfId="3" applyNumberFormat="1" applyFont="1" applyBorder="1" applyAlignment="1">
      <alignment horizontal="right"/>
    </xf>
    <xf numFmtId="167" fontId="22" fillId="0" borderId="23" xfId="3" applyNumberFormat="1" applyFont="1" applyBorder="1" applyAlignment="1">
      <alignment horizontal="right"/>
    </xf>
    <xf numFmtId="167" fontId="22" fillId="0" borderId="24" xfId="3" applyNumberFormat="1" applyFont="1" applyBorder="1" applyAlignment="1">
      <alignment horizontal="right"/>
    </xf>
    <xf numFmtId="4" fontId="22" fillId="0" borderId="19" xfId="3" applyNumberFormat="1" applyFont="1" applyBorder="1" applyAlignment="1">
      <alignment horizontal="right" wrapText="1"/>
    </xf>
    <xf numFmtId="4" fontId="15" fillId="0" borderId="18" xfId="3" applyNumberFormat="1" applyFont="1" applyBorder="1" applyAlignment="1">
      <alignment horizontal="right" wrapText="1"/>
    </xf>
    <xf numFmtId="4" fontId="22" fillId="0" borderId="18" xfId="3" applyNumberFormat="1" applyFont="1" applyBorder="1" applyAlignment="1">
      <alignment horizontal="right"/>
    </xf>
    <xf numFmtId="4" fontId="22" fillId="0" borderId="23" xfId="3" applyNumberFormat="1" applyFont="1" applyBorder="1" applyAlignment="1">
      <alignment horizontal="right"/>
    </xf>
    <xf numFmtId="4" fontId="22" fillId="0" borderId="24" xfId="3" applyNumberFormat="1" applyFont="1" applyBorder="1" applyAlignment="1">
      <alignment horizontal="right"/>
    </xf>
    <xf numFmtId="4" fontId="22" fillId="0" borderId="18" xfId="4" applyNumberFormat="1" applyFont="1" applyBorder="1" applyAlignment="1">
      <alignment horizontal="right"/>
    </xf>
    <xf numFmtId="4" fontId="22" fillId="0" borderId="24" xfId="4" applyNumberFormat="1" applyFont="1" applyBorder="1" applyAlignment="1">
      <alignment horizontal="right"/>
    </xf>
    <xf numFmtId="4" fontId="22" fillId="0" borderId="24" xfId="5" applyNumberFormat="1" applyFont="1" applyBorder="1" applyAlignment="1">
      <alignment horizontal="right"/>
    </xf>
    <xf numFmtId="167" fontId="10" fillId="0" borderId="18" xfId="3" applyNumberFormat="1" applyBorder="1"/>
    <xf numFmtId="0" fontId="23" fillId="0" borderId="0" xfId="3" applyFont="1" applyAlignment="1">
      <alignment wrapText="1"/>
    </xf>
    <xf numFmtId="2" fontId="10" fillId="0" borderId="24" xfId="3" applyNumberFormat="1" applyBorder="1" applyAlignment="1">
      <alignment horizontal="right"/>
    </xf>
    <xf numFmtId="165" fontId="10" fillId="0" borderId="18" xfId="3" applyNumberFormat="1" applyBorder="1"/>
    <xf numFmtId="165" fontId="10" fillId="0" borderId="37" xfId="3" applyNumberFormat="1" applyBorder="1"/>
    <xf numFmtId="4" fontId="24" fillId="0" borderId="18" xfId="3" applyNumberFormat="1" applyFont="1" applyBorder="1" applyAlignment="1">
      <alignment horizontal="right"/>
    </xf>
    <xf numFmtId="2" fontId="24" fillId="0" borderId="18" xfId="3" applyNumberFormat="1" applyFont="1" applyBorder="1" applyAlignment="1">
      <alignment horizontal="right"/>
    </xf>
    <xf numFmtId="0" fontId="24" fillId="0" borderId="18" xfId="3" applyFont="1" applyBorder="1" applyAlignment="1">
      <alignment horizontal="right"/>
    </xf>
    <xf numFmtId="0" fontId="12" fillId="11" borderId="8" xfId="3" applyFont="1" applyFill="1" applyBorder="1"/>
    <xf numFmtId="0" fontId="10" fillId="11" borderId="12" xfId="3" applyFill="1" applyBorder="1" applyAlignment="1">
      <alignment wrapText="1"/>
    </xf>
    <xf numFmtId="0" fontId="10" fillId="11" borderId="13" xfId="3" applyFill="1" applyBorder="1" applyAlignment="1">
      <alignment horizontal="center"/>
    </xf>
    <xf numFmtId="0" fontId="10" fillId="11" borderId="14" xfId="3" applyFill="1" applyBorder="1"/>
    <xf numFmtId="0" fontId="10" fillId="11" borderId="15" xfId="3" applyFill="1" applyBorder="1" applyAlignment="1">
      <alignment horizontal="center"/>
    </xf>
    <xf numFmtId="0" fontId="10" fillId="11" borderId="14" xfId="3" applyFill="1" applyBorder="1" applyAlignment="1">
      <alignment wrapText="1"/>
    </xf>
    <xf numFmtId="0" fontId="10" fillId="11" borderId="17" xfId="3" applyFill="1" applyBorder="1" applyAlignment="1">
      <alignment horizontal="center"/>
    </xf>
    <xf numFmtId="0" fontId="10" fillId="11" borderId="14" xfId="3" applyFill="1" applyBorder="1" applyAlignment="1">
      <alignment horizontal="left" wrapText="1" indent="2"/>
    </xf>
    <xf numFmtId="0" fontId="15" fillId="11" borderId="14" xfId="3" applyFont="1" applyFill="1" applyBorder="1" applyAlignment="1">
      <alignment horizontal="left" wrapText="1" indent="2"/>
    </xf>
    <xf numFmtId="0" fontId="10" fillId="11" borderId="14" xfId="3" applyFill="1" applyBorder="1" applyAlignment="1">
      <alignment horizontal="left" indent="2"/>
    </xf>
    <xf numFmtId="0" fontId="10" fillId="11" borderId="14" xfId="3" applyFill="1" applyBorder="1" applyAlignment="1">
      <alignment horizontal="left" wrapText="1"/>
    </xf>
    <xf numFmtId="0" fontId="10" fillId="11" borderId="10" xfId="3" applyFill="1" applyBorder="1" applyAlignment="1">
      <alignment horizontal="center" vertical="center"/>
    </xf>
    <xf numFmtId="0" fontId="10" fillId="11" borderId="9" xfId="3" applyFill="1" applyBorder="1" applyAlignment="1">
      <alignment horizontal="center"/>
    </xf>
    <xf numFmtId="0" fontId="10" fillId="11" borderId="21" xfId="3" applyFill="1" applyBorder="1" applyAlignment="1">
      <alignment horizontal="center" vertical="center"/>
    </xf>
    <xf numFmtId="0" fontId="10" fillId="11" borderId="27" xfId="3" applyFill="1" applyBorder="1" applyAlignment="1">
      <alignment horizontal="center" vertical="center"/>
    </xf>
    <xf numFmtId="0" fontId="10" fillId="11" borderId="11" xfId="3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left" wrapText="1"/>
    </xf>
    <xf numFmtId="0" fontId="15" fillId="11" borderId="14" xfId="3" applyFont="1" applyFill="1" applyBorder="1" applyAlignment="1">
      <alignment wrapText="1"/>
    </xf>
    <xf numFmtId="0" fontId="10" fillId="11" borderId="16" xfId="3" applyFill="1" applyBorder="1"/>
    <xf numFmtId="4" fontId="22" fillId="0" borderId="18" xfId="5" applyNumberFormat="1" applyFont="1" applyBorder="1" applyAlignment="1">
      <alignment horizontal="right"/>
    </xf>
    <xf numFmtId="165" fontId="10" fillId="0" borderId="18" xfId="3" applyNumberFormat="1" applyBorder="1" applyAlignment="1">
      <alignment vertical="center"/>
    </xf>
    <xf numFmtId="165" fontId="10" fillId="0" borderId="37" xfId="3" applyNumberFormat="1" applyBorder="1" applyAlignment="1">
      <alignment vertical="center"/>
    </xf>
    <xf numFmtId="0" fontId="10" fillId="0" borderId="18" xfId="3" applyBorder="1"/>
    <xf numFmtId="4" fontId="10" fillId="0" borderId="18" xfId="3" applyNumberFormat="1" applyBorder="1"/>
    <xf numFmtId="165" fontId="10" fillId="0" borderId="23" xfId="3" applyNumberFormat="1" applyBorder="1"/>
    <xf numFmtId="165" fontId="10" fillId="0" borderId="20" xfId="3" applyNumberFormat="1" applyBorder="1" applyAlignment="1">
      <alignment vertical="center"/>
    </xf>
    <xf numFmtId="165" fontId="10" fillId="0" borderId="20" xfId="3" applyNumberFormat="1" applyBorder="1"/>
    <xf numFmtId="165" fontId="10" fillId="0" borderId="24" xfId="3" applyNumberFormat="1" applyBorder="1"/>
    <xf numFmtId="165" fontId="10" fillId="0" borderId="24" xfId="3" applyNumberFormat="1" applyBorder="1" applyAlignment="1">
      <alignment vertical="center"/>
    </xf>
    <xf numFmtId="167" fontId="22" fillId="0" borderId="18" xfId="3" applyNumberFormat="1" applyFont="1" applyBorder="1"/>
    <xf numFmtId="4" fontId="22" fillId="0" borderId="18" xfId="3" applyNumberFormat="1" applyFont="1" applyBorder="1"/>
    <xf numFmtId="4" fontId="10" fillId="0" borderId="44" xfId="3" applyNumberFormat="1" applyBorder="1"/>
    <xf numFmtId="4" fontId="10" fillId="0" borderId="37" xfId="3" applyNumberFormat="1" applyBorder="1"/>
    <xf numFmtId="165" fontId="10" fillId="0" borderId="39" xfId="3" applyNumberFormat="1" applyBorder="1" applyAlignment="1">
      <alignment vertical="center"/>
    </xf>
    <xf numFmtId="167" fontId="10" fillId="0" borderId="24" xfId="3" applyNumberFormat="1" applyBorder="1" applyAlignment="1">
      <alignment horizontal="right"/>
    </xf>
    <xf numFmtId="4" fontId="10" fillId="0" borderId="24" xfId="3" applyNumberFormat="1" applyBorder="1"/>
    <xf numFmtId="165" fontId="10" fillId="0" borderId="26" xfId="3" applyNumberFormat="1" applyBorder="1" applyAlignment="1">
      <alignment vertical="center"/>
    </xf>
    <xf numFmtId="167" fontId="10" fillId="0" borderId="37" xfId="3" applyNumberFormat="1" applyBorder="1" applyAlignment="1">
      <alignment horizontal="right"/>
    </xf>
    <xf numFmtId="4" fontId="10" fillId="4" borderId="41" xfId="3" applyNumberFormat="1" applyFill="1" applyBorder="1" applyAlignment="1">
      <alignment horizontal="right"/>
    </xf>
    <xf numFmtId="4" fontId="10" fillId="4" borderId="32" xfId="3" applyNumberFormat="1" applyFill="1" applyBorder="1" applyAlignment="1">
      <alignment horizontal="right"/>
    </xf>
    <xf numFmtId="4" fontId="10" fillId="4" borderId="22" xfId="3" applyNumberFormat="1" applyFill="1" applyBorder="1" applyAlignment="1">
      <alignment horizontal="right"/>
    </xf>
    <xf numFmtId="4" fontId="10" fillId="4" borderId="47" xfId="3" applyNumberFormat="1" applyFill="1" applyBorder="1" applyAlignment="1">
      <alignment horizontal="right"/>
    </xf>
    <xf numFmtId="4" fontId="10" fillId="0" borderId="42" xfId="3" applyNumberFormat="1" applyBorder="1"/>
    <xf numFmtId="4" fontId="26" fillId="0" borderId="18" xfId="3" applyNumberFormat="1" applyFont="1" applyBorder="1"/>
    <xf numFmtId="4" fontId="25" fillId="0" borderId="18" xfId="3" applyNumberFormat="1" applyFont="1" applyBorder="1" applyAlignment="1">
      <alignment horizontal="right"/>
    </xf>
    <xf numFmtId="2" fontId="10" fillId="0" borderId="22" xfId="3" applyNumberFormat="1" applyBorder="1" applyAlignment="1">
      <alignment horizontal="right"/>
    </xf>
    <xf numFmtId="4" fontId="0" fillId="0" borderId="0" xfId="0" applyNumberFormat="1"/>
    <xf numFmtId="3" fontId="3" fillId="0" borderId="0" xfId="2" applyNumberFormat="1" applyFont="1" applyAlignment="1">
      <alignment horizontal="right" vertical="center" shrinkToFit="1"/>
    </xf>
    <xf numFmtId="3" fontId="3" fillId="9" borderId="0" xfId="2" applyNumberFormat="1" applyFont="1" applyFill="1" applyAlignment="1">
      <alignment horizontal="right" vertical="center" shrinkToFit="1"/>
    </xf>
    <xf numFmtId="3" fontId="0" fillId="0" borderId="0" xfId="0" applyNumberFormat="1"/>
    <xf numFmtId="167" fontId="10" fillId="0" borderId="22" xfId="3" applyNumberFormat="1" applyBorder="1" applyAlignment="1">
      <alignment horizontal="right"/>
    </xf>
    <xf numFmtId="0" fontId="28" fillId="0" borderId="0" xfId="3" applyFont="1" applyAlignment="1">
      <alignment vertical="center"/>
    </xf>
    <xf numFmtId="0" fontId="28" fillId="0" borderId="61" xfId="3" applyFont="1" applyBorder="1" applyAlignment="1">
      <alignment vertical="center"/>
    </xf>
    <xf numFmtId="0" fontId="23" fillId="0" borderId="0" xfId="3" applyFont="1" applyAlignment="1">
      <alignment horizontal="left" vertical="center" wrapText="1"/>
    </xf>
    <xf numFmtId="165" fontId="27" fillId="0" borderId="18" xfId="3" applyNumberFormat="1" applyFont="1" applyBorder="1" applyAlignment="1">
      <alignment horizontal="right"/>
    </xf>
    <xf numFmtId="0" fontId="10" fillId="0" borderId="20" xfId="3" applyBorder="1" applyAlignment="1">
      <alignment horizontal="right"/>
    </xf>
    <xf numFmtId="165" fontId="24" fillId="0" borderId="24" xfId="3" applyNumberFormat="1" applyFont="1" applyBorder="1" applyAlignment="1">
      <alignment horizontal="right"/>
    </xf>
    <xf numFmtId="167" fontId="10" fillId="0" borderId="18" xfId="3" applyNumberFormat="1" applyBorder="1" applyAlignment="1">
      <alignment horizontal="right" wrapText="1"/>
    </xf>
    <xf numFmtId="167" fontId="24" fillId="0" borderId="24" xfId="3" applyNumberFormat="1" applyFont="1" applyBorder="1" applyAlignment="1">
      <alignment horizontal="right"/>
    </xf>
    <xf numFmtId="167" fontId="10" fillId="0" borderId="42" xfId="3" applyNumberFormat="1" applyBorder="1" applyAlignment="1">
      <alignment horizontal="right"/>
    </xf>
    <xf numFmtId="167" fontId="10" fillId="0" borderId="28" xfId="3" applyNumberFormat="1" applyBorder="1"/>
    <xf numFmtId="167" fontId="10" fillId="0" borderId="42" xfId="3" applyNumberFormat="1" applyBorder="1"/>
    <xf numFmtId="165" fontId="10" fillId="0" borderId="19" xfId="3" applyNumberFormat="1" applyBorder="1" applyAlignment="1">
      <alignment horizontal="right"/>
    </xf>
    <xf numFmtId="169" fontId="10" fillId="0" borderId="18" xfId="3" applyNumberFormat="1" applyBorder="1"/>
    <xf numFmtId="167" fontId="10" fillId="0" borderId="31" xfId="3" applyNumberFormat="1" applyBorder="1" applyAlignment="1">
      <alignment horizontal="right"/>
    </xf>
    <xf numFmtId="167" fontId="10" fillId="0" borderId="22" xfId="3" applyNumberFormat="1" applyBorder="1"/>
    <xf numFmtId="170" fontId="10" fillId="0" borderId="18" xfId="3" applyNumberFormat="1" applyBorder="1"/>
    <xf numFmtId="167" fontId="10" fillId="0" borderId="44" xfId="3" applyNumberFormat="1" applyBorder="1" applyAlignment="1">
      <alignment horizontal="right"/>
    </xf>
    <xf numFmtId="165" fontId="10" fillId="0" borderId="37" xfId="3" applyNumberFormat="1" applyBorder="1" applyAlignment="1">
      <alignment horizontal="right"/>
    </xf>
    <xf numFmtId="167" fontId="10" fillId="0" borderId="41" xfId="3" applyNumberFormat="1" applyBorder="1"/>
    <xf numFmtId="0" fontId="6" fillId="11" borderId="10" xfId="3" applyFont="1" applyFill="1" applyBorder="1" applyAlignment="1">
      <alignment horizontal="center" vertical="center"/>
    </xf>
    <xf numFmtId="0" fontId="29" fillId="11" borderId="8" xfId="3" applyFont="1" applyFill="1" applyBorder="1"/>
    <xf numFmtId="0" fontId="6" fillId="11" borderId="9" xfId="3" applyFont="1" applyFill="1" applyBorder="1" applyAlignment="1">
      <alignment horizontal="center"/>
    </xf>
    <xf numFmtId="0" fontId="6" fillId="11" borderId="12" xfId="3" applyFont="1" applyFill="1" applyBorder="1" applyAlignment="1">
      <alignment wrapText="1"/>
    </xf>
    <xf numFmtId="0" fontId="6" fillId="11" borderId="13" xfId="3" applyFont="1" applyFill="1" applyBorder="1" applyAlignment="1">
      <alignment horizontal="center"/>
    </xf>
    <xf numFmtId="0" fontId="6" fillId="11" borderId="14" xfId="3" applyFont="1" applyFill="1" applyBorder="1"/>
    <xf numFmtId="0" fontId="6" fillId="11" borderId="15" xfId="3" applyFont="1" applyFill="1" applyBorder="1" applyAlignment="1">
      <alignment horizontal="center"/>
    </xf>
    <xf numFmtId="0" fontId="6" fillId="11" borderId="14" xfId="3" applyFont="1" applyFill="1" applyBorder="1" applyAlignment="1">
      <alignment horizontal="left" wrapText="1" indent="2"/>
    </xf>
    <xf numFmtId="0" fontId="6" fillId="11" borderId="14" xfId="3" applyFont="1" applyFill="1" applyBorder="1" applyAlignment="1">
      <alignment horizontal="left" indent="5"/>
    </xf>
    <xf numFmtId="0" fontId="6" fillId="11" borderId="14" xfId="3" applyFont="1" applyFill="1" applyBorder="1" applyAlignment="1">
      <alignment horizontal="left" wrapText="1" indent="4"/>
    </xf>
    <xf numFmtId="0" fontId="6" fillId="11" borderId="14" xfId="3" applyFont="1" applyFill="1" applyBorder="1" applyAlignment="1">
      <alignment horizontal="left" indent="3"/>
    </xf>
    <xf numFmtId="0" fontId="6" fillId="11" borderId="14" xfId="3" applyFont="1" applyFill="1" applyBorder="1" applyAlignment="1">
      <alignment wrapText="1"/>
    </xf>
    <xf numFmtId="0" fontId="6" fillId="11" borderId="15" xfId="3" applyFont="1" applyFill="1" applyBorder="1" applyAlignment="1">
      <alignment horizontal="center" wrapText="1"/>
    </xf>
    <xf numFmtId="0" fontId="22" fillId="11" borderId="62" xfId="3" applyFont="1" applyFill="1" applyBorder="1" applyAlignment="1">
      <alignment horizontal="left" indent="2"/>
    </xf>
    <xf numFmtId="0" fontId="15" fillId="11" borderId="14" xfId="3" applyFont="1" applyFill="1" applyBorder="1" applyAlignment="1">
      <alignment horizontal="left" indent="2"/>
    </xf>
    <xf numFmtId="0" fontId="6" fillId="11" borderId="17" xfId="3" applyFont="1" applyFill="1" applyBorder="1" applyAlignment="1">
      <alignment horizontal="center"/>
    </xf>
    <xf numFmtId="4" fontId="10" fillId="0" borderId="65" xfId="3" applyNumberFormat="1" applyBorder="1" applyAlignment="1">
      <alignment horizontal="right"/>
    </xf>
    <xf numFmtId="2" fontId="10" fillId="0" borderId="37" xfId="3" applyNumberFormat="1" applyBorder="1" applyAlignment="1">
      <alignment horizontal="right"/>
    </xf>
    <xf numFmtId="4" fontId="10" fillId="0" borderId="37" xfId="3" applyNumberFormat="1" applyBorder="1" applyAlignment="1">
      <alignment horizontal="right"/>
    </xf>
    <xf numFmtId="0" fontId="10" fillId="0" borderId="32" xfId="3" applyBorder="1" applyAlignment="1">
      <alignment vertical="center"/>
    </xf>
    <xf numFmtId="167" fontId="10" fillId="0" borderId="19" xfId="3" applyNumberFormat="1" applyBorder="1" applyAlignment="1">
      <alignment horizontal="right" wrapText="1"/>
    </xf>
    <xf numFmtId="167" fontId="10" fillId="0" borderId="45" xfId="3" applyNumberFormat="1" applyBorder="1" applyAlignment="1">
      <alignment horizontal="right"/>
    </xf>
    <xf numFmtId="167" fontId="27" fillId="0" borderId="18" xfId="3" applyNumberFormat="1" applyFont="1" applyBorder="1" applyAlignment="1">
      <alignment horizontal="right"/>
    </xf>
    <xf numFmtId="0" fontId="10" fillId="0" borderId="41" xfId="3" applyBorder="1" applyAlignment="1">
      <alignment vertical="center"/>
    </xf>
    <xf numFmtId="0" fontId="10" fillId="0" borderId="28" xfId="3" applyBorder="1" applyAlignment="1">
      <alignment vertical="center"/>
    </xf>
    <xf numFmtId="0" fontId="10" fillId="0" borderId="60" xfId="3" applyBorder="1" applyAlignment="1">
      <alignment vertical="center"/>
    </xf>
    <xf numFmtId="167" fontId="10" fillId="0" borderId="67" xfId="3" applyNumberFormat="1" applyBorder="1" applyAlignment="1">
      <alignment horizontal="right"/>
    </xf>
    <xf numFmtId="167" fontId="24" fillId="0" borderId="22" xfId="3" applyNumberFormat="1" applyFont="1" applyBorder="1" applyAlignment="1">
      <alignment horizontal="right"/>
    </xf>
    <xf numFmtId="2" fontId="10" fillId="0" borderId="19" xfId="3" applyNumberFormat="1" applyBorder="1" applyAlignment="1">
      <alignment horizontal="right" wrapText="1"/>
    </xf>
    <xf numFmtId="2" fontId="10" fillId="0" borderId="18" xfId="3" applyNumberFormat="1" applyBorder="1" applyAlignment="1">
      <alignment horizontal="right" wrapText="1"/>
    </xf>
    <xf numFmtId="2" fontId="27" fillId="0" borderId="18" xfId="3" applyNumberFormat="1" applyFont="1" applyBorder="1" applyAlignment="1">
      <alignment horizontal="right"/>
    </xf>
    <xf numFmtId="0" fontId="27" fillId="0" borderId="18" xfId="3" applyFont="1" applyBorder="1" applyAlignment="1">
      <alignment horizontal="right"/>
    </xf>
    <xf numFmtId="2" fontId="10" fillId="0" borderId="30" xfId="3" applyNumberFormat="1" applyBorder="1" applyAlignment="1">
      <alignment horizontal="right"/>
    </xf>
    <xf numFmtId="0" fontId="10" fillId="0" borderId="31" xfId="3" applyBorder="1"/>
    <xf numFmtId="2" fontId="10" fillId="0" borderId="18" xfId="3" applyNumberFormat="1" applyBorder="1" applyAlignment="1">
      <alignment horizontal="right" vertical="center"/>
    </xf>
    <xf numFmtId="2" fontId="10" fillId="0" borderId="31" xfId="3" applyNumberFormat="1" applyBorder="1" applyAlignment="1">
      <alignment horizontal="right" vertical="center"/>
    </xf>
    <xf numFmtId="170" fontId="10" fillId="0" borderId="24" xfId="3" applyNumberFormat="1" applyBorder="1" applyAlignment="1">
      <alignment horizontal="right"/>
    </xf>
    <xf numFmtId="170" fontId="10" fillId="0" borderId="18" xfId="3" applyNumberFormat="1" applyBorder="1" applyAlignment="1">
      <alignment horizontal="right"/>
    </xf>
    <xf numFmtId="169" fontId="10" fillId="0" borderId="18" xfId="3" applyNumberFormat="1" applyBorder="1" applyAlignment="1">
      <alignment horizontal="right"/>
    </xf>
    <xf numFmtId="2" fontId="10" fillId="0" borderId="29" xfId="3" applyNumberFormat="1" applyBorder="1" applyAlignment="1">
      <alignment horizontal="right" wrapText="1"/>
    </xf>
    <xf numFmtId="2" fontId="10" fillId="0" borderId="20" xfId="3" applyNumberFormat="1" applyBorder="1" applyAlignment="1">
      <alignment horizontal="right" wrapText="1"/>
    </xf>
    <xf numFmtId="0" fontId="10" fillId="0" borderId="20" xfId="3" applyBorder="1" applyAlignment="1">
      <alignment horizontal="right" wrapText="1"/>
    </xf>
    <xf numFmtId="0" fontId="27" fillId="0" borderId="20" xfId="3" applyFont="1" applyBorder="1" applyAlignment="1">
      <alignment horizontal="right" wrapText="1"/>
    </xf>
    <xf numFmtId="2" fontId="27" fillId="0" borderId="20" xfId="3" applyNumberFormat="1" applyFont="1" applyBorder="1" applyAlignment="1">
      <alignment horizontal="right" wrapText="1"/>
    </xf>
    <xf numFmtId="2" fontId="10" fillId="0" borderId="20" xfId="3" applyNumberFormat="1" applyBorder="1" applyAlignment="1">
      <alignment horizontal="right"/>
    </xf>
    <xf numFmtId="2" fontId="10" fillId="0" borderId="26" xfId="3" applyNumberFormat="1" applyBorder="1" applyAlignment="1">
      <alignment horizontal="right"/>
    </xf>
    <xf numFmtId="170" fontId="10" fillId="0" borderId="26" xfId="3" applyNumberFormat="1" applyBorder="1" applyAlignment="1">
      <alignment horizontal="right"/>
    </xf>
    <xf numFmtId="170" fontId="10" fillId="0" borderId="20" xfId="3" applyNumberFormat="1" applyBorder="1" applyAlignment="1">
      <alignment horizontal="right"/>
    </xf>
    <xf numFmtId="167" fontId="10" fillId="0" borderId="64" xfId="3" applyNumberFormat="1" applyBorder="1" applyAlignment="1">
      <alignment horizontal="right"/>
    </xf>
    <xf numFmtId="4" fontId="10" fillId="0" borderId="64" xfId="3" applyNumberFormat="1" applyBorder="1" applyAlignment="1">
      <alignment horizontal="right"/>
    </xf>
    <xf numFmtId="2" fontId="10" fillId="0" borderId="44" xfId="3" applyNumberFormat="1" applyBorder="1" applyAlignment="1">
      <alignment horizontal="right"/>
    </xf>
    <xf numFmtId="4" fontId="10" fillId="0" borderId="66" xfId="3" applyNumberFormat="1" applyBorder="1" applyAlignment="1">
      <alignment horizontal="right"/>
    </xf>
    <xf numFmtId="170" fontId="10" fillId="0" borderId="37" xfId="3" applyNumberFormat="1" applyBorder="1"/>
    <xf numFmtId="170" fontId="10" fillId="0" borderId="39" xfId="3" applyNumberFormat="1" applyBorder="1"/>
    <xf numFmtId="0" fontId="6" fillId="11" borderId="27" xfId="3" applyFont="1" applyFill="1" applyBorder="1" applyAlignment="1">
      <alignment horizontal="center" vertical="center"/>
    </xf>
    <xf numFmtId="4" fontId="10" fillId="0" borderId="63" xfId="3" applyNumberFormat="1" applyBorder="1" applyAlignment="1">
      <alignment horizontal="right"/>
    </xf>
    <xf numFmtId="170" fontId="10" fillId="0" borderId="24" xfId="3" applyNumberFormat="1" applyBorder="1"/>
    <xf numFmtId="170" fontId="10" fillId="0" borderId="26" xfId="3" applyNumberFormat="1" applyBorder="1"/>
    <xf numFmtId="167" fontId="10" fillId="0" borderId="47" xfId="3" applyNumberFormat="1" applyBorder="1" applyAlignment="1">
      <alignment horizontal="right"/>
    </xf>
    <xf numFmtId="4" fontId="10" fillId="0" borderId="30" xfId="3" applyNumberFormat="1" applyBorder="1" applyAlignment="1">
      <alignment horizontal="right"/>
    </xf>
    <xf numFmtId="167" fontId="10" fillId="0" borderId="41" xfId="3" applyNumberFormat="1" applyBorder="1" applyAlignment="1">
      <alignment horizontal="center"/>
    </xf>
    <xf numFmtId="4" fontId="24" fillId="0" borderId="24" xfId="3" applyNumberFormat="1" applyFont="1" applyBorder="1" applyAlignment="1">
      <alignment horizontal="right"/>
    </xf>
    <xf numFmtId="165" fontId="26" fillId="0" borderId="18" xfId="3" applyNumberFormat="1" applyFont="1" applyBorder="1" applyAlignment="1">
      <alignment horizontal="right"/>
    </xf>
    <xf numFmtId="167" fontId="24" fillId="0" borderId="22" xfId="3" applyNumberFormat="1" applyFont="1" applyBorder="1"/>
    <xf numFmtId="2" fontId="24" fillId="0" borderId="24" xfId="3" applyNumberFormat="1" applyFont="1" applyBorder="1" applyAlignment="1">
      <alignment horizontal="right"/>
    </xf>
    <xf numFmtId="4" fontId="24" fillId="0" borderId="30" xfId="3" applyNumberFormat="1" applyFont="1" applyBorder="1" applyAlignment="1">
      <alignment horizontal="right"/>
    </xf>
    <xf numFmtId="4" fontId="24" fillId="0" borderId="63" xfId="3" applyNumberFormat="1" applyFont="1" applyBorder="1" applyAlignment="1">
      <alignment horizontal="right"/>
    </xf>
    <xf numFmtId="170" fontId="24" fillId="0" borderId="68" xfId="3" applyNumberFormat="1" applyFont="1" applyBorder="1"/>
    <xf numFmtId="170" fontId="24" fillId="0" borderId="24" xfId="3" applyNumberFormat="1" applyFont="1" applyBorder="1"/>
    <xf numFmtId="4" fontId="24" fillId="0" borderId="64" xfId="3" applyNumberFormat="1" applyFont="1" applyBorder="1" applyAlignment="1">
      <alignment horizontal="right"/>
    </xf>
    <xf numFmtId="170" fontId="24" fillId="0" borderId="69" xfId="3" applyNumberFormat="1" applyFont="1" applyBorder="1"/>
    <xf numFmtId="4" fontId="24" fillId="0" borderId="65" xfId="3" applyNumberFormat="1" applyFont="1" applyBorder="1" applyAlignment="1">
      <alignment horizontal="right"/>
    </xf>
    <xf numFmtId="170" fontId="24" fillId="0" borderId="26" xfId="3" applyNumberFormat="1" applyFont="1" applyBorder="1"/>
    <xf numFmtId="170" fontId="10" fillId="0" borderId="20" xfId="3" applyNumberFormat="1" applyBorder="1"/>
    <xf numFmtId="167" fontId="10" fillId="0" borderId="22" xfId="3" applyNumberFormat="1" applyBorder="1" applyAlignment="1">
      <alignment horizontal="center"/>
    </xf>
    <xf numFmtId="167" fontId="24" fillId="0" borderId="42" xfId="3" applyNumberFormat="1" applyFont="1" applyBorder="1" applyAlignment="1">
      <alignment horizontal="right"/>
    </xf>
    <xf numFmtId="0" fontId="6" fillId="11" borderId="14" xfId="3" applyFont="1" applyFill="1" applyBorder="1" applyAlignment="1">
      <alignment horizontal="left"/>
    </xf>
    <xf numFmtId="0" fontId="6" fillId="11" borderId="62" xfId="3" applyFont="1" applyFill="1" applyBorder="1" applyAlignment="1">
      <alignment horizontal="left" indent="2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left" vertical="center"/>
    </xf>
    <xf numFmtId="4" fontId="10" fillId="0" borderId="41" xfId="3" applyNumberFormat="1" applyBorder="1" applyAlignment="1">
      <alignment horizontal="right"/>
    </xf>
    <xf numFmtId="4" fontId="10" fillId="0" borderId="22" xfId="3" applyNumberFormat="1" applyBorder="1" applyAlignment="1">
      <alignment horizontal="right"/>
    </xf>
    <xf numFmtId="0" fontId="10" fillId="11" borderId="52" xfId="3" applyFill="1" applyBorder="1" applyAlignment="1">
      <alignment horizontal="center" vertical="center"/>
    </xf>
    <xf numFmtId="0" fontId="10" fillId="11" borderId="59" xfId="3" applyFill="1" applyBorder="1" applyAlignment="1">
      <alignment horizontal="center" vertical="center"/>
    </xf>
    <xf numFmtId="0" fontId="17" fillId="0" borderId="0" xfId="6" applyNumberFormat="1" applyAlignment="1" applyProtection="1">
      <alignment horizontal="center" wrapText="1"/>
    </xf>
    <xf numFmtId="0" fontId="10" fillId="11" borderId="54" xfId="3" applyFill="1" applyBorder="1" applyAlignment="1">
      <alignment horizontal="center" vertical="center"/>
    </xf>
    <xf numFmtId="4" fontId="10" fillId="0" borderId="48" xfId="3" applyNumberFormat="1" applyBorder="1" applyAlignment="1">
      <alignment horizontal="right"/>
    </xf>
    <xf numFmtId="4" fontId="10" fillId="0" borderId="18" xfId="3" applyNumberFormat="1" applyBorder="1" applyAlignment="1">
      <alignment horizontal="right"/>
    </xf>
    <xf numFmtId="0" fontId="10" fillId="11" borderId="51" xfId="3" applyFill="1" applyBorder="1" applyAlignment="1">
      <alignment horizontal="center" vertical="center"/>
    </xf>
    <xf numFmtId="4" fontId="10" fillId="10" borderId="48" xfId="3" applyNumberFormat="1" applyFill="1" applyBorder="1" applyAlignment="1">
      <alignment horizontal="right"/>
    </xf>
    <xf numFmtId="4" fontId="10" fillId="10" borderId="18" xfId="3" applyNumberFormat="1" applyFill="1" applyBorder="1" applyAlignment="1">
      <alignment horizontal="right"/>
    </xf>
    <xf numFmtId="4" fontId="10" fillId="0" borderId="56" xfId="3" applyNumberFormat="1" applyBorder="1" applyAlignment="1">
      <alignment horizontal="right"/>
    </xf>
    <xf numFmtId="4" fontId="10" fillId="0" borderId="24" xfId="3" applyNumberFormat="1" applyBorder="1" applyAlignment="1">
      <alignment horizontal="right"/>
    </xf>
    <xf numFmtId="0" fontId="21" fillId="0" borderId="0" xfId="3" applyFont="1" applyAlignment="1">
      <alignment horizontal="left" vertical="center" wrapText="1"/>
    </xf>
    <xf numFmtId="4" fontId="10" fillId="0" borderId="41" xfId="3" applyNumberFormat="1" applyBorder="1" applyAlignment="1">
      <alignment horizontal="right" wrapText="1"/>
    </xf>
    <xf numFmtId="4" fontId="10" fillId="0" borderId="22" xfId="3" applyNumberFormat="1" applyBorder="1" applyAlignment="1">
      <alignment horizontal="right" wrapText="1"/>
    </xf>
    <xf numFmtId="4" fontId="10" fillId="0" borderId="28" xfId="3" applyNumberFormat="1" applyBorder="1" applyAlignment="1">
      <alignment horizontal="right"/>
    </xf>
    <xf numFmtId="4" fontId="10" fillId="0" borderId="42" xfId="3" applyNumberFormat="1" applyBorder="1" applyAlignment="1">
      <alignment horizontal="right"/>
    </xf>
    <xf numFmtId="4" fontId="10" fillId="0" borderId="55" xfId="3" applyNumberFormat="1" applyBorder="1" applyAlignment="1">
      <alignment horizontal="right" wrapText="1"/>
    </xf>
    <xf numFmtId="4" fontId="10" fillId="0" borderId="46" xfId="3" applyNumberFormat="1" applyBorder="1" applyAlignment="1">
      <alignment horizontal="right" wrapText="1"/>
    </xf>
    <xf numFmtId="4" fontId="10" fillId="10" borderId="41" xfId="3" applyNumberFormat="1" applyFill="1" applyBorder="1" applyAlignment="1">
      <alignment horizontal="right"/>
    </xf>
    <xf numFmtId="4" fontId="10" fillId="10" borderId="22" xfId="3" applyNumberFormat="1" applyFill="1" applyBorder="1" applyAlignment="1">
      <alignment horizontal="right"/>
    </xf>
    <xf numFmtId="4" fontId="15" fillId="10" borderId="41" xfId="3" applyNumberFormat="1" applyFont="1" applyFill="1" applyBorder="1" applyAlignment="1">
      <alignment horizontal="right"/>
    </xf>
    <xf numFmtId="4" fontId="15" fillId="10" borderId="22" xfId="3" applyNumberFormat="1" applyFont="1" applyFill="1" applyBorder="1" applyAlignment="1">
      <alignment horizontal="right"/>
    </xf>
    <xf numFmtId="4" fontId="6" fillId="10" borderId="41" xfId="3" applyNumberFormat="1" applyFont="1" applyFill="1" applyBorder="1" applyAlignment="1">
      <alignment horizontal="right" wrapText="1"/>
    </xf>
    <xf numFmtId="4" fontId="6" fillId="10" borderId="22" xfId="3" applyNumberFormat="1" applyFont="1" applyFill="1" applyBorder="1" applyAlignment="1">
      <alignment horizontal="right" wrapText="1"/>
    </xf>
    <xf numFmtId="0" fontId="10" fillId="11" borderId="53" xfId="3" applyFill="1" applyBorder="1" applyAlignment="1">
      <alignment horizontal="center" vertical="center"/>
    </xf>
    <xf numFmtId="4" fontId="15" fillId="10" borderId="50" xfId="3" applyNumberFormat="1" applyFont="1" applyFill="1" applyBorder="1" applyAlignment="1">
      <alignment horizontal="right"/>
    </xf>
    <xf numFmtId="4" fontId="15" fillId="10" borderId="43" xfId="3" applyNumberFormat="1" applyFont="1" applyFill="1" applyBorder="1" applyAlignment="1">
      <alignment horizontal="right"/>
    </xf>
    <xf numFmtId="0" fontId="11" fillId="0" borderId="0" xfId="3" applyFont="1" applyAlignment="1">
      <alignment horizontal="left"/>
    </xf>
    <xf numFmtId="0" fontId="10" fillId="11" borderId="57" xfId="3" applyFill="1" applyBorder="1" applyAlignment="1">
      <alignment horizontal="left" vertical="center" wrapText="1"/>
    </xf>
    <xf numFmtId="0" fontId="10" fillId="11" borderId="58" xfId="3" applyFill="1" applyBorder="1" applyAlignment="1">
      <alignment horizontal="left" vertical="center" wrapText="1"/>
    </xf>
    <xf numFmtId="0" fontId="10" fillId="11" borderId="16" xfId="3" applyFill="1" applyBorder="1" applyAlignment="1">
      <alignment horizontal="left" vertical="center" wrapText="1"/>
    </xf>
    <xf numFmtId="0" fontId="10" fillId="11" borderId="17" xfId="3" applyFill="1" applyBorder="1" applyAlignment="1">
      <alignment horizontal="left" vertical="center" wrapText="1"/>
    </xf>
    <xf numFmtId="2" fontId="10" fillId="0" borderId="28" xfId="3" applyNumberFormat="1" applyBorder="1" applyAlignment="1">
      <alignment horizontal="right"/>
    </xf>
    <xf numFmtId="2" fontId="10" fillId="0" borderId="42" xfId="3" applyNumberFormat="1" applyBorder="1" applyAlignment="1">
      <alignment horizontal="right"/>
    </xf>
    <xf numFmtId="0" fontId="20" fillId="0" borderId="0" xfId="3" applyFont="1" applyAlignment="1">
      <alignment horizontal="left" vertical="center" wrapText="1"/>
    </xf>
    <xf numFmtId="0" fontId="23" fillId="0" borderId="0" xfId="3" applyFont="1" applyAlignment="1">
      <alignment horizontal="left" wrapText="1"/>
    </xf>
    <xf numFmtId="2" fontId="10" fillId="0" borderId="41" xfId="3" applyNumberFormat="1" applyBorder="1" applyAlignment="1">
      <alignment horizontal="right"/>
    </xf>
    <xf numFmtId="2" fontId="10" fillId="0" borderId="22" xfId="3" applyNumberFormat="1" applyBorder="1" applyAlignment="1">
      <alignment horizontal="right"/>
    </xf>
    <xf numFmtId="167" fontId="10" fillId="0" borderId="48" xfId="3" applyNumberFormat="1" applyBorder="1" applyAlignment="1">
      <alignment horizontal="center"/>
    </xf>
    <xf numFmtId="167" fontId="10" fillId="0" borderId="18" xfId="3" applyNumberFormat="1" applyBorder="1" applyAlignment="1">
      <alignment horizontal="center"/>
    </xf>
    <xf numFmtId="167" fontId="10" fillId="0" borderId="41" xfId="3" applyNumberFormat="1" applyBorder="1" applyAlignment="1">
      <alignment horizontal="right" wrapText="1"/>
    </xf>
    <xf numFmtId="167" fontId="10" fillId="0" borderId="22" xfId="3" applyNumberFormat="1" applyBorder="1" applyAlignment="1">
      <alignment horizontal="right" wrapText="1"/>
    </xf>
    <xf numFmtId="0" fontId="6" fillId="11" borderId="54" xfId="3" applyFont="1" applyFill="1" applyBorder="1" applyAlignment="1">
      <alignment horizontal="center" vertical="center"/>
    </xf>
    <xf numFmtId="0" fontId="6" fillId="11" borderId="51" xfId="3" applyFont="1" applyFill="1" applyBorder="1" applyAlignment="1">
      <alignment horizontal="center" vertical="center"/>
    </xf>
    <xf numFmtId="167" fontId="10" fillId="0" borderId="41" xfId="3" applyNumberFormat="1" applyBorder="1" applyAlignment="1">
      <alignment horizontal="right"/>
    </xf>
    <xf numFmtId="167" fontId="10" fillId="0" borderId="22" xfId="3" applyNumberFormat="1" applyBorder="1" applyAlignment="1">
      <alignment horizontal="right"/>
    </xf>
    <xf numFmtId="167" fontId="27" fillId="0" borderId="41" xfId="3" applyNumberFormat="1" applyFont="1" applyBorder="1" applyAlignment="1">
      <alignment horizontal="right"/>
    </xf>
    <xf numFmtId="167" fontId="27" fillId="0" borderId="22" xfId="3" applyNumberFormat="1" applyFont="1" applyBorder="1" applyAlignment="1">
      <alignment horizontal="right"/>
    </xf>
    <xf numFmtId="167" fontId="10" fillId="0" borderId="55" xfId="3" applyNumberFormat="1" applyBorder="1" applyAlignment="1">
      <alignment horizontal="right" wrapText="1"/>
    </xf>
    <xf numFmtId="167" fontId="10" fillId="0" borderId="46" xfId="3" applyNumberFormat="1" applyBorder="1" applyAlignment="1">
      <alignment horizontal="right" wrapText="1"/>
    </xf>
    <xf numFmtId="0" fontId="11" fillId="0" borderId="0" xfId="3" applyFont="1" applyAlignment="1">
      <alignment horizontal="left" vertical="center"/>
    </xf>
    <xf numFmtId="0" fontId="6" fillId="11" borderId="57" xfId="3" applyFont="1" applyFill="1" applyBorder="1" applyAlignment="1">
      <alignment vertical="center" wrapText="1"/>
    </xf>
    <xf numFmtId="0" fontId="6" fillId="11" borderId="58" xfId="3" applyFont="1" applyFill="1" applyBorder="1" applyAlignment="1">
      <alignment vertical="center" wrapText="1"/>
    </xf>
    <xf numFmtId="0" fontId="6" fillId="11" borderId="16" xfId="3" applyFont="1" applyFill="1" applyBorder="1" applyAlignment="1">
      <alignment vertical="center" wrapText="1"/>
    </xf>
    <xf numFmtId="0" fontId="6" fillId="11" borderId="17" xfId="3" applyFont="1" applyFill="1" applyBorder="1" applyAlignment="1">
      <alignment vertical="center" wrapText="1"/>
    </xf>
    <xf numFmtId="0" fontId="23" fillId="0" borderId="0" xfId="3" applyFont="1" applyAlignment="1">
      <alignment horizontal="left"/>
    </xf>
    <xf numFmtId="0" fontId="10" fillId="0" borderId="0" xfId="3" applyAlignment="1">
      <alignment horizontal="left" wrapText="1"/>
    </xf>
    <xf numFmtId="0" fontId="23" fillId="0" borderId="0" xfId="3" applyFont="1" applyAlignment="1">
      <alignment horizontal="left" vertical="center" wrapText="1"/>
    </xf>
  </cellXfs>
  <cellStyles count="12">
    <cellStyle name="Comma 2" xfId="4" xr:uid="{53BA1175-5DD9-409B-B4BA-90CB910377DA}"/>
    <cellStyle name="Dziesiętny 2" xfId="5" xr:uid="{3B4E2BEF-8FE5-4D1F-A52E-61621D64C99D}"/>
    <cellStyle name="Hyperlink" xfId="1" builtinId="8"/>
    <cellStyle name="Hyperlink 2" xfId="6" xr:uid="{B206ECDD-2E36-4941-AF25-2AF936024BAE}"/>
    <cellStyle name="Normal" xfId="0" builtinId="0"/>
    <cellStyle name="Normal 2" xfId="2" xr:uid="{63CD91D3-ED9C-44D4-A7A9-0B36CE18AD92}"/>
    <cellStyle name="Normal 3" xfId="3" xr:uid="{5D523A84-3A6D-46CD-BFD9-ED9BED8BF036}"/>
    <cellStyle name="Normalny 2" xfId="7" xr:uid="{D72E8E6F-263A-4D11-8BAA-7FF68532F50E}"/>
    <cellStyle name="Normalny 2 2" xfId="9" xr:uid="{1F2A34F8-115F-4F29-9280-79E9729C532F}"/>
    <cellStyle name="Normalny 4" xfId="10" xr:uid="{04738DBB-FC3F-44AC-8B22-0DF55ABE42CF}"/>
    <cellStyle name="Normalny_bieżące" xfId="8" xr:uid="{9005E194-28FF-457D-BAB7-E2B4105E6702}"/>
    <cellStyle name="Procentowy 2 2" xfId="11" xr:uid="{2ECF7323-7163-490D-B4F4-F3AFD0AB0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bookmark/d5356938-bd0f-42eb-9e2f-9ec899633633?lang=en" TargetMode="External"/><Relationship Id="rId2" Type="http://schemas.openxmlformats.org/officeDocument/2006/relationships/hyperlink" Target="https://ec.europa.eu/eurostat/databrowser/bookmark/e0fe6c88-371b-4cc8-ba70-585d2e4db8cc?lang=en" TargetMode="External"/><Relationship Id="rId1" Type="http://schemas.openxmlformats.org/officeDocument/2006/relationships/hyperlink" Target="https://nbp.pl/statystyka-i-sprawozdawczosc/inflacja-bazow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.gov.pl/wskazniki-makroekonomicz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C5C9-F19D-4EF9-9506-1FFFBA4BEC7C}">
  <dimension ref="B3:C13"/>
  <sheetViews>
    <sheetView workbookViewId="0">
      <selection activeCell="B19" sqref="B19"/>
    </sheetView>
  </sheetViews>
  <sheetFormatPr defaultRowHeight="15" x14ac:dyDescent="0.25"/>
  <cols>
    <col min="2" max="2" width="18" bestFit="1" customWidth="1"/>
  </cols>
  <sheetData>
    <row r="3" spans="2:3" x14ac:dyDescent="0.25">
      <c r="B3" t="s">
        <v>102</v>
      </c>
    </row>
    <row r="4" spans="2:3" x14ac:dyDescent="0.25">
      <c r="C4" s="21" t="s">
        <v>101</v>
      </c>
    </row>
    <row r="6" spans="2:3" x14ac:dyDescent="0.25">
      <c r="B6" t="s">
        <v>1</v>
      </c>
    </row>
    <row r="7" spans="2:3" x14ac:dyDescent="0.25">
      <c r="C7" s="21" t="s">
        <v>0</v>
      </c>
    </row>
    <row r="9" spans="2:3" x14ac:dyDescent="0.25">
      <c r="B9" t="s">
        <v>267</v>
      </c>
    </row>
    <row r="10" spans="2:3" x14ac:dyDescent="0.25">
      <c r="C10" s="21" t="s">
        <v>266</v>
      </c>
    </row>
    <row r="12" spans="2:3" x14ac:dyDescent="0.25">
      <c r="B12" t="s">
        <v>284</v>
      </c>
    </row>
    <row r="13" spans="2:3" x14ac:dyDescent="0.25">
      <c r="C13" s="21" t="s">
        <v>285</v>
      </c>
    </row>
  </sheetData>
  <hyperlinks>
    <hyperlink ref="C7" r:id="rId1" xr:uid="{0D027FA3-38F3-45C7-B25C-DC9BF089B482}"/>
    <hyperlink ref="C4" r:id="rId2" display="https://ec.europa.eu/eurostat/databrowser/bookmark/e0fe6c88-371b-4cc8-ba70-585d2e4db8cc?lang=en" xr:uid="{379CF036-304A-4E5C-8D42-06CF0CC7D609}"/>
    <hyperlink ref="C10" r:id="rId3" display="https://ec.europa.eu/eurostat/databrowser/bookmark/d5356938-bd0f-42eb-9e2f-9ec899633633?lang=en" xr:uid="{9B7797E4-0271-4B3C-AE6B-20A399BC149D}"/>
    <hyperlink ref="C13" r:id="rId4" xr:uid="{0DCF7246-3470-402C-B24E-088C546EE17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21A4-DA7B-4FC7-8183-9972A7120E4A}">
  <dimension ref="A1:D104"/>
  <sheetViews>
    <sheetView workbookViewId="0">
      <selection activeCell="A12" sqref="A12:A101"/>
    </sheetView>
  </sheetViews>
  <sheetFormatPr defaultRowHeight="15" x14ac:dyDescent="0.25"/>
  <cols>
    <col min="2" max="2" width="13.5703125" customWidth="1"/>
    <col min="3" max="3" width="12.140625" customWidth="1"/>
    <col min="4" max="4" width="24.85546875" bestFit="1" customWidth="1"/>
  </cols>
  <sheetData>
    <row r="1" spans="1:4" x14ac:dyDescent="0.25">
      <c r="A1" s="24" t="s">
        <v>103</v>
      </c>
      <c r="B1" s="22"/>
      <c r="C1" s="22"/>
      <c r="D1" s="22"/>
    </row>
    <row r="2" spans="1:4" x14ac:dyDescent="0.25">
      <c r="A2" s="24" t="s">
        <v>104</v>
      </c>
      <c r="B2" s="23" t="s">
        <v>101</v>
      </c>
      <c r="C2" s="22"/>
      <c r="D2" s="22"/>
    </row>
    <row r="3" spans="1:4" x14ac:dyDescent="0.25">
      <c r="A3" s="24" t="s">
        <v>105</v>
      </c>
      <c r="B3" s="24" t="s">
        <v>106</v>
      </c>
      <c r="C3" s="22"/>
      <c r="D3" s="22"/>
    </row>
    <row r="4" spans="1:4" x14ac:dyDescent="0.25">
      <c r="A4" s="22"/>
      <c r="B4" s="22"/>
      <c r="C4" s="22"/>
      <c r="D4" s="22"/>
    </row>
    <row r="5" spans="1:4" x14ac:dyDescent="0.25">
      <c r="A5" s="23" t="s">
        <v>107</v>
      </c>
      <c r="B5" s="22"/>
      <c r="C5" s="24" t="s">
        <v>108</v>
      </c>
      <c r="D5" s="22"/>
    </row>
    <row r="6" spans="1:4" x14ac:dyDescent="0.25">
      <c r="A6" s="23" t="s">
        <v>109</v>
      </c>
      <c r="B6" s="22"/>
      <c r="C6" s="24" t="s">
        <v>110</v>
      </c>
      <c r="D6" s="22"/>
    </row>
    <row r="7" spans="1:4" x14ac:dyDescent="0.25">
      <c r="A7" s="23" t="s">
        <v>111</v>
      </c>
      <c r="B7" s="22"/>
      <c r="C7" s="24" t="s">
        <v>112</v>
      </c>
      <c r="D7" s="22"/>
    </row>
    <row r="8" spans="1:4" x14ac:dyDescent="0.25">
      <c r="A8" s="23" t="s">
        <v>113</v>
      </c>
      <c r="B8" s="22"/>
      <c r="C8" s="24" t="s">
        <v>114</v>
      </c>
      <c r="D8" s="22"/>
    </row>
    <row r="9" spans="1:4" x14ac:dyDescent="0.25">
      <c r="A9" s="22"/>
      <c r="B9" s="22"/>
      <c r="C9" s="22"/>
      <c r="D9" s="22"/>
    </row>
    <row r="10" spans="1:4" x14ac:dyDescent="0.25">
      <c r="A10" s="26" t="s">
        <v>115</v>
      </c>
      <c r="B10" s="25" t="s">
        <v>116</v>
      </c>
      <c r="C10" s="25" t="s">
        <v>117</v>
      </c>
      <c r="D10" s="25" t="s">
        <v>118</v>
      </c>
    </row>
    <row r="11" spans="1:4" x14ac:dyDescent="0.25">
      <c r="A11" s="27" t="s">
        <v>119</v>
      </c>
      <c r="B11" s="29" t="s">
        <v>120</v>
      </c>
      <c r="C11" s="29" t="s">
        <v>120</v>
      </c>
      <c r="D11" s="29" t="s">
        <v>120</v>
      </c>
    </row>
    <row r="12" spans="1:4" x14ac:dyDescent="0.25">
      <c r="A12" s="28" t="s">
        <v>121</v>
      </c>
      <c r="B12" s="31">
        <v>-0.4</v>
      </c>
      <c r="C12" s="31">
        <v>-0.2</v>
      </c>
      <c r="D12" s="31">
        <v>-3.8</v>
      </c>
    </row>
    <row r="13" spans="1:4" x14ac:dyDescent="0.25">
      <c r="A13" s="28" t="s">
        <v>122</v>
      </c>
      <c r="B13" s="30">
        <v>-0.3</v>
      </c>
      <c r="C13" s="30">
        <v>0.7</v>
      </c>
      <c r="D13" s="30">
        <v>-4.2</v>
      </c>
    </row>
    <row r="14" spans="1:4" x14ac:dyDescent="0.25">
      <c r="A14" s="28" t="s">
        <v>123</v>
      </c>
      <c r="B14" s="31">
        <v>0.5</v>
      </c>
      <c r="C14" s="31">
        <v>1.3</v>
      </c>
      <c r="D14" s="31">
        <v>-4.0999999999999996</v>
      </c>
    </row>
    <row r="15" spans="1:4" x14ac:dyDescent="0.25">
      <c r="A15" s="28" t="s">
        <v>124</v>
      </c>
      <c r="B15" s="32">
        <v>0</v>
      </c>
      <c r="C15" s="30">
        <v>-0.6</v>
      </c>
      <c r="D15" s="30">
        <v>-1.6</v>
      </c>
    </row>
    <row r="16" spans="1:4" x14ac:dyDescent="0.25">
      <c r="A16" s="28" t="s">
        <v>125</v>
      </c>
      <c r="B16" s="31">
        <v>0.7</v>
      </c>
      <c r="C16" s="31">
        <v>2.8</v>
      </c>
      <c r="D16" s="31">
        <v>-0.9</v>
      </c>
    </row>
    <row r="17" spans="1:4" x14ac:dyDescent="0.25">
      <c r="A17" s="28" t="s">
        <v>126</v>
      </c>
      <c r="B17" s="30">
        <v>0.7</v>
      </c>
      <c r="C17" s="30">
        <v>-0.3</v>
      </c>
      <c r="D17" s="30">
        <v>-1.6</v>
      </c>
    </row>
    <row r="18" spans="1:4" x14ac:dyDescent="0.25">
      <c r="A18" s="28" t="s">
        <v>127</v>
      </c>
      <c r="B18" s="33">
        <v>1</v>
      </c>
      <c r="C18" s="31">
        <v>1.1000000000000001</v>
      </c>
      <c r="D18" s="31">
        <v>0.1</v>
      </c>
    </row>
    <row r="19" spans="1:4" x14ac:dyDescent="0.25">
      <c r="A19" s="28" t="s">
        <v>128</v>
      </c>
      <c r="B19" s="30">
        <v>0.5</v>
      </c>
      <c r="C19" s="30">
        <v>1.1000000000000001</v>
      </c>
      <c r="D19" s="30">
        <v>-1.6</v>
      </c>
    </row>
    <row r="20" spans="1:4" x14ac:dyDescent="0.25">
      <c r="A20" s="28" t="s">
        <v>129</v>
      </c>
      <c r="B20" s="31">
        <v>0.4</v>
      </c>
      <c r="C20" s="31">
        <v>-1.5</v>
      </c>
      <c r="D20" s="31">
        <v>1.3</v>
      </c>
    </row>
    <row r="21" spans="1:4" x14ac:dyDescent="0.25">
      <c r="A21" s="28" t="s">
        <v>130</v>
      </c>
      <c r="B21" s="30">
        <v>1.7</v>
      </c>
      <c r="C21" s="30">
        <v>1.2</v>
      </c>
      <c r="D21" s="30">
        <v>0.5</v>
      </c>
    </row>
    <row r="22" spans="1:4" x14ac:dyDescent="0.25">
      <c r="A22" s="28" t="s">
        <v>131</v>
      </c>
      <c r="B22" s="31">
        <v>1.3</v>
      </c>
      <c r="C22" s="31">
        <v>0.6</v>
      </c>
      <c r="D22" s="33">
        <v>1</v>
      </c>
    </row>
    <row r="23" spans="1:4" x14ac:dyDescent="0.25">
      <c r="A23" s="28" t="s">
        <v>132</v>
      </c>
      <c r="B23" s="30">
        <v>0.7</v>
      </c>
      <c r="C23" s="30">
        <v>2.2000000000000002</v>
      </c>
      <c r="D23" s="30">
        <v>-0.6</v>
      </c>
    </row>
    <row r="24" spans="1:4" x14ac:dyDescent="0.25">
      <c r="A24" s="28" t="s">
        <v>133</v>
      </c>
      <c r="B24" s="31">
        <v>2.2999999999999998</v>
      </c>
      <c r="C24" s="31">
        <v>0.8</v>
      </c>
      <c r="D24" s="31">
        <v>4.5</v>
      </c>
    </row>
    <row r="25" spans="1:4" x14ac:dyDescent="0.25">
      <c r="A25" s="28" t="s">
        <v>134</v>
      </c>
      <c r="B25" s="30">
        <v>0.8</v>
      </c>
      <c r="C25" s="30">
        <v>1.7</v>
      </c>
      <c r="D25" s="30">
        <v>-1.3</v>
      </c>
    </row>
    <row r="26" spans="1:4" x14ac:dyDescent="0.25">
      <c r="A26" s="28" t="s">
        <v>135</v>
      </c>
      <c r="B26" s="31">
        <v>-0.1</v>
      </c>
      <c r="C26" s="31">
        <v>-0.1</v>
      </c>
      <c r="D26" s="31">
        <v>1.9</v>
      </c>
    </row>
    <row r="27" spans="1:4" x14ac:dyDescent="0.25">
      <c r="A27" s="28" t="s">
        <v>136</v>
      </c>
      <c r="B27" s="32">
        <v>1</v>
      </c>
      <c r="C27" s="30">
        <v>0.2</v>
      </c>
      <c r="D27" s="30">
        <v>2.4</v>
      </c>
    </row>
    <row r="28" spans="1:4" x14ac:dyDescent="0.25">
      <c r="A28" s="28" t="s">
        <v>137</v>
      </c>
      <c r="B28" s="31">
        <v>0.7</v>
      </c>
      <c r="C28" s="31">
        <v>-0.2</v>
      </c>
      <c r="D28" s="31">
        <v>-0.9</v>
      </c>
    </row>
    <row r="29" spans="1:4" x14ac:dyDescent="0.25">
      <c r="A29" s="28" t="s">
        <v>138</v>
      </c>
      <c r="B29" s="30">
        <v>0.4</v>
      </c>
      <c r="C29" s="32">
        <v>1</v>
      </c>
      <c r="D29" s="30">
        <v>4.8</v>
      </c>
    </row>
    <row r="30" spans="1:4" x14ac:dyDescent="0.25">
      <c r="A30" s="28" t="s">
        <v>139</v>
      </c>
      <c r="B30" s="31">
        <v>1.9</v>
      </c>
      <c r="C30" s="31">
        <v>1.1000000000000001</v>
      </c>
      <c r="D30" s="31">
        <v>2.2000000000000002</v>
      </c>
    </row>
    <row r="31" spans="1:4" x14ac:dyDescent="0.25">
      <c r="A31" s="28" t="s">
        <v>140</v>
      </c>
      <c r="B31" s="30">
        <v>1.8</v>
      </c>
      <c r="C31" s="30">
        <v>0.8</v>
      </c>
      <c r="D31" s="30">
        <v>3.7</v>
      </c>
    </row>
    <row r="32" spans="1:4" x14ac:dyDescent="0.25">
      <c r="A32" s="28" t="s">
        <v>141</v>
      </c>
      <c r="B32" s="31">
        <v>1.5</v>
      </c>
      <c r="C32" s="31">
        <v>0.9</v>
      </c>
      <c r="D32" s="31">
        <v>1.8</v>
      </c>
    </row>
    <row r="33" spans="1:4" x14ac:dyDescent="0.25">
      <c r="A33" s="28" t="s">
        <v>142</v>
      </c>
      <c r="B33" s="30">
        <v>2.2999999999999998</v>
      </c>
      <c r="C33" s="30">
        <v>0.9</v>
      </c>
      <c r="D33" s="30">
        <v>6.1</v>
      </c>
    </row>
    <row r="34" spans="1:4" x14ac:dyDescent="0.25">
      <c r="A34" s="28" t="s">
        <v>143</v>
      </c>
      <c r="B34" s="31">
        <v>1.6</v>
      </c>
      <c r="C34" s="31">
        <v>2.2999999999999998</v>
      </c>
      <c r="D34" s="31">
        <v>4.0999999999999996</v>
      </c>
    </row>
    <row r="35" spans="1:4" x14ac:dyDescent="0.25">
      <c r="A35" s="28" t="s">
        <v>144</v>
      </c>
      <c r="B35" s="30">
        <v>-1.5</v>
      </c>
      <c r="C35" s="30">
        <v>2.2999999999999998</v>
      </c>
      <c r="D35" s="30">
        <v>4.5999999999999996</v>
      </c>
    </row>
    <row r="36" spans="1:4" x14ac:dyDescent="0.25">
      <c r="A36" s="28" t="s">
        <v>145</v>
      </c>
      <c r="B36" s="31">
        <v>4.5</v>
      </c>
      <c r="C36" s="31">
        <v>0.8</v>
      </c>
      <c r="D36" s="33">
        <v>7</v>
      </c>
    </row>
    <row r="37" spans="1:4" x14ac:dyDescent="0.25">
      <c r="A37" s="28" t="s">
        <v>146</v>
      </c>
      <c r="B37" s="30">
        <v>1.3</v>
      </c>
      <c r="C37" s="30">
        <v>1.4</v>
      </c>
      <c r="D37" s="30">
        <v>1.3</v>
      </c>
    </row>
    <row r="38" spans="1:4" x14ac:dyDescent="0.25">
      <c r="A38" s="28" t="s">
        <v>147</v>
      </c>
      <c r="B38" s="31">
        <v>1.7</v>
      </c>
      <c r="C38" s="31">
        <v>0.8</v>
      </c>
      <c r="D38" s="31">
        <v>5.7</v>
      </c>
    </row>
    <row r="39" spans="1:4" x14ac:dyDescent="0.25">
      <c r="A39" s="28" t="s">
        <v>148</v>
      </c>
      <c r="B39" s="30">
        <v>1.3</v>
      </c>
      <c r="C39" s="30">
        <v>0.8</v>
      </c>
      <c r="D39" s="30">
        <v>2.6</v>
      </c>
    </row>
    <row r="40" spans="1:4" x14ac:dyDescent="0.25">
      <c r="A40" s="28" t="s">
        <v>149</v>
      </c>
      <c r="B40" s="31">
        <v>1.4</v>
      </c>
      <c r="C40" s="31">
        <v>3.2</v>
      </c>
      <c r="D40" s="31">
        <v>2.2999999999999998</v>
      </c>
    </row>
    <row r="41" spans="1:4" x14ac:dyDescent="0.25">
      <c r="A41" s="28" t="s">
        <v>150</v>
      </c>
      <c r="B41" s="30">
        <v>0.6</v>
      </c>
      <c r="C41" s="30">
        <v>1.5</v>
      </c>
      <c r="D41" s="30">
        <v>3.1</v>
      </c>
    </row>
    <row r="42" spans="1:4" x14ac:dyDescent="0.25">
      <c r="A42" s="28" t="s">
        <v>151</v>
      </c>
      <c r="B42" s="33">
        <v>0</v>
      </c>
      <c r="C42" s="31">
        <v>0.7</v>
      </c>
      <c r="D42" s="31">
        <v>-1.4</v>
      </c>
    </row>
    <row r="43" spans="1:4" x14ac:dyDescent="0.25">
      <c r="A43" s="28" t="s">
        <v>152</v>
      </c>
      <c r="B43" s="30">
        <v>0.1</v>
      </c>
      <c r="C43" s="30">
        <v>1.2</v>
      </c>
      <c r="D43" s="30">
        <v>-0.6</v>
      </c>
    </row>
    <row r="44" spans="1:4" x14ac:dyDescent="0.25">
      <c r="A44" s="28" t="s">
        <v>153</v>
      </c>
      <c r="B44" s="31">
        <v>1.4</v>
      </c>
      <c r="C44" s="33">
        <v>1</v>
      </c>
      <c r="D44" s="31">
        <v>2.2000000000000002</v>
      </c>
    </row>
    <row r="45" spans="1:4" x14ac:dyDescent="0.25">
      <c r="A45" s="28" t="s">
        <v>154</v>
      </c>
      <c r="B45" s="30">
        <v>0.2</v>
      </c>
      <c r="C45" s="30">
        <v>0.2</v>
      </c>
      <c r="D45" s="30">
        <v>-5.3</v>
      </c>
    </row>
    <row r="46" spans="1:4" x14ac:dyDescent="0.25">
      <c r="A46" s="28" t="s">
        <v>155</v>
      </c>
      <c r="B46" s="31">
        <v>0.7</v>
      </c>
      <c r="C46" s="31">
        <v>0.9</v>
      </c>
      <c r="D46" s="31">
        <v>-0.5</v>
      </c>
    </row>
    <row r="47" spans="1:4" x14ac:dyDescent="0.25">
      <c r="A47" s="28" t="s">
        <v>156</v>
      </c>
      <c r="B47" s="30">
        <v>1.5</v>
      </c>
      <c r="C47" s="30">
        <v>0.9</v>
      </c>
      <c r="D47" s="30">
        <v>-2.5</v>
      </c>
    </row>
    <row r="48" spans="1:4" x14ac:dyDescent="0.25">
      <c r="A48" s="28" t="s">
        <v>157</v>
      </c>
      <c r="B48" s="31">
        <v>-0.5</v>
      </c>
      <c r="C48" s="31">
        <v>0.7</v>
      </c>
      <c r="D48" s="31">
        <v>-5.2</v>
      </c>
    </row>
    <row r="49" spans="1:4" x14ac:dyDescent="0.25">
      <c r="A49" s="28" t="s">
        <v>158</v>
      </c>
      <c r="B49" s="30">
        <v>1.4</v>
      </c>
      <c r="C49" s="30">
        <v>0.6</v>
      </c>
      <c r="D49" s="30">
        <v>3.5</v>
      </c>
    </row>
    <row r="50" spans="1:4" x14ac:dyDescent="0.25">
      <c r="A50" s="28" t="s">
        <v>159</v>
      </c>
      <c r="B50" s="31">
        <v>1.2</v>
      </c>
      <c r="C50" s="31">
        <v>1.2</v>
      </c>
      <c r="D50" s="31">
        <v>-0.4</v>
      </c>
    </row>
    <row r="51" spans="1:4" x14ac:dyDescent="0.25">
      <c r="A51" s="28" t="s">
        <v>160</v>
      </c>
      <c r="B51" s="30">
        <v>1.1000000000000001</v>
      </c>
      <c r="C51" s="30">
        <v>0.1</v>
      </c>
      <c r="D51" s="30">
        <v>3.9</v>
      </c>
    </row>
    <row r="52" spans="1:4" x14ac:dyDescent="0.25">
      <c r="A52" s="28" t="s">
        <v>161</v>
      </c>
      <c r="B52" s="31">
        <v>1.5</v>
      </c>
      <c r="C52" s="31">
        <v>0.6</v>
      </c>
      <c r="D52" s="31">
        <v>2.8</v>
      </c>
    </row>
    <row r="53" spans="1:4" x14ac:dyDescent="0.25">
      <c r="A53" s="28" t="s">
        <v>162</v>
      </c>
      <c r="B53" s="30">
        <v>1.2</v>
      </c>
      <c r="C53" s="32">
        <v>1</v>
      </c>
      <c r="D53" s="30">
        <v>3.1</v>
      </c>
    </row>
    <row r="54" spans="1:4" x14ac:dyDescent="0.25">
      <c r="A54" s="28" t="s">
        <v>163</v>
      </c>
      <c r="B54" s="31">
        <v>1.1000000000000001</v>
      </c>
      <c r="C54" s="31">
        <v>0.6</v>
      </c>
      <c r="D54" s="31">
        <v>2.5</v>
      </c>
    </row>
    <row r="55" spans="1:4" x14ac:dyDescent="0.25">
      <c r="A55" s="28" t="s">
        <v>164</v>
      </c>
      <c r="B55" s="30">
        <v>0.8</v>
      </c>
      <c r="C55" s="30">
        <v>-0.3</v>
      </c>
      <c r="D55" s="30">
        <v>1.5</v>
      </c>
    </row>
    <row r="56" spans="1:4" x14ac:dyDescent="0.25">
      <c r="A56" s="28" t="s">
        <v>165</v>
      </c>
      <c r="B56" s="31">
        <v>0.3</v>
      </c>
      <c r="C56" s="31">
        <v>0.5</v>
      </c>
      <c r="D56" s="31">
        <v>-1.1000000000000001</v>
      </c>
    </row>
    <row r="57" spans="1:4" x14ac:dyDescent="0.25">
      <c r="A57" s="28" t="s">
        <v>166</v>
      </c>
      <c r="B57" s="30">
        <v>-0.2</v>
      </c>
      <c r="C57" s="32">
        <v>0</v>
      </c>
      <c r="D57" s="30">
        <v>-0.9</v>
      </c>
    </row>
    <row r="58" spans="1:4" x14ac:dyDescent="0.25">
      <c r="A58" s="28" t="s">
        <v>167</v>
      </c>
      <c r="B58" s="31">
        <v>0.1</v>
      </c>
      <c r="C58" s="31">
        <v>-0.3</v>
      </c>
      <c r="D58" s="31">
        <v>-2.1</v>
      </c>
    </row>
    <row r="59" spans="1:4" x14ac:dyDescent="0.25">
      <c r="A59" s="28" t="s">
        <v>168</v>
      </c>
      <c r="B59" s="30">
        <v>-0.1</v>
      </c>
      <c r="C59" s="30">
        <v>0.5</v>
      </c>
      <c r="D59" s="30">
        <v>0.3</v>
      </c>
    </row>
    <row r="60" spans="1:4" x14ac:dyDescent="0.25">
      <c r="A60" s="28" t="s">
        <v>169</v>
      </c>
      <c r="B60" s="31">
        <v>-0.2</v>
      </c>
      <c r="C60" s="31">
        <v>-0.7</v>
      </c>
      <c r="D60" s="31">
        <v>-2.2999999999999998</v>
      </c>
    </row>
    <row r="61" spans="1:4" x14ac:dyDescent="0.25">
      <c r="A61" s="28" t="s">
        <v>170</v>
      </c>
      <c r="B61" s="30">
        <v>0.8</v>
      </c>
      <c r="C61" s="32">
        <v>0</v>
      </c>
      <c r="D61" s="30">
        <v>2.6</v>
      </c>
    </row>
    <row r="62" spans="1:4" x14ac:dyDescent="0.25">
      <c r="A62" s="28" t="s">
        <v>171</v>
      </c>
      <c r="B62" s="31">
        <v>0.7</v>
      </c>
      <c r="C62" s="31">
        <v>0.9</v>
      </c>
      <c r="D62" s="33">
        <v>3</v>
      </c>
    </row>
    <row r="63" spans="1:4" x14ac:dyDescent="0.25">
      <c r="A63" s="28" t="s">
        <v>172</v>
      </c>
      <c r="B63" s="30">
        <v>0.6</v>
      </c>
      <c r="C63" s="30">
        <v>0.1</v>
      </c>
      <c r="D63" s="30">
        <v>1.1000000000000001</v>
      </c>
    </row>
    <row r="64" spans="1:4" x14ac:dyDescent="0.25">
      <c r="A64" s="28" t="s">
        <v>173</v>
      </c>
      <c r="B64" s="31">
        <v>1.3</v>
      </c>
      <c r="C64" s="31">
        <v>1.2</v>
      </c>
      <c r="D64" s="31">
        <v>5.3</v>
      </c>
    </row>
    <row r="65" spans="1:4" x14ac:dyDescent="0.25">
      <c r="A65" s="28" t="s">
        <v>174</v>
      </c>
      <c r="B65" s="30">
        <v>1.1000000000000001</v>
      </c>
      <c r="C65" s="32">
        <v>1</v>
      </c>
      <c r="D65" s="30">
        <v>2.4</v>
      </c>
    </row>
    <row r="66" spans="1:4" x14ac:dyDescent="0.25">
      <c r="A66" s="28" t="s">
        <v>175</v>
      </c>
      <c r="B66" s="31">
        <v>0.8</v>
      </c>
      <c r="C66" s="31">
        <v>0.6</v>
      </c>
      <c r="D66" s="31">
        <v>2.2999999999999998</v>
      </c>
    </row>
    <row r="67" spans="1:4" x14ac:dyDescent="0.25">
      <c r="A67" s="28" t="s">
        <v>176</v>
      </c>
      <c r="B67" s="30">
        <v>0.8</v>
      </c>
      <c r="C67" s="30">
        <v>1.5</v>
      </c>
      <c r="D67" s="30">
        <v>1.8</v>
      </c>
    </row>
    <row r="68" spans="1:4" x14ac:dyDescent="0.25">
      <c r="A68" s="28" t="s">
        <v>177</v>
      </c>
      <c r="B68" s="31">
        <v>1.6</v>
      </c>
      <c r="C68" s="31">
        <v>1.1000000000000001</v>
      </c>
      <c r="D68" s="31">
        <v>4.2</v>
      </c>
    </row>
    <row r="69" spans="1:4" x14ac:dyDescent="0.25">
      <c r="A69" s="28" t="s">
        <v>178</v>
      </c>
      <c r="B69" s="30">
        <v>0.6</v>
      </c>
      <c r="C69" s="32">
        <v>1</v>
      </c>
      <c r="D69" s="30">
        <v>-0.8</v>
      </c>
    </row>
    <row r="70" spans="1:4" x14ac:dyDescent="0.25">
      <c r="A70" s="28" t="s">
        <v>179</v>
      </c>
      <c r="B70" s="31">
        <v>1.3</v>
      </c>
      <c r="C70" s="33">
        <v>0</v>
      </c>
      <c r="D70" s="33">
        <v>1</v>
      </c>
    </row>
    <row r="71" spans="1:4" x14ac:dyDescent="0.25">
      <c r="A71" s="28" t="s">
        <v>180</v>
      </c>
      <c r="B71" s="30">
        <v>0.8</v>
      </c>
      <c r="C71" s="30">
        <v>0.8</v>
      </c>
      <c r="D71" s="30">
        <v>-0.2</v>
      </c>
    </row>
    <row r="72" spans="1:4" x14ac:dyDescent="0.25">
      <c r="A72" s="28" t="s">
        <v>181</v>
      </c>
      <c r="B72" s="31">
        <v>-0.2</v>
      </c>
      <c r="C72" s="31">
        <v>1.2</v>
      </c>
      <c r="D72" s="31">
        <v>-12.6</v>
      </c>
    </row>
    <row r="73" spans="1:4" x14ac:dyDescent="0.25">
      <c r="A73" s="28" t="s">
        <v>182</v>
      </c>
      <c r="B73" s="30">
        <v>1.5</v>
      </c>
      <c r="C73" s="30">
        <v>0.7</v>
      </c>
      <c r="D73" s="30">
        <v>9.4</v>
      </c>
    </row>
    <row r="74" spans="1:4" x14ac:dyDescent="0.25">
      <c r="A74" s="28" t="s">
        <v>183</v>
      </c>
      <c r="B74" s="31">
        <v>0.6</v>
      </c>
      <c r="C74" s="31">
        <v>1.7</v>
      </c>
      <c r="D74" s="31">
        <v>-2.2999999999999998</v>
      </c>
    </row>
    <row r="75" spans="1:4" x14ac:dyDescent="0.25">
      <c r="A75" s="28" t="s">
        <v>184</v>
      </c>
      <c r="B75" s="32">
        <v>2</v>
      </c>
      <c r="C75" s="30">
        <v>0.9</v>
      </c>
      <c r="D75" s="30">
        <v>-0.7</v>
      </c>
    </row>
    <row r="76" spans="1:4" x14ac:dyDescent="0.25">
      <c r="A76" s="28" t="s">
        <v>185</v>
      </c>
      <c r="B76" s="31">
        <v>1.2</v>
      </c>
      <c r="C76" s="31">
        <v>2.5</v>
      </c>
      <c r="D76" s="31">
        <v>-2.8</v>
      </c>
    </row>
    <row r="77" spans="1:4" x14ac:dyDescent="0.25">
      <c r="A77" s="28" t="s">
        <v>186</v>
      </c>
      <c r="B77" s="32">
        <v>1</v>
      </c>
      <c r="C77" s="30">
        <v>1.1000000000000001</v>
      </c>
      <c r="D77" s="30">
        <v>3.8</v>
      </c>
    </row>
    <row r="78" spans="1:4" x14ac:dyDescent="0.25">
      <c r="A78" s="28" t="s">
        <v>187</v>
      </c>
      <c r="B78" s="31">
        <v>1.5</v>
      </c>
      <c r="C78" s="31">
        <v>1.3</v>
      </c>
      <c r="D78" s="31">
        <v>1.2</v>
      </c>
    </row>
    <row r="79" spans="1:4" x14ac:dyDescent="0.25">
      <c r="A79" s="28" t="s">
        <v>188</v>
      </c>
      <c r="B79" s="30">
        <v>1.4</v>
      </c>
      <c r="C79" s="30">
        <v>1.2</v>
      </c>
      <c r="D79" s="30">
        <v>2.9</v>
      </c>
    </row>
    <row r="80" spans="1:4" x14ac:dyDescent="0.25">
      <c r="A80" s="28" t="s">
        <v>189</v>
      </c>
      <c r="B80" s="31">
        <v>1.8</v>
      </c>
      <c r="C80" s="31">
        <v>1.2</v>
      </c>
      <c r="D80" s="31">
        <v>5.9</v>
      </c>
    </row>
    <row r="81" spans="1:4" x14ac:dyDescent="0.25">
      <c r="A81" s="28" t="s">
        <v>190</v>
      </c>
      <c r="B81" s="30">
        <v>1.4</v>
      </c>
      <c r="C81" s="30">
        <v>1.1000000000000001</v>
      </c>
      <c r="D81" s="30">
        <v>0.6</v>
      </c>
    </row>
    <row r="82" spans="1:4" x14ac:dyDescent="0.25">
      <c r="A82" s="28" t="s">
        <v>191</v>
      </c>
      <c r="B82" s="31">
        <v>1.2</v>
      </c>
      <c r="C82" s="31">
        <v>0.7</v>
      </c>
      <c r="D82" s="31">
        <v>4.0999999999999996</v>
      </c>
    </row>
    <row r="83" spans="1:4" x14ac:dyDescent="0.25">
      <c r="A83" s="28" t="s">
        <v>192</v>
      </c>
      <c r="B83" s="32">
        <v>1</v>
      </c>
      <c r="C83" s="30">
        <v>1.6</v>
      </c>
      <c r="D83" s="30">
        <v>0.5</v>
      </c>
    </row>
    <row r="84" spans="1:4" x14ac:dyDescent="0.25">
      <c r="A84" s="28" t="s">
        <v>193</v>
      </c>
      <c r="B84" s="31">
        <v>1.4</v>
      </c>
      <c r="C84" s="31">
        <v>0.5</v>
      </c>
      <c r="D84" s="31">
        <v>0.8</v>
      </c>
    </row>
    <row r="85" spans="1:4" x14ac:dyDescent="0.25">
      <c r="A85" s="28" t="s">
        <v>194</v>
      </c>
      <c r="B85" s="30">
        <v>0.9</v>
      </c>
      <c r="C85" s="30">
        <v>0.5</v>
      </c>
      <c r="D85" s="30">
        <v>2.6</v>
      </c>
    </row>
    <row r="86" spans="1:4" x14ac:dyDescent="0.25">
      <c r="A86" s="28" t="s">
        <v>195</v>
      </c>
      <c r="B86" s="31">
        <v>0.7</v>
      </c>
      <c r="C86" s="31">
        <v>0.5</v>
      </c>
      <c r="D86" s="33">
        <v>0</v>
      </c>
    </row>
    <row r="87" spans="1:4" x14ac:dyDescent="0.25">
      <c r="A87" s="28" t="s">
        <v>196</v>
      </c>
      <c r="B87" s="30">
        <v>0.6</v>
      </c>
      <c r="C87" s="30">
        <v>1.5</v>
      </c>
      <c r="D87" s="30">
        <v>4.3</v>
      </c>
    </row>
    <row r="88" spans="1:4" x14ac:dyDescent="0.25">
      <c r="A88" s="28" t="s">
        <v>197</v>
      </c>
      <c r="B88" s="31">
        <v>0.7</v>
      </c>
      <c r="C88" s="31">
        <v>-1.2</v>
      </c>
      <c r="D88" s="31">
        <v>1.4</v>
      </c>
    </row>
    <row r="89" spans="1:4" x14ac:dyDescent="0.25">
      <c r="A89" s="28" t="s">
        <v>198</v>
      </c>
      <c r="B89" s="30">
        <v>-9.1999999999999993</v>
      </c>
      <c r="C89" s="30">
        <v>-11.3</v>
      </c>
      <c r="D89" s="30">
        <v>-7.8</v>
      </c>
    </row>
    <row r="90" spans="1:4" x14ac:dyDescent="0.25">
      <c r="A90" s="28" t="s">
        <v>199</v>
      </c>
      <c r="B90" s="31">
        <v>6.8</v>
      </c>
      <c r="C90" s="31">
        <v>11.5</v>
      </c>
      <c r="D90" s="31">
        <v>0.3</v>
      </c>
    </row>
    <row r="91" spans="1:4" x14ac:dyDescent="0.25">
      <c r="A91" s="28" t="s">
        <v>200</v>
      </c>
      <c r="B91" s="30">
        <v>0.1</v>
      </c>
      <c r="C91" s="30">
        <v>-1.5</v>
      </c>
      <c r="D91" s="32">
        <v>-1</v>
      </c>
    </row>
    <row r="92" spans="1:4" x14ac:dyDescent="0.25">
      <c r="A92" s="28" t="s">
        <v>201</v>
      </c>
      <c r="B92" s="31">
        <v>2.2999999999999998</v>
      </c>
      <c r="C92" s="31">
        <v>2.4</v>
      </c>
      <c r="D92" s="33">
        <v>1</v>
      </c>
    </row>
    <row r="93" spans="1:4" x14ac:dyDescent="0.25">
      <c r="A93" s="28" t="s">
        <v>202</v>
      </c>
      <c r="B93" s="30">
        <v>2.5</v>
      </c>
      <c r="C93" s="30">
        <v>0.9</v>
      </c>
      <c r="D93" s="30">
        <v>-0.3</v>
      </c>
    </row>
    <row r="94" spans="1:4" x14ac:dyDescent="0.25">
      <c r="A94" s="28" t="s">
        <v>203</v>
      </c>
      <c r="B94" s="31">
        <v>2.2000000000000002</v>
      </c>
      <c r="C94" s="33">
        <v>3</v>
      </c>
      <c r="D94" s="31">
        <v>4.0999999999999996</v>
      </c>
    </row>
    <row r="95" spans="1:4" x14ac:dyDescent="0.25">
      <c r="A95" s="28" t="s">
        <v>204</v>
      </c>
      <c r="B95" s="30">
        <v>1.9</v>
      </c>
      <c r="C95" s="30">
        <v>1.1000000000000001</v>
      </c>
      <c r="D95" s="30">
        <v>0.8</v>
      </c>
    </row>
    <row r="96" spans="1:4" x14ac:dyDescent="0.25">
      <c r="A96" s="28" t="s">
        <v>205</v>
      </c>
      <c r="B96" s="31">
        <v>3.2</v>
      </c>
      <c r="C96" s="31">
        <v>1.2</v>
      </c>
      <c r="D96" s="31">
        <v>1.3</v>
      </c>
    </row>
    <row r="97" spans="1:4" x14ac:dyDescent="0.25">
      <c r="A97" s="28" t="s">
        <v>206</v>
      </c>
      <c r="B97" s="30">
        <v>-1.4</v>
      </c>
      <c r="C97" s="32">
        <v>1</v>
      </c>
      <c r="D97" s="30">
        <v>1.5</v>
      </c>
    </row>
    <row r="98" spans="1:4" x14ac:dyDescent="0.25">
      <c r="A98" s="28" t="s">
        <v>207</v>
      </c>
      <c r="B98" s="31">
        <v>1.2</v>
      </c>
      <c r="C98" s="31">
        <v>-1.2</v>
      </c>
      <c r="D98" s="31">
        <v>0.1</v>
      </c>
    </row>
    <row r="99" spans="1:4" x14ac:dyDescent="0.25">
      <c r="A99" s="28" t="s">
        <v>208</v>
      </c>
      <c r="B99" s="32">
        <v>-2</v>
      </c>
      <c r="C99" s="30">
        <v>-2.2999999999999998</v>
      </c>
      <c r="D99" s="30">
        <v>1.9</v>
      </c>
    </row>
    <row r="100" spans="1:4" x14ac:dyDescent="0.25">
      <c r="A100" s="28" t="s">
        <v>209</v>
      </c>
      <c r="B100" s="31">
        <v>1.6</v>
      </c>
      <c r="C100" s="33">
        <v>0</v>
      </c>
      <c r="D100" s="31">
        <v>2.1</v>
      </c>
    </row>
    <row r="101" spans="1:4" x14ac:dyDescent="0.25">
      <c r="A101" s="28" t="s">
        <v>210</v>
      </c>
      <c r="B101" s="30">
        <v>-2.2000000000000002</v>
      </c>
      <c r="C101" s="30">
        <v>0.5</v>
      </c>
      <c r="D101" s="32">
        <v>2</v>
      </c>
    </row>
    <row r="103" spans="1:4" x14ac:dyDescent="0.25">
      <c r="A103" s="23" t="s">
        <v>211</v>
      </c>
      <c r="B103" s="22"/>
      <c r="C103" s="22"/>
      <c r="D103" s="22"/>
    </row>
    <row r="104" spans="1:4" x14ac:dyDescent="0.25">
      <c r="A104" s="23" t="s">
        <v>212</v>
      </c>
      <c r="B104" s="24" t="s">
        <v>213</v>
      </c>
      <c r="C104" s="22"/>
      <c r="D10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F95-94F2-4961-B4D2-3AA74F2C8495}">
  <dimension ref="A1:N218"/>
  <sheetViews>
    <sheetView workbookViewId="0">
      <selection sqref="A1:XFD1048576"/>
    </sheetView>
  </sheetViews>
  <sheetFormatPr defaultColWidth="9.140625" defaultRowHeight="12.75" x14ac:dyDescent="0.2"/>
  <cols>
    <col min="1" max="1" width="10.28515625" style="2" customWidth="1"/>
    <col min="2" max="2" width="10.7109375" style="2" customWidth="1"/>
    <col min="3" max="5" width="15.7109375" style="2" customWidth="1"/>
    <col min="6" max="7" width="10.7109375" style="2" customWidth="1"/>
    <col min="8" max="10" width="15.7109375" style="2" customWidth="1"/>
    <col min="11" max="11" width="10.7109375" style="2" customWidth="1"/>
    <col min="12" max="16384" width="9.140625" style="2"/>
  </cols>
  <sheetData>
    <row r="1" spans="1:12" x14ac:dyDescent="0.2">
      <c r="A1" s="1"/>
      <c r="B1" s="1"/>
      <c r="C1" s="293" t="s">
        <v>2</v>
      </c>
      <c r="D1" s="294"/>
      <c r="E1" s="294"/>
      <c r="F1" s="295"/>
      <c r="G1" s="1"/>
      <c r="H1" s="293" t="s">
        <v>2</v>
      </c>
      <c r="I1" s="294"/>
      <c r="J1" s="294"/>
      <c r="K1" s="295"/>
    </row>
    <row r="2" spans="1:12" ht="33.75" x14ac:dyDescent="0.2">
      <c r="A2" s="1"/>
      <c r="B2" s="1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2" x14ac:dyDescent="0.2">
      <c r="A3" s="4"/>
      <c r="B3" s="296" t="s">
        <v>8</v>
      </c>
      <c r="C3" s="296"/>
      <c r="D3" s="296"/>
      <c r="E3" s="296"/>
      <c r="F3" s="297"/>
      <c r="G3" s="296" t="s">
        <v>9</v>
      </c>
      <c r="H3" s="296"/>
      <c r="I3" s="296"/>
      <c r="J3" s="296"/>
      <c r="K3" s="298"/>
      <c r="L3" s="5"/>
    </row>
    <row r="4" spans="1:12" x14ac:dyDescent="0.2">
      <c r="A4" s="6" t="s">
        <v>10</v>
      </c>
      <c r="B4" s="7">
        <v>106.7</v>
      </c>
      <c r="C4" s="7">
        <v>106.1</v>
      </c>
      <c r="D4" s="7">
        <v>106.7</v>
      </c>
      <c r="E4" s="7">
        <v>106.1</v>
      </c>
      <c r="F4" s="8">
        <v>107.1</v>
      </c>
      <c r="G4" s="7">
        <v>101.4</v>
      </c>
      <c r="H4" s="7">
        <v>101</v>
      </c>
      <c r="I4" s="7">
        <v>101.9</v>
      </c>
      <c r="J4" s="7">
        <v>101.7</v>
      </c>
      <c r="K4" s="8">
        <v>100.9</v>
      </c>
    </row>
    <row r="5" spans="1:12" x14ac:dyDescent="0.2">
      <c r="A5" s="6" t="s">
        <v>11</v>
      </c>
      <c r="B5" s="7">
        <v>106.6</v>
      </c>
      <c r="C5" s="7">
        <v>105.6</v>
      </c>
      <c r="D5" s="7">
        <v>106.4</v>
      </c>
      <c r="E5" s="7">
        <v>106.3</v>
      </c>
      <c r="F5" s="8">
        <v>106.4</v>
      </c>
      <c r="G5" s="7">
        <v>101.8</v>
      </c>
      <c r="H5" s="7">
        <v>101.5</v>
      </c>
      <c r="I5" s="7">
        <v>101.1</v>
      </c>
      <c r="J5" s="7">
        <v>101.4</v>
      </c>
      <c r="K5" s="8">
        <v>100.9</v>
      </c>
    </row>
    <row r="6" spans="1:12" x14ac:dyDescent="0.2">
      <c r="A6" s="6" t="s">
        <v>12</v>
      </c>
      <c r="B6" s="7">
        <v>104.9</v>
      </c>
      <c r="C6" s="7">
        <v>103.7</v>
      </c>
      <c r="D6" s="7">
        <v>105.6</v>
      </c>
      <c r="E6" s="7">
        <v>105.5</v>
      </c>
      <c r="F6" s="8">
        <v>105</v>
      </c>
      <c r="G6" s="7">
        <v>99.9</v>
      </c>
      <c r="H6" s="7">
        <v>99.3</v>
      </c>
      <c r="I6" s="7">
        <v>100.7</v>
      </c>
      <c r="J6" s="7">
        <v>100.8</v>
      </c>
      <c r="K6" s="8">
        <v>100.6</v>
      </c>
    </row>
    <row r="7" spans="1:12" x14ac:dyDescent="0.2">
      <c r="A7" s="6" t="s">
        <v>13</v>
      </c>
      <c r="B7" s="7">
        <v>103.7</v>
      </c>
      <c r="C7" s="7">
        <v>102.5</v>
      </c>
      <c r="D7" s="7">
        <v>104.7</v>
      </c>
      <c r="E7" s="7">
        <v>104.5</v>
      </c>
      <c r="F7" s="8">
        <v>103.9</v>
      </c>
      <c r="G7" s="7">
        <v>100.6</v>
      </c>
      <c r="H7" s="7">
        <v>100.7</v>
      </c>
      <c r="I7" s="7">
        <v>100.9</v>
      </c>
      <c r="J7" s="7">
        <v>100.5</v>
      </c>
      <c r="K7" s="8">
        <v>100.5</v>
      </c>
    </row>
    <row r="8" spans="1:12" x14ac:dyDescent="0.2">
      <c r="A8" s="6" t="s">
        <v>14</v>
      </c>
      <c r="B8" s="7">
        <v>103.4</v>
      </c>
      <c r="C8" s="7">
        <v>102.4</v>
      </c>
      <c r="D8" s="7">
        <v>103.6</v>
      </c>
      <c r="E8" s="7">
        <v>103.9</v>
      </c>
      <c r="F8" s="8">
        <v>103.2</v>
      </c>
      <c r="G8" s="7">
        <v>101.1</v>
      </c>
      <c r="H8" s="7">
        <v>101</v>
      </c>
      <c r="I8" s="7">
        <v>101.1</v>
      </c>
      <c r="J8" s="7">
        <v>101.1</v>
      </c>
      <c r="K8" s="8">
        <v>100.4</v>
      </c>
    </row>
    <row r="9" spans="1:12" x14ac:dyDescent="0.2">
      <c r="A9" s="6" t="s">
        <v>15</v>
      </c>
      <c r="B9" s="7">
        <v>102.1</v>
      </c>
      <c r="C9" s="7">
        <v>101.5</v>
      </c>
      <c r="D9" s="7">
        <v>102.8</v>
      </c>
      <c r="E9" s="7">
        <v>103</v>
      </c>
      <c r="F9" s="8">
        <v>102.2</v>
      </c>
      <c r="G9" s="7">
        <v>100.4</v>
      </c>
      <c r="H9" s="7">
        <v>100.3</v>
      </c>
      <c r="I9" s="7">
        <v>100.1</v>
      </c>
      <c r="J9" s="7">
        <v>100.6</v>
      </c>
      <c r="K9" s="8">
        <v>100.3</v>
      </c>
    </row>
    <row r="10" spans="1:12" x14ac:dyDescent="0.2">
      <c r="A10" s="6" t="s">
        <v>16</v>
      </c>
      <c r="B10" s="7">
        <v>101.3</v>
      </c>
      <c r="C10" s="7">
        <v>100.5</v>
      </c>
      <c r="D10" s="7">
        <v>102.2</v>
      </c>
      <c r="E10" s="7">
        <v>102.4</v>
      </c>
      <c r="F10" s="8">
        <v>101.6</v>
      </c>
      <c r="G10" s="7">
        <v>99.1</v>
      </c>
      <c r="H10" s="7">
        <v>98.4</v>
      </c>
      <c r="I10" s="7">
        <v>100.1</v>
      </c>
      <c r="J10" s="7">
        <v>100.2</v>
      </c>
      <c r="K10" s="8">
        <v>100</v>
      </c>
    </row>
    <row r="11" spans="1:12" x14ac:dyDescent="0.2">
      <c r="A11" s="6" t="s">
        <v>17</v>
      </c>
      <c r="B11" s="7">
        <v>100.9</v>
      </c>
      <c r="C11" s="7">
        <v>100</v>
      </c>
      <c r="D11" s="7">
        <v>101.6</v>
      </c>
      <c r="E11" s="7">
        <v>101.7</v>
      </c>
      <c r="F11" s="8">
        <v>101.3</v>
      </c>
      <c r="G11" s="7">
        <v>100.4</v>
      </c>
      <c r="H11" s="7">
        <v>100.3</v>
      </c>
      <c r="I11" s="7">
        <v>100.3</v>
      </c>
      <c r="J11" s="7">
        <v>99.8</v>
      </c>
      <c r="K11" s="8">
        <v>100.1</v>
      </c>
    </row>
    <row r="12" spans="1:12" x14ac:dyDescent="0.2">
      <c r="A12" s="6" t="s">
        <v>18</v>
      </c>
      <c r="B12" s="7">
        <v>100.5</v>
      </c>
      <c r="C12" s="7">
        <v>99.7</v>
      </c>
      <c r="D12" s="7">
        <v>100.9</v>
      </c>
      <c r="E12" s="7">
        <v>101</v>
      </c>
      <c r="F12" s="8">
        <v>100.9</v>
      </c>
      <c r="G12" s="7">
        <v>100.6</v>
      </c>
      <c r="H12" s="7">
        <v>100.5</v>
      </c>
      <c r="I12" s="7">
        <v>100.3</v>
      </c>
      <c r="J12" s="7">
        <v>100.4</v>
      </c>
      <c r="K12" s="8">
        <v>100.2</v>
      </c>
    </row>
    <row r="13" spans="1:12" x14ac:dyDescent="0.2">
      <c r="A13" s="6" t="s">
        <v>19</v>
      </c>
      <c r="B13" s="7">
        <v>100.5</v>
      </c>
      <c r="C13" s="7">
        <v>99.7</v>
      </c>
      <c r="D13" s="7">
        <v>100.5</v>
      </c>
      <c r="E13" s="7">
        <v>100.7</v>
      </c>
      <c r="F13" s="8">
        <v>100.8</v>
      </c>
      <c r="G13" s="7">
        <v>100.4</v>
      </c>
      <c r="H13" s="7">
        <v>100.3</v>
      </c>
      <c r="I13" s="7">
        <v>99.7</v>
      </c>
      <c r="J13" s="7">
        <v>100.3</v>
      </c>
      <c r="K13" s="8">
        <v>100.1</v>
      </c>
    </row>
    <row r="14" spans="1:12" x14ac:dyDescent="0.2">
      <c r="A14" s="6" t="s">
        <v>20</v>
      </c>
      <c r="B14" s="7">
        <v>100.8</v>
      </c>
      <c r="C14" s="7">
        <v>100.3</v>
      </c>
      <c r="D14" s="7">
        <v>100.5</v>
      </c>
      <c r="E14" s="7">
        <v>100.5</v>
      </c>
      <c r="F14" s="8">
        <v>101.1</v>
      </c>
      <c r="G14" s="7">
        <v>99.4</v>
      </c>
      <c r="H14" s="7">
        <v>99.1</v>
      </c>
      <c r="I14" s="7">
        <v>100.1</v>
      </c>
      <c r="J14" s="7">
        <v>100</v>
      </c>
      <c r="K14" s="8">
        <v>100.3</v>
      </c>
    </row>
    <row r="15" spans="1:12" x14ac:dyDescent="0.2">
      <c r="A15" s="9" t="s">
        <v>21</v>
      </c>
      <c r="B15" s="7">
        <v>101.5</v>
      </c>
      <c r="C15" s="7">
        <v>101.1</v>
      </c>
      <c r="D15" s="7">
        <v>101.1</v>
      </c>
      <c r="E15" s="7">
        <v>100.9</v>
      </c>
      <c r="F15" s="8">
        <v>101.4</v>
      </c>
      <c r="G15" s="7">
        <v>101.1</v>
      </c>
      <c r="H15" s="7">
        <v>101.2</v>
      </c>
      <c r="I15" s="7">
        <v>100.9</v>
      </c>
      <c r="J15" s="7">
        <v>100.2</v>
      </c>
      <c r="K15" s="8">
        <v>100.3</v>
      </c>
    </row>
    <row r="16" spans="1:12" x14ac:dyDescent="0.2">
      <c r="A16" s="6" t="s">
        <v>22</v>
      </c>
      <c r="B16" s="7">
        <v>101.6</v>
      </c>
      <c r="C16" s="7">
        <v>101.3</v>
      </c>
      <c r="D16" s="7">
        <v>101.2</v>
      </c>
      <c r="E16" s="7">
        <v>100.7</v>
      </c>
      <c r="F16" s="8">
        <v>101.5</v>
      </c>
      <c r="G16" s="7">
        <v>100.8</v>
      </c>
      <c r="H16" s="7">
        <v>100.8</v>
      </c>
      <c r="I16" s="7">
        <v>100.5</v>
      </c>
      <c r="J16" s="7">
        <v>100.3</v>
      </c>
      <c r="K16" s="8">
        <v>100.4</v>
      </c>
    </row>
    <row r="17" spans="1:11" x14ac:dyDescent="0.2">
      <c r="A17" s="6" t="s">
        <v>23</v>
      </c>
      <c r="B17" s="7">
        <v>103.3</v>
      </c>
      <c r="C17" s="7">
        <v>103.5</v>
      </c>
      <c r="D17" s="7">
        <v>102.5</v>
      </c>
      <c r="E17" s="7">
        <v>101.5</v>
      </c>
      <c r="F17" s="8">
        <v>102.6</v>
      </c>
      <c r="G17" s="7">
        <v>102</v>
      </c>
      <c r="H17" s="7">
        <v>102.4</v>
      </c>
      <c r="I17" s="7">
        <v>101.2</v>
      </c>
      <c r="J17" s="7">
        <v>101</v>
      </c>
      <c r="K17" s="8">
        <v>100.8</v>
      </c>
    </row>
    <row r="18" spans="1:11" x14ac:dyDescent="0.2">
      <c r="A18" s="6" t="s">
        <v>24</v>
      </c>
      <c r="B18" s="7">
        <v>104.5</v>
      </c>
      <c r="C18" s="7">
        <v>105.2</v>
      </c>
      <c r="D18" s="7">
        <v>103.4</v>
      </c>
      <c r="E18" s="7">
        <v>102.2</v>
      </c>
      <c r="F18" s="8">
        <v>103.1</v>
      </c>
      <c r="G18" s="7">
        <v>100.6</v>
      </c>
      <c r="H18" s="7">
        <v>100.7</v>
      </c>
      <c r="I18" s="7">
        <v>100.9</v>
      </c>
      <c r="J18" s="7">
        <v>100.7</v>
      </c>
      <c r="K18" s="8">
        <v>100.7</v>
      </c>
    </row>
    <row r="19" spans="1:11" x14ac:dyDescent="0.2">
      <c r="A19" s="6" t="s">
        <v>25</v>
      </c>
      <c r="B19" s="7">
        <v>104.4</v>
      </c>
      <c r="C19" s="7">
        <v>105.1</v>
      </c>
      <c r="D19" s="7">
        <v>103.5</v>
      </c>
      <c r="E19" s="7">
        <v>102.4</v>
      </c>
      <c r="F19" s="8">
        <v>103.1</v>
      </c>
      <c r="G19" s="7">
        <v>100.9</v>
      </c>
      <c r="H19" s="7">
        <v>101</v>
      </c>
      <c r="I19" s="7">
        <v>100.9</v>
      </c>
      <c r="J19" s="7">
        <v>100.3</v>
      </c>
      <c r="K19" s="8">
        <v>100.5</v>
      </c>
    </row>
    <row r="20" spans="1:11" x14ac:dyDescent="0.2">
      <c r="A20" s="6" t="s">
        <v>26</v>
      </c>
      <c r="B20" s="7">
        <v>103.6</v>
      </c>
      <c r="C20" s="7">
        <v>103.8</v>
      </c>
      <c r="D20" s="7">
        <v>103</v>
      </c>
      <c r="E20" s="7">
        <v>102.1</v>
      </c>
      <c r="F20" s="8">
        <v>103</v>
      </c>
      <c r="G20" s="7">
        <v>100.3</v>
      </c>
      <c r="H20" s="7">
        <v>100</v>
      </c>
      <c r="I20" s="7">
        <v>100.4</v>
      </c>
      <c r="J20" s="7">
        <v>100.2</v>
      </c>
      <c r="K20" s="8">
        <v>100.2</v>
      </c>
    </row>
    <row r="21" spans="1:11" x14ac:dyDescent="0.2">
      <c r="A21" s="6" t="s">
        <v>27</v>
      </c>
      <c r="B21" s="7">
        <v>102.3</v>
      </c>
      <c r="C21" s="7">
        <v>102.2</v>
      </c>
      <c r="D21" s="7">
        <v>102.2</v>
      </c>
      <c r="E21" s="7">
        <v>101.5</v>
      </c>
      <c r="F21" s="8">
        <v>102.3</v>
      </c>
      <c r="G21" s="7">
        <v>100.6</v>
      </c>
      <c r="H21" s="7">
        <v>100.6</v>
      </c>
      <c r="I21" s="7">
        <v>100.1</v>
      </c>
      <c r="J21" s="7">
        <v>100.3</v>
      </c>
      <c r="K21" s="8">
        <v>100.1</v>
      </c>
    </row>
    <row r="22" spans="1:11" x14ac:dyDescent="0.2">
      <c r="A22" s="6" t="s">
        <v>28</v>
      </c>
      <c r="B22" s="7">
        <v>101.6</v>
      </c>
      <c r="C22" s="7">
        <v>101.2</v>
      </c>
      <c r="D22" s="7">
        <v>101.9</v>
      </c>
      <c r="E22" s="7">
        <v>100.9</v>
      </c>
      <c r="F22" s="8">
        <v>101.4</v>
      </c>
      <c r="G22" s="7">
        <v>99.8</v>
      </c>
      <c r="H22" s="7">
        <v>99.6</v>
      </c>
      <c r="I22" s="7">
        <v>100.3</v>
      </c>
      <c r="J22" s="7">
        <v>100.1</v>
      </c>
      <c r="K22" s="8">
        <v>100.2</v>
      </c>
    </row>
    <row r="23" spans="1:11" x14ac:dyDescent="0.2">
      <c r="A23" s="6" t="s">
        <v>29</v>
      </c>
      <c r="B23" s="7">
        <v>101.1</v>
      </c>
      <c r="C23" s="7">
        <v>100.5</v>
      </c>
      <c r="D23" s="7">
        <v>101.4</v>
      </c>
      <c r="E23" s="7">
        <v>100.6</v>
      </c>
      <c r="F23" s="8">
        <v>101.1</v>
      </c>
      <c r="G23" s="7">
        <v>100.4</v>
      </c>
      <c r="H23" s="7">
        <v>100.3</v>
      </c>
      <c r="I23" s="7">
        <v>100.6</v>
      </c>
      <c r="J23" s="7">
        <v>100</v>
      </c>
      <c r="K23" s="8">
        <v>100.1</v>
      </c>
    </row>
    <row r="24" spans="1:11" x14ac:dyDescent="0.2">
      <c r="A24" s="6" t="s">
        <v>30</v>
      </c>
      <c r="B24" s="7">
        <v>100.6</v>
      </c>
      <c r="C24" s="7">
        <v>100</v>
      </c>
      <c r="D24" s="7">
        <v>101.1</v>
      </c>
      <c r="E24" s="7">
        <v>99.9</v>
      </c>
      <c r="F24" s="8">
        <v>100.8</v>
      </c>
      <c r="G24" s="7">
        <v>100</v>
      </c>
      <c r="H24" s="7">
        <v>99.6</v>
      </c>
      <c r="I24" s="7">
        <v>100.3</v>
      </c>
      <c r="J24" s="7">
        <v>99.7</v>
      </c>
      <c r="K24" s="8">
        <v>100.1</v>
      </c>
    </row>
    <row r="25" spans="1:11" x14ac:dyDescent="0.2">
      <c r="A25" s="6" t="s">
        <v>31</v>
      </c>
      <c r="B25" s="7">
        <v>100.8</v>
      </c>
      <c r="C25" s="7">
        <v>100</v>
      </c>
      <c r="D25" s="7">
        <v>101.5</v>
      </c>
      <c r="E25" s="7">
        <v>99.7</v>
      </c>
      <c r="F25" s="8">
        <v>100.9</v>
      </c>
      <c r="G25" s="7">
        <v>100.9</v>
      </c>
      <c r="H25" s="7">
        <v>100.7</v>
      </c>
      <c r="I25" s="7">
        <v>100.2</v>
      </c>
      <c r="J25" s="7">
        <v>100.1</v>
      </c>
      <c r="K25" s="8">
        <v>100.1</v>
      </c>
    </row>
    <row r="26" spans="1:11" x14ac:dyDescent="0.2">
      <c r="A26" s="6" t="s">
        <v>32</v>
      </c>
      <c r="B26" s="7">
        <v>101.4</v>
      </c>
      <c r="C26" s="7">
        <v>100.7</v>
      </c>
      <c r="D26" s="7">
        <v>101.4</v>
      </c>
      <c r="E26" s="7">
        <v>100.2</v>
      </c>
      <c r="F26" s="8">
        <v>101.1</v>
      </c>
      <c r="G26" s="7">
        <v>100.2</v>
      </c>
      <c r="H26" s="7">
        <v>100.1</v>
      </c>
      <c r="I26" s="7">
        <v>100.1</v>
      </c>
      <c r="J26" s="7">
        <v>100.6</v>
      </c>
      <c r="K26" s="8">
        <v>100.3</v>
      </c>
    </row>
    <row r="27" spans="1:11" x14ac:dyDescent="0.2">
      <c r="A27" s="9" t="s">
        <v>33</v>
      </c>
      <c r="B27" s="7">
        <v>101.3</v>
      </c>
      <c r="C27" s="7">
        <v>100.7</v>
      </c>
      <c r="D27" s="7">
        <v>101.2</v>
      </c>
      <c r="E27" s="7">
        <v>100.5</v>
      </c>
      <c r="F27" s="8">
        <v>101.1</v>
      </c>
      <c r="G27" s="7">
        <v>100.3</v>
      </c>
      <c r="H27" s="7">
        <v>100.3</v>
      </c>
      <c r="I27" s="7">
        <v>100.7</v>
      </c>
      <c r="J27" s="7">
        <v>100.1</v>
      </c>
      <c r="K27" s="8">
        <v>100.3</v>
      </c>
    </row>
    <row r="28" spans="1:11" x14ac:dyDescent="0.2">
      <c r="A28" s="6" t="s">
        <v>34</v>
      </c>
      <c r="B28" s="7">
        <v>102</v>
      </c>
      <c r="C28" s="7">
        <v>101.6</v>
      </c>
      <c r="D28" s="7">
        <v>100.9</v>
      </c>
      <c r="E28" s="7">
        <v>100.8</v>
      </c>
      <c r="F28" s="8">
        <v>101.4</v>
      </c>
      <c r="G28" s="7">
        <v>100.7</v>
      </c>
      <c r="H28" s="7">
        <v>100.5</v>
      </c>
      <c r="I28" s="7">
        <v>100.5</v>
      </c>
      <c r="J28" s="7">
        <v>100</v>
      </c>
      <c r="K28" s="8">
        <v>100.4</v>
      </c>
    </row>
    <row r="29" spans="1:11" x14ac:dyDescent="0.2">
      <c r="A29" s="6" t="s">
        <v>35</v>
      </c>
      <c r="B29" s="7">
        <v>102.4</v>
      </c>
      <c r="C29" s="7">
        <v>102.4</v>
      </c>
      <c r="D29" s="7">
        <v>101.3</v>
      </c>
      <c r="E29" s="7">
        <v>101.3</v>
      </c>
      <c r="F29" s="8">
        <v>102</v>
      </c>
      <c r="G29" s="7">
        <v>101.2</v>
      </c>
      <c r="H29" s="7">
        <v>101.4</v>
      </c>
      <c r="I29" s="7">
        <v>100</v>
      </c>
      <c r="J29" s="7">
        <v>100.5</v>
      </c>
      <c r="K29" s="8">
        <v>100.6</v>
      </c>
    </row>
    <row r="30" spans="1:11" x14ac:dyDescent="0.2">
      <c r="A30" s="6" t="s">
        <v>36</v>
      </c>
      <c r="B30" s="7">
        <v>102</v>
      </c>
      <c r="C30" s="7">
        <v>101.9</v>
      </c>
      <c r="D30" s="7">
        <v>101.8</v>
      </c>
      <c r="E30" s="7">
        <v>100.9</v>
      </c>
      <c r="F30" s="8">
        <v>102.3</v>
      </c>
      <c r="G30" s="7">
        <v>99.9</v>
      </c>
      <c r="H30" s="7">
        <v>99.9</v>
      </c>
      <c r="I30" s="7">
        <v>100.4</v>
      </c>
      <c r="J30" s="7">
        <v>100.3</v>
      </c>
      <c r="K30" s="8">
        <v>100.6</v>
      </c>
    </row>
    <row r="31" spans="1:11" x14ac:dyDescent="0.2">
      <c r="A31" s="6" t="s">
        <v>37</v>
      </c>
      <c r="B31" s="7">
        <v>103.5</v>
      </c>
      <c r="C31" s="7">
        <v>103.6</v>
      </c>
      <c r="D31" s="7">
        <v>102.9</v>
      </c>
      <c r="E31" s="7">
        <v>101.1</v>
      </c>
      <c r="F31" s="8">
        <v>103.2</v>
      </c>
      <c r="G31" s="7">
        <v>101.6</v>
      </c>
      <c r="H31" s="7">
        <v>101.7</v>
      </c>
      <c r="I31" s="7">
        <v>102</v>
      </c>
      <c r="J31" s="7">
        <v>100.3</v>
      </c>
      <c r="K31" s="8">
        <v>100.8</v>
      </c>
    </row>
    <row r="32" spans="1:11" x14ac:dyDescent="0.2">
      <c r="A32" s="6" t="s">
        <v>38</v>
      </c>
      <c r="B32" s="7">
        <v>104.1</v>
      </c>
      <c r="C32" s="7">
        <v>104</v>
      </c>
      <c r="D32" s="7">
        <v>103.5</v>
      </c>
      <c r="E32" s="7">
        <v>101.8</v>
      </c>
      <c r="F32" s="8">
        <v>104</v>
      </c>
      <c r="G32" s="7">
        <v>101.5</v>
      </c>
      <c r="H32" s="7">
        <v>101.2</v>
      </c>
      <c r="I32" s="7">
        <v>101.6</v>
      </c>
      <c r="J32" s="7">
        <v>100.9</v>
      </c>
      <c r="K32" s="8">
        <v>101</v>
      </c>
    </row>
    <row r="33" spans="1:11" x14ac:dyDescent="0.2">
      <c r="A33" s="6" t="s">
        <v>39</v>
      </c>
      <c r="B33" s="7">
        <v>104.3</v>
      </c>
      <c r="C33" s="7">
        <v>103.9</v>
      </c>
      <c r="D33" s="7">
        <v>104.1</v>
      </c>
      <c r="E33" s="7">
        <v>102.1</v>
      </c>
      <c r="F33" s="8">
        <v>104.5</v>
      </c>
      <c r="G33" s="7">
        <v>101.4</v>
      </c>
      <c r="H33" s="7">
        <v>101.1</v>
      </c>
      <c r="I33" s="7">
        <v>100.5</v>
      </c>
      <c r="J33" s="7">
        <v>100.8</v>
      </c>
      <c r="K33" s="8">
        <v>100.9</v>
      </c>
    </row>
    <row r="34" spans="1:11" x14ac:dyDescent="0.2">
      <c r="A34" s="6" t="s">
        <v>40</v>
      </c>
      <c r="B34" s="7">
        <v>104.7</v>
      </c>
      <c r="C34" s="7">
        <v>104.1</v>
      </c>
      <c r="D34" s="7">
        <v>104.3</v>
      </c>
      <c r="E34" s="7">
        <v>102.6</v>
      </c>
      <c r="F34" s="8">
        <v>104.7</v>
      </c>
      <c r="G34" s="7">
        <v>100.2</v>
      </c>
      <c r="H34" s="7">
        <v>100</v>
      </c>
      <c r="I34" s="7">
        <v>100.5</v>
      </c>
      <c r="J34" s="7">
        <v>100.6</v>
      </c>
      <c r="K34" s="8">
        <v>100.9</v>
      </c>
    </row>
    <row r="35" spans="1:11" x14ac:dyDescent="0.2">
      <c r="A35" s="6" t="s">
        <v>41</v>
      </c>
      <c r="B35" s="7">
        <v>103.8</v>
      </c>
      <c r="C35" s="7">
        <v>102.9</v>
      </c>
      <c r="D35" s="7">
        <v>104.3</v>
      </c>
      <c r="E35" s="7">
        <v>102.9</v>
      </c>
      <c r="F35" s="8">
        <v>103.8</v>
      </c>
      <c r="G35" s="7">
        <v>100.6</v>
      </c>
      <c r="H35" s="7">
        <v>100.5</v>
      </c>
      <c r="I35" s="7">
        <v>101.6</v>
      </c>
      <c r="J35" s="7">
        <v>100.5</v>
      </c>
      <c r="K35" s="8">
        <v>100.5</v>
      </c>
    </row>
    <row r="36" spans="1:11" x14ac:dyDescent="0.2">
      <c r="A36" s="6" t="s">
        <v>42</v>
      </c>
      <c r="B36" s="7">
        <v>103.3</v>
      </c>
      <c r="C36" s="7">
        <v>102.2</v>
      </c>
      <c r="D36" s="7">
        <v>103.5</v>
      </c>
      <c r="E36" s="7">
        <v>102.3</v>
      </c>
      <c r="F36" s="8">
        <v>103.6</v>
      </c>
      <c r="G36" s="7">
        <v>101.2</v>
      </c>
      <c r="H36" s="7">
        <v>100.7</v>
      </c>
      <c r="I36" s="7">
        <v>101.3</v>
      </c>
      <c r="J36" s="7">
        <v>100.6</v>
      </c>
      <c r="K36" s="8">
        <v>100.9</v>
      </c>
    </row>
    <row r="37" spans="1:11" x14ac:dyDescent="0.2">
      <c r="A37" s="6" t="s">
        <v>43</v>
      </c>
      <c r="B37" s="7">
        <v>103.7</v>
      </c>
      <c r="C37" s="7">
        <v>103</v>
      </c>
      <c r="D37" s="7">
        <v>103.9</v>
      </c>
      <c r="E37" s="7">
        <v>102.7</v>
      </c>
      <c r="F37" s="8">
        <v>103.9</v>
      </c>
      <c r="G37" s="7">
        <v>101.8</v>
      </c>
      <c r="H37" s="7">
        <v>101.9</v>
      </c>
      <c r="I37" s="7">
        <v>100.9</v>
      </c>
      <c r="J37" s="7">
        <v>101.1</v>
      </c>
      <c r="K37" s="8">
        <v>101</v>
      </c>
    </row>
    <row r="38" spans="1:11" x14ac:dyDescent="0.2">
      <c r="A38" s="6" t="s">
        <v>44</v>
      </c>
      <c r="B38" s="7">
        <v>103.5</v>
      </c>
      <c r="C38" s="7">
        <v>102.9</v>
      </c>
      <c r="D38" s="7">
        <v>103.9</v>
      </c>
      <c r="E38" s="7">
        <v>102.9</v>
      </c>
      <c r="F38" s="8">
        <v>103.6</v>
      </c>
      <c r="G38" s="7">
        <v>100.1</v>
      </c>
      <c r="H38" s="7">
        <v>100.1</v>
      </c>
      <c r="I38" s="7">
        <v>100.6</v>
      </c>
      <c r="J38" s="7">
        <v>100.7</v>
      </c>
      <c r="K38" s="8">
        <v>100.6</v>
      </c>
    </row>
    <row r="39" spans="1:11" x14ac:dyDescent="0.2">
      <c r="A39" s="9" t="s">
        <v>45</v>
      </c>
      <c r="B39" s="7">
        <v>103.3</v>
      </c>
      <c r="C39" s="7">
        <v>102.8</v>
      </c>
      <c r="D39" s="7">
        <v>103.6</v>
      </c>
      <c r="E39" s="7">
        <v>102.8</v>
      </c>
      <c r="F39" s="8">
        <v>103.4</v>
      </c>
      <c r="G39" s="7">
        <v>100.2</v>
      </c>
      <c r="H39" s="7">
        <v>100.1</v>
      </c>
      <c r="I39" s="7">
        <v>100.8</v>
      </c>
      <c r="J39" s="7">
        <v>100.2</v>
      </c>
      <c r="K39" s="8">
        <v>100.3</v>
      </c>
    </row>
    <row r="40" spans="1:11" x14ac:dyDescent="0.2">
      <c r="A40" s="6" t="s">
        <v>46</v>
      </c>
      <c r="B40" s="7">
        <v>103</v>
      </c>
      <c r="C40" s="7">
        <v>102.8</v>
      </c>
      <c r="D40" s="7">
        <v>102.9</v>
      </c>
      <c r="E40" s="7">
        <v>102.2</v>
      </c>
      <c r="F40" s="8">
        <v>102.8</v>
      </c>
      <c r="G40" s="7">
        <v>100.9</v>
      </c>
      <c r="H40" s="7">
        <v>100.7</v>
      </c>
      <c r="I40" s="7">
        <v>100.7</v>
      </c>
      <c r="J40" s="7">
        <v>100.2</v>
      </c>
      <c r="K40" s="8">
        <v>100.5</v>
      </c>
    </row>
    <row r="41" spans="1:11" x14ac:dyDescent="0.2">
      <c r="A41" s="6" t="s">
        <v>47</v>
      </c>
      <c r="B41" s="7">
        <v>102.3</v>
      </c>
      <c r="C41" s="7">
        <v>102</v>
      </c>
      <c r="D41" s="7">
        <v>102.1</v>
      </c>
      <c r="E41" s="7">
        <v>101.7</v>
      </c>
      <c r="F41" s="8">
        <v>102.2</v>
      </c>
      <c r="G41" s="7">
        <v>101</v>
      </c>
      <c r="H41" s="7">
        <v>101</v>
      </c>
      <c r="I41" s="7">
        <v>100.1</v>
      </c>
      <c r="J41" s="7">
        <v>100.5</v>
      </c>
      <c r="K41" s="8">
        <v>100.4</v>
      </c>
    </row>
    <row r="42" spans="1:11" x14ac:dyDescent="0.2">
      <c r="A42" s="6" t="s">
        <v>48</v>
      </c>
      <c r="B42" s="7">
        <v>102.2</v>
      </c>
      <c r="C42" s="7">
        <v>101.8</v>
      </c>
      <c r="D42" s="7">
        <v>101.6</v>
      </c>
      <c r="E42" s="7">
        <v>101.2</v>
      </c>
      <c r="F42" s="8">
        <v>101.9</v>
      </c>
      <c r="G42" s="7">
        <v>100</v>
      </c>
      <c r="H42" s="7">
        <v>99.9</v>
      </c>
      <c r="I42" s="7">
        <v>100</v>
      </c>
      <c r="J42" s="7">
        <v>100.2</v>
      </c>
      <c r="K42" s="8">
        <v>100.3</v>
      </c>
    </row>
    <row r="43" spans="1:11" x14ac:dyDescent="0.2">
      <c r="A43" s="6" t="s">
        <v>49</v>
      </c>
      <c r="B43" s="7">
        <v>102.9</v>
      </c>
      <c r="C43" s="7">
        <v>102.6</v>
      </c>
      <c r="D43" s="7">
        <v>101.7</v>
      </c>
      <c r="E43" s="7">
        <v>101.3</v>
      </c>
      <c r="F43" s="8">
        <v>102.3</v>
      </c>
      <c r="G43" s="7">
        <v>100.9</v>
      </c>
      <c r="H43" s="7">
        <v>101</v>
      </c>
      <c r="I43" s="7">
        <v>100.9</v>
      </c>
      <c r="J43" s="7">
        <v>100.3</v>
      </c>
      <c r="K43" s="8">
        <v>100.5</v>
      </c>
    </row>
    <row r="44" spans="1:11" x14ac:dyDescent="0.2">
      <c r="A44" s="6" t="s">
        <v>50</v>
      </c>
      <c r="B44" s="7">
        <v>103.8</v>
      </c>
      <c r="C44" s="7">
        <v>103.5</v>
      </c>
      <c r="D44" s="7">
        <v>102.6</v>
      </c>
      <c r="E44" s="7">
        <v>101.7</v>
      </c>
      <c r="F44" s="8">
        <v>103.2</v>
      </c>
      <c r="G44" s="7">
        <v>102.1</v>
      </c>
      <c r="H44" s="7">
        <v>101.8</v>
      </c>
      <c r="I44" s="7">
        <v>101.2</v>
      </c>
      <c r="J44" s="7">
        <v>100.7</v>
      </c>
      <c r="K44" s="8">
        <v>101.3</v>
      </c>
    </row>
    <row r="45" spans="1:11" x14ac:dyDescent="0.2">
      <c r="A45" s="6" t="s">
        <v>51</v>
      </c>
      <c r="B45" s="7">
        <v>104.6</v>
      </c>
      <c r="C45" s="7">
        <v>104.4</v>
      </c>
      <c r="D45" s="7">
        <v>103.1</v>
      </c>
      <c r="E45" s="7">
        <v>102.3</v>
      </c>
      <c r="F45" s="8">
        <v>103.8</v>
      </c>
      <c r="G45" s="7">
        <v>101.5</v>
      </c>
      <c r="H45" s="7">
        <v>101.6</v>
      </c>
      <c r="I45" s="7">
        <v>101</v>
      </c>
      <c r="J45" s="7">
        <v>101</v>
      </c>
      <c r="K45" s="8">
        <v>101</v>
      </c>
    </row>
    <row r="46" spans="1:11" x14ac:dyDescent="0.2">
      <c r="A46" s="6" t="s">
        <v>52</v>
      </c>
      <c r="B46" s="7">
        <v>104.1</v>
      </c>
      <c r="C46" s="7">
        <v>103.7</v>
      </c>
      <c r="D46" s="7">
        <v>103.5</v>
      </c>
      <c r="E46" s="7">
        <v>102.6</v>
      </c>
      <c r="F46" s="8">
        <v>104.1</v>
      </c>
      <c r="G46" s="7">
        <v>99.6</v>
      </c>
      <c r="H46" s="7">
        <v>99.4</v>
      </c>
      <c r="I46" s="7">
        <v>100.6</v>
      </c>
      <c r="J46" s="7">
        <v>100.5</v>
      </c>
      <c r="K46" s="8">
        <v>100.6</v>
      </c>
    </row>
    <row r="47" spans="1:11" x14ac:dyDescent="0.2">
      <c r="A47" s="6" t="s">
        <v>53</v>
      </c>
      <c r="B47" s="7">
        <v>104.6</v>
      </c>
      <c r="C47" s="7">
        <v>104.2</v>
      </c>
      <c r="D47" s="7">
        <v>103.9</v>
      </c>
      <c r="E47" s="7">
        <v>103</v>
      </c>
      <c r="F47" s="8">
        <v>104.5</v>
      </c>
      <c r="G47" s="7">
        <v>101.3</v>
      </c>
      <c r="H47" s="7">
        <v>101.4</v>
      </c>
      <c r="I47" s="7">
        <v>101</v>
      </c>
      <c r="J47" s="7">
        <v>100.7</v>
      </c>
      <c r="K47" s="8">
        <v>100.9</v>
      </c>
    </row>
    <row r="48" spans="1:11" x14ac:dyDescent="0.2">
      <c r="A48" s="6" t="s">
        <v>54</v>
      </c>
      <c r="B48" s="7">
        <v>104.1</v>
      </c>
      <c r="C48" s="7">
        <v>103.8</v>
      </c>
      <c r="D48" s="7">
        <v>103.5</v>
      </c>
      <c r="E48" s="7">
        <v>102.5</v>
      </c>
      <c r="F48" s="8">
        <v>104.2</v>
      </c>
      <c r="G48" s="7">
        <v>101.7</v>
      </c>
      <c r="H48" s="7">
        <v>101.4</v>
      </c>
      <c r="I48" s="7">
        <v>101</v>
      </c>
      <c r="J48" s="7">
        <v>100.3</v>
      </c>
      <c r="K48" s="8">
        <v>101.1</v>
      </c>
    </row>
    <row r="49" spans="1:11" x14ac:dyDescent="0.2">
      <c r="A49" s="6" t="s">
        <v>55</v>
      </c>
      <c r="B49" s="7">
        <v>104</v>
      </c>
      <c r="C49" s="7">
        <v>103.4</v>
      </c>
      <c r="D49" s="7">
        <v>103.4</v>
      </c>
      <c r="E49" s="7">
        <v>102.5</v>
      </c>
      <c r="F49" s="8">
        <v>104</v>
      </c>
      <c r="G49" s="7">
        <v>101.3</v>
      </c>
      <c r="H49" s="7">
        <v>101.1</v>
      </c>
      <c r="I49" s="7">
        <v>100.8</v>
      </c>
      <c r="J49" s="7">
        <v>100.9</v>
      </c>
      <c r="K49" s="8">
        <v>100.7</v>
      </c>
    </row>
    <row r="50" spans="1:11" x14ac:dyDescent="0.2">
      <c r="A50" s="6" t="s">
        <v>56</v>
      </c>
      <c r="B50" s="7">
        <v>103.9</v>
      </c>
      <c r="C50" s="7">
        <v>103.4</v>
      </c>
      <c r="D50" s="7">
        <v>103.1</v>
      </c>
      <c r="E50" s="7">
        <v>102.1</v>
      </c>
      <c r="F50" s="8">
        <v>103.8</v>
      </c>
      <c r="G50" s="7">
        <v>99.5</v>
      </c>
      <c r="H50" s="7">
        <v>99.4</v>
      </c>
      <c r="I50" s="7">
        <v>100.3</v>
      </c>
      <c r="J50" s="7">
        <v>100.1</v>
      </c>
      <c r="K50" s="8">
        <v>100.3</v>
      </c>
    </row>
    <row r="51" spans="1:11" x14ac:dyDescent="0.2">
      <c r="A51" s="9" t="s">
        <v>57</v>
      </c>
      <c r="B51" s="7">
        <v>102.9</v>
      </c>
      <c r="C51" s="7">
        <v>102.4</v>
      </c>
      <c r="D51" s="7">
        <v>102.6</v>
      </c>
      <c r="E51" s="7">
        <v>101.7</v>
      </c>
      <c r="F51" s="8">
        <v>102.9</v>
      </c>
      <c r="G51" s="7">
        <v>100.4</v>
      </c>
      <c r="H51" s="7">
        <v>100.4</v>
      </c>
      <c r="I51" s="7">
        <v>100.5</v>
      </c>
      <c r="J51" s="7">
        <v>100.3</v>
      </c>
      <c r="K51" s="8">
        <v>100.4</v>
      </c>
    </row>
    <row r="52" spans="1:11" x14ac:dyDescent="0.2">
      <c r="A52" s="6" t="s">
        <v>58</v>
      </c>
      <c r="B52" s="7">
        <v>101.3</v>
      </c>
      <c r="C52" s="7">
        <v>101.1</v>
      </c>
      <c r="D52" s="7">
        <v>101.7</v>
      </c>
      <c r="E52" s="7">
        <v>101.2</v>
      </c>
      <c r="F52" s="8">
        <v>101.6</v>
      </c>
      <c r="G52" s="7">
        <v>100.2</v>
      </c>
      <c r="H52" s="7">
        <v>100.2</v>
      </c>
      <c r="I52" s="7">
        <v>100.3</v>
      </c>
      <c r="J52" s="7">
        <v>99.9</v>
      </c>
      <c r="K52" s="8">
        <v>100.3</v>
      </c>
    </row>
    <row r="53" spans="1:11" x14ac:dyDescent="0.2">
      <c r="A53" s="6" t="s">
        <v>59</v>
      </c>
      <c r="B53" s="7">
        <v>100.5</v>
      </c>
      <c r="C53" s="7">
        <v>100.4</v>
      </c>
      <c r="D53" s="7">
        <v>101.5</v>
      </c>
      <c r="E53" s="7">
        <v>101</v>
      </c>
      <c r="F53" s="8">
        <v>101</v>
      </c>
      <c r="G53" s="7">
        <v>100.4</v>
      </c>
      <c r="H53" s="7">
        <v>100.5</v>
      </c>
      <c r="I53" s="7">
        <v>100.6</v>
      </c>
      <c r="J53" s="7">
        <v>100.7</v>
      </c>
      <c r="K53" s="8">
        <v>100.2</v>
      </c>
    </row>
    <row r="54" spans="1:11" x14ac:dyDescent="0.2">
      <c r="A54" s="6" t="s">
        <v>60</v>
      </c>
      <c r="B54" s="7">
        <v>101.1</v>
      </c>
      <c r="C54" s="7">
        <v>100.7</v>
      </c>
      <c r="D54" s="7">
        <v>101.6</v>
      </c>
      <c r="E54" s="7">
        <v>101.4</v>
      </c>
      <c r="F54" s="8">
        <v>100.9</v>
      </c>
      <c r="G54" s="7">
        <v>100</v>
      </c>
      <c r="H54" s="7">
        <v>99.7</v>
      </c>
      <c r="I54" s="7">
        <v>100.3</v>
      </c>
      <c r="J54" s="7">
        <v>100.4</v>
      </c>
      <c r="K54" s="8">
        <v>100.2</v>
      </c>
    </row>
    <row r="55" spans="1:11" x14ac:dyDescent="0.2">
      <c r="A55" s="6" t="s">
        <v>61</v>
      </c>
      <c r="B55" s="7">
        <v>100.7</v>
      </c>
      <c r="C55" s="7">
        <v>100.3</v>
      </c>
      <c r="D55" s="7">
        <v>101.4</v>
      </c>
      <c r="E55" s="7">
        <v>101.2</v>
      </c>
      <c r="F55" s="8">
        <v>100.5</v>
      </c>
      <c r="G55" s="7">
        <v>100</v>
      </c>
      <c r="H55" s="7">
        <v>100</v>
      </c>
      <c r="I55" s="7">
        <v>100.3</v>
      </c>
      <c r="J55" s="7">
        <v>100.1</v>
      </c>
      <c r="K55" s="8">
        <v>100.2</v>
      </c>
    </row>
    <row r="56" spans="1:11" x14ac:dyDescent="0.2">
      <c r="A56" s="6" t="s">
        <v>62</v>
      </c>
      <c r="B56" s="7">
        <v>100.6</v>
      </c>
      <c r="C56" s="7">
        <v>100.2</v>
      </c>
      <c r="D56" s="7">
        <v>100.5</v>
      </c>
      <c r="E56" s="7">
        <v>100.8</v>
      </c>
      <c r="F56" s="8">
        <v>100.4</v>
      </c>
      <c r="G56" s="7">
        <v>100.2</v>
      </c>
      <c r="H56" s="7">
        <v>100.2</v>
      </c>
      <c r="I56" s="7">
        <v>99.8</v>
      </c>
      <c r="J56" s="7">
        <v>99.7</v>
      </c>
      <c r="K56" s="8">
        <v>100.1</v>
      </c>
    </row>
    <row r="57" spans="1:11" x14ac:dyDescent="0.2">
      <c r="A57" s="6" t="s">
        <v>63</v>
      </c>
      <c r="B57" s="7">
        <v>100.3</v>
      </c>
      <c r="C57" s="7">
        <v>99.9</v>
      </c>
      <c r="D57" s="7">
        <v>100.3</v>
      </c>
      <c r="E57" s="7">
        <v>100.8</v>
      </c>
      <c r="F57" s="8">
        <v>100.4</v>
      </c>
      <c r="G57" s="7">
        <v>100</v>
      </c>
      <c r="H57" s="7">
        <v>99.9</v>
      </c>
      <c r="I57" s="7">
        <v>100.1</v>
      </c>
      <c r="J57" s="7">
        <v>100.6</v>
      </c>
      <c r="K57" s="8">
        <v>100.1</v>
      </c>
    </row>
    <row r="58" spans="1:11" x14ac:dyDescent="0.2">
      <c r="A58" s="6" t="s">
        <v>64</v>
      </c>
      <c r="B58" s="7">
        <v>99.7</v>
      </c>
      <c r="C58" s="7">
        <v>99.5</v>
      </c>
      <c r="D58" s="7">
        <v>100.1</v>
      </c>
      <c r="E58" s="7">
        <v>100.5</v>
      </c>
      <c r="F58" s="8">
        <v>100.1</v>
      </c>
      <c r="G58" s="7">
        <v>99.5</v>
      </c>
      <c r="H58" s="7">
        <v>99.3</v>
      </c>
      <c r="I58" s="7">
        <v>99.8</v>
      </c>
      <c r="J58" s="7">
        <v>100.1</v>
      </c>
      <c r="K58" s="8">
        <v>100</v>
      </c>
    </row>
    <row r="59" spans="1:11" x14ac:dyDescent="0.2">
      <c r="A59" s="6" t="s">
        <v>65</v>
      </c>
      <c r="B59" s="7">
        <v>99.3</v>
      </c>
      <c r="C59" s="7">
        <v>99</v>
      </c>
      <c r="D59" s="7">
        <v>99.7</v>
      </c>
      <c r="E59" s="7">
        <v>100.4</v>
      </c>
      <c r="F59" s="8">
        <v>99.8</v>
      </c>
      <c r="G59" s="7">
        <v>99.6</v>
      </c>
      <c r="H59" s="7">
        <v>99.5</v>
      </c>
      <c r="I59" s="7">
        <v>100</v>
      </c>
      <c r="J59" s="7">
        <v>100.1</v>
      </c>
      <c r="K59" s="8">
        <v>99.9</v>
      </c>
    </row>
    <row r="60" spans="1:11" x14ac:dyDescent="0.2">
      <c r="A60" s="6" t="s">
        <v>66</v>
      </c>
      <c r="B60" s="7">
        <v>98.5</v>
      </c>
      <c r="C60" s="7">
        <v>98</v>
      </c>
      <c r="D60" s="7">
        <v>99.7</v>
      </c>
      <c r="E60" s="7">
        <v>100.4</v>
      </c>
      <c r="F60" s="8">
        <v>99.7</v>
      </c>
      <c r="G60" s="7">
        <v>99.5</v>
      </c>
      <c r="H60" s="7">
        <v>99.3</v>
      </c>
      <c r="I60" s="7">
        <v>99.8</v>
      </c>
      <c r="J60" s="7">
        <v>99.8</v>
      </c>
      <c r="K60" s="8">
        <v>100</v>
      </c>
    </row>
    <row r="61" spans="1:11" x14ac:dyDescent="0.2">
      <c r="A61" s="6" t="s">
        <v>67</v>
      </c>
      <c r="B61" s="7">
        <v>99.1</v>
      </c>
      <c r="C61" s="7">
        <v>98.7</v>
      </c>
      <c r="D61" s="7">
        <v>99.7</v>
      </c>
      <c r="E61" s="7">
        <v>100.3</v>
      </c>
      <c r="F61" s="8">
        <v>99.8</v>
      </c>
      <c r="G61" s="7">
        <v>100.5</v>
      </c>
      <c r="H61" s="7">
        <v>100.6</v>
      </c>
      <c r="I61" s="7">
        <v>100.2</v>
      </c>
      <c r="J61" s="7">
        <v>100.5</v>
      </c>
      <c r="K61" s="8">
        <v>100.2</v>
      </c>
    </row>
    <row r="62" spans="1:11" x14ac:dyDescent="0.2">
      <c r="A62" s="6" t="s">
        <v>68</v>
      </c>
      <c r="B62" s="7">
        <v>99.3</v>
      </c>
      <c r="C62" s="7">
        <v>99</v>
      </c>
      <c r="D62" s="7">
        <v>99.8</v>
      </c>
      <c r="E62" s="7">
        <v>100.3</v>
      </c>
      <c r="F62" s="8">
        <v>100</v>
      </c>
      <c r="G62" s="7">
        <v>99.6</v>
      </c>
      <c r="H62" s="7">
        <v>99.6</v>
      </c>
      <c r="I62" s="7">
        <v>99.8</v>
      </c>
      <c r="J62" s="7">
        <v>100</v>
      </c>
      <c r="K62" s="8">
        <v>100</v>
      </c>
    </row>
    <row r="63" spans="1:11" x14ac:dyDescent="0.2">
      <c r="A63" s="9" t="s">
        <v>69</v>
      </c>
      <c r="B63" s="7">
        <v>99.4</v>
      </c>
      <c r="C63" s="7">
        <v>99.1</v>
      </c>
      <c r="D63" s="7">
        <v>99.8</v>
      </c>
      <c r="E63" s="7">
        <v>100.2</v>
      </c>
      <c r="F63" s="8">
        <v>99.9</v>
      </c>
      <c r="G63" s="7">
        <v>99.7</v>
      </c>
      <c r="H63" s="7">
        <v>99.7</v>
      </c>
      <c r="I63" s="7">
        <v>100</v>
      </c>
      <c r="J63" s="7">
        <v>100</v>
      </c>
      <c r="K63" s="8">
        <v>99.9</v>
      </c>
    </row>
    <row r="64" spans="1:11" x14ac:dyDescent="0.2">
      <c r="A64" s="6" t="s">
        <v>70</v>
      </c>
      <c r="B64" s="7">
        <v>99.1</v>
      </c>
      <c r="C64" s="7">
        <v>99</v>
      </c>
      <c r="D64" s="7">
        <v>99.6</v>
      </c>
      <c r="E64" s="7">
        <v>99.9</v>
      </c>
      <c r="F64" s="8">
        <v>99.5</v>
      </c>
      <c r="G64" s="7">
        <v>99.3</v>
      </c>
      <c r="H64" s="7">
        <v>99.3</v>
      </c>
      <c r="I64" s="7">
        <v>99.5</v>
      </c>
      <c r="J64" s="7">
        <v>99.5</v>
      </c>
      <c r="K64" s="8">
        <v>99.8</v>
      </c>
    </row>
    <row r="65" spans="1:11" x14ac:dyDescent="0.2">
      <c r="A65" s="6" t="s">
        <v>71</v>
      </c>
      <c r="B65" s="7">
        <v>99.1</v>
      </c>
      <c r="C65" s="7">
        <v>99</v>
      </c>
      <c r="D65" s="7">
        <v>99.8</v>
      </c>
      <c r="E65" s="7">
        <v>99.7</v>
      </c>
      <c r="F65" s="8">
        <v>99.6</v>
      </c>
      <c r="G65" s="7">
        <v>100.5</v>
      </c>
      <c r="H65" s="7">
        <v>100.6</v>
      </c>
      <c r="I65" s="7">
        <v>100.3</v>
      </c>
      <c r="J65" s="7">
        <v>100.3</v>
      </c>
      <c r="K65" s="8">
        <v>100.3</v>
      </c>
    </row>
    <row r="66" spans="1:11" x14ac:dyDescent="0.2">
      <c r="A66" s="6" t="s">
        <v>72</v>
      </c>
      <c r="B66" s="7">
        <v>99.2</v>
      </c>
      <c r="C66" s="7">
        <v>99.2</v>
      </c>
      <c r="D66" s="7">
        <v>100</v>
      </c>
      <c r="E66" s="7">
        <v>99.6</v>
      </c>
      <c r="F66" s="8">
        <v>99.8</v>
      </c>
      <c r="G66" s="7">
        <v>99.7</v>
      </c>
      <c r="H66" s="7">
        <v>99.6</v>
      </c>
      <c r="I66" s="7">
        <v>100.1</v>
      </c>
      <c r="J66" s="7">
        <v>99.9</v>
      </c>
      <c r="K66" s="8">
        <v>100.1</v>
      </c>
    </row>
    <row r="67" spans="1:11" x14ac:dyDescent="0.2">
      <c r="A67" s="6" t="s">
        <v>73</v>
      </c>
      <c r="B67" s="7">
        <v>100.2</v>
      </c>
      <c r="C67" s="7">
        <v>100.3</v>
      </c>
      <c r="D67" s="7">
        <v>100.3</v>
      </c>
      <c r="E67" s="7">
        <v>99.9</v>
      </c>
      <c r="F67" s="8">
        <v>100.5</v>
      </c>
      <c r="G67" s="7">
        <v>100.7</v>
      </c>
      <c r="H67" s="7">
        <v>100.8</v>
      </c>
      <c r="I67" s="7">
        <v>100.4</v>
      </c>
      <c r="J67" s="7">
        <v>100.3</v>
      </c>
      <c r="K67" s="8">
        <v>100.4</v>
      </c>
    </row>
    <row r="68" spans="1:11" x14ac:dyDescent="0.2">
      <c r="A68" s="6" t="s">
        <v>74</v>
      </c>
      <c r="B68" s="7">
        <v>102</v>
      </c>
      <c r="C68" s="7">
        <v>102.1</v>
      </c>
      <c r="D68" s="7">
        <v>100.9</v>
      </c>
      <c r="E68" s="7">
        <v>100.3</v>
      </c>
      <c r="F68" s="8">
        <v>101.3</v>
      </c>
      <c r="G68" s="7">
        <v>101.1</v>
      </c>
      <c r="H68" s="7">
        <v>101.1</v>
      </c>
      <c r="I68" s="7">
        <v>100.2</v>
      </c>
      <c r="J68" s="7">
        <v>100</v>
      </c>
      <c r="K68" s="8">
        <v>100.6</v>
      </c>
    </row>
    <row r="69" spans="1:11" x14ac:dyDescent="0.2">
      <c r="A69" s="6" t="s">
        <v>75</v>
      </c>
      <c r="B69" s="7">
        <v>101.8</v>
      </c>
      <c r="C69" s="7">
        <v>101.9</v>
      </c>
      <c r="D69" s="7">
        <v>101.2</v>
      </c>
      <c r="E69" s="7">
        <v>100.8</v>
      </c>
      <c r="F69" s="8">
        <v>101.4</v>
      </c>
      <c r="G69" s="7">
        <v>100.3</v>
      </c>
      <c r="H69" s="7">
        <v>100.3</v>
      </c>
      <c r="I69" s="7">
        <v>100.6</v>
      </c>
      <c r="J69" s="7">
        <v>100.7</v>
      </c>
      <c r="K69" s="8">
        <v>100.3</v>
      </c>
    </row>
    <row r="70" spans="1:11" x14ac:dyDescent="0.2">
      <c r="A70" s="6" t="s">
        <v>76</v>
      </c>
      <c r="B70" s="7">
        <v>101.9</v>
      </c>
      <c r="C70" s="7">
        <v>102</v>
      </c>
      <c r="D70" s="7">
        <v>101.4</v>
      </c>
      <c r="E70" s="7">
        <v>100.8</v>
      </c>
      <c r="F70" s="8">
        <v>101.7</v>
      </c>
      <c r="G70" s="7">
        <v>99.8</v>
      </c>
      <c r="H70" s="7">
        <v>99.7</v>
      </c>
      <c r="I70" s="7">
        <v>100.2</v>
      </c>
      <c r="J70" s="7">
        <v>99.8</v>
      </c>
      <c r="K70" s="8">
        <v>100.3</v>
      </c>
    </row>
    <row r="71" spans="1:11" x14ac:dyDescent="0.2">
      <c r="A71" s="6" t="s">
        <v>77</v>
      </c>
      <c r="B71" s="7">
        <v>102.2</v>
      </c>
      <c r="C71" s="7">
        <v>102.4</v>
      </c>
      <c r="D71" s="7">
        <v>101.7</v>
      </c>
      <c r="E71" s="7">
        <v>100.9</v>
      </c>
      <c r="F71" s="8">
        <v>101.8</v>
      </c>
      <c r="G71" s="7">
        <v>101.1</v>
      </c>
      <c r="H71" s="7">
        <v>101.2</v>
      </c>
      <c r="I71" s="7">
        <v>100.6</v>
      </c>
      <c r="J71" s="7">
        <v>100.4</v>
      </c>
      <c r="K71" s="8">
        <v>100.4</v>
      </c>
    </row>
    <row r="72" spans="1:11" x14ac:dyDescent="0.2">
      <c r="A72" s="6" t="s">
        <v>78</v>
      </c>
      <c r="B72" s="7">
        <v>101.5</v>
      </c>
      <c r="C72" s="7">
        <v>101.7</v>
      </c>
      <c r="D72" s="7">
        <v>101.1</v>
      </c>
      <c r="E72" s="7">
        <v>100.8</v>
      </c>
      <c r="F72" s="8">
        <v>101.3</v>
      </c>
      <c r="G72" s="7">
        <v>100.4</v>
      </c>
      <c r="H72" s="7">
        <v>100.4</v>
      </c>
      <c r="I72" s="7">
        <v>100.2</v>
      </c>
      <c r="J72" s="7">
        <v>99.9</v>
      </c>
      <c r="K72" s="8">
        <v>100.4</v>
      </c>
    </row>
    <row r="73" spans="1:11" x14ac:dyDescent="0.2">
      <c r="A73" s="6" t="s">
        <v>79</v>
      </c>
      <c r="B73" s="7">
        <v>101.7</v>
      </c>
      <c r="C73" s="7">
        <v>101.9</v>
      </c>
      <c r="D73" s="7">
        <v>101.1</v>
      </c>
      <c r="E73" s="7">
        <v>100.6</v>
      </c>
      <c r="F73" s="8">
        <v>101.6</v>
      </c>
      <c r="G73" s="7">
        <v>100.5</v>
      </c>
      <c r="H73" s="7">
        <v>100.6</v>
      </c>
      <c r="I73" s="7">
        <v>100.5</v>
      </c>
      <c r="J73" s="7">
        <v>100.4</v>
      </c>
      <c r="K73" s="8">
        <v>100.4</v>
      </c>
    </row>
    <row r="74" spans="1:11" x14ac:dyDescent="0.2">
      <c r="A74" s="6" t="s">
        <v>80</v>
      </c>
      <c r="B74" s="7">
        <v>102</v>
      </c>
      <c r="C74" s="7">
        <v>102.1</v>
      </c>
      <c r="D74" s="7">
        <v>101.3</v>
      </c>
      <c r="E74" s="7">
        <v>100.8</v>
      </c>
      <c r="F74" s="8">
        <v>101.7</v>
      </c>
      <c r="G74" s="7">
        <v>100</v>
      </c>
      <c r="H74" s="7">
        <v>99.9</v>
      </c>
      <c r="I74" s="7">
        <v>100.3</v>
      </c>
      <c r="J74" s="7">
        <v>100.1</v>
      </c>
      <c r="K74" s="8">
        <v>100.4</v>
      </c>
    </row>
    <row r="75" spans="1:11" x14ac:dyDescent="0.2">
      <c r="A75" s="6" t="s">
        <v>81</v>
      </c>
      <c r="B75" s="7">
        <v>101.4</v>
      </c>
      <c r="C75" s="7">
        <v>101.3</v>
      </c>
      <c r="D75" s="7">
        <v>101.4</v>
      </c>
      <c r="E75" s="7">
        <v>100.7</v>
      </c>
      <c r="F75" s="8">
        <v>101.5</v>
      </c>
      <c r="G75" s="7">
        <v>100.5</v>
      </c>
      <c r="H75" s="7">
        <v>100.5</v>
      </c>
      <c r="I75" s="7">
        <v>100.5</v>
      </c>
      <c r="J75" s="7">
        <v>100.3</v>
      </c>
      <c r="K75" s="8">
        <v>100.4</v>
      </c>
    </row>
    <row r="76" spans="1:11" x14ac:dyDescent="0.2">
      <c r="A76" s="6" t="s">
        <v>82</v>
      </c>
      <c r="B76" s="7">
        <v>101.2</v>
      </c>
      <c r="C76" s="7">
        <v>101.4</v>
      </c>
      <c r="D76" s="7">
        <v>101.2</v>
      </c>
      <c r="E76" s="7">
        <v>101.1</v>
      </c>
      <c r="F76" s="8">
        <v>101.5</v>
      </c>
      <c r="G76" s="7">
        <v>100.2</v>
      </c>
      <c r="H76" s="7">
        <v>100.5</v>
      </c>
      <c r="I76" s="7">
        <v>100</v>
      </c>
      <c r="J76" s="7">
        <v>100.3</v>
      </c>
      <c r="K76" s="8">
        <v>100.5</v>
      </c>
    </row>
    <row r="77" spans="1:11" x14ac:dyDescent="0.2">
      <c r="A77" s="6" t="s">
        <v>83</v>
      </c>
      <c r="B77" s="7">
        <v>102.4</v>
      </c>
      <c r="C77" s="7">
        <v>102.6</v>
      </c>
      <c r="D77" s="7">
        <v>101.9</v>
      </c>
      <c r="E77" s="7">
        <v>101.8</v>
      </c>
      <c r="F77" s="8">
        <v>102.1</v>
      </c>
      <c r="G77" s="7">
        <v>101.7</v>
      </c>
      <c r="H77" s="7">
        <v>101.8</v>
      </c>
      <c r="I77" s="7">
        <v>101.2</v>
      </c>
      <c r="J77" s="7">
        <v>101.2</v>
      </c>
      <c r="K77" s="8">
        <v>100.9</v>
      </c>
    </row>
    <row r="78" spans="1:11" x14ac:dyDescent="0.2">
      <c r="A78" s="6" t="s">
        <v>84</v>
      </c>
      <c r="B78" s="7">
        <v>102.8</v>
      </c>
      <c r="C78" s="7">
        <v>102.9</v>
      </c>
      <c r="D78" s="7">
        <v>102.3</v>
      </c>
      <c r="E78" s="7">
        <v>102.2</v>
      </c>
      <c r="F78" s="8">
        <v>102</v>
      </c>
      <c r="G78" s="7">
        <v>100.3</v>
      </c>
      <c r="H78" s="7">
        <v>100.2</v>
      </c>
      <c r="I78" s="7">
        <v>100.6</v>
      </c>
      <c r="J78" s="7">
        <v>100.4</v>
      </c>
      <c r="K78" s="8">
        <v>100.5</v>
      </c>
    </row>
    <row r="79" spans="1:11" x14ac:dyDescent="0.2">
      <c r="A79" s="6" t="s">
        <v>85</v>
      </c>
      <c r="B79" s="7">
        <v>102.8</v>
      </c>
      <c r="C79" s="7">
        <v>103</v>
      </c>
      <c r="D79" s="7">
        <v>102.6</v>
      </c>
      <c r="E79" s="7">
        <v>102.7</v>
      </c>
      <c r="F79" s="8">
        <v>102.2</v>
      </c>
      <c r="G79" s="7">
        <v>100.6</v>
      </c>
      <c r="H79" s="7">
        <v>100.5</v>
      </c>
      <c r="I79" s="7">
        <v>100.8</v>
      </c>
      <c r="J79" s="7">
        <v>100.8</v>
      </c>
      <c r="K79" s="8">
        <v>100.5</v>
      </c>
    </row>
    <row r="80" spans="1:11" x14ac:dyDescent="0.2">
      <c r="A80" s="6" t="s">
        <v>86</v>
      </c>
      <c r="B80" s="7">
        <v>104.5</v>
      </c>
      <c r="C80" s="7">
        <v>103.9</v>
      </c>
      <c r="D80" s="7">
        <v>103.3</v>
      </c>
      <c r="E80" s="7">
        <v>103.4</v>
      </c>
      <c r="F80" s="8">
        <v>103.4</v>
      </c>
      <c r="G80" s="7">
        <v>102</v>
      </c>
      <c r="H80" s="7">
        <v>101.4</v>
      </c>
      <c r="I80" s="7">
        <v>101</v>
      </c>
      <c r="J80" s="7">
        <v>101</v>
      </c>
      <c r="K80" s="8">
        <v>101.4</v>
      </c>
    </row>
    <row r="81" spans="1:11" x14ac:dyDescent="0.2">
      <c r="A81" s="6" t="s">
        <v>87</v>
      </c>
      <c r="B81" s="7">
        <v>103.2</v>
      </c>
      <c r="C81" s="7">
        <v>102.2</v>
      </c>
      <c r="D81" s="7">
        <v>103.4</v>
      </c>
      <c r="E81" s="7">
        <v>103.8</v>
      </c>
      <c r="F81" s="8">
        <v>103.4</v>
      </c>
      <c r="G81" s="7">
        <v>100.3</v>
      </c>
      <c r="H81" s="7">
        <v>100.1</v>
      </c>
      <c r="I81" s="7">
        <v>101.1</v>
      </c>
      <c r="J81" s="7">
        <v>101.5</v>
      </c>
      <c r="K81" s="8">
        <v>100.9</v>
      </c>
    </row>
    <row r="82" spans="1:11" x14ac:dyDescent="0.2">
      <c r="A82" s="6" t="s">
        <v>88</v>
      </c>
      <c r="B82" s="7">
        <v>103</v>
      </c>
      <c r="C82" s="7">
        <v>102.2</v>
      </c>
      <c r="D82" s="7">
        <v>103.3</v>
      </c>
      <c r="E82" s="7">
        <v>104.2</v>
      </c>
      <c r="F82" s="8">
        <v>103.2</v>
      </c>
      <c r="G82" s="7">
        <v>100.1</v>
      </c>
      <c r="H82" s="7">
        <v>100.1</v>
      </c>
      <c r="I82" s="7">
        <v>100.3</v>
      </c>
      <c r="J82" s="7">
        <v>100.8</v>
      </c>
      <c r="K82" s="8">
        <v>100.5</v>
      </c>
    </row>
    <row r="83" spans="1:11" x14ac:dyDescent="0.2">
      <c r="A83" s="6" t="s">
        <v>89</v>
      </c>
      <c r="B83" s="7">
        <v>102.8</v>
      </c>
      <c r="C83" s="7">
        <v>101.9</v>
      </c>
      <c r="D83" s="7">
        <v>102.9</v>
      </c>
      <c r="E83" s="7">
        <v>104.1</v>
      </c>
      <c r="F83" s="8">
        <v>102.9</v>
      </c>
      <c r="G83" s="7">
        <v>100.4</v>
      </c>
      <c r="H83" s="7">
        <v>100.3</v>
      </c>
      <c r="I83" s="7">
        <v>100.4</v>
      </c>
      <c r="J83" s="7">
        <v>100.7</v>
      </c>
      <c r="K83" s="8">
        <v>100.3</v>
      </c>
    </row>
    <row r="84" spans="1:11" x14ac:dyDescent="0.2">
      <c r="A84" s="6" t="s">
        <v>90</v>
      </c>
      <c r="B84" s="7">
        <v>102.7</v>
      </c>
      <c r="C84" s="7">
        <v>101.9</v>
      </c>
      <c r="D84" s="7">
        <v>102.6</v>
      </c>
      <c r="E84" s="7">
        <v>103.8</v>
      </c>
      <c r="F84" s="8">
        <v>102.6</v>
      </c>
      <c r="G84" s="7">
        <v>102.1</v>
      </c>
      <c r="H84" s="7">
        <v>101.7</v>
      </c>
      <c r="I84" s="7">
        <v>100.8</v>
      </c>
      <c r="J84" s="7">
        <v>100.8</v>
      </c>
      <c r="K84" s="8">
        <v>101.1</v>
      </c>
    </row>
    <row r="85" spans="1:11" x14ac:dyDescent="0.2">
      <c r="A85" s="6" t="s">
        <v>91</v>
      </c>
      <c r="B85" s="7">
        <v>104.5</v>
      </c>
      <c r="C85" s="7">
        <v>104.1</v>
      </c>
      <c r="D85" s="7">
        <v>102.9</v>
      </c>
      <c r="E85" s="7">
        <v>103.8</v>
      </c>
      <c r="F85" s="8">
        <v>103.3</v>
      </c>
      <c r="G85" s="7">
        <v>101.9</v>
      </c>
      <c r="H85" s="7">
        <v>102</v>
      </c>
      <c r="I85" s="7">
        <v>101.4</v>
      </c>
      <c r="J85" s="7">
        <v>101.4</v>
      </c>
      <c r="K85" s="8">
        <v>101.2</v>
      </c>
    </row>
    <row r="86" spans="1:11" x14ac:dyDescent="0.2">
      <c r="A86" s="6" t="s">
        <v>92</v>
      </c>
      <c r="B86" s="7">
        <v>105.4</v>
      </c>
      <c r="C86" s="7">
        <v>105.1</v>
      </c>
      <c r="D86" s="7">
        <v>103.8</v>
      </c>
      <c r="E86" s="7">
        <v>103.9</v>
      </c>
      <c r="F86" s="8">
        <v>104</v>
      </c>
      <c r="G86" s="7">
        <v>101</v>
      </c>
      <c r="H86" s="7">
        <v>101</v>
      </c>
      <c r="I86" s="7">
        <v>101.1</v>
      </c>
      <c r="J86" s="7">
        <v>101</v>
      </c>
      <c r="K86" s="8">
        <v>101</v>
      </c>
    </row>
    <row r="87" spans="1:11" x14ac:dyDescent="0.2">
      <c r="A87" s="6" t="s">
        <v>93</v>
      </c>
      <c r="B87" s="7">
        <v>107.7</v>
      </c>
      <c r="C87" s="7">
        <v>107.5</v>
      </c>
      <c r="D87" s="7">
        <v>105.9</v>
      </c>
      <c r="E87" s="7">
        <v>104.9</v>
      </c>
      <c r="F87" s="8">
        <v>105.7</v>
      </c>
      <c r="G87" s="7">
        <v>102.6</v>
      </c>
      <c r="H87" s="7">
        <v>102.6</v>
      </c>
      <c r="I87" s="7">
        <v>102.5</v>
      </c>
      <c r="J87" s="7">
        <v>101.6</v>
      </c>
      <c r="K87" s="8">
        <v>101.6</v>
      </c>
    </row>
    <row r="88" spans="1:11" x14ac:dyDescent="0.2">
      <c r="A88" s="6" t="s">
        <v>94</v>
      </c>
      <c r="B88" s="7">
        <v>109.7</v>
      </c>
      <c r="C88" s="7">
        <v>109.1</v>
      </c>
      <c r="D88" s="7">
        <v>107.7</v>
      </c>
      <c r="E88" s="7">
        <v>106.6</v>
      </c>
      <c r="F88" s="8">
        <v>107.3</v>
      </c>
      <c r="G88" s="7">
        <v>103.8</v>
      </c>
      <c r="H88" s="7">
        <v>103.1</v>
      </c>
      <c r="I88" s="7">
        <v>103.3</v>
      </c>
      <c r="J88" s="7">
        <v>102.4</v>
      </c>
      <c r="K88" s="8">
        <v>102.5</v>
      </c>
    </row>
    <row r="89" spans="1:11" x14ac:dyDescent="0.2">
      <c r="A89" s="6" t="s">
        <v>95</v>
      </c>
      <c r="B89" s="7">
        <v>113.9</v>
      </c>
      <c r="C89" s="7">
        <v>114</v>
      </c>
      <c r="D89" s="7">
        <v>110.3</v>
      </c>
      <c r="E89" s="7">
        <v>108.5</v>
      </c>
      <c r="F89" s="8">
        <v>110</v>
      </c>
      <c r="G89" s="7">
        <v>105.8</v>
      </c>
      <c r="H89" s="7">
        <v>106.5</v>
      </c>
      <c r="I89" s="7">
        <v>103.7</v>
      </c>
      <c r="J89" s="7">
        <v>103.2</v>
      </c>
      <c r="K89" s="8">
        <v>103.2</v>
      </c>
    </row>
    <row r="90" spans="1:11" x14ac:dyDescent="0.2">
      <c r="A90" s="6" t="s">
        <v>96</v>
      </c>
      <c r="B90" s="7">
        <v>116.3</v>
      </c>
      <c r="C90" s="7">
        <v>116.8</v>
      </c>
      <c r="D90" s="7">
        <v>112.6</v>
      </c>
      <c r="E90" s="7">
        <v>110</v>
      </c>
      <c r="F90" s="8">
        <v>112.2</v>
      </c>
      <c r="G90" s="7">
        <v>103.1</v>
      </c>
      <c r="H90" s="7">
        <v>103.4</v>
      </c>
      <c r="I90" s="7">
        <v>103.2</v>
      </c>
      <c r="J90" s="7">
        <v>102.4</v>
      </c>
      <c r="K90" s="8">
        <v>102.7</v>
      </c>
    </row>
    <row r="91" spans="1:11" x14ac:dyDescent="0.2">
      <c r="A91" s="6" t="s">
        <v>97</v>
      </c>
      <c r="B91" s="7">
        <v>117.3</v>
      </c>
      <c r="C91" s="7">
        <v>118</v>
      </c>
      <c r="D91" s="7">
        <v>114.8</v>
      </c>
      <c r="E91" s="7">
        <v>111.3</v>
      </c>
      <c r="F91" s="8">
        <v>114.4</v>
      </c>
      <c r="G91" s="7">
        <v>103.6</v>
      </c>
      <c r="H91" s="7">
        <v>103.8</v>
      </c>
      <c r="I91" s="7">
        <v>104</v>
      </c>
      <c r="J91" s="7">
        <v>102.9</v>
      </c>
      <c r="K91" s="8">
        <v>103.2</v>
      </c>
    </row>
    <row r="92" spans="1:11" x14ac:dyDescent="0.2">
      <c r="A92" s="6" t="s">
        <v>98</v>
      </c>
      <c r="B92" s="7">
        <v>117</v>
      </c>
      <c r="C92" s="7">
        <v>116.7</v>
      </c>
      <c r="D92" s="7">
        <v>115.3</v>
      </c>
      <c r="E92" s="7">
        <v>112</v>
      </c>
      <c r="F92" s="8">
        <v>115.9</v>
      </c>
      <c r="G92" s="7">
        <v>104.3</v>
      </c>
      <c r="H92" s="7">
        <v>102.8</v>
      </c>
      <c r="I92" s="7">
        <v>105.1</v>
      </c>
      <c r="J92" s="7">
        <v>102.9</v>
      </c>
      <c r="K92" s="8">
        <v>103.1</v>
      </c>
    </row>
    <row r="93" spans="1:11" x14ac:dyDescent="0.2">
      <c r="A93" s="6" t="s">
        <v>99</v>
      </c>
      <c r="B93" s="7">
        <v>113.1</v>
      </c>
      <c r="C93" s="7">
        <v>112.1</v>
      </c>
      <c r="D93" s="7">
        <v>114.9</v>
      </c>
      <c r="E93" s="7">
        <v>111.6</v>
      </c>
      <c r="F93" s="8">
        <v>113.5</v>
      </c>
      <c r="G93" s="7">
        <v>101.9</v>
      </c>
      <c r="H93" s="7">
        <v>102</v>
      </c>
      <c r="I93" s="7">
        <v>102.8</v>
      </c>
      <c r="J93" s="7">
        <v>102.9</v>
      </c>
      <c r="K93" s="8">
        <v>102.1</v>
      </c>
    </row>
    <row r="94" spans="1:11" x14ac:dyDescent="0.2">
      <c r="A94" s="10"/>
      <c r="B94" s="11"/>
      <c r="C94" s="12"/>
      <c r="D94" s="12"/>
      <c r="E94" s="12"/>
      <c r="F94" s="12"/>
      <c r="G94" s="12"/>
      <c r="H94" s="12"/>
      <c r="I94" s="12"/>
      <c r="J94" s="12"/>
      <c r="K94" s="13"/>
    </row>
    <row r="95" spans="1:11" x14ac:dyDescent="0.2">
      <c r="A95" s="10"/>
      <c r="B95" s="11"/>
      <c r="C95" s="12"/>
      <c r="D95" s="12"/>
      <c r="E95" s="12"/>
      <c r="F95" s="12"/>
      <c r="G95" s="12"/>
      <c r="H95" s="12"/>
      <c r="I95" s="12"/>
      <c r="J95" s="12"/>
      <c r="K95" s="13"/>
    </row>
    <row r="96" spans="1:11" x14ac:dyDescent="0.2">
      <c r="A96" s="14"/>
      <c r="B96" s="15" t="s">
        <v>100</v>
      </c>
      <c r="C96" s="15"/>
      <c r="D96" s="15"/>
      <c r="E96" s="15"/>
      <c r="F96" s="15"/>
      <c r="G96" s="15" t="s">
        <v>100</v>
      </c>
      <c r="H96" s="15"/>
      <c r="I96" s="15"/>
      <c r="J96" s="15"/>
      <c r="K96" s="16"/>
    </row>
    <row r="97" spans="1:11" x14ac:dyDescent="0.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9"/>
    </row>
    <row r="98" spans="1:11" x14ac:dyDescent="0.2">
      <c r="A98" s="17"/>
      <c r="B98" s="11"/>
      <c r="C98" s="11"/>
      <c r="D98" s="11"/>
      <c r="E98" s="11"/>
      <c r="F98" s="11"/>
      <c r="G98" s="11"/>
      <c r="H98" s="11"/>
      <c r="I98" s="11"/>
      <c r="J98" s="11"/>
      <c r="K98" s="13"/>
    </row>
    <row r="99" spans="1:11" ht="15" x14ac:dyDescent="0.25">
      <c r="A99"/>
      <c r="B99"/>
      <c r="C99"/>
      <c r="D99"/>
      <c r="E99"/>
      <c r="F99"/>
      <c r="G99"/>
      <c r="H99"/>
      <c r="I99"/>
      <c r="J99"/>
      <c r="K99"/>
    </row>
    <row r="100" spans="1:11" ht="15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ht="15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ht="15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ht="15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ht="15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ht="15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ht="15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ht="15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ht="15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ht="15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ht="15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ht="15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ht="15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ht="15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ht="15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ht="15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ht="15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ht="15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ht="15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ht="15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ht="15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ht="15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ht="15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ht="15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ht="15" x14ac:dyDescent="0.25">
      <c r="A124"/>
      <c r="B124"/>
      <c r="C124"/>
      <c r="D124"/>
      <c r="E124"/>
      <c r="F124"/>
      <c r="G124"/>
      <c r="H124"/>
      <c r="I124"/>
      <c r="J124"/>
      <c r="K124"/>
    </row>
    <row r="125" spans="1:11" ht="15" x14ac:dyDescent="0.25">
      <c r="A125"/>
      <c r="B125"/>
      <c r="C125"/>
      <c r="D125"/>
      <c r="E125"/>
      <c r="F125"/>
      <c r="G125"/>
      <c r="H125"/>
      <c r="I125"/>
      <c r="J125"/>
      <c r="K125"/>
    </row>
    <row r="126" spans="1:11" ht="15" x14ac:dyDescent="0.25">
      <c r="A126"/>
      <c r="B126"/>
      <c r="C126"/>
      <c r="D126"/>
      <c r="E126"/>
      <c r="F126"/>
      <c r="G126"/>
      <c r="H126"/>
      <c r="I126"/>
      <c r="J126"/>
      <c r="K126"/>
    </row>
    <row r="127" spans="1:11" ht="15" x14ac:dyDescent="0.25">
      <c r="A127"/>
      <c r="B127"/>
      <c r="C127"/>
      <c r="D127"/>
      <c r="E127"/>
      <c r="F127"/>
      <c r="G127"/>
      <c r="H127"/>
      <c r="I127"/>
      <c r="J127"/>
      <c r="K127"/>
    </row>
    <row r="128" spans="1:11" ht="15" x14ac:dyDescent="0.25">
      <c r="A128"/>
      <c r="B128"/>
      <c r="C128"/>
      <c r="D128"/>
      <c r="E128"/>
      <c r="F128"/>
      <c r="G128"/>
      <c r="H128"/>
      <c r="I128"/>
      <c r="J128"/>
      <c r="K128"/>
    </row>
    <row r="129" spans="1:11" ht="15" x14ac:dyDescent="0.25">
      <c r="A129"/>
      <c r="B129"/>
      <c r="C129"/>
      <c r="D129"/>
      <c r="E129"/>
      <c r="F129"/>
      <c r="G129"/>
      <c r="H129"/>
      <c r="I129"/>
      <c r="J129"/>
      <c r="K129"/>
    </row>
    <row r="130" spans="1:11" ht="15" x14ac:dyDescent="0.25">
      <c r="A130"/>
      <c r="B130"/>
      <c r="C130"/>
      <c r="D130"/>
      <c r="E130"/>
      <c r="F130"/>
      <c r="G130"/>
      <c r="H130"/>
      <c r="I130"/>
      <c r="J130"/>
      <c r="K130"/>
    </row>
    <row r="131" spans="1:11" ht="15" x14ac:dyDescent="0.25">
      <c r="A131"/>
      <c r="B131"/>
      <c r="C131"/>
      <c r="D131"/>
      <c r="E131"/>
      <c r="F131"/>
      <c r="G131"/>
      <c r="H131"/>
      <c r="I131"/>
      <c r="J131"/>
      <c r="K131"/>
    </row>
    <row r="132" spans="1:11" ht="15" x14ac:dyDescent="0.25">
      <c r="A132"/>
      <c r="B132"/>
      <c r="C132"/>
      <c r="D132"/>
      <c r="E132"/>
      <c r="F132"/>
      <c r="G132"/>
      <c r="H132"/>
      <c r="I132"/>
      <c r="J132"/>
      <c r="K132"/>
    </row>
    <row r="133" spans="1:11" ht="15" x14ac:dyDescent="0.25">
      <c r="A133"/>
      <c r="B133"/>
      <c r="C133"/>
      <c r="D133"/>
      <c r="E133"/>
      <c r="F133"/>
      <c r="G133"/>
      <c r="H133"/>
      <c r="I133"/>
      <c r="J133"/>
      <c r="K133"/>
    </row>
    <row r="134" spans="1:11" ht="15" x14ac:dyDescent="0.25">
      <c r="A134"/>
      <c r="B134"/>
      <c r="C134"/>
      <c r="D134"/>
      <c r="E134"/>
      <c r="F134"/>
      <c r="G134"/>
      <c r="H134"/>
      <c r="I134"/>
      <c r="J134"/>
      <c r="K134"/>
    </row>
    <row r="135" spans="1:11" ht="15" x14ac:dyDescent="0.25">
      <c r="A135"/>
      <c r="B135"/>
      <c r="C135"/>
      <c r="D135"/>
      <c r="E135"/>
      <c r="F135"/>
      <c r="G135"/>
      <c r="H135"/>
      <c r="I135"/>
      <c r="J135"/>
      <c r="K135"/>
    </row>
    <row r="136" spans="1:11" ht="15" x14ac:dyDescent="0.25">
      <c r="A136"/>
      <c r="B136"/>
      <c r="C136"/>
      <c r="D136"/>
      <c r="E136"/>
      <c r="F136"/>
      <c r="G136"/>
      <c r="H136"/>
      <c r="I136"/>
      <c r="J136"/>
      <c r="K136"/>
    </row>
    <row r="137" spans="1:11" ht="15" x14ac:dyDescent="0.25">
      <c r="A137"/>
      <c r="B137"/>
      <c r="C137"/>
      <c r="D137"/>
      <c r="E137"/>
      <c r="F137"/>
      <c r="G137"/>
      <c r="H137"/>
      <c r="I137"/>
      <c r="J137"/>
      <c r="K137"/>
    </row>
    <row r="138" spans="1:11" ht="15" x14ac:dyDescent="0.25">
      <c r="A138"/>
      <c r="B138"/>
      <c r="C138"/>
      <c r="D138"/>
      <c r="E138"/>
      <c r="F138"/>
      <c r="G138"/>
      <c r="H138"/>
      <c r="I138"/>
      <c r="J138"/>
      <c r="K138"/>
    </row>
    <row r="139" spans="1:11" ht="15" x14ac:dyDescent="0.25">
      <c r="A139"/>
      <c r="B139"/>
      <c r="C139"/>
      <c r="D139"/>
      <c r="E139"/>
      <c r="F139"/>
      <c r="G139"/>
      <c r="H139"/>
      <c r="I139"/>
      <c r="J139"/>
      <c r="K139"/>
    </row>
    <row r="140" spans="1:11" ht="15" x14ac:dyDescent="0.25">
      <c r="A140"/>
      <c r="B140"/>
      <c r="C140"/>
      <c r="D140"/>
      <c r="E140"/>
      <c r="F140"/>
      <c r="G140"/>
      <c r="H140"/>
      <c r="I140"/>
      <c r="J140"/>
      <c r="K140"/>
    </row>
    <row r="141" spans="1:11" ht="15" x14ac:dyDescent="0.25">
      <c r="A141"/>
      <c r="B141"/>
      <c r="C141"/>
      <c r="D141"/>
      <c r="E141"/>
      <c r="F141"/>
      <c r="G141"/>
      <c r="H141"/>
      <c r="I141"/>
      <c r="J141"/>
      <c r="K141"/>
    </row>
    <row r="142" spans="1:11" ht="15" x14ac:dyDescent="0.25">
      <c r="A142"/>
      <c r="B142"/>
      <c r="C142"/>
      <c r="D142"/>
      <c r="E142"/>
      <c r="F142"/>
      <c r="G142"/>
      <c r="H142"/>
      <c r="I142"/>
      <c r="J142"/>
      <c r="K142"/>
    </row>
    <row r="143" spans="1:11" ht="15" x14ac:dyDescent="0.25">
      <c r="A143"/>
      <c r="B143"/>
      <c r="C143"/>
      <c r="D143"/>
      <c r="E143"/>
      <c r="F143"/>
      <c r="G143"/>
      <c r="H143"/>
      <c r="I143"/>
      <c r="J143"/>
      <c r="K143"/>
    </row>
    <row r="144" spans="1:11" ht="15" x14ac:dyDescent="0.25">
      <c r="A144"/>
      <c r="B144"/>
      <c r="C144"/>
      <c r="D144"/>
      <c r="E144"/>
      <c r="F144"/>
      <c r="G144"/>
      <c r="H144"/>
      <c r="I144"/>
      <c r="J144"/>
      <c r="K144"/>
    </row>
    <row r="145" spans="1:11" ht="15" x14ac:dyDescent="0.25">
      <c r="A145"/>
      <c r="B145"/>
      <c r="C145"/>
      <c r="D145"/>
      <c r="E145"/>
      <c r="F145"/>
      <c r="G145"/>
      <c r="H145"/>
      <c r="I145"/>
      <c r="J145"/>
      <c r="K145"/>
    </row>
    <row r="146" spans="1:11" ht="15" x14ac:dyDescent="0.25">
      <c r="A146"/>
      <c r="B146"/>
      <c r="C146"/>
      <c r="D146"/>
      <c r="E146"/>
      <c r="F146"/>
      <c r="G146"/>
      <c r="H146"/>
      <c r="I146"/>
      <c r="J146"/>
      <c r="K146"/>
    </row>
    <row r="147" spans="1:11" ht="15" x14ac:dyDescent="0.25">
      <c r="A147"/>
      <c r="B147"/>
      <c r="C147"/>
      <c r="D147"/>
      <c r="E147"/>
      <c r="F147"/>
      <c r="G147"/>
      <c r="H147"/>
      <c r="I147"/>
      <c r="J147"/>
      <c r="K147"/>
    </row>
    <row r="148" spans="1:11" ht="15" x14ac:dyDescent="0.25">
      <c r="A148"/>
      <c r="B148"/>
      <c r="C148"/>
      <c r="D148"/>
      <c r="E148"/>
      <c r="F148"/>
      <c r="G148"/>
      <c r="H148"/>
      <c r="I148"/>
      <c r="J148"/>
      <c r="K148"/>
    </row>
    <row r="149" spans="1:11" ht="15" x14ac:dyDescent="0.25">
      <c r="A149"/>
      <c r="B149"/>
      <c r="C149"/>
      <c r="D149"/>
      <c r="E149"/>
      <c r="F149"/>
      <c r="G149"/>
      <c r="H149"/>
      <c r="I149"/>
      <c r="J149"/>
      <c r="K149"/>
    </row>
    <row r="150" spans="1:11" ht="15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ht="15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ht="15" x14ac:dyDescent="0.25">
      <c r="A152"/>
      <c r="B152"/>
      <c r="C152"/>
      <c r="D152"/>
      <c r="E152"/>
      <c r="F152"/>
      <c r="G152"/>
      <c r="H152"/>
      <c r="I152"/>
      <c r="J152"/>
      <c r="K152"/>
    </row>
    <row r="153" spans="1:11" ht="15" x14ac:dyDescent="0.25">
      <c r="A153"/>
      <c r="B153"/>
      <c r="C153"/>
      <c r="D153"/>
      <c r="E153"/>
      <c r="F153"/>
      <c r="G153"/>
      <c r="H153"/>
      <c r="I153"/>
      <c r="J153"/>
      <c r="K153"/>
    </row>
    <row r="154" spans="1:11" ht="15" x14ac:dyDescent="0.25">
      <c r="A154"/>
      <c r="B154"/>
      <c r="C154"/>
      <c r="D154"/>
      <c r="E154"/>
      <c r="F154"/>
      <c r="G154"/>
      <c r="H154"/>
      <c r="I154"/>
      <c r="J154"/>
      <c r="K154"/>
    </row>
    <row r="155" spans="1:11" ht="15" x14ac:dyDescent="0.25">
      <c r="A155"/>
      <c r="B155"/>
      <c r="C155"/>
      <c r="D155"/>
      <c r="E155"/>
      <c r="F155"/>
      <c r="G155"/>
      <c r="H155"/>
      <c r="I155"/>
      <c r="J155"/>
      <c r="K155"/>
    </row>
    <row r="156" spans="1:11" ht="15" x14ac:dyDescent="0.25">
      <c r="A156"/>
      <c r="B156"/>
      <c r="C156"/>
      <c r="D156"/>
      <c r="E156"/>
      <c r="F156"/>
      <c r="G156"/>
      <c r="H156"/>
      <c r="I156"/>
      <c r="J156"/>
      <c r="K156"/>
    </row>
    <row r="157" spans="1:11" ht="15" x14ac:dyDescent="0.25">
      <c r="A157"/>
      <c r="B157"/>
      <c r="C157"/>
      <c r="D157"/>
      <c r="E157"/>
      <c r="F157"/>
      <c r="G157"/>
      <c r="H157"/>
      <c r="I157"/>
      <c r="J157"/>
      <c r="K157"/>
    </row>
    <row r="158" spans="1:11" ht="15" x14ac:dyDescent="0.25">
      <c r="A158"/>
      <c r="B158"/>
      <c r="C158"/>
      <c r="D158"/>
      <c r="E158"/>
      <c r="F158"/>
      <c r="G158"/>
      <c r="H158"/>
      <c r="I158"/>
      <c r="J158"/>
      <c r="K158"/>
    </row>
    <row r="159" spans="1:11" ht="15" x14ac:dyDescent="0.25">
      <c r="A159"/>
      <c r="B159"/>
      <c r="C159"/>
      <c r="D159"/>
      <c r="E159"/>
      <c r="F159"/>
      <c r="G159"/>
      <c r="H159"/>
      <c r="I159"/>
      <c r="J159"/>
      <c r="K159"/>
    </row>
    <row r="160" spans="1:11" ht="15" x14ac:dyDescent="0.25">
      <c r="A160"/>
      <c r="B160"/>
      <c r="C160"/>
      <c r="D160"/>
      <c r="E160"/>
      <c r="F160"/>
      <c r="G160"/>
      <c r="H160"/>
      <c r="I160"/>
      <c r="J160"/>
      <c r="K160"/>
    </row>
    <row r="161" spans="1:11" ht="15" x14ac:dyDescent="0.25">
      <c r="A161"/>
      <c r="B161"/>
      <c r="C161"/>
      <c r="D161"/>
      <c r="E161"/>
      <c r="F161"/>
      <c r="G161"/>
      <c r="H161"/>
      <c r="I161"/>
      <c r="J161"/>
      <c r="K161"/>
    </row>
    <row r="162" spans="1:11" ht="15" x14ac:dyDescent="0.25">
      <c r="A162"/>
      <c r="B162"/>
      <c r="C162"/>
      <c r="D162"/>
      <c r="E162"/>
      <c r="F162"/>
      <c r="G162"/>
      <c r="H162"/>
      <c r="I162"/>
      <c r="J162"/>
      <c r="K162"/>
    </row>
    <row r="163" spans="1:11" ht="15" x14ac:dyDescent="0.25">
      <c r="A163"/>
      <c r="B163"/>
      <c r="C163"/>
      <c r="D163"/>
      <c r="E163"/>
      <c r="F163"/>
      <c r="G163"/>
      <c r="H163"/>
      <c r="I163"/>
      <c r="J163"/>
      <c r="K163"/>
    </row>
    <row r="164" spans="1:11" ht="15" x14ac:dyDescent="0.25">
      <c r="A164"/>
      <c r="B164"/>
      <c r="C164"/>
      <c r="D164"/>
      <c r="E164"/>
      <c r="F164"/>
      <c r="G164"/>
      <c r="H164"/>
      <c r="I164"/>
      <c r="J164"/>
      <c r="K164"/>
    </row>
    <row r="165" spans="1:11" ht="15" x14ac:dyDescent="0.25">
      <c r="A165"/>
      <c r="B165"/>
      <c r="C165"/>
      <c r="D165"/>
      <c r="E165"/>
      <c r="F165"/>
      <c r="G165"/>
      <c r="H165"/>
      <c r="I165"/>
      <c r="J165"/>
      <c r="K165"/>
    </row>
    <row r="166" spans="1:11" ht="15" x14ac:dyDescent="0.25">
      <c r="A166"/>
      <c r="B166"/>
      <c r="C166"/>
      <c r="D166"/>
      <c r="E166"/>
      <c r="F166"/>
      <c r="G166"/>
      <c r="H166"/>
      <c r="I166"/>
      <c r="J166"/>
      <c r="K166"/>
    </row>
    <row r="167" spans="1:11" ht="15" x14ac:dyDescent="0.25">
      <c r="A167"/>
      <c r="B167"/>
      <c r="C167"/>
      <c r="D167"/>
      <c r="E167"/>
      <c r="F167"/>
      <c r="G167"/>
      <c r="H167"/>
      <c r="I167"/>
      <c r="J167"/>
      <c r="K167"/>
    </row>
    <row r="168" spans="1:11" ht="15" x14ac:dyDescent="0.25">
      <c r="A168"/>
      <c r="B168"/>
      <c r="C168"/>
      <c r="D168"/>
      <c r="E168"/>
      <c r="F168"/>
      <c r="G168"/>
      <c r="H168"/>
      <c r="I168"/>
      <c r="J168"/>
      <c r="K168"/>
    </row>
    <row r="169" spans="1:11" ht="15" x14ac:dyDescent="0.25">
      <c r="A169"/>
      <c r="B169"/>
      <c r="C169"/>
      <c r="D169"/>
      <c r="E169"/>
      <c r="F169"/>
      <c r="G169"/>
      <c r="H169"/>
      <c r="I169"/>
      <c r="J169"/>
      <c r="K169"/>
    </row>
    <row r="170" spans="1:11" ht="15" x14ac:dyDescent="0.25">
      <c r="A170"/>
      <c r="B170"/>
      <c r="C170"/>
      <c r="D170"/>
      <c r="E170"/>
      <c r="F170"/>
      <c r="G170"/>
      <c r="H170"/>
      <c r="I170"/>
      <c r="J170"/>
      <c r="K170"/>
    </row>
    <row r="171" spans="1:11" ht="15" x14ac:dyDescent="0.25">
      <c r="A171"/>
      <c r="B171"/>
      <c r="C171"/>
      <c r="D171"/>
      <c r="E171"/>
      <c r="F171"/>
      <c r="G171"/>
      <c r="H171"/>
      <c r="I171"/>
      <c r="J171"/>
      <c r="K171"/>
    </row>
    <row r="172" spans="1:11" ht="15" x14ac:dyDescent="0.25">
      <c r="A172"/>
      <c r="B172"/>
      <c r="C172"/>
      <c r="D172"/>
      <c r="E172"/>
      <c r="F172"/>
      <c r="G172"/>
      <c r="H172"/>
      <c r="I172"/>
      <c r="J172"/>
      <c r="K172"/>
    </row>
    <row r="173" spans="1:11" ht="15" x14ac:dyDescent="0.25">
      <c r="A173"/>
      <c r="B173"/>
      <c r="C173"/>
      <c r="D173"/>
      <c r="E173"/>
      <c r="F173"/>
      <c r="G173"/>
      <c r="H173"/>
      <c r="I173"/>
      <c r="J173"/>
      <c r="K173"/>
    </row>
    <row r="174" spans="1:11" ht="15" x14ac:dyDescent="0.25">
      <c r="A174"/>
      <c r="B174"/>
      <c r="C174"/>
      <c r="D174"/>
      <c r="E174"/>
      <c r="F174"/>
      <c r="G174"/>
      <c r="H174"/>
      <c r="I174"/>
      <c r="J174"/>
      <c r="K174"/>
    </row>
    <row r="175" spans="1:11" ht="15" x14ac:dyDescent="0.25">
      <c r="A175"/>
      <c r="B175"/>
      <c r="C175"/>
      <c r="D175"/>
      <c r="E175"/>
      <c r="F175"/>
      <c r="G175"/>
      <c r="H175"/>
      <c r="I175"/>
      <c r="J175"/>
      <c r="K175"/>
    </row>
    <row r="176" spans="1:11" ht="15" x14ac:dyDescent="0.25">
      <c r="A176"/>
      <c r="B176"/>
      <c r="C176"/>
      <c r="D176"/>
      <c r="E176"/>
      <c r="F176"/>
      <c r="G176"/>
      <c r="H176"/>
      <c r="I176"/>
      <c r="J176"/>
      <c r="K176"/>
    </row>
    <row r="177" spans="1:11" ht="15" x14ac:dyDescent="0.25">
      <c r="A177"/>
      <c r="B177"/>
      <c r="C177"/>
      <c r="D177"/>
      <c r="E177"/>
      <c r="F177"/>
      <c r="G177"/>
      <c r="H177"/>
      <c r="I177"/>
      <c r="J177"/>
      <c r="K177"/>
    </row>
    <row r="178" spans="1:11" ht="15" x14ac:dyDescent="0.25">
      <c r="A178"/>
      <c r="B178"/>
      <c r="C178"/>
      <c r="D178"/>
      <c r="E178"/>
      <c r="F178"/>
      <c r="G178"/>
      <c r="H178"/>
      <c r="I178"/>
      <c r="J178"/>
      <c r="K178"/>
    </row>
    <row r="179" spans="1:11" ht="15" x14ac:dyDescent="0.25">
      <c r="A179"/>
      <c r="B179"/>
      <c r="C179"/>
      <c r="D179"/>
      <c r="E179"/>
      <c r="F179"/>
      <c r="G179"/>
      <c r="H179"/>
      <c r="I179"/>
      <c r="J179"/>
      <c r="K179"/>
    </row>
    <row r="180" spans="1:11" ht="15" x14ac:dyDescent="0.25">
      <c r="A180"/>
      <c r="B180"/>
      <c r="C180"/>
      <c r="D180"/>
      <c r="E180"/>
      <c r="F180"/>
      <c r="G180"/>
      <c r="H180"/>
      <c r="I180"/>
      <c r="J180"/>
      <c r="K180"/>
    </row>
    <row r="181" spans="1:11" ht="15" x14ac:dyDescent="0.25">
      <c r="A181"/>
      <c r="B181"/>
      <c r="C181"/>
      <c r="D181"/>
      <c r="E181"/>
      <c r="F181"/>
      <c r="G181"/>
      <c r="H181"/>
      <c r="I181"/>
      <c r="J181"/>
      <c r="K181"/>
    </row>
    <row r="182" spans="1:11" ht="15" x14ac:dyDescent="0.25">
      <c r="A182"/>
      <c r="B182"/>
      <c r="C182"/>
      <c r="D182"/>
      <c r="E182"/>
      <c r="F182"/>
      <c r="G182"/>
      <c r="H182"/>
      <c r="I182"/>
      <c r="J182"/>
      <c r="K182"/>
    </row>
    <row r="183" spans="1:11" ht="15" x14ac:dyDescent="0.25">
      <c r="A183"/>
      <c r="B183"/>
      <c r="C183"/>
      <c r="D183"/>
      <c r="E183"/>
      <c r="F183"/>
      <c r="G183"/>
      <c r="H183"/>
      <c r="I183"/>
      <c r="J183"/>
      <c r="K183"/>
    </row>
    <row r="184" spans="1:11" ht="15" x14ac:dyDescent="0.25">
      <c r="A184"/>
      <c r="B184"/>
      <c r="C184"/>
      <c r="D184"/>
      <c r="E184"/>
      <c r="F184"/>
      <c r="G184"/>
      <c r="H184"/>
      <c r="I184"/>
      <c r="J184"/>
      <c r="K184"/>
    </row>
    <row r="185" spans="1:11" ht="15" x14ac:dyDescent="0.25">
      <c r="A185"/>
      <c r="B185"/>
      <c r="C185"/>
      <c r="D185"/>
      <c r="E185"/>
      <c r="F185"/>
      <c r="G185"/>
      <c r="H185"/>
      <c r="I185"/>
      <c r="J185"/>
      <c r="K185"/>
    </row>
    <row r="186" spans="1:11" ht="15" x14ac:dyDescent="0.25">
      <c r="A186"/>
      <c r="B186"/>
      <c r="C186"/>
      <c r="D186"/>
      <c r="E186"/>
      <c r="F186"/>
      <c r="G186"/>
      <c r="H186"/>
      <c r="I186"/>
      <c r="J186"/>
      <c r="K186"/>
    </row>
    <row r="187" spans="1:11" ht="15" x14ac:dyDescent="0.25">
      <c r="A187"/>
      <c r="B187"/>
      <c r="C187"/>
      <c r="D187"/>
      <c r="E187"/>
      <c r="F187"/>
      <c r="G187"/>
      <c r="H187"/>
      <c r="I187"/>
      <c r="J187"/>
      <c r="K187"/>
    </row>
    <row r="188" spans="1:11" ht="15" x14ac:dyDescent="0.25">
      <c r="A188"/>
      <c r="B188"/>
      <c r="C188"/>
      <c r="D188"/>
      <c r="E188"/>
      <c r="F188"/>
      <c r="G188"/>
      <c r="H188"/>
      <c r="I188"/>
      <c r="J188"/>
      <c r="K188"/>
    </row>
    <row r="189" spans="1:11" ht="15" x14ac:dyDescent="0.25">
      <c r="A189"/>
      <c r="B189"/>
      <c r="C189"/>
      <c r="D189"/>
      <c r="E189"/>
      <c r="F189"/>
      <c r="G189"/>
      <c r="H189"/>
      <c r="I189"/>
      <c r="J189"/>
      <c r="K189"/>
    </row>
    <row r="190" spans="1:11" ht="15" x14ac:dyDescent="0.25">
      <c r="A190"/>
      <c r="B190"/>
      <c r="C190"/>
      <c r="D190"/>
      <c r="E190"/>
      <c r="F190"/>
      <c r="G190"/>
      <c r="H190"/>
      <c r="I190"/>
      <c r="J190"/>
      <c r="K190"/>
    </row>
    <row r="191" spans="1:11" ht="15" x14ac:dyDescent="0.25">
      <c r="A191"/>
      <c r="B191"/>
      <c r="C191"/>
      <c r="D191"/>
      <c r="E191"/>
      <c r="F191"/>
      <c r="G191"/>
      <c r="H191"/>
      <c r="I191"/>
      <c r="J191"/>
      <c r="K191"/>
    </row>
    <row r="192" spans="1:11" ht="15" x14ac:dyDescent="0.25">
      <c r="A192"/>
      <c r="B192"/>
      <c r="C192"/>
      <c r="D192"/>
      <c r="E192"/>
      <c r="F192"/>
      <c r="G192"/>
      <c r="H192"/>
      <c r="I192"/>
      <c r="J192"/>
      <c r="K192"/>
    </row>
    <row r="193" spans="1:14" ht="15" x14ac:dyDescent="0.25">
      <c r="A193"/>
      <c r="B193"/>
      <c r="C193"/>
      <c r="D193"/>
      <c r="E193"/>
      <c r="F193"/>
      <c r="G193"/>
      <c r="H193"/>
      <c r="I193"/>
      <c r="J193"/>
      <c r="K193"/>
    </row>
    <row r="194" spans="1:14" ht="15" x14ac:dyDescent="0.25">
      <c r="A194"/>
      <c r="B194"/>
      <c r="C194"/>
      <c r="D194"/>
      <c r="E194"/>
      <c r="F194"/>
      <c r="G194"/>
      <c r="H194"/>
      <c r="I194"/>
      <c r="J194"/>
      <c r="K194"/>
    </row>
    <row r="195" spans="1:14" ht="15" x14ac:dyDescent="0.25">
      <c r="A195"/>
      <c r="B195"/>
      <c r="C195"/>
      <c r="D195"/>
      <c r="E195"/>
      <c r="F195"/>
      <c r="G195"/>
      <c r="H195"/>
      <c r="I195"/>
      <c r="J195"/>
      <c r="K195"/>
    </row>
    <row r="196" spans="1:14" ht="15" x14ac:dyDescent="0.25">
      <c r="A196"/>
      <c r="B196"/>
      <c r="C196"/>
      <c r="D196"/>
      <c r="E196"/>
      <c r="F196"/>
      <c r="G196"/>
      <c r="H196"/>
      <c r="I196"/>
      <c r="J196"/>
      <c r="K196"/>
    </row>
    <row r="197" spans="1:14" ht="15" x14ac:dyDescent="0.25">
      <c r="A197"/>
      <c r="B197"/>
      <c r="C197"/>
      <c r="D197"/>
      <c r="E197"/>
      <c r="F197"/>
      <c r="G197"/>
      <c r="H197"/>
      <c r="I197"/>
      <c r="J197"/>
      <c r="K197"/>
    </row>
    <row r="198" spans="1:14" ht="15" x14ac:dyDescent="0.25">
      <c r="A198"/>
      <c r="B198"/>
      <c r="C198"/>
      <c r="D198"/>
      <c r="E198"/>
      <c r="F198"/>
      <c r="G198"/>
      <c r="H198"/>
      <c r="I198"/>
      <c r="J198"/>
      <c r="K198"/>
    </row>
    <row r="199" spans="1:14" ht="15" x14ac:dyDescent="0.25">
      <c r="A199"/>
      <c r="B199"/>
      <c r="C199"/>
      <c r="D199"/>
      <c r="E199"/>
      <c r="F199"/>
      <c r="G199"/>
      <c r="H199"/>
      <c r="I199"/>
      <c r="J199"/>
      <c r="K199"/>
    </row>
    <row r="200" spans="1:14" ht="15" x14ac:dyDescent="0.25">
      <c r="A200"/>
      <c r="B200"/>
      <c r="C200"/>
      <c r="D200"/>
      <c r="E200"/>
      <c r="F200"/>
      <c r="G200"/>
      <c r="H200"/>
      <c r="I200"/>
      <c r="J200"/>
      <c r="K200"/>
    </row>
    <row r="201" spans="1:14" ht="15" x14ac:dyDescent="0.25">
      <c r="A201"/>
      <c r="B201"/>
      <c r="C201"/>
      <c r="D201"/>
      <c r="E201"/>
      <c r="F201"/>
      <c r="G201"/>
      <c r="H201"/>
      <c r="I201"/>
      <c r="J201"/>
      <c r="K201"/>
    </row>
    <row r="202" spans="1:14" ht="15" x14ac:dyDescent="0.25">
      <c r="A202"/>
      <c r="B202"/>
      <c r="C202"/>
      <c r="D202"/>
      <c r="E202"/>
      <c r="F202"/>
      <c r="G202"/>
      <c r="H202"/>
      <c r="I202"/>
      <c r="J202"/>
      <c r="K202"/>
    </row>
    <row r="203" spans="1:14" ht="15" x14ac:dyDescent="0.25">
      <c r="A203"/>
      <c r="B203"/>
      <c r="C203"/>
      <c r="D203"/>
      <c r="E203"/>
      <c r="F203"/>
      <c r="G203"/>
      <c r="H203"/>
      <c r="I203"/>
      <c r="J203"/>
      <c r="K203"/>
    </row>
    <row r="204" spans="1:14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s="20" customFormat="1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</sheetData>
  <mergeCells count="4">
    <mergeCell ref="C1:F1"/>
    <mergeCell ref="H1:K1"/>
    <mergeCell ref="B3:F3"/>
    <mergeCell ref="G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BB05-3223-4FF1-A1EE-6D971FF96F0F}">
  <dimension ref="A1:I100"/>
  <sheetViews>
    <sheetView topLeftCell="A11" workbookViewId="0">
      <selection activeCell="H37" sqref="A11:XFD37"/>
    </sheetView>
  </sheetViews>
  <sheetFormatPr defaultRowHeight="15" x14ac:dyDescent="0.25"/>
  <sheetData>
    <row r="1" spans="1:9" x14ac:dyDescent="0.25">
      <c r="A1" s="24" t="s">
        <v>268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24" t="s">
        <v>104</v>
      </c>
      <c r="B2" s="23" t="s">
        <v>266</v>
      </c>
      <c r="C2" s="22"/>
      <c r="D2" s="22"/>
      <c r="E2" s="22"/>
      <c r="F2" s="22"/>
      <c r="G2" s="22"/>
      <c r="H2" s="22"/>
      <c r="I2" s="22"/>
    </row>
    <row r="3" spans="1:9" x14ac:dyDescent="0.25">
      <c r="A3" s="24" t="s">
        <v>105</v>
      </c>
      <c r="B3" s="24" t="s">
        <v>269</v>
      </c>
      <c r="C3" s="22"/>
      <c r="D3" s="22"/>
      <c r="E3" s="22"/>
      <c r="F3" s="22"/>
      <c r="G3" s="22"/>
      <c r="H3" s="22"/>
      <c r="I3" s="22"/>
    </row>
    <row r="4" spans="1:9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3" t="s">
        <v>107</v>
      </c>
      <c r="B5" s="22"/>
      <c r="C5" s="24" t="s">
        <v>108</v>
      </c>
      <c r="D5" s="22"/>
      <c r="E5" s="22"/>
      <c r="F5" s="22"/>
      <c r="G5" s="22"/>
      <c r="H5" s="22"/>
      <c r="I5" s="22"/>
    </row>
    <row r="6" spans="1:9" x14ac:dyDescent="0.25">
      <c r="A6" s="23" t="s">
        <v>111</v>
      </c>
      <c r="B6" s="22"/>
      <c r="C6" s="24" t="s">
        <v>270</v>
      </c>
      <c r="D6" s="22"/>
      <c r="E6" s="22"/>
      <c r="F6" s="22"/>
      <c r="G6" s="22"/>
      <c r="H6" s="22"/>
      <c r="I6" s="22"/>
    </row>
    <row r="7" spans="1:9" x14ac:dyDescent="0.25">
      <c r="A7" s="23" t="s">
        <v>271</v>
      </c>
      <c r="B7" s="22"/>
      <c r="C7" s="24" t="s">
        <v>272</v>
      </c>
      <c r="D7" s="22"/>
      <c r="E7" s="22"/>
      <c r="F7" s="22"/>
      <c r="G7" s="22"/>
      <c r="H7" s="22"/>
      <c r="I7" s="22"/>
    </row>
    <row r="8" spans="1:9" x14ac:dyDescent="0.25">
      <c r="A8" s="23" t="s">
        <v>273</v>
      </c>
      <c r="B8" s="22"/>
      <c r="C8" s="24" t="s">
        <v>274</v>
      </c>
      <c r="D8" s="22"/>
      <c r="E8" s="22"/>
      <c r="F8" s="22"/>
      <c r="G8" s="22"/>
      <c r="H8" s="22"/>
      <c r="I8" s="22"/>
    </row>
    <row r="9" spans="1:9" x14ac:dyDescent="0.25">
      <c r="A9" s="23" t="s">
        <v>113</v>
      </c>
      <c r="B9" s="22"/>
      <c r="C9" s="24" t="s">
        <v>114</v>
      </c>
      <c r="D9" s="22"/>
      <c r="E9" s="22"/>
      <c r="F9" s="22"/>
      <c r="G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  <c r="G10" s="22"/>
      <c r="H10" s="22"/>
      <c r="I10" s="22"/>
    </row>
    <row r="11" spans="1:9" x14ac:dyDescent="0.25">
      <c r="A11" s="26" t="s">
        <v>275</v>
      </c>
      <c r="B11" s="299" t="s">
        <v>276</v>
      </c>
      <c r="C11" s="299" t="s">
        <v>120</v>
      </c>
      <c r="D11" s="299" t="s">
        <v>276</v>
      </c>
      <c r="E11" s="299" t="s">
        <v>120</v>
      </c>
      <c r="F11" s="299" t="s">
        <v>277</v>
      </c>
      <c r="G11" s="299" t="s">
        <v>120</v>
      </c>
      <c r="H11" s="299" t="s">
        <v>277</v>
      </c>
      <c r="I11" s="299" t="s">
        <v>120</v>
      </c>
    </row>
    <row r="12" spans="1:9" x14ac:dyDescent="0.25">
      <c r="A12" s="26" t="s">
        <v>278</v>
      </c>
      <c r="B12" s="300" t="s">
        <v>279</v>
      </c>
      <c r="C12" s="300" t="s">
        <v>120</v>
      </c>
      <c r="D12" s="300" t="s">
        <v>280</v>
      </c>
      <c r="E12" s="300" t="s">
        <v>120</v>
      </c>
      <c r="F12" s="300" t="s">
        <v>279</v>
      </c>
      <c r="G12" s="300" t="s">
        <v>120</v>
      </c>
      <c r="H12" s="300" t="s">
        <v>280</v>
      </c>
      <c r="I12" s="300" t="s">
        <v>120</v>
      </c>
    </row>
    <row r="13" spans="1:9" x14ac:dyDescent="0.25">
      <c r="A13" s="27" t="s">
        <v>119</v>
      </c>
      <c r="B13" s="29" t="s">
        <v>120</v>
      </c>
      <c r="C13" s="29" t="s">
        <v>120</v>
      </c>
      <c r="D13" s="29" t="s">
        <v>120</v>
      </c>
      <c r="E13" s="29" t="s">
        <v>120</v>
      </c>
      <c r="F13" s="29" t="s">
        <v>120</v>
      </c>
      <c r="G13" s="29" t="s">
        <v>120</v>
      </c>
      <c r="H13" s="29" t="s">
        <v>120</v>
      </c>
      <c r="I13" s="29" t="s">
        <v>120</v>
      </c>
    </row>
    <row r="14" spans="1:9" x14ac:dyDescent="0.25">
      <c r="A14" s="28" t="s">
        <v>129</v>
      </c>
      <c r="B14" s="193" t="s">
        <v>212</v>
      </c>
      <c r="C14" s="193" t="s">
        <v>120</v>
      </c>
      <c r="D14" s="193" t="s">
        <v>212</v>
      </c>
      <c r="E14" s="193" t="s">
        <v>120</v>
      </c>
      <c r="F14" s="193" t="s">
        <v>212</v>
      </c>
      <c r="G14" s="193" t="s">
        <v>120</v>
      </c>
      <c r="H14" s="193" t="s">
        <v>212</v>
      </c>
      <c r="I14" s="193" t="s">
        <v>120</v>
      </c>
    </row>
    <row r="15" spans="1:9" x14ac:dyDescent="0.25">
      <c r="A15" s="28" t="s">
        <v>130</v>
      </c>
      <c r="B15" s="192" t="s">
        <v>212</v>
      </c>
      <c r="C15" s="192" t="s">
        <v>120</v>
      </c>
      <c r="D15" s="192" t="s">
        <v>212</v>
      </c>
      <c r="E15" s="192" t="s">
        <v>120</v>
      </c>
      <c r="F15" s="192" t="s">
        <v>212</v>
      </c>
      <c r="G15" s="192" t="s">
        <v>120</v>
      </c>
      <c r="H15" s="192" t="s">
        <v>212</v>
      </c>
      <c r="I15" s="192" t="s">
        <v>120</v>
      </c>
    </row>
    <row r="16" spans="1:9" x14ac:dyDescent="0.25">
      <c r="A16" s="28" t="s">
        <v>131</v>
      </c>
      <c r="B16" s="193" t="s">
        <v>212</v>
      </c>
      <c r="C16" s="193" t="s">
        <v>120</v>
      </c>
      <c r="D16" s="193" t="s">
        <v>212</v>
      </c>
      <c r="E16" s="193" t="s">
        <v>120</v>
      </c>
      <c r="F16" s="193" t="s">
        <v>212</v>
      </c>
      <c r="G16" s="193" t="s">
        <v>120</v>
      </c>
      <c r="H16" s="193" t="s">
        <v>212</v>
      </c>
      <c r="I16" s="193" t="s">
        <v>120</v>
      </c>
    </row>
    <row r="17" spans="1:9" x14ac:dyDescent="0.25">
      <c r="A17" s="28" t="s">
        <v>132</v>
      </c>
      <c r="B17" s="192" t="s">
        <v>212</v>
      </c>
      <c r="C17" s="192" t="s">
        <v>120</v>
      </c>
      <c r="D17" s="192" t="s">
        <v>212</v>
      </c>
      <c r="E17" s="192" t="s">
        <v>120</v>
      </c>
      <c r="F17" s="192" t="s">
        <v>212</v>
      </c>
      <c r="G17" s="192" t="s">
        <v>120</v>
      </c>
      <c r="H17" s="192" t="s">
        <v>212</v>
      </c>
      <c r="I17" s="192" t="s">
        <v>120</v>
      </c>
    </row>
    <row r="18" spans="1:9" x14ac:dyDescent="0.25">
      <c r="A18" s="28" t="s">
        <v>133</v>
      </c>
      <c r="B18" s="193" t="s">
        <v>212</v>
      </c>
      <c r="C18" s="193" t="s">
        <v>120</v>
      </c>
      <c r="D18" s="193" t="s">
        <v>212</v>
      </c>
      <c r="E18" s="193" t="s">
        <v>120</v>
      </c>
      <c r="F18" s="193" t="s">
        <v>212</v>
      </c>
      <c r="G18" s="193" t="s">
        <v>120</v>
      </c>
      <c r="H18" s="193" t="s">
        <v>212</v>
      </c>
      <c r="I18" s="193" t="s">
        <v>120</v>
      </c>
    </row>
    <row r="19" spans="1:9" x14ac:dyDescent="0.25">
      <c r="A19" s="28" t="s">
        <v>134</v>
      </c>
      <c r="B19" s="192" t="s">
        <v>212</v>
      </c>
      <c r="C19" s="192" t="s">
        <v>120</v>
      </c>
      <c r="D19" s="192" t="s">
        <v>212</v>
      </c>
      <c r="E19" s="192" t="s">
        <v>120</v>
      </c>
      <c r="F19" s="192" t="s">
        <v>212</v>
      </c>
      <c r="G19" s="192" t="s">
        <v>120</v>
      </c>
      <c r="H19" s="192" t="s">
        <v>212</v>
      </c>
      <c r="I19" s="192" t="s">
        <v>120</v>
      </c>
    </row>
    <row r="20" spans="1:9" x14ac:dyDescent="0.25">
      <c r="A20" s="28" t="s">
        <v>135</v>
      </c>
      <c r="B20" s="193" t="s">
        <v>212</v>
      </c>
      <c r="C20" s="193" t="s">
        <v>120</v>
      </c>
      <c r="D20" s="193" t="s">
        <v>212</v>
      </c>
      <c r="E20" s="193" t="s">
        <v>120</v>
      </c>
      <c r="F20" s="193" t="s">
        <v>212</v>
      </c>
      <c r="G20" s="193" t="s">
        <v>120</v>
      </c>
      <c r="H20" s="193" t="s">
        <v>212</v>
      </c>
      <c r="I20" s="193" t="s">
        <v>120</v>
      </c>
    </row>
    <row r="21" spans="1:9" x14ac:dyDescent="0.25">
      <c r="A21" s="28" t="s">
        <v>136</v>
      </c>
      <c r="B21" s="192" t="s">
        <v>212</v>
      </c>
      <c r="C21" s="192" t="s">
        <v>120</v>
      </c>
      <c r="D21" s="192" t="s">
        <v>212</v>
      </c>
      <c r="E21" s="192" t="s">
        <v>120</v>
      </c>
      <c r="F21" s="192" t="s">
        <v>212</v>
      </c>
      <c r="G21" s="192" t="s">
        <v>120</v>
      </c>
      <c r="H21" s="192" t="s">
        <v>212</v>
      </c>
      <c r="I21" s="192" t="s">
        <v>120</v>
      </c>
    </row>
    <row r="22" spans="1:9" x14ac:dyDescent="0.25">
      <c r="A22" s="28" t="s">
        <v>137</v>
      </c>
      <c r="B22" s="193" t="s">
        <v>212</v>
      </c>
      <c r="C22" s="193" t="s">
        <v>120</v>
      </c>
      <c r="D22" s="193" t="s">
        <v>212</v>
      </c>
      <c r="E22" s="193" t="s">
        <v>120</v>
      </c>
      <c r="F22" s="193" t="s">
        <v>212</v>
      </c>
      <c r="G22" s="193" t="s">
        <v>120</v>
      </c>
      <c r="H22" s="193" t="s">
        <v>212</v>
      </c>
      <c r="I22" s="193" t="s">
        <v>120</v>
      </c>
    </row>
    <row r="23" spans="1:9" x14ac:dyDescent="0.25">
      <c r="A23" s="28" t="s">
        <v>138</v>
      </c>
      <c r="B23" s="192" t="s">
        <v>212</v>
      </c>
      <c r="C23" s="192" t="s">
        <v>120</v>
      </c>
      <c r="D23" s="192" t="s">
        <v>212</v>
      </c>
      <c r="E23" s="192" t="s">
        <v>120</v>
      </c>
      <c r="F23" s="192" t="s">
        <v>212</v>
      </c>
      <c r="G23" s="192" t="s">
        <v>120</v>
      </c>
      <c r="H23" s="192" t="s">
        <v>212</v>
      </c>
      <c r="I23" s="192" t="s">
        <v>120</v>
      </c>
    </row>
    <row r="24" spans="1:9" x14ac:dyDescent="0.25">
      <c r="A24" s="28" t="s">
        <v>139</v>
      </c>
      <c r="B24" s="193" t="s">
        <v>212</v>
      </c>
      <c r="C24" s="193" t="s">
        <v>120</v>
      </c>
      <c r="D24" s="193" t="s">
        <v>212</v>
      </c>
      <c r="E24" s="193" t="s">
        <v>120</v>
      </c>
      <c r="F24" s="193" t="s">
        <v>212</v>
      </c>
      <c r="G24" s="193" t="s">
        <v>120</v>
      </c>
      <c r="H24" s="193" t="s">
        <v>212</v>
      </c>
      <c r="I24" s="193" t="s">
        <v>120</v>
      </c>
    </row>
    <row r="25" spans="1:9" x14ac:dyDescent="0.25">
      <c r="A25" s="28" t="s">
        <v>140</v>
      </c>
      <c r="B25" s="192" t="s">
        <v>212</v>
      </c>
      <c r="C25" s="192" t="s">
        <v>120</v>
      </c>
      <c r="D25" s="192" t="s">
        <v>212</v>
      </c>
      <c r="E25" s="192" t="s">
        <v>120</v>
      </c>
      <c r="F25" s="192" t="s">
        <v>212</v>
      </c>
      <c r="G25" s="192" t="s">
        <v>120</v>
      </c>
      <c r="H25" s="192" t="s">
        <v>212</v>
      </c>
      <c r="I25" s="192" t="s">
        <v>120</v>
      </c>
    </row>
    <row r="26" spans="1:9" x14ac:dyDescent="0.25">
      <c r="A26" s="28" t="s">
        <v>141</v>
      </c>
      <c r="B26" s="193" t="s">
        <v>212</v>
      </c>
      <c r="C26" s="193" t="s">
        <v>120</v>
      </c>
      <c r="D26" s="193" t="s">
        <v>212</v>
      </c>
      <c r="E26" s="193" t="s">
        <v>120</v>
      </c>
      <c r="F26" s="193" t="s">
        <v>212</v>
      </c>
      <c r="G26" s="193" t="s">
        <v>120</v>
      </c>
      <c r="H26" s="193" t="s">
        <v>212</v>
      </c>
      <c r="I26" s="193" t="s">
        <v>120</v>
      </c>
    </row>
    <row r="27" spans="1:9" x14ac:dyDescent="0.25">
      <c r="A27" s="28" t="s">
        <v>142</v>
      </c>
      <c r="B27" s="192" t="s">
        <v>212</v>
      </c>
      <c r="C27" s="192" t="s">
        <v>120</v>
      </c>
      <c r="D27" s="192" t="s">
        <v>212</v>
      </c>
      <c r="E27" s="192" t="s">
        <v>120</v>
      </c>
      <c r="F27" s="192" t="s">
        <v>212</v>
      </c>
      <c r="G27" s="192" t="s">
        <v>120</v>
      </c>
      <c r="H27" s="192" t="s">
        <v>212</v>
      </c>
      <c r="I27" s="192" t="s">
        <v>120</v>
      </c>
    </row>
    <row r="28" spans="1:9" x14ac:dyDescent="0.25">
      <c r="A28" s="28" t="s">
        <v>143</v>
      </c>
      <c r="B28" s="193" t="s">
        <v>212</v>
      </c>
      <c r="C28" s="193" t="s">
        <v>120</v>
      </c>
      <c r="D28" s="193" t="s">
        <v>212</v>
      </c>
      <c r="E28" s="193" t="s">
        <v>120</v>
      </c>
      <c r="F28" s="193" t="s">
        <v>212</v>
      </c>
      <c r="G28" s="193" t="s">
        <v>120</v>
      </c>
      <c r="H28" s="193" t="s">
        <v>212</v>
      </c>
      <c r="I28" s="193" t="s">
        <v>120</v>
      </c>
    </row>
    <row r="29" spans="1:9" x14ac:dyDescent="0.25">
      <c r="A29" s="28" t="s">
        <v>144</v>
      </c>
      <c r="B29" s="192" t="s">
        <v>212</v>
      </c>
      <c r="C29" s="192" t="s">
        <v>120</v>
      </c>
      <c r="D29" s="192" t="s">
        <v>212</v>
      </c>
      <c r="E29" s="192" t="s">
        <v>120</v>
      </c>
      <c r="F29" s="192" t="s">
        <v>212</v>
      </c>
      <c r="G29" s="192" t="s">
        <v>120</v>
      </c>
      <c r="H29" s="192" t="s">
        <v>212</v>
      </c>
      <c r="I29" s="192" t="s">
        <v>120</v>
      </c>
    </row>
    <row r="30" spans="1:9" x14ac:dyDescent="0.25">
      <c r="A30" s="28" t="s">
        <v>145</v>
      </c>
      <c r="B30" s="193" t="s">
        <v>212</v>
      </c>
      <c r="C30" s="193" t="s">
        <v>120</v>
      </c>
      <c r="D30" s="193" t="s">
        <v>212</v>
      </c>
      <c r="E30" s="193" t="s">
        <v>120</v>
      </c>
      <c r="F30" s="193" t="s">
        <v>212</v>
      </c>
      <c r="G30" s="193" t="s">
        <v>120</v>
      </c>
      <c r="H30" s="193" t="s">
        <v>212</v>
      </c>
      <c r="I30" s="193" t="s">
        <v>120</v>
      </c>
    </row>
    <row r="31" spans="1:9" x14ac:dyDescent="0.25">
      <c r="A31" s="28" t="s">
        <v>146</v>
      </c>
      <c r="B31" s="192" t="s">
        <v>212</v>
      </c>
      <c r="C31" s="192" t="s">
        <v>120</v>
      </c>
      <c r="D31" s="192" t="s">
        <v>212</v>
      </c>
      <c r="E31" s="192" t="s">
        <v>120</v>
      </c>
      <c r="F31" s="192" t="s">
        <v>212</v>
      </c>
      <c r="G31" s="192" t="s">
        <v>120</v>
      </c>
      <c r="H31" s="192" t="s">
        <v>212</v>
      </c>
      <c r="I31" s="192" t="s">
        <v>120</v>
      </c>
    </row>
    <row r="32" spans="1:9" x14ac:dyDescent="0.25">
      <c r="A32" s="28" t="s">
        <v>147</v>
      </c>
      <c r="B32" s="193" t="s">
        <v>212</v>
      </c>
      <c r="C32" s="193" t="s">
        <v>120</v>
      </c>
      <c r="D32" s="193" t="s">
        <v>212</v>
      </c>
      <c r="E32" s="193" t="s">
        <v>120</v>
      </c>
      <c r="F32" s="193" t="s">
        <v>212</v>
      </c>
      <c r="G32" s="193" t="s">
        <v>120</v>
      </c>
      <c r="H32" s="193" t="s">
        <v>212</v>
      </c>
      <c r="I32" s="193" t="s">
        <v>120</v>
      </c>
    </row>
    <row r="33" spans="1:9" x14ac:dyDescent="0.25">
      <c r="A33" s="28" t="s">
        <v>148</v>
      </c>
      <c r="B33" s="192" t="s">
        <v>212</v>
      </c>
      <c r="C33" s="192" t="s">
        <v>120</v>
      </c>
      <c r="D33" s="192" t="s">
        <v>212</v>
      </c>
      <c r="E33" s="192" t="s">
        <v>120</v>
      </c>
      <c r="F33" s="192" t="s">
        <v>212</v>
      </c>
      <c r="G33" s="192" t="s">
        <v>120</v>
      </c>
      <c r="H33" s="192" t="s">
        <v>212</v>
      </c>
      <c r="I33" s="192" t="s">
        <v>120</v>
      </c>
    </row>
    <row r="34" spans="1:9" x14ac:dyDescent="0.25">
      <c r="A34" s="28" t="s">
        <v>149</v>
      </c>
      <c r="B34" s="193" t="s">
        <v>212</v>
      </c>
      <c r="C34" s="193" t="s">
        <v>120</v>
      </c>
      <c r="D34" s="193" t="s">
        <v>212</v>
      </c>
      <c r="E34" s="193" t="s">
        <v>120</v>
      </c>
      <c r="F34" s="193" t="s">
        <v>212</v>
      </c>
      <c r="G34" s="193" t="s">
        <v>120</v>
      </c>
      <c r="H34" s="193" t="s">
        <v>212</v>
      </c>
      <c r="I34" s="193" t="s">
        <v>120</v>
      </c>
    </row>
    <row r="35" spans="1:9" x14ac:dyDescent="0.25">
      <c r="A35" s="28" t="s">
        <v>150</v>
      </c>
      <c r="B35" s="192" t="s">
        <v>212</v>
      </c>
      <c r="C35" s="192" t="s">
        <v>120</v>
      </c>
      <c r="D35" s="192" t="s">
        <v>212</v>
      </c>
      <c r="E35" s="192" t="s">
        <v>120</v>
      </c>
      <c r="F35" s="192" t="s">
        <v>212</v>
      </c>
      <c r="G35" s="192" t="s">
        <v>120</v>
      </c>
      <c r="H35" s="192" t="s">
        <v>212</v>
      </c>
      <c r="I35" s="192" t="s">
        <v>120</v>
      </c>
    </row>
    <row r="36" spans="1:9" x14ac:dyDescent="0.25">
      <c r="A36" s="28" t="s">
        <v>151</v>
      </c>
      <c r="B36" s="193" t="s">
        <v>212</v>
      </c>
      <c r="C36" s="193" t="s">
        <v>120</v>
      </c>
      <c r="D36" s="193" t="s">
        <v>212</v>
      </c>
      <c r="E36" s="193" t="s">
        <v>120</v>
      </c>
      <c r="F36" s="193" t="s">
        <v>212</v>
      </c>
      <c r="G36" s="193" t="s">
        <v>120</v>
      </c>
      <c r="H36" s="193" t="s">
        <v>212</v>
      </c>
      <c r="I36" s="193" t="s">
        <v>120</v>
      </c>
    </row>
    <row r="37" spans="1:9" x14ac:dyDescent="0.25">
      <c r="A37" s="28" t="s">
        <v>152</v>
      </c>
      <c r="B37" s="192" t="s">
        <v>212</v>
      </c>
      <c r="C37" s="192" t="s">
        <v>120</v>
      </c>
      <c r="D37" s="192" t="s">
        <v>212</v>
      </c>
      <c r="E37" s="192" t="s">
        <v>120</v>
      </c>
      <c r="F37" s="192" t="s">
        <v>212</v>
      </c>
      <c r="G37" s="192" t="s">
        <v>120</v>
      </c>
      <c r="H37" s="192" t="s">
        <v>212</v>
      </c>
      <c r="I37" s="192" t="s">
        <v>120</v>
      </c>
    </row>
    <row r="38" spans="1:9" x14ac:dyDescent="0.25">
      <c r="A38" s="28" t="s">
        <v>153</v>
      </c>
      <c r="B38" s="193">
        <v>16483</v>
      </c>
      <c r="C38" s="193" t="s">
        <v>120</v>
      </c>
      <c r="D38" s="31">
        <v>56.7</v>
      </c>
      <c r="E38" s="193" t="s">
        <v>120</v>
      </c>
      <c r="F38" s="193">
        <v>15142</v>
      </c>
      <c r="G38" s="193" t="s">
        <v>120</v>
      </c>
      <c r="H38" s="31">
        <v>52.1</v>
      </c>
      <c r="I38" s="193" t="s">
        <v>120</v>
      </c>
    </row>
    <row r="39" spans="1:9" x14ac:dyDescent="0.25">
      <c r="A39" s="28" t="s">
        <v>154</v>
      </c>
      <c r="B39" s="192">
        <v>16524</v>
      </c>
      <c r="C39" s="192" t="s">
        <v>120</v>
      </c>
      <c r="D39" s="30">
        <v>56.7</v>
      </c>
      <c r="E39" s="192" t="s">
        <v>120</v>
      </c>
      <c r="F39" s="192">
        <v>15142</v>
      </c>
      <c r="G39" s="192" t="s">
        <v>120</v>
      </c>
      <c r="H39" s="32">
        <v>52</v>
      </c>
      <c r="I39" s="192" t="s">
        <v>120</v>
      </c>
    </row>
    <row r="40" spans="1:9" x14ac:dyDescent="0.25">
      <c r="A40" s="28" t="s">
        <v>155</v>
      </c>
      <c r="B40" s="193">
        <v>16649</v>
      </c>
      <c r="C40" s="193" t="s">
        <v>120</v>
      </c>
      <c r="D40" s="31">
        <v>57.2</v>
      </c>
      <c r="E40" s="193" t="s">
        <v>120</v>
      </c>
      <c r="F40" s="193">
        <v>15210</v>
      </c>
      <c r="G40" s="193" t="s">
        <v>120</v>
      </c>
      <c r="H40" s="31">
        <v>52.3</v>
      </c>
      <c r="I40" s="193" t="s">
        <v>120</v>
      </c>
    </row>
    <row r="41" spans="1:9" x14ac:dyDescent="0.25">
      <c r="A41" s="28" t="s">
        <v>156</v>
      </c>
      <c r="B41" s="192">
        <v>16767</v>
      </c>
      <c r="C41" s="192" t="s">
        <v>120</v>
      </c>
      <c r="D41" s="30">
        <v>57.5</v>
      </c>
      <c r="E41" s="192" t="s">
        <v>120</v>
      </c>
      <c r="F41" s="192">
        <v>15281</v>
      </c>
      <c r="G41" s="192" t="s">
        <v>120</v>
      </c>
      <c r="H41" s="30">
        <v>52.4</v>
      </c>
      <c r="I41" s="192" t="s">
        <v>120</v>
      </c>
    </row>
    <row r="42" spans="1:9" x14ac:dyDescent="0.25">
      <c r="A42" s="28" t="s">
        <v>157</v>
      </c>
      <c r="B42" s="193">
        <v>16428</v>
      </c>
      <c r="C42" s="193" t="s">
        <v>281</v>
      </c>
      <c r="D42" s="31">
        <v>57.4</v>
      </c>
      <c r="E42" s="193" t="s">
        <v>281</v>
      </c>
      <c r="F42" s="193">
        <v>14724</v>
      </c>
      <c r="G42" s="193" t="s">
        <v>281</v>
      </c>
      <c r="H42" s="31">
        <v>51.4</v>
      </c>
      <c r="I42" s="193" t="s">
        <v>281</v>
      </c>
    </row>
    <row r="43" spans="1:9" x14ac:dyDescent="0.25">
      <c r="A43" s="28" t="s">
        <v>158</v>
      </c>
      <c r="B43" s="192">
        <v>16533</v>
      </c>
      <c r="C43" s="192" t="s">
        <v>120</v>
      </c>
      <c r="D43" s="30">
        <v>57.8</v>
      </c>
      <c r="E43" s="192" t="s">
        <v>120</v>
      </c>
      <c r="F43" s="192">
        <v>14877</v>
      </c>
      <c r="G43" s="192" t="s">
        <v>120</v>
      </c>
      <c r="H43" s="32">
        <v>52</v>
      </c>
      <c r="I43" s="192" t="s">
        <v>120</v>
      </c>
    </row>
    <row r="44" spans="1:9" x14ac:dyDescent="0.25">
      <c r="A44" s="28" t="s">
        <v>159</v>
      </c>
      <c r="B44" s="193">
        <v>16583</v>
      </c>
      <c r="C44" s="193" t="s">
        <v>120</v>
      </c>
      <c r="D44" s="33">
        <v>58</v>
      </c>
      <c r="E44" s="193" t="s">
        <v>120</v>
      </c>
      <c r="F44" s="193">
        <v>14953</v>
      </c>
      <c r="G44" s="193" t="s">
        <v>120</v>
      </c>
      <c r="H44" s="31">
        <v>52.3</v>
      </c>
      <c r="I44" s="193" t="s">
        <v>120</v>
      </c>
    </row>
    <row r="45" spans="1:9" x14ac:dyDescent="0.25">
      <c r="A45" s="28" t="s">
        <v>160</v>
      </c>
      <c r="B45" s="192">
        <v>16557</v>
      </c>
      <c r="C45" s="192" t="s">
        <v>120</v>
      </c>
      <c r="D45" s="30">
        <v>57.9</v>
      </c>
      <c r="E45" s="192" t="s">
        <v>120</v>
      </c>
      <c r="F45" s="192">
        <v>14937</v>
      </c>
      <c r="G45" s="192" t="s">
        <v>120</v>
      </c>
      <c r="H45" s="30">
        <v>52.2</v>
      </c>
      <c r="I45" s="192" t="s">
        <v>120</v>
      </c>
    </row>
    <row r="46" spans="1:9" x14ac:dyDescent="0.25">
      <c r="A46" s="28" t="s">
        <v>161</v>
      </c>
      <c r="B46" s="193">
        <v>16513</v>
      </c>
      <c r="C46" s="193" t="s">
        <v>120</v>
      </c>
      <c r="D46" s="31">
        <v>57.7</v>
      </c>
      <c r="E46" s="193" t="s">
        <v>120</v>
      </c>
      <c r="F46" s="193">
        <v>14907</v>
      </c>
      <c r="G46" s="193" t="s">
        <v>120</v>
      </c>
      <c r="H46" s="31">
        <v>52.1</v>
      </c>
      <c r="I46" s="193" t="s">
        <v>120</v>
      </c>
    </row>
    <row r="47" spans="1:9" x14ac:dyDescent="0.25">
      <c r="A47" s="28" t="s">
        <v>162</v>
      </c>
      <c r="B47" s="192">
        <v>16644</v>
      </c>
      <c r="C47" s="192" t="s">
        <v>120</v>
      </c>
      <c r="D47" s="30">
        <v>58.2</v>
      </c>
      <c r="E47" s="192" t="s">
        <v>120</v>
      </c>
      <c r="F47" s="192">
        <v>15000</v>
      </c>
      <c r="G47" s="192" t="s">
        <v>120</v>
      </c>
      <c r="H47" s="30">
        <v>52.4</v>
      </c>
      <c r="I47" s="192" t="s">
        <v>120</v>
      </c>
    </row>
    <row r="48" spans="1:9" x14ac:dyDescent="0.25">
      <c r="A48" s="28" t="s">
        <v>163</v>
      </c>
      <c r="B48" s="193">
        <v>16688</v>
      </c>
      <c r="C48" s="193" t="s">
        <v>120</v>
      </c>
      <c r="D48" s="31">
        <v>58.3</v>
      </c>
      <c r="E48" s="193" t="s">
        <v>120</v>
      </c>
      <c r="F48" s="193">
        <v>15017</v>
      </c>
      <c r="G48" s="193" t="s">
        <v>120</v>
      </c>
      <c r="H48" s="31">
        <v>52.5</v>
      </c>
      <c r="I48" s="193" t="s">
        <v>120</v>
      </c>
    </row>
    <row r="49" spans="1:9" x14ac:dyDescent="0.25">
      <c r="A49" s="28" t="s">
        <v>164</v>
      </c>
      <c r="B49" s="192">
        <v>16729</v>
      </c>
      <c r="C49" s="192" t="s">
        <v>120</v>
      </c>
      <c r="D49" s="30">
        <v>58.5</v>
      </c>
      <c r="E49" s="192" t="s">
        <v>120</v>
      </c>
      <c r="F49" s="192">
        <v>15020</v>
      </c>
      <c r="G49" s="192" t="s">
        <v>120</v>
      </c>
      <c r="H49" s="30">
        <v>52.5</v>
      </c>
      <c r="I49" s="192" t="s">
        <v>120</v>
      </c>
    </row>
    <row r="50" spans="1:9" x14ac:dyDescent="0.25">
      <c r="A50" s="28" t="s">
        <v>165</v>
      </c>
      <c r="B50" s="193">
        <v>16729</v>
      </c>
      <c r="C50" s="193" t="s">
        <v>120</v>
      </c>
      <c r="D50" s="31">
        <v>58.5</v>
      </c>
      <c r="E50" s="193" t="s">
        <v>120</v>
      </c>
      <c r="F50" s="193">
        <v>15031</v>
      </c>
      <c r="G50" s="193" t="s">
        <v>120</v>
      </c>
      <c r="H50" s="31">
        <v>52.6</v>
      </c>
      <c r="I50" s="193" t="s">
        <v>120</v>
      </c>
    </row>
    <row r="51" spans="1:9" x14ac:dyDescent="0.25">
      <c r="A51" s="28" t="s">
        <v>166</v>
      </c>
      <c r="B51" s="192">
        <v>16831</v>
      </c>
      <c r="C51" s="192" t="s">
        <v>120</v>
      </c>
      <c r="D51" s="30">
        <v>58.9</v>
      </c>
      <c r="E51" s="192" t="s">
        <v>120</v>
      </c>
      <c r="F51" s="192">
        <v>15097</v>
      </c>
      <c r="G51" s="192" t="s">
        <v>120</v>
      </c>
      <c r="H51" s="30">
        <v>52.8</v>
      </c>
      <c r="I51" s="192" t="s">
        <v>120</v>
      </c>
    </row>
    <row r="52" spans="1:9" x14ac:dyDescent="0.25">
      <c r="A52" s="28" t="s">
        <v>167</v>
      </c>
      <c r="B52" s="193">
        <v>16827</v>
      </c>
      <c r="C52" s="193" t="s">
        <v>120</v>
      </c>
      <c r="D52" s="31">
        <v>58.9</v>
      </c>
      <c r="E52" s="193" t="s">
        <v>120</v>
      </c>
      <c r="F52" s="193">
        <v>15048</v>
      </c>
      <c r="G52" s="193" t="s">
        <v>120</v>
      </c>
      <c r="H52" s="31">
        <v>52.6</v>
      </c>
      <c r="I52" s="193" t="s">
        <v>120</v>
      </c>
    </row>
    <row r="53" spans="1:9" x14ac:dyDescent="0.25">
      <c r="A53" s="28" t="s">
        <v>168</v>
      </c>
      <c r="B53" s="192">
        <v>16868</v>
      </c>
      <c r="C53" s="192" t="s">
        <v>120</v>
      </c>
      <c r="D53" s="30">
        <v>59.1</v>
      </c>
      <c r="E53" s="192" t="s">
        <v>120</v>
      </c>
      <c r="F53" s="192">
        <v>15079</v>
      </c>
      <c r="G53" s="192" t="s">
        <v>120</v>
      </c>
      <c r="H53" s="30">
        <v>52.8</v>
      </c>
      <c r="I53" s="192" t="s">
        <v>120</v>
      </c>
    </row>
    <row r="54" spans="1:9" x14ac:dyDescent="0.25">
      <c r="A54" s="28" t="s">
        <v>169</v>
      </c>
      <c r="B54" s="193">
        <v>16824</v>
      </c>
      <c r="C54" s="193" t="s">
        <v>120</v>
      </c>
      <c r="D54" s="31">
        <v>58.9</v>
      </c>
      <c r="E54" s="193" t="s">
        <v>120</v>
      </c>
      <c r="F54" s="193">
        <v>15001</v>
      </c>
      <c r="G54" s="193" t="s">
        <v>120</v>
      </c>
      <c r="H54" s="31">
        <v>52.5</v>
      </c>
      <c r="I54" s="193" t="s">
        <v>120</v>
      </c>
    </row>
    <row r="55" spans="1:9" x14ac:dyDescent="0.25">
      <c r="A55" s="28" t="s">
        <v>170</v>
      </c>
      <c r="B55" s="192">
        <v>16901</v>
      </c>
      <c r="C55" s="192" t="s">
        <v>120</v>
      </c>
      <c r="D55" s="30">
        <v>59.2</v>
      </c>
      <c r="E55" s="192" t="s">
        <v>120</v>
      </c>
      <c r="F55" s="192">
        <v>15071</v>
      </c>
      <c r="G55" s="192" t="s">
        <v>120</v>
      </c>
      <c r="H55" s="30">
        <v>52.8</v>
      </c>
      <c r="I55" s="192" t="s">
        <v>120</v>
      </c>
    </row>
    <row r="56" spans="1:9" x14ac:dyDescent="0.25">
      <c r="A56" s="28" t="s">
        <v>171</v>
      </c>
      <c r="B56" s="193">
        <v>16889</v>
      </c>
      <c r="C56" s="193" t="s">
        <v>120</v>
      </c>
      <c r="D56" s="31">
        <v>59.2</v>
      </c>
      <c r="E56" s="193" t="s">
        <v>120</v>
      </c>
      <c r="F56" s="193">
        <v>15109</v>
      </c>
      <c r="G56" s="193" t="s">
        <v>120</v>
      </c>
      <c r="H56" s="33">
        <v>53</v>
      </c>
      <c r="I56" s="193" t="s">
        <v>120</v>
      </c>
    </row>
    <row r="57" spans="1:9" x14ac:dyDescent="0.25">
      <c r="A57" s="28" t="s">
        <v>172</v>
      </c>
      <c r="B57" s="192">
        <v>16899</v>
      </c>
      <c r="C57" s="192" t="s">
        <v>120</v>
      </c>
      <c r="D57" s="30">
        <v>59.3</v>
      </c>
      <c r="E57" s="192" t="s">
        <v>120</v>
      </c>
      <c r="F57" s="192">
        <v>15163</v>
      </c>
      <c r="G57" s="192" t="s">
        <v>120</v>
      </c>
      <c r="H57" s="30">
        <v>53.2</v>
      </c>
      <c r="I57" s="192" t="s">
        <v>120</v>
      </c>
    </row>
    <row r="58" spans="1:9" x14ac:dyDescent="0.25">
      <c r="A58" s="28" t="s">
        <v>173</v>
      </c>
      <c r="B58" s="193">
        <v>16994</v>
      </c>
      <c r="C58" s="193" t="s">
        <v>120</v>
      </c>
      <c r="D58" s="31">
        <v>59.6</v>
      </c>
      <c r="E58" s="193" t="s">
        <v>120</v>
      </c>
      <c r="F58" s="193">
        <v>15275</v>
      </c>
      <c r="G58" s="193" t="s">
        <v>120</v>
      </c>
      <c r="H58" s="31">
        <v>53.5</v>
      </c>
      <c r="I58" s="193" t="s">
        <v>120</v>
      </c>
    </row>
    <row r="59" spans="1:9" x14ac:dyDescent="0.25">
      <c r="A59" s="28" t="s">
        <v>174</v>
      </c>
      <c r="B59" s="192">
        <v>17010</v>
      </c>
      <c r="C59" s="192" t="s">
        <v>120</v>
      </c>
      <c r="D59" s="30">
        <v>59.7</v>
      </c>
      <c r="E59" s="192" t="s">
        <v>120</v>
      </c>
      <c r="F59" s="192">
        <v>15406</v>
      </c>
      <c r="G59" s="192" t="s">
        <v>120</v>
      </c>
      <c r="H59" s="30">
        <v>54.1</v>
      </c>
      <c r="I59" s="192" t="s">
        <v>120</v>
      </c>
    </row>
    <row r="60" spans="1:9" x14ac:dyDescent="0.25">
      <c r="A60" s="28" t="s">
        <v>175</v>
      </c>
      <c r="B60" s="193">
        <v>16982</v>
      </c>
      <c r="C60" s="193" t="s">
        <v>120</v>
      </c>
      <c r="D60" s="31">
        <v>59.8</v>
      </c>
      <c r="E60" s="193" t="s">
        <v>120</v>
      </c>
      <c r="F60" s="193">
        <v>15489</v>
      </c>
      <c r="G60" s="193" t="s">
        <v>120</v>
      </c>
      <c r="H60" s="31">
        <v>54.6</v>
      </c>
      <c r="I60" s="193" t="s">
        <v>120</v>
      </c>
    </row>
    <row r="61" spans="1:9" x14ac:dyDescent="0.25">
      <c r="A61" s="28" t="s">
        <v>176</v>
      </c>
      <c r="B61" s="192">
        <v>16959</v>
      </c>
      <c r="C61" s="192" t="s">
        <v>120</v>
      </c>
      <c r="D61" s="30">
        <v>59.7</v>
      </c>
      <c r="E61" s="192" t="s">
        <v>120</v>
      </c>
      <c r="F61" s="192">
        <v>15519</v>
      </c>
      <c r="G61" s="192" t="s">
        <v>120</v>
      </c>
      <c r="H61" s="30">
        <v>54.7</v>
      </c>
      <c r="I61" s="192" t="s">
        <v>120</v>
      </c>
    </row>
    <row r="62" spans="1:9" x14ac:dyDescent="0.25">
      <c r="A62" s="28" t="s">
        <v>177</v>
      </c>
      <c r="B62" s="193">
        <v>16969</v>
      </c>
      <c r="C62" s="193" t="s">
        <v>120</v>
      </c>
      <c r="D62" s="31">
        <v>59.7</v>
      </c>
      <c r="E62" s="193" t="s">
        <v>120</v>
      </c>
      <c r="F62" s="193">
        <v>15578</v>
      </c>
      <c r="G62" s="193" t="s">
        <v>120</v>
      </c>
      <c r="H62" s="31">
        <v>54.8</v>
      </c>
      <c r="I62" s="193" t="s">
        <v>120</v>
      </c>
    </row>
    <row r="63" spans="1:9" x14ac:dyDescent="0.25">
      <c r="A63" s="28" t="s">
        <v>178</v>
      </c>
      <c r="B63" s="192">
        <v>16962</v>
      </c>
      <c r="C63" s="192" t="s">
        <v>120</v>
      </c>
      <c r="D63" s="30">
        <v>59.7</v>
      </c>
      <c r="E63" s="192" t="s">
        <v>120</v>
      </c>
      <c r="F63" s="192">
        <v>15658</v>
      </c>
      <c r="G63" s="192" t="s">
        <v>120</v>
      </c>
      <c r="H63" s="30">
        <v>55.1</v>
      </c>
      <c r="I63" s="192" t="s">
        <v>120</v>
      </c>
    </row>
    <row r="64" spans="1:9" x14ac:dyDescent="0.25">
      <c r="A64" s="28" t="s">
        <v>179</v>
      </c>
      <c r="B64" s="193">
        <v>16995</v>
      </c>
      <c r="C64" s="193" t="s">
        <v>120</v>
      </c>
      <c r="D64" s="31">
        <v>59.9</v>
      </c>
      <c r="E64" s="193" t="s">
        <v>120</v>
      </c>
      <c r="F64" s="193">
        <v>15723</v>
      </c>
      <c r="G64" s="193" t="s">
        <v>120</v>
      </c>
      <c r="H64" s="31">
        <v>55.4</v>
      </c>
      <c r="I64" s="193" t="s">
        <v>120</v>
      </c>
    </row>
    <row r="65" spans="1:9" x14ac:dyDescent="0.25">
      <c r="A65" s="28" t="s">
        <v>180</v>
      </c>
      <c r="B65" s="192">
        <v>17057</v>
      </c>
      <c r="C65" s="192" t="s">
        <v>120</v>
      </c>
      <c r="D65" s="30">
        <v>60.1</v>
      </c>
      <c r="E65" s="192" t="s">
        <v>120</v>
      </c>
      <c r="F65" s="192">
        <v>15833</v>
      </c>
      <c r="G65" s="192" t="s">
        <v>120</v>
      </c>
      <c r="H65" s="30">
        <v>55.8</v>
      </c>
      <c r="I65" s="192" t="s">
        <v>120</v>
      </c>
    </row>
    <row r="66" spans="1:9" x14ac:dyDescent="0.25">
      <c r="A66" s="28" t="s">
        <v>181</v>
      </c>
      <c r="B66" s="193">
        <v>16933</v>
      </c>
      <c r="C66" s="193" t="s">
        <v>120</v>
      </c>
      <c r="D66" s="31">
        <v>60.3</v>
      </c>
      <c r="E66" s="193" t="s">
        <v>120</v>
      </c>
      <c r="F66" s="193">
        <v>15795</v>
      </c>
      <c r="G66" s="193" t="s">
        <v>120</v>
      </c>
      <c r="H66" s="31">
        <v>56.2</v>
      </c>
      <c r="I66" s="193" t="s">
        <v>120</v>
      </c>
    </row>
    <row r="67" spans="1:9" x14ac:dyDescent="0.25">
      <c r="A67" s="28" t="s">
        <v>182</v>
      </c>
      <c r="B67" s="192">
        <v>17009</v>
      </c>
      <c r="C67" s="192" t="s">
        <v>120</v>
      </c>
      <c r="D67" s="30">
        <v>60.6</v>
      </c>
      <c r="E67" s="192" t="s">
        <v>120</v>
      </c>
      <c r="F67" s="192">
        <v>15924</v>
      </c>
      <c r="G67" s="192" t="s">
        <v>120</v>
      </c>
      <c r="H67" s="30">
        <v>56.7</v>
      </c>
      <c r="I67" s="192" t="s">
        <v>120</v>
      </c>
    </row>
    <row r="68" spans="1:9" x14ac:dyDescent="0.25">
      <c r="A68" s="28" t="s">
        <v>183</v>
      </c>
      <c r="B68" s="193">
        <v>16938</v>
      </c>
      <c r="C68" s="193" t="s">
        <v>120</v>
      </c>
      <c r="D68" s="31">
        <v>60.3</v>
      </c>
      <c r="E68" s="193" t="s">
        <v>120</v>
      </c>
      <c r="F68" s="193">
        <v>15890</v>
      </c>
      <c r="G68" s="193" t="s">
        <v>120</v>
      </c>
      <c r="H68" s="31">
        <v>56.6</v>
      </c>
      <c r="I68" s="193" t="s">
        <v>120</v>
      </c>
    </row>
    <row r="69" spans="1:9" x14ac:dyDescent="0.25">
      <c r="A69" s="28" t="s">
        <v>184</v>
      </c>
      <c r="B69" s="192">
        <v>16995</v>
      </c>
      <c r="C69" s="192" t="s">
        <v>120</v>
      </c>
      <c r="D69" s="30">
        <v>60.5</v>
      </c>
      <c r="E69" s="192" t="s">
        <v>120</v>
      </c>
      <c r="F69" s="192">
        <v>16028</v>
      </c>
      <c r="G69" s="192" t="s">
        <v>120</v>
      </c>
      <c r="H69" s="30">
        <v>57.1</v>
      </c>
      <c r="I69" s="192" t="s">
        <v>120</v>
      </c>
    </row>
    <row r="70" spans="1:9" x14ac:dyDescent="0.25">
      <c r="A70" s="28" t="s">
        <v>185</v>
      </c>
      <c r="B70" s="193">
        <v>16987</v>
      </c>
      <c r="C70" s="193" t="s">
        <v>120</v>
      </c>
      <c r="D70" s="31">
        <v>60.7</v>
      </c>
      <c r="E70" s="193" t="s">
        <v>120</v>
      </c>
      <c r="F70" s="193">
        <v>16093</v>
      </c>
      <c r="G70" s="193" t="s">
        <v>120</v>
      </c>
      <c r="H70" s="31">
        <v>57.5</v>
      </c>
      <c r="I70" s="193" t="s">
        <v>120</v>
      </c>
    </row>
    <row r="71" spans="1:9" x14ac:dyDescent="0.25">
      <c r="A71" s="28" t="s">
        <v>186</v>
      </c>
      <c r="B71" s="192">
        <v>17064</v>
      </c>
      <c r="C71" s="192" t="s">
        <v>120</v>
      </c>
      <c r="D71" s="30">
        <v>60.9</v>
      </c>
      <c r="E71" s="192" t="s">
        <v>120</v>
      </c>
      <c r="F71" s="192">
        <v>16187</v>
      </c>
      <c r="G71" s="192" t="s">
        <v>120</v>
      </c>
      <c r="H71" s="30">
        <v>57.8</v>
      </c>
      <c r="I71" s="192" t="s">
        <v>120</v>
      </c>
    </row>
    <row r="72" spans="1:9" x14ac:dyDescent="0.25">
      <c r="A72" s="28" t="s">
        <v>187</v>
      </c>
      <c r="B72" s="193">
        <v>16997</v>
      </c>
      <c r="C72" s="193" t="s">
        <v>120</v>
      </c>
      <c r="D72" s="31">
        <v>60.8</v>
      </c>
      <c r="E72" s="193" t="s">
        <v>120</v>
      </c>
      <c r="F72" s="193">
        <v>16182</v>
      </c>
      <c r="G72" s="193" t="s">
        <v>120</v>
      </c>
      <c r="H72" s="31">
        <v>57.9</v>
      </c>
      <c r="I72" s="193" t="s">
        <v>120</v>
      </c>
    </row>
    <row r="73" spans="1:9" x14ac:dyDescent="0.25">
      <c r="A73" s="28" t="s">
        <v>188</v>
      </c>
      <c r="B73" s="192">
        <v>16961</v>
      </c>
      <c r="C73" s="192" t="s">
        <v>120</v>
      </c>
      <c r="D73" s="30">
        <v>60.7</v>
      </c>
      <c r="E73" s="192" t="s">
        <v>120</v>
      </c>
      <c r="F73" s="192">
        <v>16191</v>
      </c>
      <c r="G73" s="192" t="s">
        <v>120</v>
      </c>
      <c r="H73" s="30">
        <v>57.9</v>
      </c>
      <c r="I73" s="192" t="s">
        <v>120</v>
      </c>
    </row>
    <row r="74" spans="1:9" x14ac:dyDescent="0.25">
      <c r="A74" s="28" t="s">
        <v>189</v>
      </c>
      <c r="B74" s="193">
        <v>16915</v>
      </c>
      <c r="C74" s="193" t="s">
        <v>120</v>
      </c>
      <c r="D74" s="31">
        <v>60.7</v>
      </c>
      <c r="E74" s="193" t="s">
        <v>120</v>
      </c>
      <c r="F74" s="193">
        <v>16222</v>
      </c>
      <c r="G74" s="193" t="s">
        <v>120</v>
      </c>
      <c r="H74" s="31">
        <v>58.2</v>
      </c>
      <c r="I74" s="193" t="s">
        <v>120</v>
      </c>
    </row>
    <row r="75" spans="1:9" x14ac:dyDescent="0.25">
      <c r="A75" s="28" t="s">
        <v>190</v>
      </c>
      <c r="B75" s="192">
        <v>16943</v>
      </c>
      <c r="C75" s="192" t="s">
        <v>120</v>
      </c>
      <c r="D75" s="30">
        <v>60.9</v>
      </c>
      <c r="E75" s="192" t="s">
        <v>120</v>
      </c>
      <c r="F75" s="192">
        <v>16296</v>
      </c>
      <c r="G75" s="192" t="s">
        <v>120</v>
      </c>
      <c r="H75" s="30">
        <v>58.5</v>
      </c>
      <c r="I75" s="192" t="s">
        <v>120</v>
      </c>
    </row>
    <row r="76" spans="1:9" x14ac:dyDescent="0.25">
      <c r="A76" s="28" t="s">
        <v>191</v>
      </c>
      <c r="B76" s="193">
        <v>16923</v>
      </c>
      <c r="C76" s="193" t="s">
        <v>120</v>
      </c>
      <c r="D76" s="31">
        <v>60.8</v>
      </c>
      <c r="E76" s="193" t="s">
        <v>120</v>
      </c>
      <c r="F76" s="193">
        <v>16271</v>
      </c>
      <c r="G76" s="193" t="s">
        <v>120</v>
      </c>
      <c r="H76" s="31">
        <v>58.4</v>
      </c>
      <c r="I76" s="193" t="s">
        <v>120</v>
      </c>
    </row>
    <row r="77" spans="1:9" x14ac:dyDescent="0.25">
      <c r="A77" s="28" t="s">
        <v>192</v>
      </c>
      <c r="B77" s="192">
        <v>16870</v>
      </c>
      <c r="C77" s="192" t="s">
        <v>120</v>
      </c>
      <c r="D77" s="30">
        <v>60.6</v>
      </c>
      <c r="E77" s="192" t="s">
        <v>120</v>
      </c>
      <c r="F77" s="192">
        <v>16223</v>
      </c>
      <c r="G77" s="192" t="s">
        <v>120</v>
      </c>
      <c r="H77" s="30">
        <v>58.2</v>
      </c>
      <c r="I77" s="192" t="s">
        <v>120</v>
      </c>
    </row>
    <row r="78" spans="1:9" x14ac:dyDescent="0.25">
      <c r="A78" s="28" t="s">
        <v>193</v>
      </c>
      <c r="B78" s="193">
        <v>16827</v>
      </c>
      <c r="C78" s="193" t="s">
        <v>120</v>
      </c>
      <c r="D78" s="31">
        <v>60.7</v>
      </c>
      <c r="E78" s="193" t="s">
        <v>120</v>
      </c>
      <c r="F78" s="193">
        <v>16187</v>
      </c>
      <c r="G78" s="193" t="s">
        <v>120</v>
      </c>
      <c r="H78" s="31">
        <v>58.4</v>
      </c>
      <c r="I78" s="193" t="s">
        <v>120</v>
      </c>
    </row>
    <row r="79" spans="1:9" x14ac:dyDescent="0.25">
      <c r="A79" s="28" t="s">
        <v>194</v>
      </c>
      <c r="B79" s="192">
        <v>16852</v>
      </c>
      <c r="C79" s="192" t="s">
        <v>120</v>
      </c>
      <c r="D79" s="30">
        <v>60.9</v>
      </c>
      <c r="E79" s="192" t="s">
        <v>120</v>
      </c>
      <c r="F79" s="192">
        <v>16287</v>
      </c>
      <c r="G79" s="192" t="s">
        <v>120</v>
      </c>
      <c r="H79" s="30">
        <v>58.8</v>
      </c>
      <c r="I79" s="192" t="s">
        <v>120</v>
      </c>
    </row>
    <row r="80" spans="1:9" x14ac:dyDescent="0.25">
      <c r="A80" s="28" t="s">
        <v>195</v>
      </c>
      <c r="B80" s="193">
        <v>16841</v>
      </c>
      <c r="C80" s="193" t="s">
        <v>120</v>
      </c>
      <c r="D80" s="31">
        <v>60.8</v>
      </c>
      <c r="E80" s="193" t="s">
        <v>120</v>
      </c>
      <c r="F80" s="193">
        <v>16308</v>
      </c>
      <c r="G80" s="193" t="s">
        <v>120</v>
      </c>
      <c r="H80" s="31">
        <v>58.9</v>
      </c>
      <c r="I80" s="193" t="s">
        <v>120</v>
      </c>
    </row>
    <row r="81" spans="1:9" x14ac:dyDescent="0.25">
      <c r="A81" s="28" t="s">
        <v>196</v>
      </c>
      <c r="B81" s="192">
        <v>16741</v>
      </c>
      <c r="C81" s="192" t="s">
        <v>120</v>
      </c>
      <c r="D81" s="30">
        <v>60.6</v>
      </c>
      <c r="E81" s="192" t="s">
        <v>120</v>
      </c>
      <c r="F81" s="192">
        <v>16233</v>
      </c>
      <c r="G81" s="192" t="s">
        <v>120</v>
      </c>
      <c r="H81" s="30">
        <v>58.7</v>
      </c>
      <c r="I81" s="192" t="s">
        <v>120</v>
      </c>
    </row>
    <row r="82" spans="1:9" x14ac:dyDescent="0.25">
      <c r="A82" s="28" t="s">
        <v>197</v>
      </c>
      <c r="B82" s="193">
        <v>16763</v>
      </c>
      <c r="C82" s="193" t="s">
        <v>120</v>
      </c>
      <c r="D82" s="31">
        <v>60.6</v>
      </c>
      <c r="E82" s="193" t="s">
        <v>120</v>
      </c>
      <c r="F82" s="193">
        <v>16262</v>
      </c>
      <c r="G82" s="193" t="s">
        <v>120</v>
      </c>
      <c r="H82" s="31">
        <v>58.8</v>
      </c>
      <c r="I82" s="193" t="s">
        <v>120</v>
      </c>
    </row>
    <row r="83" spans="1:9" x14ac:dyDescent="0.25">
      <c r="A83" s="28" t="s">
        <v>198</v>
      </c>
      <c r="B83" s="192">
        <v>16619</v>
      </c>
      <c r="C83" s="192" t="s">
        <v>120</v>
      </c>
      <c r="D83" s="30">
        <v>59.9</v>
      </c>
      <c r="E83" s="192" t="s">
        <v>120</v>
      </c>
      <c r="F83" s="192">
        <v>16092</v>
      </c>
      <c r="G83" s="192" t="s">
        <v>120</v>
      </c>
      <c r="H83" s="32">
        <v>58</v>
      </c>
      <c r="I83" s="192" t="s">
        <v>120</v>
      </c>
    </row>
    <row r="84" spans="1:9" x14ac:dyDescent="0.25">
      <c r="A84" s="28" t="s">
        <v>199</v>
      </c>
      <c r="B84" s="193">
        <v>16804</v>
      </c>
      <c r="C84" s="193" t="s">
        <v>120</v>
      </c>
      <c r="D84" s="31">
        <v>60.6</v>
      </c>
      <c r="E84" s="193" t="s">
        <v>120</v>
      </c>
      <c r="F84" s="193">
        <v>16236</v>
      </c>
      <c r="G84" s="193" t="s">
        <v>120</v>
      </c>
      <c r="H84" s="31">
        <v>58.6</v>
      </c>
      <c r="I84" s="193" t="s">
        <v>120</v>
      </c>
    </row>
    <row r="85" spans="1:9" x14ac:dyDescent="0.25">
      <c r="A85" s="28" t="s">
        <v>200</v>
      </c>
      <c r="B85" s="192">
        <v>16838</v>
      </c>
      <c r="C85" s="192" t="s">
        <v>120</v>
      </c>
      <c r="D85" s="30">
        <v>60.7</v>
      </c>
      <c r="E85" s="192" t="s">
        <v>120</v>
      </c>
      <c r="F85" s="192">
        <v>16288</v>
      </c>
      <c r="G85" s="192" t="s">
        <v>120</v>
      </c>
      <c r="H85" s="30">
        <v>58.7</v>
      </c>
      <c r="I85" s="192" t="s">
        <v>120</v>
      </c>
    </row>
    <row r="86" spans="1:9" x14ac:dyDescent="0.25">
      <c r="A86" s="28" t="s">
        <v>201</v>
      </c>
      <c r="B86" s="193">
        <v>17080</v>
      </c>
      <c r="C86" s="193" t="s">
        <v>120</v>
      </c>
      <c r="D86" s="31">
        <v>61.8</v>
      </c>
      <c r="E86" s="193" t="s">
        <v>120</v>
      </c>
      <c r="F86" s="193">
        <v>16432</v>
      </c>
      <c r="G86" s="193" t="s">
        <v>120</v>
      </c>
      <c r="H86" s="31">
        <v>59.4</v>
      </c>
      <c r="I86" s="193" t="s">
        <v>120</v>
      </c>
    </row>
    <row r="87" spans="1:9" x14ac:dyDescent="0.25">
      <c r="A87" s="28" t="s">
        <v>202</v>
      </c>
      <c r="B87" s="192">
        <v>17193</v>
      </c>
      <c r="C87" s="192" t="s">
        <v>120</v>
      </c>
      <c r="D87" s="30">
        <v>62.2</v>
      </c>
      <c r="E87" s="192" t="s">
        <v>120</v>
      </c>
      <c r="F87" s="192">
        <v>16576</v>
      </c>
      <c r="G87" s="192" t="s">
        <v>120</v>
      </c>
      <c r="H87" s="32">
        <v>60</v>
      </c>
      <c r="I87" s="192" t="s">
        <v>120</v>
      </c>
    </row>
    <row r="88" spans="1:9" x14ac:dyDescent="0.25">
      <c r="A88" s="28" t="s">
        <v>203</v>
      </c>
      <c r="B88" s="193">
        <v>17255</v>
      </c>
      <c r="C88" s="193" t="s">
        <v>120</v>
      </c>
      <c r="D88" s="31">
        <v>62.4</v>
      </c>
      <c r="E88" s="193" t="s">
        <v>120</v>
      </c>
      <c r="F88" s="193">
        <v>16716</v>
      </c>
      <c r="G88" s="193" t="s">
        <v>120</v>
      </c>
      <c r="H88" s="31">
        <v>60.5</v>
      </c>
      <c r="I88" s="193" t="s">
        <v>120</v>
      </c>
    </row>
    <row r="89" spans="1:9" x14ac:dyDescent="0.25">
      <c r="A89" s="28" t="s">
        <v>204</v>
      </c>
      <c r="B89" s="192">
        <v>17258</v>
      </c>
      <c r="C89" s="192" t="s">
        <v>120</v>
      </c>
      <c r="D89" s="30">
        <v>62.6</v>
      </c>
      <c r="E89" s="192" t="s">
        <v>120</v>
      </c>
      <c r="F89" s="192">
        <v>16746</v>
      </c>
      <c r="G89" s="192" t="s">
        <v>120</v>
      </c>
      <c r="H89" s="30">
        <v>60.7</v>
      </c>
      <c r="I89" s="192" t="s">
        <v>120</v>
      </c>
    </row>
    <row r="90" spans="1:9" x14ac:dyDescent="0.25">
      <c r="A90" s="28" t="s">
        <v>205</v>
      </c>
      <c r="B90" s="193">
        <v>17200</v>
      </c>
      <c r="C90" s="193" t="s">
        <v>120</v>
      </c>
      <c r="D90" s="31">
        <v>62.4</v>
      </c>
      <c r="E90" s="193" t="s">
        <v>120</v>
      </c>
      <c r="F90" s="193">
        <v>16702</v>
      </c>
      <c r="G90" s="193" t="s">
        <v>120</v>
      </c>
      <c r="H90" s="31">
        <v>60.6</v>
      </c>
      <c r="I90" s="193" t="s">
        <v>120</v>
      </c>
    </row>
    <row r="91" spans="1:9" x14ac:dyDescent="0.25">
      <c r="A91" s="28" t="s">
        <v>206</v>
      </c>
      <c r="B91" s="192">
        <v>17243</v>
      </c>
      <c r="C91" s="192" t="s">
        <v>120</v>
      </c>
      <c r="D91" s="30">
        <v>62.7</v>
      </c>
      <c r="E91" s="192" t="s">
        <v>120</v>
      </c>
      <c r="F91" s="192">
        <v>16756</v>
      </c>
      <c r="G91" s="192" t="s">
        <v>120</v>
      </c>
      <c r="H91" s="32">
        <v>61</v>
      </c>
      <c r="I91" s="192" t="s">
        <v>120</v>
      </c>
    </row>
    <row r="92" spans="1:9" x14ac:dyDescent="0.25">
      <c r="A92" s="28" t="s">
        <v>207</v>
      </c>
      <c r="B92" s="193">
        <v>17174</v>
      </c>
      <c r="C92" s="193" t="s">
        <v>120</v>
      </c>
      <c r="D92" s="31">
        <v>62.6</v>
      </c>
      <c r="E92" s="193" t="s">
        <v>120</v>
      </c>
      <c r="F92" s="193">
        <v>16677</v>
      </c>
      <c r="G92" s="193" t="s">
        <v>120</v>
      </c>
      <c r="H92" s="31">
        <v>60.8</v>
      </c>
      <c r="I92" s="193" t="s">
        <v>120</v>
      </c>
    </row>
    <row r="93" spans="1:9" x14ac:dyDescent="0.25">
      <c r="A93" s="28" t="s">
        <v>208</v>
      </c>
      <c r="B93" s="192">
        <v>17246</v>
      </c>
      <c r="C93" s="192" t="s">
        <v>120</v>
      </c>
      <c r="D93" s="30">
        <v>62.9</v>
      </c>
      <c r="E93" s="192" t="s">
        <v>120</v>
      </c>
      <c r="F93" s="192">
        <v>16750</v>
      </c>
      <c r="G93" s="192" t="s">
        <v>120</v>
      </c>
      <c r="H93" s="30">
        <v>61.1</v>
      </c>
      <c r="I93" s="192" t="s">
        <v>120</v>
      </c>
    </row>
    <row r="94" spans="1:9" x14ac:dyDescent="0.25">
      <c r="A94" s="28" t="s">
        <v>209</v>
      </c>
      <c r="B94" s="193">
        <v>17261</v>
      </c>
      <c r="C94" s="193" t="s">
        <v>120</v>
      </c>
      <c r="D94" s="33">
        <v>63</v>
      </c>
      <c r="E94" s="193" t="s">
        <v>120</v>
      </c>
      <c r="F94" s="193">
        <v>16786</v>
      </c>
      <c r="G94" s="193" t="s">
        <v>120</v>
      </c>
      <c r="H94" s="31">
        <v>61.3</v>
      </c>
      <c r="I94" s="193" t="s">
        <v>120</v>
      </c>
    </row>
    <row r="95" spans="1:9" x14ac:dyDescent="0.25">
      <c r="A95" s="28" t="s">
        <v>210</v>
      </c>
      <c r="B95" s="192">
        <v>17285</v>
      </c>
      <c r="C95" s="192" t="s">
        <v>120</v>
      </c>
      <c r="D95" s="30">
        <v>63.3</v>
      </c>
      <c r="E95" s="192" t="s">
        <v>120</v>
      </c>
      <c r="F95" s="192">
        <v>16802</v>
      </c>
      <c r="G95" s="192" t="s">
        <v>120</v>
      </c>
      <c r="H95" s="30">
        <v>61.5</v>
      </c>
      <c r="I95" s="192" t="s">
        <v>120</v>
      </c>
    </row>
    <row r="97" spans="1:2" x14ac:dyDescent="0.25">
      <c r="A97" s="23" t="s">
        <v>211</v>
      </c>
      <c r="B97" s="22"/>
    </row>
    <row r="98" spans="1:2" x14ac:dyDescent="0.25">
      <c r="A98" s="23" t="s">
        <v>212</v>
      </c>
      <c r="B98" s="24" t="s">
        <v>213</v>
      </c>
    </row>
    <row r="99" spans="1:2" x14ac:dyDescent="0.25">
      <c r="A99" s="23" t="s">
        <v>282</v>
      </c>
      <c r="B99" s="22"/>
    </row>
    <row r="100" spans="1:2" x14ac:dyDescent="0.25">
      <c r="A100" s="23" t="s">
        <v>281</v>
      </c>
      <c r="B100" s="24" t="s">
        <v>283</v>
      </c>
    </row>
  </sheetData>
  <mergeCells count="6">
    <mergeCell ref="B11:E11"/>
    <mergeCell ref="F11:I11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E441-9A1B-4CF4-B111-E8951FA4A427}">
  <dimension ref="B1:CU59"/>
  <sheetViews>
    <sheetView workbookViewId="0">
      <selection activeCell="H3" sqref="H3"/>
    </sheetView>
  </sheetViews>
  <sheetFormatPr defaultRowHeight="15" x14ac:dyDescent="0.25"/>
  <cols>
    <col min="2" max="2" width="58.85546875" customWidth="1"/>
    <col min="3" max="3" width="27" customWidth="1"/>
  </cols>
  <sheetData>
    <row r="1" spans="2:99" ht="15.75" x14ac:dyDescent="0.25">
      <c r="B1" s="330" t="s">
        <v>214</v>
      </c>
      <c r="C1" s="330"/>
      <c r="D1" s="330"/>
      <c r="E1" s="330"/>
      <c r="F1" s="330"/>
      <c r="G1" s="330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</row>
    <row r="2" spans="2:99" ht="15.75" x14ac:dyDescent="0.25">
      <c r="B2" s="94" t="s">
        <v>215</v>
      </c>
      <c r="C2" s="95">
        <v>45162</v>
      </c>
      <c r="D2" s="38"/>
      <c r="E2" s="38"/>
      <c r="F2" s="305" t="s">
        <v>216</v>
      </c>
      <c r="G2" s="305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05" t="s">
        <v>216</v>
      </c>
      <c r="BZ2" s="305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05" t="s">
        <v>216</v>
      </c>
      <c r="CR2" s="305"/>
      <c r="CS2" s="38"/>
      <c r="CT2" s="38"/>
      <c r="CU2" s="38"/>
    </row>
    <row r="3" spans="2:99" ht="16.5" thickBot="1" x14ac:dyDescent="0.3">
      <c r="B3" s="39" t="s">
        <v>217</v>
      </c>
      <c r="C3" s="38"/>
      <c r="D3" s="38"/>
      <c r="E3" s="38"/>
      <c r="F3" s="38"/>
      <c r="G3" s="38"/>
      <c r="H3" s="38">
        <f>COLUMN(H2)</f>
        <v>8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</row>
    <row r="4" spans="2:99" x14ac:dyDescent="0.25">
      <c r="B4" s="331" t="s">
        <v>218</v>
      </c>
      <c r="C4" s="332"/>
      <c r="D4" s="306">
        <v>2000</v>
      </c>
      <c r="E4" s="306"/>
      <c r="F4" s="306"/>
      <c r="G4" s="306"/>
      <c r="H4" s="306">
        <v>2001</v>
      </c>
      <c r="I4" s="306"/>
      <c r="J4" s="306"/>
      <c r="K4" s="306"/>
      <c r="L4" s="306">
        <v>2002</v>
      </c>
      <c r="M4" s="306"/>
      <c r="N4" s="306"/>
      <c r="O4" s="306"/>
      <c r="P4" s="306">
        <v>2003</v>
      </c>
      <c r="Q4" s="306"/>
      <c r="R4" s="306"/>
      <c r="S4" s="306"/>
      <c r="T4" s="306">
        <v>2004</v>
      </c>
      <c r="U4" s="306"/>
      <c r="V4" s="306"/>
      <c r="W4" s="306"/>
      <c r="X4" s="306">
        <v>2005</v>
      </c>
      <c r="Y4" s="306"/>
      <c r="Z4" s="306"/>
      <c r="AA4" s="306"/>
      <c r="AB4" s="306">
        <v>2006</v>
      </c>
      <c r="AC4" s="306"/>
      <c r="AD4" s="306"/>
      <c r="AE4" s="306"/>
      <c r="AF4" s="306">
        <v>2007</v>
      </c>
      <c r="AG4" s="306"/>
      <c r="AH4" s="306"/>
      <c r="AI4" s="309"/>
      <c r="AJ4" s="306">
        <v>2008</v>
      </c>
      <c r="AK4" s="306"/>
      <c r="AL4" s="306"/>
      <c r="AM4" s="309"/>
      <c r="AN4" s="306">
        <v>2009</v>
      </c>
      <c r="AO4" s="306"/>
      <c r="AP4" s="306"/>
      <c r="AQ4" s="306"/>
      <c r="AR4" s="306">
        <v>2010</v>
      </c>
      <c r="AS4" s="306"/>
      <c r="AT4" s="306"/>
      <c r="AU4" s="306"/>
      <c r="AV4" s="327">
        <v>2011</v>
      </c>
      <c r="AW4" s="306"/>
      <c r="AX4" s="306"/>
      <c r="AY4" s="309"/>
      <c r="AZ4" s="306">
        <v>2012</v>
      </c>
      <c r="BA4" s="306"/>
      <c r="BB4" s="306"/>
      <c r="BC4" s="309"/>
      <c r="BD4" s="306">
        <v>2013</v>
      </c>
      <c r="BE4" s="306"/>
      <c r="BF4" s="306"/>
      <c r="BG4" s="309"/>
      <c r="BH4" s="306">
        <v>2014</v>
      </c>
      <c r="BI4" s="306"/>
      <c r="BJ4" s="306"/>
      <c r="BK4" s="309"/>
      <c r="BL4" s="306">
        <v>2015</v>
      </c>
      <c r="BM4" s="306"/>
      <c r="BN4" s="306"/>
      <c r="BO4" s="309"/>
      <c r="BP4" s="306">
        <v>2016</v>
      </c>
      <c r="BQ4" s="306"/>
      <c r="BR4" s="306"/>
      <c r="BS4" s="309"/>
      <c r="BT4" s="306">
        <v>2017</v>
      </c>
      <c r="BU4" s="306"/>
      <c r="BV4" s="306"/>
      <c r="BW4" s="306"/>
      <c r="BX4" s="306">
        <v>2018</v>
      </c>
      <c r="BY4" s="306"/>
      <c r="BZ4" s="306"/>
      <c r="CA4" s="309"/>
      <c r="CB4" s="306">
        <v>2019</v>
      </c>
      <c r="CC4" s="306"/>
      <c r="CD4" s="306"/>
      <c r="CE4" s="309"/>
      <c r="CF4" s="306">
        <v>2020</v>
      </c>
      <c r="CG4" s="306"/>
      <c r="CH4" s="306"/>
      <c r="CI4" s="309"/>
      <c r="CJ4" s="306">
        <v>2021</v>
      </c>
      <c r="CK4" s="306"/>
      <c r="CL4" s="306"/>
      <c r="CM4" s="309"/>
      <c r="CN4" s="306">
        <v>2022</v>
      </c>
      <c r="CO4" s="306"/>
      <c r="CP4" s="306"/>
      <c r="CQ4" s="306"/>
      <c r="CR4" s="303">
        <v>2023</v>
      </c>
      <c r="CS4" s="303"/>
      <c r="CT4" s="303"/>
      <c r="CU4" s="304"/>
    </row>
    <row r="5" spans="2:99" ht="15.75" thickBot="1" x14ac:dyDescent="0.3">
      <c r="B5" s="333"/>
      <c r="C5" s="334"/>
      <c r="D5" s="156" t="s">
        <v>219</v>
      </c>
      <c r="E5" s="156" t="s">
        <v>220</v>
      </c>
      <c r="F5" s="156" t="s">
        <v>221</v>
      </c>
      <c r="G5" s="156" t="s">
        <v>222</v>
      </c>
      <c r="H5" s="156" t="s">
        <v>219</v>
      </c>
      <c r="I5" s="156" t="s">
        <v>220</v>
      </c>
      <c r="J5" s="156" t="s">
        <v>221</v>
      </c>
      <c r="K5" s="156" t="s">
        <v>222</v>
      </c>
      <c r="L5" s="156" t="s">
        <v>219</v>
      </c>
      <c r="M5" s="156" t="s">
        <v>220</v>
      </c>
      <c r="N5" s="156" t="s">
        <v>221</v>
      </c>
      <c r="O5" s="156" t="s">
        <v>222</v>
      </c>
      <c r="P5" s="156" t="s">
        <v>219</v>
      </c>
      <c r="Q5" s="156" t="s">
        <v>220</v>
      </c>
      <c r="R5" s="156" t="s">
        <v>221</v>
      </c>
      <c r="S5" s="156" t="s">
        <v>222</v>
      </c>
      <c r="T5" s="156" t="s">
        <v>219</v>
      </c>
      <c r="U5" s="156" t="s">
        <v>220</v>
      </c>
      <c r="V5" s="156" t="s">
        <v>221</v>
      </c>
      <c r="W5" s="156" t="s">
        <v>222</v>
      </c>
      <c r="X5" s="156" t="s">
        <v>219</v>
      </c>
      <c r="Y5" s="156" t="s">
        <v>220</v>
      </c>
      <c r="Z5" s="156" t="s">
        <v>221</v>
      </c>
      <c r="AA5" s="156" t="s">
        <v>222</v>
      </c>
      <c r="AB5" s="156" t="s">
        <v>219</v>
      </c>
      <c r="AC5" s="156" t="s">
        <v>220</v>
      </c>
      <c r="AD5" s="156" t="s">
        <v>221</v>
      </c>
      <c r="AE5" s="156" t="s">
        <v>222</v>
      </c>
      <c r="AF5" s="156" t="s">
        <v>219</v>
      </c>
      <c r="AG5" s="156" t="s">
        <v>220</v>
      </c>
      <c r="AH5" s="156" t="s">
        <v>221</v>
      </c>
      <c r="AI5" s="156" t="s">
        <v>222</v>
      </c>
      <c r="AJ5" s="156" t="s">
        <v>219</v>
      </c>
      <c r="AK5" s="156" t="s">
        <v>220</v>
      </c>
      <c r="AL5" s="156" t="s">
        <v>221</v>
      </c>
      <c r="AM5" s="156" t="s">
        <v>222</v>
      </c>
      <c r="AN5" s="156" t="s">
        <v>219</v>
      </c>
      <c r="AO5" s="156" t="s">
        <v>220</v>
      </c>
      <c r="AP5" s="156" t="s">
        <v>221</v>
      </c>
      <c r="AQ5" s="156" t="s">
        <v>222</v>
      </c>
      <c r="AR5" s="156" t="s">
        <v>219</v>
      </c>
      <c r="AS5" s="156" t="s">
        <v>220</v>
      </c>
      <c r="AT5" s="156" t="s">
        <v>221</v>
      </c>
      <c r="AU5" s="156" t="s">
        <v>222</v>
      </c>
      <c r="AV5" s="156" t="s">
        <v>219</v>
      </c>
      <c r="AW5" s="156" t="s">
        <v>220</v>
      </c>
      <c r="AX5" s="156" t="s">
        <v>221</v>
      </c>
      <c r="AY5" s="156" t="s">
        <v>222</v>
      </c>
      <c r="AZ5" s="156" t="s">
        <v>219</v>
      </c>
      <c r="BA5" s="156" t="s">
        <v>220</v>
      </c>
      <c r="BB5" s="156" t="s">
        <v>221</v>
      </c>
      <c r="BC5" s="156" t="s">
        <v>222</v>
      </c>
      <c r="BD5" s="156" t="s">
        <v>219</v>
      </c>
      <c r="BE5" s="156" t="s">
        <v>220</v>
      </c>
      <c r="BF5" s="156" t="s">
        <v>221</v>
      </c>
      <c r="BG5" s="156" t="s">
        <v>222</v>
      </c>
      <c r="BH5" s="156" t="s">
        <v>219</v>
      </c>
      <c r="BI5" s="156" t="s">
        <v>220</v>
      </c>
      <c r="BJ5" s="156" t="s">
        <v>221</v>
      </c>
      <c r="BK5" s="156" t="s">
        <v>222</v>
      </c>
      <c r="BL5" s="156" t="s">
        <v>219</v>
      </c>
      <c r="BM5" s="156" t="s">
        <v>220</v>
      </c>
      <c r="BN5" s="156" t="s">
        <v>221</v>
      </c>
      <c r="BO5" s="156" t="s">
        <v>222</v>
      </c>
      <c r="BP5" s="156" t="s">
        <v>219</v>
      </c>
      <c r="BQ5" s="156" t="s">
        <v>220</v>
      </c>
      <c r="BR5" s="156" t="s">
        <v>221</v>
      </c>
      <c r="BS5" s="156" t="s">
        <v>222</v>
      </c>
      <c r="BT5" s="156" t="s">
        <v>219</v>
      </c>
      <c r="BU5" s="156" t="s">
        <v>220</v>
      </c>
      <c r="BV5" s="156" t="s">
        <v>221</v>
      </c>
      <c r="BW5" s="156" t="s">
        <v>222</v>
      </c>
      <c r="BX5" s="156" t="s">
        <v>219</v>
      </c>
      <c r="BY5" s="156" t="s">
        <v>220</v>
      </c>
      <c r="BZ5" s="156" t="s">
        <v>221</v>
      </c>
      <c r="CA5" s="156" t="s">
        <v>222</v>
      </c>
      <c r="CB5" s="156" t="s">
        <v>219</v>
      </c>
      <c r="CC5" s="156" t="s">
        <v>220</v>
      </c>
      <c r="CD5" s="156" t="s">
        <v>221</v>
      </c>
      <c r="CE5" s="156" t="s">
        <v>222</v>
      </c>
      <c r="CF5" s="156" t="s">
        <v>219</v>
      </c>
      <c r="CG5" s="156" t="s">
        <v>220</v>
      </c>
      <c r="CH5" s="156" t="s">
        <v>221</v>
      </c>
      <c r="CI5" s="156" t="s">
        <v>222</v>
      </c>
      <c r="CJ5" s="156" t="s">
        <v>219</v>
      </c>
      <c r="CK5" s="156" t="s">
        <v>220</v>
      </c>
      <c r="CL5" s="156" t="s">
        <v>221</v>
      </c>
      <c r="CM5" s="159" t="s">
        <v>222</v>
      </c>
      <c r="CN5" s="156" t="s">
        <v>219</v>
      </c>
      <c r="CO5" s="156" t="s">
        <v>220</v>
      </c>
      <c r="CP5" s="156" t="s">
        <v>221</v>
      </c>
      <c r="CQ5" s="156" t="s">
        <v>222</v>
      </c>
      <c r="CR5" s="158" t="s">
        <v>219</v>
      </c>
      <c r="CS5" s="156" t="s">
        <v>220</v>
      </c>
      <c r="CT5" s="156" t="s">
        <v>221</v>
      </c>
      <c r="CU5" s="160" t="s">
        <v>222</v>
      </c>
    </row>
    <row r="6" spans="2:99" x14ac:dyDescent="0.25">
      <c r="B6" s="145" t="s">
        <v>217</v>
      </c>
      <c r="C6" s="157"/>
      <c r="D6" s="319">
        <v>1868.65</v>
      </c>
      <c r="E6" s="315">
        <v>1869.78</v>
      </c>
      <c r="F6" s="315">
        <v>1905.76</v>
      </c>
      <c r="G6" s="315">
        <v>2051.7399999999998</v>
      </c>
      <c r="H6" s="315">
        <v>2043.55</v>
      </c>
      <c r="I6" s="315">
        <v>2006.92</v>
      </c>
      <c r="J6" s="315">
        <v>2047.29</v>
      </c>
      <c r="K6" s="315">
        <v>2152.9899999999998</v>
      </c>
      <c r="L6" s="315">
        <v>2155.54</v>
      </c>
      <c r="M6" s="315">
        <v>2061.9499999999998</v>
      </c>
      <c r="N6" s="315">
        <v>2095.81</v>
      </c>
      <c r="O6" s="315">
        <v>2225.41</v>
      </c>
      <c r="P6" s="315">
        <v>2228.6799999999998</v>
      </c>
      <c r="Q6" s="315">
        <v>2141.0100000000002</v>
      </c>
      <c r="R6" s="315">
        <v>2160.02</v>
      </c>
      <c r="S6" s="315">
        <v>2276.84</v>
      </c>
      <c r="T6" s="315">
        <v>2332.17</v>
      </c>
      <c r="U6" s="315">
        <v>2230.5300000000002</v>
      </c>
      <c r="V6" s="315">
        <v>2269.9299999999998</v>
      </c>
      <c r="W6" s="315">
        <v>2405.46</v>
      </c>
      <c r="X6" s="315">
        <v>2415.4499999999998</v>
      </c>
      <c r="Y6" s="315">
        <v>2318.5300000000002</v>
      </c>
      <c r="Z6" s="315">
        <v>2347.2399999999998</v>
      </c>
      <c r="AA6" s="315">
        <v>2528.62</v>
      </c>
      <c r="AB6" s="315">
        <v>2530.1799999999998</v>
      </c>
      <c r="AC6" s="315">
        <v>2427.27</v>
      </c>
      <c r="AD6" s="315">
        <v>2464.66</v>
      </c>
      <c r="AE6" s="315">
        <v>2662.51</v>
      </c>
      <c r="AF6" s="325">
        <v>2709.14</v>
      </c>
      <c r="AG6" s="325">
        <v>2644.34</v>
      </c>
      <c r="AH6" s="325">
        <v>2703.41</v>
      </c>
      <c r="AI6" s="325">
        <v>2899.83</v>
      </c>
      <c r="AJ6" s="325">
        <v>2983.98</v>
      </c>
      <c r="AK6" s="325">
        <v>2951.36</v>
      </c>
      <c r="AL6" s="323">
        <v>2968.55</v>
      </c>
      <c r="AM6" s="323">
        <v>3096.55</v>
      </c>
      <c r="AN6" s="323">
        <v>3185.61</v>
      </c>
      <c r="AO6" s="301">
        <v>3081.48</v>
      </c>
      <c r="AP6" s="301">
        <v>3113.86</v>
      </c>
      <c r="AQ6" s="301">
        <v>3243.6</v>
      </c>
      <c r="AR6" s="323">
        <v>3316.38</v>
      </c>
      <c r="AS6" s="301">
        <v>3197.85</v>
      </c>
      <c r="AT6" s="301">
        <v>3203.08</v>
      </c>
      <c r="AU6" s="301">
        <v>3438.21</v>
      </c>
      <c r="AV6" s="328">
        <v>3466.33</v>
      </c>
      <c r="AW6" s="301">
        <v>3366.11</v>
      </c>
      <c r="AX6" s="301">
        <v>3416</v>
      </c>
      <c r="AY6" s="317">
        <v>3586.75</v>
      </c>
      <c r="AZ6" s="323">
        <v>3646.09</v>
      </c>
      <c r="BA6" s="301">
        <v>3496.82</v>
      </c>
      <c r="BB6" s="301">
        <v>3510.22</v>
      </c>
      <c r="BC6" s="317">
        <v>3690.3</v>
      </c>
      <c r="BD6" s="323">
        <v>3740.05</v>
      </c>
      <c r="BE6" s="301">
        <v>3612.51</v>
      </c>
      <c r="BF6" s="301">
        <v>3651.72</v>
      </c>
      <c r="BG6" s="301">
        <v>3823.32</v>
      </c>
      <c r="BH6" s="323">
        <v>3895.31</v>
      </c>
      <c r="BI6" s="301">
        <v>3739.97</v>
      </c>
      <c r="BJ6" s="301">
        <v>3781.14</v>
      </c>
      <c r="BK6" s="317">
        <v>3942.67</v>
      </c>
      <c r="BL6" s="321">
        <v>4054.89</v>
      </c>
      <c r="BM6" s="301">
        <v>3854.88</v>
      </c>
      <c r="BN6" s="339">
        <v>3895.33</v>
      </c>
      <c r="BO6" s="335">
        <v>4066.95</v>
      </c>
      <c r="BP6" s="321">
        <v>4181.49</v>
      </c>
      <c r="BQ6" s="301">
        <v>4019.08</v>
      </c>
      <c r="BR6" s="339">
        <v>4055.04</v>
      </c>
      <c r="BS6" s="335">
        <v>4218.92</v>
      </c>
      <c r="BT6" s="321">
        <v>4353.55</v>
      </c>
      <c r="BU6" s="301">
        <v>4220.6899999999996</v>
      </c>
      <c r="BV6" s="339">
        <v>4255.59</v>
      </c>
      <c r="BW6" s="339">
        <v>4516.6899999999996</v>
      </c>
      <c r="BX6" s="307">
        <v>4622.84</v>
      </c>
      <c r="BY6" s="307">
        <v>4521.08</v>
      </c>
      <c r="BZ6" s="307">
        <v>4580.2</v>
      </c>
      <c r="CA6" s="307">
        <v>4863.74</v>
      </c>
      <c r="CB6" s="307">
        <v>4950.9399999999996</v>
      </c>
      <c r="CC6" s="307">
        <v>4839.24</v>
      </c>
      <c r="CD6" s="307">
        <v>4931.59</v>
      </c>
      <c r="CE6" s="307">
        <v>5198.58</v>
      </c>
      <c r="CF6" s="307">
        <v>5331.47</v>
      </c>
      <c r="CG6" s="307">
        <v>5024.4799999999996</v>
      </c>
      <c r="CH6" s="307">
        <v>5168.93</v>
      </c>
      <c r="CI6" s="312">
        <v>5457.98</v>
      </c>
      <c r="CJ6" s="310">
        <v>5681.56</v>
      </c>
      <c r="CK6" s="307">
        <v>5504.52</v>
      </c>
      <c r="CL6" s="307">
        <v>5657.3</v>
      </c>
      <c r="CM6" s="312">
        <v>5995.09</v>
      </c>
      <c r="CN6" s="301">
        <v>6235.22</v>
      </c>
      <c r="CO6" s="307">
        <v>6156.25</v>
      </c>
      <c r="CP6" s="301">
        <v>6480.67</v>
      </c>
      <c r="CQ6" s="301">
        <v>6733.49</v>
      </c>
      <c r="CR6" s="301">
        <v>7124.26</v>
      </c>
      <c r="CS6" s="301">
        <v>7005.76</v>
      </c>
      <c r="CT6" s="183"/>
      <c r="CU6" s="184"/>
    </row>
    <row r="7" spans="2:99" ht="27.75" x14ac:dyDescent="0.25">
      <c r="B7" s="146" t="s">
        <v>223</v>
      </c>
      <c r="C7" s="147" t="s">
        <v>224</v>
      </c>
      <c r="D7" s="320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26"/>
      <c r="AG7" s="326"/>
      <c r="AH7" s="326"/>
      <c r="AI7" s="326"/>
      <c r="AJ7" s="326"/>
      <c r="AK7" s="326"/>
      <c r="AL7" s="324"/>
      <c r="AM7" s="324"/>
      <c r="AN7" s="324"/>
      <c r="AO7" s="302"/>
      <c r="AP7" s="302"/>
      <c r="AQ7" s="302"/>
      <c r="AR7" s="324"/>
      <c r="AS7" s="302"/>
      <c r="AT7" s="302"/>
      <c r="AU7" s="302"/>
      <c r="AV7" s="329"/>
      <c r="AW7" s="302"/>
      <c r="AX7" s="302"/>
      <c r="AY7" s="318"/>
      <c r="AZ7" s="324"/>
      <c r="BA7" s="302"/>
      <c r="BB7" s="302"/>
      <c r="BC7" s="318"/>
      <c r="BD7" s="324"/>
      <c r="BE7" s="302"/>
      <c r="BF7" s="302"/>
      <c r="BG7" s="302"/>
      <c r="BH7" s="324"/>
      <c r="BI7" s="302"/>
      <c r="BJ7" s="302"/>
      <c r="BK7" s="318"/>
      <c r="BL7" s="322"/>
      <c r="BM7" s="302"/>
      <c r="BN7" s="340"/>
      <c r="BO7" s="336"/>
      <c r="BP7" s="322"/>
      <c r="BQ7" s="302"/>
      <c r="BR7" s="340"/>
      <c r="BS7" s="336"/>
      <c r="BT7" s="322"/>
      <c r="BU7" s="302"/>
      <c r="BV7" s="340"/>
      <c r="BW7" s="340"/>
      <c r="BX7" s="308"/>
      <c r="BY7" s="308"/>
      <c r="BZ7" s="308"/>
      <c r="CA7" s="308"/>
      <c r="CB7" s="308"/>
      <c r="CC7" s="308"/>
      <c r="CD7" s="308"/>
      <c r="CE7" s="308"/>
      <c r="CF7" s="308"/>
      <c r="CG7" s="308"/>
      <c r="CH7" s="308"/>
      <c r="CI7" s="313"/>
      <c r="CJ7" s="311"/>
      <c r="CK7" s="308"/>
      <c r="CL7" s="308"/>
      <c r="CM7" s="313"/>
      <c r="CN7" s="302"/>
      <c r="CO7" s="308"/>
      <c r="CP7" s="302"/>
      <c r="CQ7" s="302"/>
      <c r="CR7" s="302"/>
      <c r="CS7" s="302"/>
      <c r="CT7" s="185"/>
      <c r="CU7" s="186"/>
    </row>
    <row r="8" spans="2:99" x14ac:dyDescent="0.25">
      <c r="B8" s="148"/>
      <c r="C8" s="149" t="s">
        <v>225</v>
      </c>
      <c r="D8" s="93">
        <v>115.5</v>
      </c>
      <c r="E8" s="36">
        <v>112.6</v>
      </c>
      <c r="F8" s="36">
        <v>111.2</v>
      </c>
      <c r="G8" s="36">
        <v>110.6</v>
      </c>
      <c r="H8" s="36">
        <v>109.4</v>
      </c>
      <c r="I8" s="36">
        <v>107.3</v>
      </c>
      <c r="J8" s="36">
        <v>107.4</v>
      </c>
      <c r="K8" s="36">
        <v>104.9</v>
      </c>
      <c r="L8" s="36">
        <v>105.5</v>
      </c>
      <c r="M8" s="36">
        <v>102.7</v>
      </c>
      <c r="N8" s="36">
        <v>102.4</v>
      </c>
      <c r="O8" s="36">
        <v>103.4</v>
      </c>
      <c r="P8" s="36">
        <v>103.4</v>
      </c>
      <c r="Q8" s="36">
        <v>103.8</v>
      </c>
      <c r="R8" s="36">
        <v>103.1</v>
      </c>
      <c r="S8" s="36">
        <v>102.3</v>
      </c>
      <c r="T8" s="36">
        <v>104.6</v>
      </c>
      <c r="U8" s="36">
        <v>104.2</v>
      </c>
      <c r="V8" s="36">
        <v>105.1</v>
      </c>
      <c r="W8" s="36">
        <v>105.6</v>
      </c>
      <c r="X8" s="36">
        <v>103.6</v>
      </c>
      <c r="Y8" s="36">
        <v>103.9</v>
      </c>
      <c r="Z8" s="36">
        <v>103.4</v>
      </c>
      <c r="AA8" s="36">
        <v>105.1</v>
      </c>
      <c r="AB8" s="36">
        <v>104.7</v>
      </c>
      <c r="AC8" s="36">
        <v>104.7</v>
      </c>
      <c r="AD8" s="36">
        <v>105</v>
      </c>
      <c r="AE8" s="36">
        <v>105.3</v>
      </c>
      <c r="AF8" s="58">
        <v>107.1</v>
      </c>
      <c r="AG8" s="58">
        <v>108.9</v>
      </c>
      <c r="AH8" s="58">
        <v>109.7</v>
      </c>
      <c r="AI8" s="58">
        <v>108.9</v>
      </c>
      <c r="AJ8" s="58">
        <v>110.1</v>
      </c>
      <c r="AK8" s="58">
        <v>111.6</v>
      </c>
      <c r="AL8" s="52">
        <v>109.8</v>
      </c>
      <c r="AM8" s="52">
        <v>106.8</v>
      </c>
      <c r="AN8" s="52">
        <v>106.8</v>
      </c>
      <c r="AO8" s="60">
        <v>104.4</v>
      </c>
      <c r="AP8" s="60">
        <v>104.9</v>
      </c>
      <c r="AQ8" s="60">
        <v>104.7</v>
      </c>
      <c r="AR8" s="52">
        <v>104.1</v>
      </c>
      <c r="AS8" s="60">
        <v>103.8</v>
      </c>
      <c r="AT8" s="60">
        <v>102.9</v>
      </c>
      <c r="AU8" s="87">
        <v>106</v>
      </c>
      <c r="AV8" s="53">
        <v>104.5</v>
      </c>
      <c r="AW8" s="60">
        <v>105.3</v>
      </c>
      <c r="AX8" s="60">
        <v>106.6</v>
      </c>
      <c r="AY8" s="98">
        <v>104.3</v>
      </c>
      <c r="AZ8" s="52">
        <v>105.2</v>
      </c>
      <c r="BA8" s="60">
        <v>103.9</v>
      </c>
      <c r="BB8" s="60">
        <v>102.8</v>
      </c>
      <c r="BC8" s="98">
        <v>102.9</v>
      </c>
      <c r="BD8" s="52">
        <v>102.6</v>
      </c>
      <c r="BE8" s="60">
        <v>103.3</v>
      </c>
      <c r="BF8" s="42">
        <v>104</v>
      </c>
      <c r="BG8" s="42">
        <v>103.6</v>
      </c>
      <c r="BH8" s="52">
        <v>104.2</v>
      </c>
      <c r="BI8" s="60">
        <v>103.5</v>
      </c>
      <c r="BJ8" s="42">
        <v>103.5</v>
      </c>
      <c r="BK8" s="85">
        <v>103.1</v>
      </c>
      <c r="BL8" s="103">
        <v>104.1</v>
      </c>
      <c r="BM8" s="60">
        <v>103.1</v>
      </c>
      <c r="BN8" s="42">
        <v>103</v>
      </c>
      <c r="BO8" s="85">
        <v>103.2</v>
      </c>
      <c r="BP8" s="103">
        <v>103.1</v>
      </c>
      <c r="BQ8" s="60">
        <v>104.3</v>
      </c>
      <c r="BR8" s="42">
        <v>104.1</v>
      </c>
      <c r="BS8" s="85">
        <v>103.7</v>
      </c>
      <c r="BT8" s="103">
        <v>104.1</v>
      </c>
      <c r="BU8" s="42">
        <v>105</v>
      </c>
      <c r="BV8" s="42">
        <v>104.9</v>
      </c>
      <c r="BW8" s="42">
        <v>107.1</v>
      </c>
      <c r="BX8" s="42">
        <v>106.2</v>
      </c>
      <c r="BY8" s="42">
        <v>107.1</v>
      </c>
      <c r="BZ8" s="42">
        <v>107.6</v>
      </c>
      <c r="CA8" s="85">
        <v>107.7</v>
      </c>
      <c r="CB8" s="85">
        <v>107.1</v>
      </c>
      <c r="CC8" s="85">
        <v>107</v>
      </c>
      <c r="CD8" s="85">
        <v>107.7</v>
      </c>
      <c r="CE8" s="85">
        <v>106.9</v>
      </c>
      <c r="CF8" s="85">
        <v>107.7</v>
      </c>
      <c r="CG8" s="85">
        <v>103.8</v>
      </c>
      <c r="CH8" s="85">
        <v>104.8</v>
      </c>
      <c r="CI8" s="85">
        <v>105</v>
      </c>
      <c r="CJ8" s="137">
        <v>106.6</v>
      </c>
      <c r="CK8" s="140">
        <v>109.6</v>
      </c>
      <c r="CL8" s="140">
        <v>109.4</v>
      </c>
      <c r="CM8" s="172">
        <v>109.8</v>
      </c>
      <c r="CN8" s="140">
        <v>109.7</v>
      </c>
      <c r="CO8" s="140">
        <v>111.8</v>
      </c>
      <c r="CP8" s="140">
        <v>114.6</v>
      </c>
      <c r="CQ8" s="140">
        <v>112.3</v>
      </c>
      <c r="CR8" s="140">
        <v>114.3</v>
      </c>
      <c r="CS8" s="140">
        <v>113.8</v>
      </c>
      <c r="CT8" s="140"/>
      <c r="CU8" s="141"/>
    </row>
    <row r="9" spans="2:99" ht="15.75" x14ac:dyDescent="0.3">
      <c r="B9" s="148"/>
      <c r="C9" s="149" t="s">
        <v>226</v>
      </c>
      <c r="D9" s="93">
        <v>115.5</v>
      </c>
      <c r="E9" s="36">
        <v>114</v>
      </c>
      <c r="F9" s="36">
        <v>113.1</v>
      </c>
      <c r="G9" s="36">
        <v>112.9</v>
      </c>
      <c r="H9" s="36">
        <v>109.4</v>
      </c>
      <c r="I9" s="36">
        <v>108.4</v>
      </c>
      <c r="J9" s="36">
        <v>108</v>
      </c>
      <c r="K9" s="36">
        <v>108.9</v>
      </c>
      <c r="L9" s="36">
        <v>105.5</v>
      </c>
      <c r="M9" s="36">
        <v>104.1</v>
      </c>
      <c r="N9" s="36">
        <v>103.5</v>
      </c>
      <c r="O9" s="36">
        <v>104.3</v>
      </c>
      <c r="P9" s="36">
        <v>103.4</v>
      </c>
      <c r="Q9" s="36">
        <v>103.6</v>
      </c>
      <c r="R9" s="36">
        <v>103.4</v>
      </c>
      <c r="S9" s="36">
        <v>104.9</v>
      </c>
      <c r="T9" s="36">
        <v>104.6</v>
      </c>
      <c r="U9" s="36">
        <v>104.4</v>
      </c>
      <c r="V9" s="36">
        <v>104.6</v>
      </c>
      <c r="W9" s="36">
        <v>104.8</v>
      </c>
      <c r="X9" s="36">
        <v>103.6</v>
      </c>
      <c r="Y9" s="36">
        <v>103.8</v>
      </c>
      <c r="Z9" s="36">
        <v>103.6</v>
      </c>
      <c r="AA9" s="36">
        <v>104.7</v>
      </c>
      <c r="AB9" s="36">
        <v>104.7</v>
      </c>
      <c r="AC9" s="36">
        <v>104.7</v>
      </c>
      <c r="AD9" s="36">
        <v>104.8</v>
      </c>
      <c r="AE9" s="36">
        <v>104.9</v>
      </c>
      <c r="AF9" s="58">
        <v>107.1</v>
      </c>
      <c r="AG9" s="58">
        <v>108</v>
      </c>
      <c r="AH9" s="58">
        <v>108.6</v>
      </c>
      <c r="AI9" s="58">
        <v>108.7</v>
      </c>
      <c r="AJ9" s="58">
        <v>110.1</v>
      </c>
      <c r="AK9" s="58">
        <v>110.9</v>
      </c>
      <c r="AL9" s="52">
        <v>110.4</v>
      </c>
      <c r="AM9" s="52">
        <v>110.2</v>
      </c>
      <c r="AN9" s="52">
        <v>106.8</v>
      </c>
      <c r="AO9" s="60">
        <v>105.6</v>
      </c>
      <c r="AP9" s="60">
        <v>105.5</v>
      </c>
      <c r="AQ9" s="60">
        <v>105.5</v>
      </c>
      <c r="AR9" s="52">
        <v>104.1</v>
      </c>
      <c r="AS9" s="60">
        <v>103.9</v>
      </c>
      <c r="AT9" s="60">
        <v>103.5</v>
      </c>
      <c r="AU9" s="87">
        <v>104</v>
      </c>
      <c r="AV9" s="53">
        <v>104.5</v>
      </c>
      <c r="AW9" s="60">
        <v>104.9</v>
      </c>
      <c r="AX9" s="60">
        <v>105.5</v>
      </c>
      <c r="AY9" s="98">
        <v>105.4</v>
      </c>
      <c r="AZ9" s="52">
        <v>105.2</v>
      </c>
      <c r="BA9" s="60">
        <v>104.6</v>
      </c>
      <c r="BB9" s="42">
        <v>104</v>
      </c>
      <c r="BC9" s="98">
        <v>103.5</v>
      </c>
      <c r="BD9" s="52">
        <v>102.6</v>
      </c>
      <c r="BE9" s="60">
        <v>102.9</v>
      </c>
      <c r="BF9" s="42">
        <v>103.3</v>
      </c>
      <c r="BG9" s="42">
        <v>103.4</v>
      </c>
      <c r="BH9" s="52">
        <v>104.2</v>
      </c>
      <c r="BI9" s="60">
        <v>103.9</v>
      </c>
      <c r="BJ9" s="42">
        <v>103.7</v>
      </c>
      <c r="BK9" s="85">
        <v>103.4</v>
      </c>
      <c r="BL9" s="103">
        <v>104.1</v>
      </c>
      <c r="BM9" s="60">
        <v>103.6</v>
      </c>
      <c r="BN9" s="42">
        <v>103.4</v>
      </c>
      <c r="BO9" s="85">
        <v>103.2</v>
      </c>
      <c r="BP9" s="103">
        <v>103.1</v>
      </c>
      <c r="BQ9" s="60">
        <v>103.6</v>
      </c>
      <c r="BR9" s="42">
        <v>103.7</v>
      </c>
      <c r="BS9" s="85">
        <v>103.6</v>
      </c>
      <c r="BT9" s="103">
        <v>104.1</v>
      </c>
      <c r="BU9" s="60">
        <v>104.6</v>
      </c>
      <c r="BV9" s="42">
        <v>104.9</v>
      </c>
      <c r="BW9" s="42">
        <v>105.4</v>
      </c>
      <c r="BX9" s="42">
        <v>106.2</v>
      </c>
      <c r="BY9" s="60">
        <v>106.7</v>
      </c>
      <c r="BZ9" s="42">
        <v>106.9</v>
      </c>
      <c r="CA9" s="85">
        <v>107</v>
      </c>
      <c r="CB9" s="85">
        <v>107.1</v>
      </c>
      <c r="CC9" s="85">
        <v>107.1</v>
      </c>
      <c r="CD9" s="85">
        <v>107.3</v>
      </c>
      <c r="CE9" s="85">
        <v>107.2</v>
      </c>
      <c r="CF9" s="85">
        <v>107.7</v>
      </c>
      <c r="CG9" s="85">
        <v>105.8</v>
      </c>
      <c r="CH9" s="85">
        <v>105.5</v>
      </c>
      <c r="CI9" s="85">
        <v>105</v>
      </c>
      <c r="CJ9" s="137">
        <v>106.6</v>
      </c>
      <c r="CK9" s="140">
        <v>108</v>
      </c>
      <c r="CL9" s="140">
        <v>108.5</v>
      </c>
      <c r="CM9" s="172">
        <v>108.4</v>
      </c>
      <c r="CN9" s="140">
        <v>109.7</v>
      </c>
      <c r="CO9" s="140">
        <v>110.8</v>
      </c>
      <c r="CP9" s="140">
        <v>112</v>
      </c>
      <c r="CQ9" s="140">
        <v>111.7</v>
      </c>
      <c r="CR9" s="140">
        <v>114.3</v>
      </c>
      <c r="CS9" s="140">
        <v>114</v>
      </c>
      <c r="CT9" s="140"/>
      <c r="CU9" s="141"/>
    </row>
    <row r="10" spans="2:99" x14ac:dyDescent="0.25">
      <c r="B10" s="148"/>
      <c r="C10" s="149" t="s">
        <v>227</v>
      </c>
      <c r="D10" s="93">
        <v>100.7</v>
      </c>
      <c r="E10" s="36">
        <v>100.1</v>
      </c>
      <c r="F10" s="36">
        <v>101.9</v>
      </c>
      <c r="G10" s="36">
        <v>107.7</v>
      </c>
      <c r="H10" s="36">
        <v>99.6</v>
      </c>
      <c r="I10" s="36">
        <v>98.2</v>
      </c>
      <c r="J10" s="36">
        <v>102</v>
      </c>
      <c r="K10" s="36">
        <v>105.2</v>
      </c>
      <c r="L10" s="36">
        <v>100.1</v>
      </c>
      <c r="M10" s="36">
        <v>95.7</v>
      </c>
      <c r="N10" s="36">
        <v>101.6</v>
      </c>
      <c r="O10" s="36">
        <v>106.2</v>
      </c>
      <c r="P10" s="36">
        <v>100.1</v>
      </c>
      <c r="Q10" s="36">
        <v>96.1</v>
      </c>
      <c r="R10" s="36">
        <v>100.9</v>
      </c>
      <c r="S10" s="36">
        <v>105.4</v>
      </c>
      <c r="T10" s="36">
        <v>102.4</v>
      </c>
      <c r="U10" s="36">
        <v>95.6</v>
      </c>
      <c r="V10" s="36">
        <v>101.8</v>
      </c>
      <c r="W10" s="36">
        <v>106</v>
      </c>
      <c r="X10" s="36">
        <v>100.4</v>
      </c>
      <c r="Y10" s="36">
        <v>96</v>
      </c>
      <c r="Z10" s="36">
        <v>101.2</v>
      </c>
      <c r="AA10" s="36">
        <v>107.7</v>
      </c>
      <c r="AB10" s="36">
        <v>100.1</v>
      </c>
      <c r="AC10" s="36">
        <v>95.9</v>
      </c>
      <c r="AD10" s="36">
        <v>101.5</v>
      </c>
      <c r="AE10" s="36">
        <v>108</v>
      </c>
      <c r="AF10" s="58">
        <v>101.8</v>
      </c>
      <c r="AG10" s="58">
        <v>97.6</v>
      </c>
      <c r="AH10" s="58">
        <v>102.2</v>
      </c>
      <c r="AI10" s="58">
        <v>107.3</v>
      </c>
      <c r="AJ10" s="58">
        <v>102.9</v>
      </c>
      <c r="AK10" s="58">
        <v>98.9</v>
      </c>
      <c r="AL10" s="52">
        <v>100.6</v>
      </c>
      <c r="AM10" s="52">
        <v>104.3</v>
      </c>
      <c r="AN10" s="52">
        <v>102.9</v>
      </c>
      <c r="AO10" s="60">
        <v>96.7</v>
      </c>
      <c r="AP10" s="60">
        <v>101.1</v>
      </c>
      <c r="AQ10" s="60">
        <v>104.2</v>
      </c>
      <c r="AR10" s="52">
        <v>102.2</v>
      </c>
      <c r="AS10" s="60">
        <v>96.4</v>
      </c>
      <c r="AT10" s="60">
        <v>100.2</v>
      </c>
      <c r="AU10" s="88">
        <v>107.3</v>
      </c>
      <c r="AV10" s="53">
        <v>100.8</v>
      </c>
      <c r="AW10" s="60">
        <v>97.1</v>
      </c>
      <c r="AX10" s="60">
        <v>101.5</v>
      </c>
      <c r="AY10" s="98">
        <v>105</v>
      </c>
      <c r="AZ10" s="52">
        <v>101.7</v>
      </c>
      <c r="BA10" s="60">
        <v>95.9</v>
      </c>
      <c r="BB10" s="60">
        <v>100.4</v>
      </c>
      <c r="BC10" s="98">
        <v>105.1</v>
      </c>
      <c r="BD10" s="52">
        <v>101.3</v>
      </c>
      <c r="BE10" s="60">
        <v>96.6</v>
      </c>
      <c r="BF10" s="60">
        <v>101.1</v>
      </c>
      <c r="BG10" s="42">
        <v>104.7</v>
      </c>
      <c r="BH10" s="52">
        <v>101.9</v>
      </c>
      <c r="BI10" s="42">
        <v>96</v>
      </c>
      <c r="BJ10" s="60">
        <v>101.1</v>
      </c>
      <c r="BK10" s="85">
        <v>104.3</v>
      </c>
      <c r="BL10" s="103">
        <v>102.8</v>
      </c>
      <c r="BM10" s="42">
        <v>95.1</v>
      </c>
      <c r="BN10" s="42">
        <v>101</v>
      </c>
      <c r="BO10" s="85">
        <v>104.4</v>
      </c>
      <c r="BP10" s="103">
        <v>102.8</v>
      </c>
      <c r="BQ10" s="42">
        <v>96.1</v>
      </c>
      <c r="BR10" s="42">
        <v>100.9</v>
      </c>
      <c r="BS10" s="85">
        <v>104</v>
      </c>
      <c r="BT10" s="103">
        <v>103.2</v>
      </c>
      <c r="BU10" s="42">
        <v>96.9</v>
      </c>
      <c r="BV10" s="42">
        <v>100.8</v>
      </c>
      <c r="BW10" s="42">
        <v>106.1</v>
      </c>
      <c r="BX10" s="42">
        <v>102.4</v>
      </c>
      <c r="BY10" s="60">
        <v>97.8</v>
      </c>
      <c r="BZ10" s="42">
        <v>101.3</v>
      </c>
      <c r="CA10" s="85">
        <v>106.2</v>
      </c>
      <c r="CB10" s="85">
        <v>101.8</v>
      </c>
      <c r="CC10" s="85">
        <v>97.7</v>
      </c>
      <c r="CD10" s="85">
        <v>101.9</v>
      </c>
      <c r="CE10" s="85">
        <v>105.4</v>
      </c>
      <c r="CF10" s="85">
        <v>102.6</v>
      </c>
      <c r="CG10" s="85">
        <v>94.2</v>
      </c>
      <c r="CH10" s="85">
        <v>102.9</v>
      </c>
      <c r="CI10" s="85">
        <v>105.6</v>
      </c>
      <c r="CJ10" s="137">
        <v>104.1</v>
      </c>
      <c r="CK10" s="140">
        <v>96.9</v>
      </c>
      <c r="CL10" s="140">
        <v>102.8</v>
      </c>
      <c r="CM10" s="172">
        <v>106</v>
      </c>
      <c r="CN10" s="140">
        <v>104</v>
      </c>
      <c r="CO10" s="140">
        <v>98.7</v>
      </c>
      <c r="CP10" s="140">
        <v>105.3</v>
      </c>
      <c r="CQ10" s="140">
        <v>103.9</v>
      </c>
      <c r="CR10" s="140">
        <v>105.8</v>
      </c>
      <c r="CS10" s="140">
        <v>98.3</v>
      </c>
      <c r="CT10" s="140"/>
      <c r="CU10" s="141"/>
    </row>
    <row r="11" spans="2:99" ht="26.25" x14ac:dyDescent="0.25">
      <c r="B11" s="155" t="s">
        <v>228</v>
      </c>
      <c r="C11" s="149" t="s">
        <v>224</v>
      </c>
      <c r="D11" s="109">
        <v>2046.43</v>
      </c>
      <c r="E11" s="110">
        <v>1751.15</v>
      </c>
      <c r="F11" s="110">
        <v>1813.5</v>
      </c>
      <c r="G11" s="110">
        <v>2116.4299999999998</v>
      </c>
      <c r="H11" s="110">
        <v>2330.1799999999998</v>
      </c>
      <c r="I11" s="110">
        <v>1932.41</v>
      </c>
      <c r="J11" s="110">
        <v>1984.64</v>
      </c>
      <c r="K11" s="110">
        <v>2098.5700000000002</v>
      </c>
      <c r="L11" s="110">
        <v>2492.58</v>
      </c>
      <c r="M11" s="110">
        <v>1958.86</v>
      </c>
      <c r="N11" s="110">
        <v>1985.47</v>
      </c>
      <c r="O11" s="110">
        <v>2149.5300000000002</v>
      </c>
      <c r="P11" s="110">
        <v>2601.11</v>
      </c>
      <c r="Q11" s="110">
        <v>2098.1799999999998</v>
      </c>
      <c r="R11" s="110">
        <v>2117.08</v>
      </c>
      <c r="S11" s="110">
        <v>2244.94</v>
      </c>
      <c r="T11" s="110">
        <v>2736.12</v>
      </c>
      <c r="U11" s="110">
        <v>2226.77</v>
      </c>
      <c r="V11" s="110">
        <v>2233.77</v>
      </c>
      <c r="W11" s="110">
        <v>2342.1999999999998</v>
      </c>
      <c r="X11" s="110">
        <v>2876.89</v>
      </c>
      <c r="Y11" s="110">
        <v>2304.04</v>
      </c>
      <c r="Z11" s="110">
        <v>2327.4</v>
      </c>
      <c r="AA11" s="110">
        <v>2497.59</v>
      </c>
      <c r="AB11" s="110">
        <v>2986.24</v>
      </c>
      <c r="AC11" s="110">
        <v>2410.73</v>
      </c>
      <c r="AD11" s="110">
        <v>2448.6</v>
      </c>
      <c r="AE11" s="110">
        <v>2640.55</v>
      </c>
      <c r="AF11" s="111">
        <v>3104.5</v>
      </c>
      <c r="AG11" s="111">
        <v>2582.7600000000002</v>
      </c>
      <c r="AH11" s="111">
        <v>2582.6</v>
      </c>
      <c r="AI11" s="111">
        <v>2827</v>
      </c>
      <c r="AJ11" s="111">
        <v>3334.46</v>
      </c>
      <c r="AK11" s="111">
        <v>2937.79</v>
      </c>
      <c r="AL11" s="112">
        <v>2915.76</v>
      </c>
      <c r="AM11" s="112">
        <v>3219.37</v>
      </c>
      <c r="AN11" s="112">
        <v>3712.9</v>
      </c>
      <c r="AO11" s="113">
        <v>3115.23</v>
      </c>
      <c r="AP11" s="113">
        <v>3110.88</v>
      </c>
      <c r="AQ11" s="113">
        <v>3304.14</v>
      </c>
      <c r="AR11" s="112">
        <v>4052</v>
      </c>
      <c r="AS11" s="108">
        <v>3183.02</v>
      </c>
      <c r="AT11" s="113">
        <v>3218.1</v>
      </c>
      <c r="AU11" s="114">
        <v>3566</v>
      </c>
      <c r="AV11" s="115">
        <v>4260.4799999999996</v>
      </c>
      <c r="AW11" s="108">
        <v>3362.34</v>
      </c>
      <c r="AX11" s="113">
        <v>3458.77</v>
      </c>
      <c r="AY11" s="116">
        <v>3715.78</v>
      </c>
      <c r="AZ11" s="112">
        <v>4485.53</v>
      </c>
      <c r="BA11" s="108">
        <v>3483.91</v>
      </c>
      <c r="BB11" s="113">
        <v>3594.17</v>
      </c>
      <c r="BC11" s="116">
        <v>3841.63</v>
      </c>
      <c r="BD11" s="112">
        <v>4655.4799999999996</v>
      </c>
      <c r="BE11" s="108">
        <v>3642.41</v>
      </c>
      <c r="BF11" s="113">
        <v>3744.02</v>
      </c>
      <c r="BG11" s="113">
        <v>3946.81</v>
      </c>
      <c r="BH11" s="112">
        <v>4799.57</v>
      </c>
      <c r="BI11" s="108">
        <v>3750.73</v>
      </c>
      <c r="BJ11" s="113">
        <v>3807.57</v>
      </c>
      <c r="BK11" s="117">
        <v>4078.77</v>
      </c>
      <c r="BL11" s="118">
        <v>4920.47</v>
      </c>
      <c r="BM11" s="108">
        <v>3840.74</v>
      </c>
      <c r="BN11" s="104">
        <v>3899.84</v>
      </c>
      <c r="BO11" s="104">
        <v>4169.68</v>
      </c>
      <c r="BP11" s="118">
        <v>5004.17</v>
      </c>
      <c r="BQ11" s="108">
        <v>3982.83</v>
      </c>
      <c r="BR11" s="104">
        <v>4049.11</v>
      </c>
      <c r="BS11" s="139">
        <v>4365.79</v>
      </c>
      <c r="BT11" s="118">
        <v>5162.43</v>
      </c>
      <c r="BU11" s="108">
        <v>4110.8100000000004</v>
      </c>
      <c r="BV11" s="143">
        <v>4123.05</v>
      </c>
      <c r="BW11" s="104">
        <v>4613.17</v>
      </c>
      <c r="BX11" s="131">
        <v>5384.73</v>
      </c>
      <c r="BY11" s="131">
        <v>4327.32</v>
      </c>
      <c r="BZ11" s="131">
        <v>4442.46</v>
      </c>
      <c r="CA11" s="131">
        <v>4850.78</v>
      </c>
      <c r="CB11" s="131">
        <v>5748.64</v>
      </c>
      <c r="CC11" s="131">
        <v>4532.04</v>
      </c>
      <c r="CD11" s="131">
        <v>4858.42</v>
      </c>
      <c r="CE11" s="131">
        <v>5306.15</v>
      </c>
      <c r="CF11" s="131">
        <v>6269.83</v>
      </c>
      <c r="CG11" s="131">
        <v>5007.6400000000003</v>
      </c>
      <c r="CH11" s="131">
        <v>5325.65</v>
      </c>
      <c r="CI11" s="133">
        <v>5698.13</v>
      </c>
      <c r="CJ11" s="113">
        <v>6765.85</v>
      </c>
      <c r="CK11" s="168">
        <v>5292.39</v>
      </c>
      <c r="CL11" s="168">
        <v>5567.21</v>
      </c>
      <c r="CM11" s="180">
        <v>6185.73</v>
      </c>
      <c r="CN11" s="113">
        <v>7148.41</v>
      </c>
      <c r="CO11" s="168">
        <v>5865.78</v>
      </c>
      <c r="CP11" s="168">
        <v>6087.07</v>
      </c>
      <c r="CQ11" s="180">
        <v>6633.11</v>
      </c>
      <c r="CR11" s="168">
        <v>8118</v>
      </c>
      <c r="CS11" s="188">
        <v>6578.26</v>
      </c>
      <c r="CT11" s="168"/>
      <c r="CU11" s="177"/>
    </row>
    <row r="12" spans="2:99" x14ac:dyDescent="0.25">
      <c r="B12" s="152"/>
      <c r="C12" s="149" t="s">
        <v>225</v>
      </c>
      <c r="D12" s="62" t="s">
        <v>229</v>
      </c>
      <c r="E12" s="46" t="s">
        <v>229</v>
      </c>
      <c r="F12" s="46" t="s">
        <v>229</v>
      </c>
      <c r="G12" s="46" t="s">
        <v>229</v>
      </c>
      <c r="H12" s="46" t="s">
        <v>229</v>
      </c>
      <c r="I12" s="46" t="s">
        <v>229</v>
      </c>
      <c r="J12" s="46" t="s">
        <v>229</v>
      </c>
      <c r="K12" s="46" t="s">
        <v>229</v>
      </c>
      <c r="L12" s="46" t="s">
        <v>229</v>
      </c>
      <c r="M12" s="46" t="s">
        <v>229</v>
      </c>
      <c r="N12" s="46" t="s">
        <v>229</v>
      </c>
      <c r="O12" s="46" t="s">
        <v>229</v>
      </c>
      <c r="P12" s="46" t="s">
        <v>229</v>
      </c>
      <c r="Q12" s="46" t="s">
        <v>229</v>
      </c>
      <c r="R12" s="46" t="s">
        <v>229</v>
      </c>
      <c r="S12" s="46" t="s">
        <v>229</v>
      </c>
      <c r="T12" s="46" t="s">
        <v>229</v>
      </c>
      <c r="U12" s="46" t="s">
        <v>229</v>
      </c>
      <c r="V12" s="46" t="s">
        <v>229</v>
      </c>
      <c r="W12" s="46" t="s">
        <v>229</v>
      </c>
      <c r="X12" s="46" t="s">
        <v>229</v>
      </c>
      <c r="Y12" s="46" t="s">
        <v>229</v>
      </c>
      <c r="Z12" s="46" t="s">
        <v>229</v>
      </c>
      <c r="AA12" s="46" t="s">
        <v>229</v>
      </c>
      <c r="AB12" s="46" t="s">
        <v>229</v>
      </c>
      <c r="AC12" s="46" t="s">
        <v>229</v>
      </c>
      <c r="AD12" s="46" t="s">
        <v>229</v>
      </c>
      <c r="AE12" s="46" t="s">
        <v>229</v>
      </c>
      <c r="AF12" s="63">
        <v>104</v>
      </c>
      <c r="AG12" s="63">
        <v>107.1</v>
      </c>
      <c r="AH12" s="63">
        <v>105.5</v>
      </c>
      <c r="AI12" s="63">
        <v>107.1</v>
      </c>
      <c r="AJ12" s="63">
        <v>107.4</v>
      </c>
      <c r="AK12" s="63">
        <v>113.7</v>
      </c>
      <c r="AL12" s="52">
        <v>112.9</v>
      </c>
      <c r="AM12" s="52">
        <v>113.9</v>
      </c>
      <c r="AN12" s="52">
        <v>111.3</v>
      </c>
      <c r="AO12" s="42">
        <v>106</v>
      </c>
      <c r="AP12" s="60">
        <v>106.7</v>
      </c>
      <c r="AQ12" s="60">
        <v>106.8</v>
      </c>
      <c r="AR12" s="52">
        <v>109.1</v>
      </c>
      <c r="AS12" s="60">
        <v>102.1</v>
      </c>
      <c r="AT12" s="60">
        <v>103.4</v>
      </c>
      <c r="AU12" s="88">
        <v>107.9</v>
      </c>
      <c r="AV12" s="53">
        <v>105.1</v>
      </c>
      <c r="AW12" s="60">
        <v>105.6</v>
      </c>
      <c r="AX12" s="60">
        <v>107.5</v>
      </c>
      <c r="AY12" s="99">
        <v>104.2</v>
      </c>
      <c r="AZ12" s="52">
        <v>105.3</v>
      </c>
      <c r="BA12" s="60">
        <v>103.6</v>
      </c>
      <c r="BB12" s="60">
        <v>103.9</v>
      </c>
      <c r="BC12" s="99">
        <v>103.4</v>
      </c>
      <c r="BD12" s="52">
        <v>103.8</v>
      </c>
      <c r="BE12" s="60">
        <v>104.5</v>
      </c>
      <c r="BF12" s="60">
        <v>104.2</v>
      </c>
      <c r="BG12" s="42">
        <v>102.7</v>
      </c>
      <c r="BH12" s="52">
        <v>103.1</v>
      </c>
      <c r="BI12" s="42">
        <v>103</v>
      </c>
      <c r="BJ12" s="60">
        <v>101.7</v>
      </c>
      <c r="BK12" s="85">
        <v>103.3</v>
      </c>
      <c r="BL12" s="103">
        <v>102.5</v>
      </c>
      <c r="BM12" s="42">
        <v>102.4</v>
      </c>
      <c r="BN12" s="60">
        <v>102.4</v>
      </c>
      <c r="BO12" s="85">
        <v>102.2</v>
      </c>
      <c r="BP12" s="103">
        <v>101.7</v>
      </c>
      <c r="BQ12" s="42">
        <v>103.7</v>
      </c>
      <c r="BR12" s="60">
        <v>103.8</v>
      </c>
      <c r="BS12" s="85">
        <v>104.7</v>
      </c>
      <c r="BT12" s="103">
        <v>103.2</v>
      </c>
      <c r="BU12" s="42">
        <v>103.2</v>
      </c>
      <c r="BV12" s="144">
        <v>101.8</v>
      </c>
      <c r="BW12" s="42">
        <v>105.7</v>
      </c>
      <c r="BX12" s="42">
        <v>104.3</v>
      </c>
      <c r="BY12" s="42">
        <v>105.3</v>
      </c>
      <c r="BZ12" s="60">
        <v>107.7</v>
      </c>
      <c r="CA12" s="85">
        <v>105.2</v>
      </c>
      <c r="CB12" s="85">
        <v>106.8</v>
      </c>
      <c r="CC12" s="85">
        <v>104.7</v>
      </c>
      <c r="CD12" s="85">
        <v>109.4</v>
      </c>
      <c r="CE12" s="85">
        <v>109.4</v>
      </c>
      <c r="CF12" s="85">
        <v>109.1</v>
      </c>
      <c r="CG12" s="85">
        <v>110.5</v>
      </c>
      <c r="CH12" s="85">
        <v>109.6</v>
      </c>
      <c r="CI12" s="85">
        <v>107.4</v>
      </c>
      <c r="CJ12" s="137">
        <v>107.9</v>
      </c>
      <c r="CK12" s="140">
        <v>105.7</v>
      </c>
      <c r="CL12" s="140">
        <v>104.5</v>
      </c>
      <c r="CM12" s="172">
        <v>108.6</v>
      </c>
      <c r="CN12" s="140">
        <v>105.7</v>
      </c>
      <c r="CO12" s="140">
        <v>110.8</v>
      </c>
      <c r="CP12" s="140">
        <v>109.3</v>
      </c>
      <c r="CQ12" s="172">
        <v>107.2</v>
      </c>
      <c r="CR12" s="140">
        <v>113.6</v>
      </c>
      <c r="CS12" s="140">
        <v>112.1</v>
      </c>
      <c r="CT12" s="140"/>
      <c r="CU12" s="141"/>
    </row>
    <row r="13" spans="2:99" ht="15.75" x14ac:dyDescent="0.3">
      <c r="B13" s="152"/>
      <c r="C13" s="149" t="s">
        <v>226</v>
      </c>
      <c r="D13" s="62" t="s">
        <v>229</v>
      </c>
      <c r="E13" s="46" t="s">
        <v>229</v>
      </c>
      <c r="F13" s="46" t="s">
        <v>229</v>
      </c>
      <c r="G13" s="46" t="s">
        <v>229</v>
      </c>
      <c r="H13" s="46" t="s">
        <v>229</v>
      </c>
      <c r="I13" s="46" t="s">
        <v>229</v>
      </c>
      <c r="J13" s="46" t="s">
        <v>229</v>
      </c>
      <c r="K13" s="46" t="s">
        <v>229</v>
      </c>
      <c r="L13" s="46" t="s">
        <v>229</v>
      </c>
      <c r="M13" s="46" t="s">
        <v>229</v>
      </c>
      <c r="N13" s="46" t="s">
        <v>229</v>
      </c>
      <c r="O13" s="46" t="s">
        <v>229</v>
      </c>
      <c r="P13" s="46" t="s">
        <v>229</v>
      </c>
      <c r="Q13" s="46" t="s">
        <v>229</v>
      </c>
      <c r="R13" s="46" t="s">
        <v>229</v>
      </c>
      <c r="S13" s="46" t="s">
        <v>229</v>
      </c>
      <c r="T13" s="46" t="s">
        <v>229</v>
      </c>
      <c r="U13" s="46" t="s">
        <v>229</v>
      </c>
      <c r="V13" s="46" t="s">
        <v>229</v>
      </c>
      <c r="W13" s="46" t="s">
        <v>229</v>
      </c>
      <c r="X13" s="46" t="s">
        <v>229</v>
      </c>
      <c r="Y13" s="46" t="s">
        <v>229</v>
      </c>
      <c r="Z13" s="46" t="s">
        <v>229</v>
      </c>
      <c r="AA13" s="46" t="s">
        <v>229</v>
      </c>
      <c r="AB13" s="46" t="s">
        <v>229</v>
      </c>
      <c r="AC13" s="46" t="s">
        <v>229</v>
      </c>
      <c r="AD13" s="46" t="s">
        <v>229</v>
      </c>
      <c r="AE13" s="46" t="s">
        <v>229</v>
      </c>
      <c r="AF13" s="63">
        <v>104</v>
      </c>
      <c r="AG13" s="63">
        <v>105.3</v>
      </c>
      <c r="AH13" s="63">
        <v>105.4</v>
      </c>
      <c r="AI13" s="63">
        <v>105.8</v>
      </c>
      <c r="AJ13" s="63">
        <v>107.4</v>
      </c>
      <c r="AK13" s="63">
        <v>110.4</v>
      </c>
      <c r="AL13" s="52">
        <v>111.1</v>
      </c>
      <c r="AM13" s="52">
        <v>111.8</v>
      </c>
      <c r="AN13" s="52">
        <v>111.3</v>
      </c>
      <c r="AO13" s="60">
        <v>108.8</v>
      </c>
      <c r="AP13" s="60">
        <v>108.1</v>
      </c>
      <c r="AQ13" s="60">
        <v>102.6</v>
      </c>
      <c r="AR13" s="52">
        <v>109.1</v>
      </c>
      <c r="AS13" s="60">
        <v>105.9</v>
      </c>
      <c r="AT13" s="60">
        <v>105.1</v>
      </c>
      <c r="AU13" s="88">
        <v>105.9</v>
      </c>
      <c r="AV13" s="53">
        <v>105.1</v>
      </c>
      <c r="AW13" s="60">
        <v>105.4</v>
      </c>
      <c r="AX13" s="60">
        <v>106.1</v>
      </c>
      <c r="AY13" s="99">
        <v>105.6</v>
      </c>
      <c r="AZ13" s="52">
        <v>105.3</v>
      </c>
      <c r="BA13" s="60">
        <v>104.5</v>
      </c>
      <c r="BB13" s="60">
        <v>104.3</v>
      </c>
      <c r="BC13" s="99">
        <v>104.1</v>
      </c>
      <c r="BD13" s="52">
        <v>103.8</v>
      </c>
      <c r="BE13" s="60">
        <v>104.2</v>
      </c>
      <c r="BF13" s="60">
        <v>104.2</v>
      </c>
      <c r="BG13" s="42">
        <v>103.8</v>
      </c>
      <c r="BH13" s="52">
        <v>103.1</v>
      </c>
      <c r="BI13" s="42">
        <v>103</v>
      </c>
      <c r="BJ13" s="60">
        <v>102.6</v>
      </c>
      <c r="BK13" s="85">
        <v>102.8</v>
      </c>
      <c r="BL13" s="103">
        <v>102.5</v>
      </c>
      <c r="BM13" s="42">
        <v>102.5</v>
      </c>
      <c r="BN13" s="60">
        <v>102.5</v>
      </c>
      <c r="BO13" s="85">
        <v>102.4</v>
      </c>
      <c r="BP13" s="103">
        <v>101.7</v>
      </c>
      <c r="BQ13" s="42">
        <v>102.6</v>
      </c>
      <c r="BR13" s="42">
        <v>103</v>
      </c>
      <c r="BS13" s="85">
        <v>103.4</v>
      </c>
      <c r="BT13" s="103">
        <v>103.2</v>
      </c>
      <c r="BU13" s="42">
        <v>103.2</v>
      </c>
      <c r="BV13" s="105">
        <v>102.7</v>
      </c>
      <c r="BW13" s="42">
        <v>103.5</v>
      </c>
      <c r="BX13" s="42">
        <v>104.3</v>
      </c>
      <c r="BY13" s="42">
        <v>104.7</v>
      </c>
      <c r="BZ13" s="42">
        <v>105.7</v>
      </c>
      <c r="CA13" s="85">
        <v>105.6</v>
      </c>
      <c r="CB13" s="85">
        <v>106.8</v>
      </c>
      <c r="CC13" s="85">
        <v>105.9</v>
      </c>
      <c r="CD13" s="85">
        <v>107</v>
      </c>
      <c r="CE13" s="85">
        <v>107.6</v>
      </c>
      <c r="CF13" s="85">
        <v>109.1</v>
      </c>
      <c r="CG13" s="85">
        <v>109.8</v>
      </c>
      <c r="CH13" s="85">
        <v>109.7</v>
      </c>
      <c r="CI13" s="85">
        <v>109.1</v>
      </c>
      <c r="CJ13" s="137">
        <v>107.9</v>
      </c>
      <c r="CK13" s="140">
        <v>106.9</v>
      </c>
      <c r="CL13" s="140">
        <v>106.1</v>
      </c>
      <c r="CM13" s="172">
        <v>106.8</v>
      </c>
      <c r="CN13" s="140">
        <v>105.7</v>
      </c>
      <c r="CO13" s="140">
        <v>107.9</v>
      </c>
      <c r="CP13" s="140">
        <v>108.4</v>
      </c>
      <c r="CQ13" s="172">
        <v>108</v>
      </c>
      <c r="CR13" s="140">
        <v>113.6</v>
      </c>
      <c r="CS13" s="140">
        <v>112.9</v>
      </c>
      <c r="CT13" s="140"/>
      <c r="CU13" s="141"/>
    </row>
    <row r="14" spans="2:99" x14ac:dyDescent="0.25">
      <c r="B14" s="152"/>
      <c r="C14" s="149" t="s">
        <v>227</v>
      </c>
      <c r="D14" s="62" t="s">
        <v>229</v>
      </c>
      <c r="E14" s="46" t="s">
        <v>229</v>
      </c>
      <c r="F14" s="46" t="s">
        <v>229</v>
      </c>
      <c r="G14" s="46" t="s">
        <v>229</v>
      </c>
      <c r="H14" s="46" t="s">
        <v>229</v>
      </c>
      <c r="I14" s="46" t="s">
        <v>229</v>
      </c>
      <c r="J14" s="46" t="s">
        <v>229</v>
      </c>
      <c r="K14" s="46" t="s">
        <v>229</v>
      </c>
      <c r="L14" s="46" t="s">
        <v>229</v>
      </c>
      <c r="M14" s="46" t="s">
        <v>229</v>
      </c>
      <c r="N14" s="46" t="s">
        <v>229</v>
      </c>
      <c r="O14" s="46" t="s">
        <v>229</v>
      </c>
      <c r="P14" s="46" t="s">
        <v>229</v>
      </c>
      <c r="Q14" s="46" t="s">
        <v>229</v>
      </c>
      <c r="R14" s="46" t="s">
        <v>229</v>
      </c>
      <c r="S14" s="46" t="s">
        <v>229</v>
      </c>
      <c r="T14" s="46" t="s">
        <v>229</v>
      </c>
      <c r="U14" s="46" t="s">
        <v>229</v>
      </c>
      <c r="V14" s="46" t="s">
        <v>229</v>
      </c>
      <c r="W14" s="46" t="s">
        <v>229</v>
      </c>
      <c r="X14" s="46" t="s">
        <v>229</v>
      </c>
      <c r="Y14" s="46" t="s">
        <v>229</v>
      </c>
      <c r="Z14" s="46" t="s">
        <v>229</v>
      </c>
      <c r="AA14" s="46" t="s">
        <v>229</v>
      </c>
      <c r="AB14" s="46" t="s">
        <v>229</v>
      </c>
      <c r="AC14" s="46" t="s">
        <v>229</v>
      </c>
      <c r="AD14" s="46" t="s">
        <v>229</v>
      </c>
      <c r="AE14" s="46" t="s">
        <v>229</v>
      </c>
      <c r="AF14" s="63">
        <v>117.6</v>
      </c>
      <c r="AG14" s="63">
        <v>83.2</v>
      </c>
      <c r="AH14" s="63">
        <v>100</v>
      </c>
      <c r="AI14" s="63">
        <v>109.5</v>
      </c>
      <c r="AJ14" s="63">
        <v>118</v>
      </c>
      <c r="AK14" s="63">
        <v>88.1</v>
      </c>
      <c r="AL14" s="52">
        <v>99.3</v>
      </c>
      <c r="AM14" s="52">
        <v>110.4</v>
      </c>
      <c r="AN14" s="52">
        <v>115.3</v>
      </c>
      <c r="AO14" s="60">
        <v>83.9</v>
      </c>
      <c r="AP14" s="60">
        <v>99.9</v>
      </c>
      <c r="AQ14" s="60">
        <v>106.2</v>
      </c>
      <c r="AR14" s="52">
        <v>122.6</v>
      </c>
      <c r="AS14" s="60">
        <v>78.5</v>
      </c>
      <c r="AT14" s="60">
        <v>101.1</v>
      </c>
      <c r="AU14" s="88">
        <v>110.8</v>
      </c>
      <c r="AV14" s="53">
        <v>119.5</v>
      </c>
      <c r="AW14" s="60">
        <v>78.900000000000006</v>
      </c>
      <c r="AX14" s="60">
        <v>102.9</v>
      </c>
      <c r="AY14" s="99">
        <v>107.4</v>
      </c>
      <c r="AZ14" s="52">
        <v>120.7</v>
      </c>
      <c r="BA14" s="60">
        <v>77.7</v>
      </c>
      <c r="BB14" s="60">
        <v>103.2</v>
      </c>
      <c r="BC14" s="99">
        <v>106.9</v>
      </c>
      <c r="BD14" s="52">
        <v>121.2</v>
      </c>
      <c r="BE14" s="60">
        <v>78.2</v>
      </c>
      <c r="BF14" s="60">
        <v>102.8</v>
      </c>
      <c r="BG14" s="42">
        <v>105.4</v>
      </c>
      <c r="BH14" s="52">
        <v>121.6</v>
      </c>
      <c r="BI14" s="60">
        <v>78.099999999999994</v>
      </c>
      <c r="BJ14" s="60">
        <v>101.5</v>
      </c>
      <c r="BK14" s="85">
        <v>107.1</v>
      </c>
      <c r="BL14" s="103">
        <v>120.6</v>
      </c>
      <c r="BM14" s="42">
        <v>78.099999999999994</v>
      </c>
      <c r="BN14" s="60">
        <v>101.5</v>
      </c>
      <c r="BO14" s="85">
        <v>106.9</v>
      </c>
      <c r="BP14" s="103">
        <v>120</v>
      </c>
      <c r="BQ14" s="42">
        <v>79.599999999999994</v>
      </c>
      <c r="BR14" s="60">
        <v>101.7</v>
      </c>
      <c r="BS14" s="85">
        <v>107.8</v>
      </c>
      <c r="BT14" s="103">
        <v>118.2</v>
      </c>
      <c r="BU14" s="42">
        <v>79.599999999999994</v>
      </c>
      <c r="BV14" s="144">
        <v>100.3</v>
      </c>
      <c r="BW14" s="42">
        <v>111.9</v>
      </c>
      <c r="BX14" s="42">
        <v>116.7</v>
      </c>
      <c r="BY14" s="42">
        <v>80.400000000000006</v>
      </c>
      <c r="BZ14" s="60">
        <v>102.7</v>
      </c>
      <c r="CA14" s="85">
        <v>109.2</v>
      </c>
      <c r="CB14" s="85">
        <v>118.5</v>
      </c>
      <c r="CC14" s="85">
        <v>78.8</v>
      </c>
      <c r="CD14" s="85">
        <v>107.2</v>
      </c>
      <c r="CE14" s="85">
        <v>109.2</v>
      </c>
      <c r="CF14" s="85">
        <v>118.2</v>
      </c>
      <c r="CG14" s="85">
        <v>79.900000000000006</v>
      </c>
      <c r="CH14" s="85">
        <v>106.4</v>
      </c>
      <c r="CI14" s="85">
        <v>107</v>
      </c>
      <c r="CJ14" s="137">
        <v>118.7</v>
      </c>
      <c r="CK14" s="140">
        <v>78.2</v>
      </c>
      <c r="CL14" s="140">
        <v>105.2</v>
      </c>
      <c r="CM14" s="172">
        <v>111.1</v>
      </c>
      <c r="CN14" s="140">
        <v>115.6</v>
      </c>
      <c r="CO14" s="140">
        <v>82.1</v>
      </c>
      <c r="CP14" s="140">
        <v>103.8</v>
      </c>
      <c r="CQ14" s="172">
        <v>109</v>
      </c>
      <c r="CR14" s="140">
        <v>122.4</v>
      </c>
      <c r="CS14" s="140">
        <v>81</v>
      </c>
      <c r="CT14" s="140"/>
      <c r="CU14" s="141"/>
    </row>
    <row r="15" spans="2:99" ht="27.75" x14ac:dyDescent="0.25">
      <c r="B15" s="155" t="s">
        <v>230</v>
      </c>
      <c r="C15" s="149" t="s">
        <v>224</v>
      </c>
      <c r="D15" s="64" t="s">
        <v>229</v>
      </c>
      <c r="E15" s="65" t="s">
        <v>229</v>
      </c>
      <c r="F15" s="65" t="s">
        <v>229</v>
      </c>
      <c r="G15" s="65" t="s">
        <v>229</v>
      </c>
      <c r="H15" s="65" t="s">
        <v>229</v>
      </c>
      <c r="I15" s="65" t="s">
        <v>229</v>
      </c>
      <c r="J15" s="65" t="s">
        <v>229</v>
      </c>
      <c r="K15" s="65" t="s">
        <v>229</v>
      </c>
      <c r="L15" s="65" t="s">
        <v>229</v>
      </c>
      <c r="M15" s="65" t="s">
        <v>229</v>
      </c>
      <c r="N15" s="65" t="s">
        <v>229</v>
      </c>
      <c r="O15" s="65" t="s">
        <v>229</v>
      </c>
      <c r="P15" s="65" t="s">
        <v>229</v>
      </c>
      <c r="Q15" s="65" t="s">
        <v>229</v>
      </c>
      <c r="R15" s="65" t="s">
        <v>229</v>
      </c>
      <c r="S15" s="65" t="s">
        <v>229</v>
      </c>
      <c r="T15" s="65" t="s">
        <v>229</v>
      </c>
      <c r="U15" s="65" t="s">
        <v>229</v>
      </c>
      <c r="V15" s="65" t="s">
        <v>229</v>
      </c>
      <c r="W15" s="65" t="s">
        <v>229</v>
      </c>
      <c r="X15" s="65" t="s">
        <v>229</v>
      </c>
      <c r="Y15" s="65" t="s">
        <v>229</v>
      </c>
      <c r="Z15" s="65" t="s">
        <v>229</v>
      </c>
      <c r="AA15" s="65" t="s">
        <v>229</v>
      </c>
      <c r="AB15" s="65" t="s">
        <v>229</v>
      </c>
      <c r="AC15" s="65" t="s">
        <v>229</v>
      </c>
      <c r="AD15" s="65" t="s">
        <v>229</v>
      </c>
      <c r="AE15" s="65" t="s">
        <v>229</v>
      </c>
      <c r="AF15" s="119">
        <v>2737.56</v>
      </c>
      <c r="AG15" s="119">
        <v>2813.21</v>
      </c>
      <c r="AH15" s="119">
        <v>2893.07</v>
      </c>
      <c r="AI15" s="119">
        <v>3106.3</v>
      </c>
      <c r="AJ15" s="119">
        <v>3057.84</v>
      </c>
      <c r="AK15" s="119">
        <v>3159.3</v>
      </c>
      <c r="AL15" s="112">
        <v>3194.23</v>
      </c>
      <c r="AM15" s="118">
        <v>3329.81</v>
      </c>
      <c r="AN15" s="112">
        <v>3249.29</v>
      </c>
      <c r="AO15" s="113">
        <v>3276.94</v>
      </c>
      <c r="AP15" s="113">
        <v>3317.45</v>
      </c>
      <c r="AQ15" s="113">
        <v>3456.61</v>
      </c>
      <c r="AR15" s="112">
        <v>3340.89</v>
      </c>
      <c r="AS15" s="113">
        <v>3402.05</v>
      </c>
      <c r="AT15" s="113">
        <v>3385.23</v>
      </c>
      <c r="AU15" s="114">
        <v>3605.74</v>
      </c>
      <c r="AV15" s="115">
        <v>3478.91</v>
      </c>
      <c r="AW15" s="113">
        <v>3573.27</v>
      </c>
      <c r="AX15" s="113">
        <v>3593.42</v>
      </c>
      <c r="AY15" s="116">
        <v>3771.08</v>
      </c>
      <c r="AZ15" s="112">
        <v>3664.16</v>
      </c>
      <c r="BA15" s="113">
        <v>3681.85</v>
      </c>
      <c r="BB15" s="113">
        <v>3689.81</v>
      </c>
      <c r="BC15" s="116">
        <v>3877.5</v>
      </c>
      <c r="BD15" s="112">
        <v>3740.79</v>
      </c>
      <c r="BE15" s="113">
        <v>3788.26</v>
      </c>
      <c r="BF15" s="113">
        <v>3813.25</v>
      </c>
      <c r="BG15" s="113">
        <v>4005.97</v>
      </c>
      <c r="BH15" s="112">
        <v>3896.97</v>
      </c>
      <c r="BI15" s="113">
        <v>3943.91</v>
      </c>
      <c r="BJ15" s="113">
        <v>3939.22</v>
      </c>
      <c r="BK15" s="117">
        <v>4139.42</v>
      </c>
      <c r="BL15" s="118">
        <v>4053.71</v>
      </c>
      <c r="BM15" s="113">
        <v>4066.34</v>
      </c>
      <c r="BN15" s="104">
        <v>4081.9</v>
      </c>
      <c r="BO15" s="139">
        <v>4280.8</v>
      </c>
      <c r="BP15" s="118">
        <v>4201.91</v>
      </c>
      <c r="BQ15" s="113">
        <v>4246.21</v>
      </c>
      <c r="BR15" s="104">
        <v>4254.2</v>
      </c>
      <c r="BS15" s="139">
        <v>4404.17</v>
      </c>
      <c r="BT15" s="118">
        <v>4390.54</v>
      </c>
      <c r="BU15" s="113">
        <v>4477.18</v>
      </c>
      <c r="BV15" s="131">
        <v>4510.8599999999997</v>
      </c>
      <c r="BW15" s="131">
        <v>4739.91</v>
      </c>
      <c r="BX15" s="131">
        <v>4700.1099999999997</v>
      </c>
      <c r="BY15" s="131">
        <v>4812.84</v>
      </c>
      <c r="BZ15" s="131">
        <v>4822.83</v>
      </c>
      <c r="CA15" s="131">
        <v>5071.41</v>
      </c>
      <c r="CB15" s="131">
        <v>5015.03</v>
      </c>
      <c r="CC15" s="131">
        <v>5142.59</v>
      </c>
      <c r="CD15" s="131">
        <v>5150.1499999999996</v>
      </c>
      <c r="CE15" s="131">
        <v>5368.01</v>
      </c>
      <c r="CF15" s="131">
        <v>5367.68</v>
      </c>
      <c r="CG15" s="131">
        <v>5248.83</v>
      </c>
      <c r="CH15" s="131">
        <v>5371.81</v>
      </c>
      <c r="CI15" s="133">
        <v>5656.51</v>
      </c>
      <c r="CJ15" s="133">
        <v>5675.54</v>
      </c>
      <c r="CK15" s="168">
        <v>5775.25</v>
      </c>
      <c r="CL15" s="168">
        <v>5885.75</v>
      </c>
      <c r="CM15" s="180">
        <v>6221.04</v>
      </c>
      <c r="CN15" s="168">
        <v>6338.46</v>
      </c>
      <c r="CO15" s="168">
        <v>6566.15</v>
      </c>
      <c r="CP15" s="168">
        <v>6739.42</v>
      </c>
      <c r="CQ15" s="180">
        <v>6965.94</v>
      </c>
      <c r="CR15" s="168">
        <v>7178.4</v>
      </c>
      <c r="CS15" s="168">
        <v>7365.35</v>
      </c>
      <c r="CT15" s="168"/>
      <c r="CU15" s="177"/>
    </row>
    <row r="16" spans="2:99" x14ac:dyDescent="0.25">
      <c r="B16" s="148"/>
      <c r="C16" s="149" t="s">
        <v>225</v>
      </c>
      <c r="D16" s="62" t="s">
        <v>229</v>
      </c>
      <c r="E16" s="46" t="s">
        <v>229</v>
      </c>
      <c r="F16" s="46" t="s">
        <v>229</v>
      </c>
      <c r="G16" s="46" t="s">
        <v>229</v>
      </c>
      <c r="H16" s="46" t="s">
        <v>229</v>
      </c>
      <c r="I16" s="46" t="s">
        <v>229</v>
      </c>
      <c r="J16" s="46" t="s">
        <v>229</v>
      </c>
      <c r="K16" s="46" t="s">
        <v>229</v>
      </c>
      <c r="L16" s="46" t="s">
        <v>229</v>
      </c>
      <c r="M16" s="46" t="s">
        <v>229</v>
      </c>
      <c r="N16" s="46" t="s">
        <v>229</v>
      </c>
      <c r="O16" s="46" t="s">
        <v>229</v>
      </c>
      <c r="P16" s="46" t="s">
        <v>229</v>
      </c>
      <c r="Q16" s="46" t="s">
        <v>229</v>
      </c>
      <c r="R16" s="46" t="s">
        <v>229</v>
      </c>
      <c r="S16" s="46" t="s">
        <v>229</v>
      </c>
      <c r="T16" s="46" t="s">
        <v>229</v>
      </c>
      <c r="U16" s="46" t="s">
        <v>229</v>
      </c>
      <c r="V16" s="46" t="s">
        <v>229</v>
      </c>
      <c r="W16" s="46" t="s">
        <v>229</v>
      </c>
      <c r="X16" s="46" t="s">
        <v>229</v>
      </c>
      <c r="Y16" s="46" t="s">
        <v>229</v>
      </c>
      <c r="Z16" s="46" t="s">
        <v>229</v>
      </c>
      <c r="AA16" s="46" t="s">
        <v>229</v>
      </c>
      <c r="AB16" s="46" t="s">
        <v>229</v>
      </c>
      <c r="AC16" s="46" t="s">
        <v>229</v>
      </c>
      <c r="AD16" s="46" t="s">
        <v>229</v>
      </c>
      <c r="AE16" s="46" t="s">
        <v>229</v>
      </c>
      <c r="AF16" s="63">
        <v>107.8</v>
      </c>
      <c r="AG16" s="63">
        <v>109</v>
      </c>
      <c r="AH16" s="63">
        <v>110.1</v>
      </c>
      <c r="AI16" s="63">
        <v>110.1</v>
      </c>
      <c r="AJ16" s="63">
        <v>111.7</v>
      </c>
      <c r="AK16" s="63">
        <v>112.3</v>
      </c>
      <c r="AL16" s="52">
        <v>110.4</v>
      </c>
      <c r="AM16" s="103">
        <v>107.2</v>
      </c>
      <c r="AN16" s="52">
        <v>106.3</v>
      </c>
      <c r="AO16" s="60">
        <v>103.7</v>
      </c>
      <c r="AP16" s="60">
        <v>103.9</v>
      </c>
      <c r="AQ16" s="60">
        <v>103.8</v>
      </c>
      <c r="AR16" s="52">
        <v>102.8</v>
      </c>
      <c r="AS16" s="60">
        <v>103.8</v>
      </c>
      <c r="AT16" s="42">
        <v>102</v>
      </c>
      <c r="AU16" s="60">
        <v>104.3</v>
      </c>
      <c r="AV16" s="53">
        <v>104.1</v>
      </c>
      <c r="AW16" s="42">
        <v>105</v>
      </c>
      <c r="AX16" s="42">
        <v>106.1</v>
      </c>
      <c r="AY16" s="84">
        <v>104.6</v>
      </c>
      <c r="AZ16" s="52">
        <v>105.3</v>
      </c>
      <c r="BA16" s="42">
        <v>103</v>
      </c>
      <c r="BB16" s="42">
        <v>102.7</v>
      </c>
      <c r="BC16" s="84">
        <v>102.8</v>
      </c>
      <c r="BD16" s="52">
        <v>102.1</v>
      </c>
      <c r="BE16" s="42">
        <v>102.9</v>
      </c>
      <c r="BF16" s="42">
        <v>103.3</v>
      </c>
      <c r="BG16" s="60">
        <v>103.3</v>
      </c>
      <c r="BH16" s="52">
        <v>104.2</v>
      </c>
      <c r="BI16" s="42">
        <v>104.1</v>
      </c>
      <c r="BJ16" s="42">
        <v>103.3</v>
      </c>
      <c r="BK16" s="84">
        <v>103.3</v>
      </c>
      <c r="BL16" s="103">
        <v>104</v>
      </c>
      <c r="BM16" s="42">
        <v>103.1</v>
      </c>
      <c r="BN16" s="42">
        <v>103.6</v>
      </c>
      <c r="BO16" s="84">
        <v>103.4</v>
      </c>
      <c r="BP16" s="103">
        <v>103.7</v>
      </c>
      <c r="BQ16" s="42">
        <v>104.4</v>
      </c>
      <c r="BR16" s="42">
        <v>104.2</v>
      </c>
      <c r="BS16" s="84">
        <v>102.9</v>
      </c>
      <c r="BT16" s="103">
        <v>104.5</v>
      </c>
      <c r="BU16" s="42">
        <v>105.4</v>
      </c>
      <c r="BV16" s="105">
        <v>106</v>
      </c>
      <c r="BW16" s="60">
        <v>107.6</v>
      </c>
      <c r="BX16" s="42">
        <v>107.1</v>
      </c>
      <c r="BY16" s="42">
        <v>107.5</v>
      </c>
      <c r="BZ16" s="42">
        <v>106.9</v>
      </c>
      <c r="CA16" s="85">
        <v>107</v>
      </c>
      <c r="CB16" s="85">
        <v>106.7</v>
      </c>
      <c r="CC16" s="85">
        <v>106.9</v>
      </c>
      <c r="CD16" s="85">
        <v>106.8</v>
      </c>
      <c r="CE16" s="85">
        <v>105.8</v>
      </c>
      <c r="CF16" s="85">
        <v>107</v>
      </c>
      <c r="CG16" s="85">
        <v>102.1</v>
      </c>
      <c r="CH16" s="85">
        <v>104.3</v>
      </c>
      <c r="CI16" s="85">
        <v>105.4</v>
      </c>
      <c r="CJ16" s="137">
        <v>105.7</v>
      </c>
      <c r="CK16" s="140">
        <v>110</v>
      </c>
      <c r="CL16" s="140">
        <v>109.6</v>
      </c>
      <c r="CM16" s="172">
        <v>110</v>
      </c>
      <c r="CN16" s="140">
        <v>111.7</v>
      </c>
      <c r="CO16" s="140">
        <v>113.7</v>
      </c>
      <c r="CP16" s="140">
        <v>114.5</v>
      </c>
      <c r="CQ16" s="172">
        <v>112</v>
      </c>
      <c r="CR16" s="140">
        <v>113.3</v>
      </c>
      <c r="CS16" s="140">
        <v>112.2</v>
      </c>
      <c r="CT16" s="140"/>
      <c r="CU16" s="141"/>
    </row>
    <row r="17" spans="2:99" ht="15.75" x14ac:dyDescent="0.3">
      <c r="B17" s="148"/>
      <c r="C17" s="149" t="s">
        <v>226</v>
      </c>
      <c r="D17" s="62" t="s">
        <v>229</v>
      </c>
      <c r="E17" s="46" t="s">
        <v>229</v>
      </c>
      <c r="F17" s="46" t="s">
        <v>229</v>
      </c>
      <c r="G17" s="46" t="s">
        <v>229</v>
      </c>
      <c r="H17" s="46" t="s">
        <v>229</v>
      </c>
      <c r="I17" s="46" t="s">
        <v>229</v>
      </c>
      <c r="J17" s="46" t="s">
        <v>229</v>
      </c>
      <c r="K17" s="46" t="s">
        <v>229</v>
      </c>
      <c r="L17" s="46" t="s">
        <v>229</v>
      </c>
      <c r="M17" s="46" t="s">
        <v>229</v>
      </c>
      <c r="N17" s="46" t="s">
        <v>229</v>
      </c>
      <c r="O17" s="46" t="s">
        <v>229</v>
      </c>
      <c r="P17" s="46" t="s">
        <v>229</v>
      </c>
      <c r="Q17" s="46" t="s">
        <v>229</v>
      </c>
      <c r="R17" s="46" t="s">
        <v>229</v>
      </c>
      <c r="S17" s="46" t="s">
        <v>229</v>
      </c>
      <c r="T17" s="46" t="s">
        <v>229</v>
      </c>
      <c r="U17" s="46" t="s">
        <v>229</v>
      </c>
      <c r="V17" s="46" t="s">
        <v>229</v>
      </c>
      <c r="W17" s="46" t="s">
        <v>229</v>
      </c>
      <c r="X17" s="46" t="s">
        <v>229</v>
      </c>
      <c r="Y17" s="46" t="s">
        <v>229</v>
      </c>
      <c r="Z17" s="46" t="s">
        <v>229</v>
      </c>
      <c r="AA17" s="46" t="s">
        <v>229</v>
      </c>
      <c r="AB17" s="46" t="s">
        <v>229</v>
      </c>
      <c r="AC17" s="46" t="s">
        <v>229</v>
      </c>
      <c r="AD17" s="46" t="s">
        <v>229</v>
      </c>
      <c r="AE17" s="46" t="s">
        <v>229</v>
      </c>
      <c r="AF17" s="63">
        <v>107.8</v>
      </c>
      <c r="AG17" s="63">
        <v>108.4</v>
      </c>
      <c r="AH17" s="63">
        <v>109</v>
      </c>
      <c r="AI17" s="63">
        <v>109.3</v>
      </c>
      <c r="AJ17" s="63">
        <v>111.7</v>
      </c>
      <c r="AK17" s="63">
        <v>112</v>
      </c>
      <c r="AL17" s="52">
        <v>111.4</v>
      </c>
      <c r="AM17" s="103">
        <v>110.3</v>
      </c>
      <c r="AN17" s="52">
        <v>106.3</v>
      </c>
      <c r="AO17" s="42">
        <v>105</v>
      </c>
      <c r="AP17" s="60">
        <v>104.6</v>
      </c>
      <c r="AQ17" s="60">
        <v>104.4</v>
      </c>
      <c r="AR17" s="52">
        <v>102.8</v>
      </c>
      <c r="AS17" s="42">
        <v>103.3</v>
      </c>
      <c r="AT17" s="60">
        <v>102.9</v>
      </c>
      <c r="AU17" s="88">
        <v>103.3</v>
      </c>
      <c r="AV17" s="53">
        <v>104.1</v>
      </c>
      <c r="AW17" s="42">
        <v>104.6</v>
      </c>
      <c r="AX17" s="60">
        <v>105.1</v>
      </c>
      <c r="AY17" s="98">
        <v>105</v>
      </c>
      <c r="AZ17" s="52">
        <v>105.3</v>
      </c>
      <c r="BA17" s="42">
        <v>104.2</v>
      </c>
      <c r="BB17" s="60">
        <v>103.7</v>
      </c>
      <c r="BC17" s="98">
        <v>103.4</v>
      </c>
      <c r="BD17" s="52">
        <v>102.1</v>
      </c>
      <c r="BE17" s="42">
        <v>102.5</v>
      </c>
      <c r="BF17" s="60">
        <v>102.8</v>
      </c>
      <c r="BG17" s="60">
        <v>102.9</v>
      </c>
      <c r="BH17" s="52">
        <v>104.2</v>
      </c>
      <c r="BI17" s="42">
        <v>104.1</v>
      </c>
      <c r="BJ17" s="60">
        <v>103.9</v>
      </c>
      <c r="BK17" s="84">
        <v>103.7</v>
      </c>
      <c r="BL17" s="103">
        <v>104</v>
      </c>
      <c r="BM17" s="42">
        <v>103.6</v>
      </c>
      <c r="BN17" s="60">
        <v>103.6</v>
      </c>
      <c r="BO17" s="84">
        <v>103.5</v>
      </c>
      <c r="BP17" s="103">
        <v>103.7</v>
      </c>
      <c r="BQ17" s="42">
        <v>104</v>
      </c>
      <c r="BR17" s="60">
        <v>104.1</v>
      </c>
      <c r="BS17" s="84">
        <v>103.8</v>
      </c>
      <c r="BT17" s="103">
        <v>104.5</v>
      </c>
      <c r="BU17" s="42">
        <v>105</v>
      </c>
      <c r="BV17" s="144">
        <v>105.3</v>
      </c>
      <c r="BW17" s="60">
        <v>105.9</v>
      </c>
      <c r="BX17" s="42">
        <v>107.1</v>
      </c>
      <c r="BY17" s="42">
        <v>107.3</v>
      </c>
      <c r="BZ17" s="60">
        <v>107.2</v>
      </c>
      <c r="CA17" s="84">
        <v>107.1</v>
      </c>
      <c r="CB17" s="84">
        <v>106.7</v>
      </c>
      <c r="CC17" s="84">
        <v>106.8</v>
      </c>
      <c r="CD17" s="84">
        <v>106.8</v>
      </c>
      <c r="CE17" s="84">
        <v>106.5</v>
      </c>
      <c r="CF17" s="85">
        <v>107</v>
      </c>
      <c r="CG17" s="84">
        <v>104.5</v>
      </c>
      <c r="CH17" s="84">
        <v>104.5</v>
      </c>
      <c r="CI17" s="84">
        <v>104.7</v>
      </c>
      <c r="CJ17" s="137">
        <v>105.7</v>
      </c>
      <c r="CK17" s="140">
        <v>107.8</v>
      </c>
      <c r="CL17" s="140">
        <v>108.4</v>
      </c>
      <c r="CM17" s="172">
        <v>108.8</v>
      </c>
      <c r="CN17" s="140">
        <v>111.7</v>
      </c>
      <c r="CO17" s="140">
        <v>112.7</v>
      </c>
      <c r="CP17" s="140">
        <v>113.3</v>
      </c>
      <c r="CQ17" s="172">
        <v>113</v>
      </c>
      <c r="CR17" s="140">
        <v>113.3</v>
      </c>
      <c r="CS17" s="140">
        <v>112.7</v>
      </c>
      <c r="CT17" s="140"/>
      <c r="CU17" s="141"/>
    </row>
    <row r="18" spans="2:99" x14ac:dyDescent="0.25">
      <c r="B18" s="148"/>
      <c r="C18" s="149" t="s">
        <v>227</v>
      </c>
      <c r="D18" s="62" t="s">
        <v>229</v>
      </c>
      <c r="E18" s="46" t="s">
        <v>229</v>
      </c>
      <c r="F18" s="46" t="s">
        <v>229</v>
      </c>
      <c r="G18" s="46" t="s">
        <v>229</v>
      </c>
      <c r="H18" s="46" t="s">
        <v>229</v>
      </c>
      <c r="I18" s="46" t="s">
        <v>229</v>
      </c>
      <c r="J18" s="46" t="s">
        <v>229</v>
      </c>
      <c r="K18" s="46" t="s">
        <v>229</v>
      </c>
      <c r="L18" s="46" t="s">
        <v>229</v>
      </c>
      <c r="M18" s="46" t="s">
        <v>229</v>
      </c>
      <c r="N18" s="46" t="s">
        <v>229</v>
      </c>
      <c r="O18" s="46" t="s">
        <v>229</v>
      </c>
      <c r="P18" s="46" t="s">
        <v>229</v>
      </c>
      <c r="Q18" s="46" t="s">
        <v>229</v>
      </c>
      <c r="R18" s="46" t="s">
        <v>229</v>
      </c>
      <c r="S18" s="46" t="s">
        <v>229</v>
      </c>
      <c r="T18" s="46" t="s">
        <v>229</v>
      </c>
      <c r="U18" s="46" t="s">
        <v>229</v>
      </c>
      <c r="V18" s="46" t="s">
        <v>229</v>
      </c>
      <c r="W18" s="46" t="s">
        <v>229</v>
      </c>
      <c r="X18" s="46" t="s">
        <v>229</v>
      </c>
      <c r="Y18" s="46" t="s">
        <v>229</v>
      </c>
      <c r="Z18" s="46" t="s">
        <v>229</v>
      </c>
      <c r="AA18" s="46" t="s">
        <v>229</v>
      </c>
      <c r="AB18" s="46" t="s">
        <v>229</v>
      </c>
      <c r="AC18" s="46" t="s">
        <v>229</v>
      </c>
      <c r="AD18" s="46" t="s">
        <v>229</v>
      </c>
      <c r="AE18" s="46" t="s">
        <v>229</v>
      </c>
      <c r="AF18" s="63">
        <v>97</v>
      </c>
      <c r="AG18" s="63">
        <v>102.8</v>
      </c>
      <c r="AH18" s="63">
        <v>102.8</v>
      </c>
      <c r="AI18" s="63">
        <v>107.4</v>
      </c>
      <c r="AJ18" s="63">
        <v>98.4</v>
      </c>
      <c r="AK18" s="63">
        <v>103.3</v>
      </c>
      <c r="AL18" s="52">
        <v>101.1</v>
      </c>
      <c r="AM18" s="103">
        <v>104.2</v>
      </c>
      <c r="AN18" s="52">
        <v>97.6</v>
      </c>
      <c r="AO18" s="60">
        <v>100.9</v>
      </c>
      <c r="AP18" s="60">
        <v>101.2</v>
      </c>
      <c r="AQ18" s="60">
        <v>104.2</v>
      </c>
      <c r="AR18" s="52">
        <v>96.7</v>
      </c>
      <c r="AS18" s="60">
        <v>101.8</v>
      </c>
      <c r="AT18" s="60">
        <v>99.5</v>
      </c>
      <c r="AU18" s="88">
        <v>106.5</v>
      </c>
      <c r="AV18" s="53">
        <v>96.5</v>
      </c>
      <c r="AW18" s="42">
        <v>102.7</v>
      </c>
      <c r="AX18" s="60">
        <v>100.6</v>
      </c>
      <c r="AY18" s="99">
        <v>104.9</v>
      </c>
      <c r="AZ18" s="52">
        <v>97.2</v>
      </c>
      <c r="BA18" s="42">
        <v>100.5</v>
      </c>
      <c r="BB18" s="42">
        <v>100.2</v>
      </c>
      <c r="BC18" s="99">
        <v>105.1</v>
      </c>
      <c r="BD18" s="52">
        <v>96.5</v>
      </c>
      <c r="BE18" s="42">
        <v>101.3</v>
      </c>
      <c r="BF18" s="42">
        <v>100.7</v>
      </c>
      <c r="BG18" s="60">
        <v>105.1</v>
      </c>
      <c r="BH18" s="52">
        <v>97.3</v>
      </c>
      <c r="BI18" s="42">
        <v>101.2</v>
      </c>
      <c r="BJ18" s="42">
        <v>99.9</v>
      </c>
      <c r="BK18" s="84">
        <v>105.1</v>
      </c>
      <c r="BL18" s="103">
        <v>97.9</v>
      </c>
      <c r="BM18" s="42">
        <v>100.3</v>
      </c>
      <c r="BN18" s="42">
        <v>100.4</v>
      </c>
      <c r="BO18" s="84">
        <v>104.9</v>
      </c>
      <c r="BP18" s="103">
        <v>98.2</v>
      </c>
      <c r="BQ18" s="42">
        <v>101.1</v>
      </c>
      <c r="BR18" s="42">
        <v>100.2</v>
      </c>
      <c r="BS18" s="84">
        <v>103.5</v>
      </c>
      <c r="BT18" s="103">
        <v>99.7</v>
      </c>
      <c r="BU18" s="42">
        <v>102</v>
      </c>
      <c r="BV18" s="105">
        <v>100.8</v>
      </c>
      <c r="BW18" s="60">
        <v>105.1</v>
      </c>
      <c r="BX18" s="42">
        <v>99.2</v>
      </c>
      <c r="BY18" s="42">
        <v>102.4</v>
      </c>
      <c r="BZ18" s="42">
        <v>100.2</v>
      </c>
      <c r="CA18" s="84">
        <v>105.2</v>
      </c>
      <c r="CB18" s="84">
        <v>98.9</v>
      </c>
      <c r="CC18" s="84">
        <v>102.5</v>
      </c>
      <c r="CD18" s="84">
        <v>100.1</v>
      </c>
      <c r="CE18" s="84">
        <v>104.2</v>
      </c>
      <c r="CF18" s="85">
        <v>100</v>
      </c>
      <c r="CG18" s="84">
        <v>97.8</v>
      </c>
      <c r="CH18" s="84">
        <v>102.3</v>
      </c>
      <c r="CI18" s="84">
        <v>105.3</v>
      </c>
      <c r="CJ18" s="137">
        <v>100.3</v>
      </c>
      <c r="CK18" s="140">
        <v>101.8</v>
      </c>
      <c r="CL18" s="140">
        <v>101.9</v>
      </c>
      <c r="CM18" s="172">
        <v>105.7</v>
      </c>
      <c r="CN18" s="140">
        <v>101.9</v>
      </c>
      <c r="CO18" s="140">
        <v>103.6</v>
      </c>
      <c r="CP18" s="140">
        <v>102.6</v>
      </c>
      <c r="CQ18" s="172">
        <v>103.4</v>
      </c>
      <c r="CR18" s="140">
        <v>103</v>
      </c>
      <c r="CS18" s="140">
        <v>102.6</v>
      </c>
      <c r="CT18" s="140"/>
      <c r="CU18" s="141"/>
    </row>
    <row r="19" spans="2:99" ht="27.75" x14ac:dyDescent="0.25">
      <c r="B19" s="150" t="s">
        <v>231</v>
      </c>
      <c r="C19" s="149" t="s">
        <v>224</v>
      </c>
      <c r="D19" s="64" t="s">
        <v>229</v>
      </c>
      <c r="E19" s="65" t="s">
        <v>229</v>
      </c>
      <c r="F19" s="65" t="s">
        <v>229</v>
      </c>
      <c r="G19" s="65" t="s">
        <v>229</v>
      </c>
      <c r="H19" s="65" t="s">
        <v>229</v>
      </c>
      <c r="I19" s="65" t="s">
        <v>229</v>
      </c>
      <c r="J19" s="65" t="s">
        <v>229</v>
      </c>
      <c r="K19" s="65" t="s">
        <v>229</v>
      </c>
      <c r="L19" s="65" t="s">
        <v>229</v>
      </c>
      <c r="M19" s="65" t="s">
        <v>229</v>
      </c>
      <c r="N19" s="65" t="s">
        <v>229</v>
      </c>
      <c r="O19" s="65" t="s">
        <v>229</v>
      </c>
      <c r="P19" s="65" t="s">
        <v>229</v>
      </c>
      <c r="Q19" s="65" t="s">
        <v>229</v>
      </c>
      <c r="R19" s="65" t="s">
        <v>229</v>
      </c>
      <c r="S19" s="65" t="s">
        <v>229</v>
      </c>
      <c r="T19" s="65" t="s">
        <v>229</v>
      </c>
      <c r="U19" s="65" t="s">
        <v>229</v>
      </c>
      <c r="V19" s="65" t="s">
        <v>229</v>
      </c>
      <c r="W19" s="65" t="s">
        <v>229</v>
      </c>
      <c r="X19" s="65" t="s">
        <v>229</v>
      </c>
      <c r="Y19" s="65" t="s">
        <v>229</v>
      </c>
      <c r="Z19" s="65" t="s">
        <v>229</v>
      </c>
      <c r="AA19" s="65" t="s">
        <v>229</v>
      </c>
      <c r="AB19" s="65" t="s">
        <v>229</v>
      </c>
      <c r="AC19" s="65" t="s">
        <v>229</v>
      </c>
      <c r="AD19" s="65" t="s">
        <v>229</v>
      </c>
      <c r="AE19" s="65" t="s">
        <v>229</v>
      </c>
      <c r="AF19" s="112">
        <v>2758.76</v>
      </c>
      <c r="AG19" s="112">
        <v>2808.46</v>
      </c>
      <c r="AH19" s="120">
        <v>2889.45</v>
      </c>
      <c r="AI19" s="120">
        <v>3094.32</v>
      </c>
      <c r="AJ19" s="120">
        <v>3041.16</v>
      </c>
      <c r="AK19" s="120">
        <v>3118.55</v>
      </c>
      <c r="AL19" s="120">
        <v>3161.81</v>
      </c>
      <c r="AM19" s="118">
        <v>3298</v>
      </c>
      <c r="AN19" s="112">
        <v>3217.65</v>
      </c>
      <c r="AO19" s="113">
        <v>3251.63</v>
      </c>
      <c r="AP19" s="113">
        <v>3290.22</v>
      </c>
      <c r="AQ19" s="113">
        <v>3482.25</v>
      </c>
      <c r="AR19" s="112">
        <v>3369.65</v>
      </c>
      <c r="AS19" s="108">
        <v>3399.35</v>
      </c>
      <c r="AT19" s="113">
        <v>3457.86</v>
      </c>
      <c r="AU19" s="113">
        <v>3699.49</v>
      </c>
      <c r="AV19" s="115">
        <v>3512.11</v>
      </c>
      <c r="AW19" s="108">
        <v>3639.5</v>
      </c>
      <c r="AX19" s="113">
        <v>3672.63</v>
      </c>
      <c r="AY19" s="117">
        <v>3870.18</v>
      </c>
      <c r="AZ19" s="112">
        <v>3741.88</v>
      </c>
      <c r="BA19" s="108">
        <v>3772.5</v>
      </c>
      <c r="BB19" s="113">
        <v>3769.29</v>
      </c>
      <c r="BC19" s="117">
        <v>4043.1</v>
      </c>
      <c r="BD19" s="112">
        <v>3825.65</v>
      </c>
      <c r="BE19" s="108">
        <v>3875.97</v>
      </c>
      <c r="BF19" s="113">
        <v>3924.55</v>
      </c>
      <c r="BG19" s="113">
        <v>4192.38</v>
      </c>
      <c r="BH19" s="112">
        <v>3982.39</v>
      </c>
      <c r="BI19" s="108">
        <v>4029.35</v>
      </c>
      <c r="BJ19" s="113">
        <v>4024.99</v>
      </c>
      <c r="BK19" s="117">
        <v>4292.2</v>
      </c>
      <c r="BL19" s="118">
        <v>4111.8900000000003</v>
      </c>
      <c r="BM19" s="108">
        <v>4120.43</v>
      </c>
      <c r="BN19" s="113">
        <v>4124.24</v>
      </c>
      <c r="BO19" s="117">
        <v>4406.6099999999997</v>
      </c>
      <c r="BP19" s="118">
        <v>4233.42</v>
      </c>
      <c r="BQ19" s="108">
        <v>4252.6499999999996</v>
      </c>
      <c r="BR19" s="113">
        <v>4315.08</v>
      </c>
      <c r="BS19" s="117">
        <v>4498.18</v>
      </c>
      <c r="BT19" s="118">
        <v>4408.47</v>
      </c>
      <c r="BU19" s="108">
        <v>4504.8900000000003</v>
      </c>
      <c r="BV19" s="142">
        <v>4540.04</v>
      </c>
      <c r="BW19" s="113">
        <v>4805.63</v>
      </c>
      <c r="BX19" s="113">
        <v>4705.67</v>
      </c>
      <c r="BY19" s="113">
        <v>4857.38</v>
      </c>
      <c r="BZ19" s="113">
        <v>4854.78</v>
      </c>
      <c r="CA19" s="117">
        <v>5180.8999999999996</v>
      </c>
      <c r="CB19" s="117">
        <v>5035.9799999999996</v>
      </c>
      <c r="CC19" s="117">
        <v>5164.9399999999996</v>
      </c>
      <c r="CD19" s="117">
        <v>5207.63</v>
      </c>
      <c r="CE19" s="117">
        <v>5448.29</v>
      </c>
      <c r="CF19" s="117">
        <v>5368.95</v>
      </c>
      <c r="CG19" s="117">
        <v>5212.6099999999997</v>
      </c>
      <c r="CH19" s="117">
        <v>5397.57</v>
      </c>
      <c r="CI19" s="117">
        <v>5818.05</v>
      </c>
      <c r="CJ19" s="168">
        <v>5696.99</v>
      </c>
      <c r="CK19" s="168">
        <v>5806.87</v>
      </c>
      <c r="CL19" s="176">
        <v>5881.63</v>
      </c>
      <c r="CM19" s="180">
        <v>6270.04</v>
      </c>
      <c r="CN19" s="168">
        <v>6272.72</v>
      </c>
      <c r="CO19" s="168">
        <v>6510.39</v>
      </c>
      <c r="CP19" s="176">
        <v>6657.61</v>
      </c>
      <c r="CQ19" s="187">
        <v>6934.87</v>
      </c>
      <c r="CR19" s="168">
        <v>7050.83</v>
      </c>
      <c r="CS19" s="168">
        <v>7268.32</v>
      </c>
      <c r="CT19" s="176"/>
      <c r="CU19" s="177"/>
    </row>
    <row r="20" spans="2:99" x14ac:dyDescent="0.25">
      <c r="B20" s="153" t="s">
        <v>232</v>
      </c>
      <c r="C20" s="149" t="s">
        <v>224</v>
      </c>
      <c r="D20" s="64" t="s">
        <v>229</v>
      </c>
      <c r="E20" s="65" t="s">
        <v>229</v>
      </c>
      <c r="F20" s="65" t="s">
        <v>229</v>
      </c>
      <c r="G20" s="65" t="s">
        <v>229</v>
      </c>
      <c r="H20" s="65" t="s">
        <v>229</v>
      </c>
      <c r="I20" s="65" t="s">
        <v>229</v>
      </c>
      <c r="J20" s="65" t="s">
        <v>229</v>
      </c>
      <c r="K20" s="65" t="s">
        <v>229</v>
      </c>
      <c r="L20" s="65" t="s">
        <v>229</v>
      </c>
      <c r="M20" s="65" t="s">
        <v>229</v>
      </c>
      <c r="N20" s="65" t="s">
        <v>229</v>
      </c>
      <c r="O20" s="65" t="s">
        <v>229</v>
      </c>
      <c r="P20" s="65" t="s">
        <v>229</v>
      </c>
      <c r="Q20" s="65" t="s">
        <v>229</v>
      </c>
      <c r="R20" s="65" t="s">
        <v>229</v>
      </c>
      <c r="S20" s="65" t="s">
        <v>229</v>
      </c>
      <c r="T20" s="65" t="s">
        <v>229</v>
      </c>
      <c r="U20" s="65" t="s">
        <v>229</v>
      </c>
      <c r="V20" s="65" t="s">
        <v>229</v>
      </c>
      <c r="W20" s="65" t="s">
        <v>229</v>
      </c>
      <c r="X20" s="65" t="s">
        <v>229</v>
      </c>
      <c r="Y20" s="65" t="s">
        <v>229</v>
      </c>
      <c r="Z20" s="65" t="s">
        <v>229</v>
      </c>
      <c r="AA20" s="65" t="s">
        <v>229</v>
      </c>
      <c r="AB20" s="65" t="s">
        <v>229</v>
      </c>
      <c r="AC20" s="65" t="s">
        <v>229</v>
      </c>
      <c r="AD20" s="65" t="s">
        <v>229</v>
      </c>
      <c r="AE20" s="65" t="s">
        <v>229</v>
      </c>
      <c r="AF20" s="121">
        <v>4532.34</v>
      </c>
      <c r="AG20" s="121">
        <v>4307.43</v>
      </c>
      <c r="AH20" s="120">
        <v>4547.95</v>
      </c>
      <c r="AI20" s="122">
        <v>6381.9</v>
      </c>
      <c r="AJ20" s="122">
        <v>5061.83</v>
      </c>
      <c r="AK20" s="122">
        <v>5060.1400000000003</v>
      </c>
      <c r="AL20" s="122">
        <v>4993.0600000000004</v>
      </c>
      <c r="AM20" s="122">
        <v>6749.51</v>
      </c>
      <c r="AN20" s="112">
        <v>5413.49</v>
      </c>
      <c r="AO20" s="113">
        <v>5300.98</v>
      </c>
      <c r="AP20" s="113">
        <v>5187.13</v>
      </c>
      <c r="AQ20" s="113">
        <v>6972.59</v>
      </c>
      <c r="AR20" s="112">
        <v>5337.87</v>
      </c>
      <c r="AS20" s="113">
        <v>5382.49</v>
      </c>
      <c r="AT20" s="113">
        <v>5327.06</v>
      </c>
      <c r="AU20" s="113">
        <v>7524.41</v>
      </c>
      <c r="AV20" s="115">
        <v>5542.68</v>
      </c>
      <c r="AW20" s="108">
        <v>6163.66</v>
      </c>
      <c r="AX20" s="113">
        <v>6072.7</v>
      </c>
      <c r="AY20" s="117">
        <v>7819.66</v>
      </c>
      <c r="AZ20" s="112">
        <v>5832.17</v>
      </c>
      <c r="BA20" s="108">
        <v>6415.76</v>
      </c>
      <c r="BB20" s="113">
        <v>5920.08</v>
      </c>
      <c r="BC20" s="117">
        <v>8426.77</v>
      </c>
      <c r="BD20" s="112">
        <v>6060.28</v>
      </c>
      <c r="BE20" s="108">
        <v>6289.95</v>
      </c>
      <c r="BF20" s="113">
        <v>6060.89</v>
      </c>
      <c r="BG20" s="113">
        <v>8615.3700000000008</v>
      </c>
      <c r="BH20" s="112">
        <v>6333.21</v>
      </c>
      <c r="BI20" s="108">
        <v>6381.69</v>
      </c>
      <c r="BJ20" s="113">
        <v>6043.74</v>
      </c>
      <c r="BK20" s="117">
        <v>8771.3799999999992</v>
      </c>
      <c r="BL20" s="118">
        <v>6305.35</v>
      </c>
      <c r="BM20" s="108">
        <v>6457.98</v>
      </c>
      <c r="BN20" s="113">
        <v>6135.23</v>
      </c>
      <c r="BO20" s="117">
        <v>8900.4599999999991</v>
      </c>
      <c r="BP20" s="118">
        <v>6095.89</v>
      </c>
      <c r="BQ20" s="108">
        <v>6056.33</v>
      </c>
      <c r="BR20" s="113">
        <v>6798.11</v>
      </c>
      <c r="BS20" s="117">
        <v>8114.19</v>
      </c>
      <c r="BT20" s="118">
        <v>6361.6</v>
      </c>
      <c r="BU20" s="108">
        <v>6598.09</v>
      </c>
      <c r="BV20" s="142">
        <v>6643.43</v>
      </c>
      <c r="BW20" s="113">
        <v>9141.98</v>
      </c>
      <c r="BX20" s="113">
        <v>6442.24</v>
      </c>
      <c r="BY20" s="113">
        <v>7962.12</v>
      </c>
      <c r="BZ20" s="113">
        <v>7026.95</v>
      </c>
      <c r="CA20" s="117">
        <v>10338.030000000001</v>
      </c>
      <c r="CB20" s="117">
        <v>7511.76</v>
      </c>
      <c r="CC20" s="117">
        <v>7904.94</v>
      </c>
      <c r="CD20" s="117">
        <v>7946.79</v>
      </c>
      <c r="CE20" s="117">
        <v>10482.01</v>
      </c>
      <c r="CF20" s="117">
        <v>7819.35</v>
      </c>
      <c r="CG20" s="117">
        <v>8103.16</v>
      </c>
      <c r="CH20" s="117">
        <v>7601.13</v>
      </c>
      <c r="CI20" s="117">
        <v>10963.43</v>
      </c>
      <c r="CJ20" s="168">
        <v>8070.12</v>
      </c>
      <c r="CK20" s="168">
        <v>8687.24</v>
      </c>
      <c r="CL20" s="176">
        <v>8450.81</v>
      </c>
      <c r="CM20" s="180">
        <v>11389.37</v>
      </c>
      <c r="CN20" s="168">
        <v>9520.43</v>
      </c>
      <c r="CO20" s="168">
        <v>9795.94</v>
      </c>
      <c r="CP20" s="176">
        <v>11647.99</v>
      </c>
      <c r="CQ20" s="180">
        <v>13760.6</v>
      </c>
      <c r="CR20" s="168">
        <v>10759.43</v>
      </c>
      <c r="CS20" s="168">
        <v>12048.54</v>
      </c>
      <c r="CT20" s="176"/>
      <c r="CU20" s="177"/>
    </row>
    <row r="21" spans="2:99" x14ac:dyDescent="0.25">
      <c r="B21" s="154" t="s">
        <v>233</v>
      </c>
      <c r="C21" s="149" t="s">
        <v>224</v>
      </c>
      <c r="D21" s="64" t="s">
        <v>229</v>
      </c>
      <c r="E21" s="65" t="s">
        <v>229</v>
      </c>
      <c r="F21" s="65" t="s">
        <v>229</v>
      </c>
      <c r="G21" s="65" t="s">
        <v>229</v>
      </c>
      <c r="H21" s="65" t="s">
        <v>229</v>
      </c>
      <c r="I21" s="65" t="s">
        <v>229</v>
      </c>
      <c r="J21" s="65" t="s">
        <v>229</v>
      </c>
      <c r="K21" s="65" t="s">
        <v>229</v>
      </c>
      <c r="L21" s="65" t="s">
        <v>229</v>
      </c>
      <c r="M21" s="65" t="s">
        <v>229</v>
      </c>
      <c r="N21" s="65" t="s">
        <v>229</v>
      </c>
      <c r="O21" s="65" t="s">
        <v>229</v>
      </c>
      <c r="P21" s="65" t="s">
        <v>229</v>
      </c>
      <c r="Q21" s="65" t="s">
        <v>229</v>
      </c>
      <c r="R21" s="65" t="s">
        <v>229</v>
      </c>
      <c r="S21" s="65" t="s">
        <v>229</v>
      </c>
      <c r="T21" s="65" t="s">
        <v>229</v>
      </c>
      <c r="U21" s="65" t="s">
        <v>229</v>
      </c>
      <c r="V21" s="65" t="s">
        <v>229</v>
      </c>
      <c r="W21" s="65" t="s">
        <v>229</v>
      </c>
      <c r="X21" s="65" t="s">
        <v>229</v>
      </c>
      <c r="Y21" s="65" t="s">
        <v>229</v>
      </c>
      <c r="Z21" s="65" t="s">
        <v>229</v>
      </c>
      <c r="AA21" s="65" t="s">
        <v>229</v>
      </c>
      <c r="AB21" s="65" t="s">
        <v>229</v>
      </c>
      <c r="AC21" s="65" t="s">
        <v>229</v>
      </c>
      <c r="AD21" s="65" t="s">
        <v>229</v>
      </c>
      <c r="AE21" s="65" t="s">
        <v>229</v>
      </c>
      <c r="AF21" s="119">
        <v>2516.41</v>
      </c>
      <c r="AG21" s="119">
        <v>2607.54</v>
      </c>
      <c r="AH21" s="122">
        <v>2678.25</v>
      </c>
      <c r="AI21" s="119">
        <v>2741.08</v>
      </c>
      <c r="AJ21" s="119">
        <v>2783.97</v>
      </c>
      <c r="AK21" s="119">
        <v>2894.31</v>
      </c>
      <c r="AL21" s="112">
        <v>2924.7</v>
      </c>
      <c r="AM21" s="118">
        <v>2904.27</v>
      </c>
      <c r="AN21" s="112">
        <v>2920.78</v>
      </c>
      <c r="AO21" s="113">
        <v>2968.47</v>
      </c>
      <c r="AP21" s="113">
        <v>3016.06</v>
      </c>
      <c r="AQ21" s="113">
        <v>3051.59</v>
      </c>
      <c r="AR21" s="112">
        <v>3059.96</v>
      </c>
      <c r="AS21" s="113">
        <v>3124</v>
      </c>
      <c r="AT21" s="113">
        <v>3173.8</v>
      </c>
      <c r="AU21" s="113">
        <v>3229.36</v>
      </c>
      <c r="AV21" s="115">
        <v>3206.55</v>
      </c>
      <c r="AW21" s="113">
        <v>3321.82</v>
      </c>
      <c r="AX21" s="113">
        <v>3352.42</v>
      </c>
      <c r="AY21" s="117">
        <v>3394.7</v>
      </c>
      <c r="AZ21" s="112">
        <v>3421.81</v>
      </c>
      <c r="BA21" s="113">
        <v>3456.98</v>
      </c>
      <c r="BB21" s="113">
        <v>3463.43</v>
      </c>
      <c r="BC21" s="117">
        <v>3522.08</v>
      </c>
      <c r="BD21" s="112">
        <v>3491.43</v>
      </c>
      <c r="BE21" s="113">
        <v>3559.5</v>
      </c>
      <c r="BF21" s="113">
        <v>3625.28</v>
      </c>
      <c r="BG21" s="113">
        <v>3689.73</v>
      </c>
      <c r="BH21" s="112">
        <v>3663.13</v>
      </c>
      <c r="BI21" s="113">
        <v>3743.13</v>
      </c>
      <c r="BJ21" s="113">
        <v>3746.88</v>
      </c>
      <c r="BK21" s="117">
        <v>3833.55</v>
      </c>
      <c r="BL21" s="118">
        <v>3818.61</v>
      </c>
      <c r="BM21" s="113">
        <v>3863.25</v>
      </c>
      <c r="BN21" s="113">
        <v>3876.86</v>
      </c>
      <c r="BO21" s="117">
        <v>3971.21</v>
      </c>
      <c r="BP21" s="118">
        <v>3975</v>
      </c>
      <c r="BQ21" s="113">
        <v>4042.56</v>
      </c>
      <c r="BR21" s="113">
        <v>4061.49</v>
      </c>
      <c r="BS21" s="117">
        <v>4139.24</v>
      </c>
      <c r="BT21" s="118">
        <v>4181.25</v>
      </c>
      <c r="BU21" s="113">
        <v>4289.47</v>
      </c>
      <c r="BV21" s="142">
        <v>4331.12</v>
      </c>
      <c r="BW21" s="113">
        <v>4441.8100000000004</v>
      </c>
      <c r="BX21" s="113">
        <v>4483.92</v>
      </c>
      <c r="BY21" s="113">
        <v>4608.97</v>
      </c>
      <c r="BZ21" s="113">
        <v>4649.04</v>
      </c>
      <c r="CA21" s="117">
        <v>4790.1899999999996</v>
      </c>
      <c r="CB21" s="117">
        <v>4793.7700000000004</v>
      </c>
      <c r="CC21" s="117">
        <v>4941.42</v>
      </c>
      <c r="CD21" s="117">
        <v>4962.38</v>
      </c>
      <c r="CE21" s="117">
        <v>5062.38</v>
      </c>
      <c r="CF21" s="117">
        <v>5119.22</v>
      </c>
      <c r="CG21" s="117">
        <v>4965.1499999999996</v>
      </c>
      <c r="CH21" s="117">
        <v>5181.74</v>
      </c>
      <c r="CI21" s="117">
        <v>5423.43</v>
      </c>
      <c r="CJ21" s="168">
        <v>5453.83</v>
      </c>
      <c r="CK21" s="168">
        <v>5595.87</v>
      </c>
      <c r="CL21" s="176">
        <v>5653.43</v>
      </c>
      <c r="CM21" s="180">
        <v>5903.73</v>
      </c>
      <c r="CN21" s="168">
        <v>5997.65</v>
      </c>
      <c r="CO21" s="168">
        <v>6294.38</v>
      </c>
      <c r="CP21" s="176">
        <v>6292.61</v>
      </c>
      <c r="CQ21" s="180">
        <v>6486.82</v>
      </c>
      <c r="CR21" s="168">
        <v>6736.32</v>
      </c>
      <c r="CS21" s="168">
        <v>6949.49</v>
      </c>
      <c r="CT21" s="176"/>
      <c r="CU21" s="177"/>
    </row>
    <row r="22" spans="2:99" ht="27.75" x14ac:dyDescent="0.25">
      <c r="B22" s="153" t="s">
        <v>234</v>
      </c>
      <c r="C22" s="149" t="s">
        <v>224</v>
      </c>
      <c r="D22" s="64" t="s">
        <v>229</v>
      </c>
      <c r="E22" s="65" t="s">
        <v>229</v>
      </c>
      <c r="F22" s="65" t="s">
        <v>229</v>
      </c>
      <c r="G22" s="65" t="s">
        <v>229</v>
      </c>
      <c r="H22" s="65" t="s">
        <v>229</v>
      </c>
      <c r="I22" s="65" t="s">
        <v>229</v>
      </c>
      <c r="J22" s="65" t="s">
        <v>229</v>
      </c>
      <c r="K22" s="65" t="s">
        <v>229</v>
      </c>
      <c r="L22" s="65" t="s">
        <v>229</v>
      </c>
      <c r="M22" s="65" t="s">
        <v>229</v>
      </c>
      <c r="N22" s="65" t="s">
        <v>229</v>
      </c>
      <c r="O22" s="65" t="s">
        <v>229</v>
      </c>
      <c r="P22" s="65" t="s">
        <v>229</v>
      </c>
      <c r="Q22" s="65" t="s">
        <v>229</v>
      </c>
      <c r="R22" s="65" t="s">
        <v>229</v>
      </c>
      <c r="S22" s="65" t="s">
        <v>229</v>
      </c>
      <c r="T22" s="65" t="s">
        <v>229</v>
      </c>
      <c r="U22" s="65" t="s">
        <v>229</v>
      </c>
      <c r="V22" s="65" t="s">
        <v>229</v>
      </c>
      <c r="W22" s="65" t="s">
        <v>229</v>
      </c>
      <c r="X22" s="65" t="s">
        <v>229</v>
      </c>
      <c r="Y22" s="65" t="s">
        <v>229</v>
      </c>
      <c r="Z22" s="65" t="s">
        <v>229</v>
      </c>
      <c r="AA22" s="65" t="s">
        <v>229</v>
      </c>
      <c r="AB22" s="65" t="s">
        <v>229</v>
      </c>
      <c r="AC22" s="65" t="s">
        <v>229</v>
      </c>
      <c r="AD22" s="65" t="s">
        <v>229</v>
      </c>
      <c r="AE22" s="65" t="s">
        <v>229</v>
      </c>
      <c r="AF22" s="119">
        <v>4171.1499999999996</v>
      </c>
      <c r="AG22" s="119">
        <v>4018.97</v>
      </c>
      <c r="AH22" s="123">
        <v>4104.74</v>
      </c>
      <c r="AI22" s="119">
        <v>4424.7700000000004</v>
      </c>
      <c r="AJ22" s="119">
        <v>4534.82</v>
      </c>
      <c r="AK22" s="119">
        <v>4229.43</v>
      </c>
      <c r="AL22" s="112">
        <v>4538.22</v>
      </c>
      <c r="AM22" s="118">
        <v>4933.57</v>
      </c>
      <c r="AN22" s="112">
        <v>4795.6099999999997</v>
      </c>
      <c r="AO22" s="113">
        <v>4777.12</v>
      </c>
      <c r="AP22" s="113">
        <v>4802.5600000000004</v>
      </c>
      <c r="AQ22" s="113">
        <v>5168.82</v>
      </c>
      <c r="AR22" s="112">
        <v>5225.68</v>
      </c>
      <c r="AS22" s="113">
        <v>4875.7700000000004</v>
      </c>
      <c r="AT22" s="113">
        <v>5220.97</v>
      </c>
      <c r="AU22" s="113">
        <v>5864.35</v>
      </c>
      <c r="AV22" s="115">
        <v>5487.46</v>
      </c>
      <c r="AW22" s="113">
        <v>5338.56</v>
      </c>
      <c r="AX22" s="113">
        <v>5559.59</v>
      </c>
      <c r="AY22" s="117">
        <v>6130.62</v>
      </c>
      <c r="AZ22" s="112">
        <v>5937.3</v>
      </c>
      <c r="BA22" s="113">
        <v>5334.31</v>
      </c>
      <c r="BB22" s="113">
        <v>5790.49</v>
      </c>
      <c r="BC22" s="117">
        <v>6534.72</v>
      </c>
      <c r="BD22" s="112">
        <v>6195.72</v>
      </c>
      <c r="BE22" s="113">
        <v>5828.06</v>
      </c>
      <c r="BF22" s="113">
        <v>6020.95</v>
      </c>
      <c r="BG22" s="113">
        <v>6736.34</v>
      </c>
      <c r="BH22" s="112">
        <v>6358.44</v>
      </c>
      <c r="BI22" s="113">
        <v>6019.6</v>
      </c>
      <c r="BJ22" s="113">
        <v>6391.82</v>
      </c>
      <c r="BK22" s="117">
        <v>6747.38</v>
      </c>
      <c r="BL22" s="118">
        <v>6689.94</v>
      </c>
      <c r="BM22" s="113">
        <v>6042.42</v>
      </c>
      <c r="BN22" s="113">
        <v>6302.71</v>
      </c>
      <c r="BO22" s="117">
        <v>7204.53</v>
      </c>
      <c r="BP22" s="118">
        <v>7063.92</v>
      </c>
      <c r="BQ22" s="113">
        <v>6376.78</v>
      </c>
      <c r="BR22" s="113">
        <v>6572.55</v>
      </c>
      <c r="BS22" s="117">
        <v>7396.38</v>
      </c>
      <c r="BT22" s="118">
        <v>6996.8</v>
      </c>
      <c r="BU22" s="113">
        <v>6809.17</v>
      </c>
      <c r="BV22" s="142">
        <v>6766.58</v>
      </c>
      <c r="BW22" s="113">
        <v>7616.42</v>
      </c>
      <c r="BX22" s="113">
        <v>7706.82</v>
      </c>
      <c r="BY22" s="113">
        <v>7073.98</v>
      </c>
      <c r="BZ22" s="113">
        <v>7151.14</v>
      </c>
      <c r="CA22" s="117">
        <v>7905.97</v>
      </c>
      <c r="CB22" s="117">
        <v>7802.75</v>
      </c>
      <c r="CC22" s="117">
        <v>7356</v>
      </c>
      <c r="CD22" s="117">
        <v>7789.4</v>
      </c>
      <c r="CE22" s="117">
        <v>8345.57</v>
      </c>
      <c r="CF22" s="117">
        <v>8382.84</v>
      </c>
      <c r="CG22" s="117">
        <v>7593.55</v>
      </c>
      <c r="CH22" s="117">
        <v>7879.29</v>
      </c>
      <c r="CI22" s="117">
        <v>9051.2800000000007</v>
      </c>
      <c r="CJ22" s="168">
        <v>8772.7199999999993</v>
      </c>
      <c r="CK22" s="168">
        <v>7965.09</v>
      </c>
      <c r="CL22" s="176">
        <v>8614.93</v>
      </c>
      <c r="CM22" s="180">
        <v>9304.4699999999993</v>
      </c>
      <c r="CN22" s="168">
        <v>9490.0400000000009</v>
      </c>
      <c r="CO22" s="168">
        <v>8720.36</v>
      </c>
      <c r="CP22" s="176">
        <v>10128.129999999999</v>
      </c>
      <c r="CQ22" s="180">
        <v>10133.24</v>
      </c>
      <c r="CR22" s="168">
        <v>10800.8</v>
      </c>
      <c r="CS22" s="168">
        <v>10036.07</v>
      </c>
      <c r="CT22" s="176"/>
      <c r="CU22" s="177"/>
    </row>
    <row r="23" spans="2:99" ht="27.75" x14ac:dyDescent="0.25">
      <c r="B23" s="153" t="s">
        <v>235</v>
      </c>
      <c r="C23" s="149" t="s">
        <v>224</v>
      </c>
      <c r="D23" s="64" t="s">
        <v>229</v>
      </c>
      <c r="E23" s="65" t="s">
        <v>229</v>
      </c>
      <c r="F23" s="65" t="s">
        <v>229</v>
      </c>
      <c r="G23" s="65" t="s">
        <v>229</v>
      </c>
      <c r="H23" s="65" t="s">
        <v>229</v>
      </c>
      <c r="I23" s="65" t="s">
        <v>229</v>
      </c>
      <c r="J23" s="65" t="s">
        <v>229</v>
      </c>
      <c r="K23" s="65" t="s">
        <v>229</v>
      </c>
      <c r="L23" s="65" t="s">
        <v>229</v>
      </c>
      <c r="M23" s="65" t="s">
        <v>229</v>
      </c>
      <c r="N23" s="65" t="s">
        <v>229</v>
      </c>
      <c r="O23" s="65" t="s">
        <v>229</v>
      </c>
      <c r="P23" s="65" t="s">
        <v>229</v>
      </c>
      <c r="Q23" s="65" t="s">
        <v>229</v>
      </c>
      <c r="R23" s="65" t="s">
        <v>229</v>
      </c>
      <c r="S23" s="65" t="s">
        <v>229</v>
      </c>
      <c r="T23" s="65" t="s">
        <v>229</v>
      </c>
      <c r="U23" s="65" t="s">
        <v>229</v>
      </c>
      <c r="V23" s="65" t="s">
        <v>229</v>
      </c>
      <c r="W23" s="65" t="s">
        <v>229</v>
      </c>
      <c r="X23" s="65" t="s">
        <v>229</v>
      </c>
      <c r="Y23" s="65" t="s">
        <v>229</v>
      </c>
      <c r="Z23" s="65" t="s">
        <v>229</v>
      </c>
      <c r="AA23" s="65" t="s">
        <v>229</v>
      </c>
      <c r="AB23" s="65" t="s">
        <v>229</v>
      </c>
      <c r="AC23" s="65" t="s">
        <v>229</v>
      </c>
      <c r="AD23" s="65" t="s">
        <v>229</v>
      </c>
      <c r="AE23" s="65" t="s">
        <v>229</v>
      </c>
      <c r="AF23" s="119">
        <v>2620.64</v>
      </c>
      <c r="AG23" s="119">
        <v>2620.35</v>
      </c>
      <c r="AH23" s="119">
        <v>2668.8</v>
      </c>
      <c r="AI23" s="119">
        <v>2931.04</v>
      </c>
      <c r="AJ23" s="119">
        <v>2843.44</v>
      </c>
      <c r="AK23" s="119">
        <v>2917.38</v>
      </c>
      <c r="AL23" s="112">
        <v>2978.69</v>
      </c>
      <c r="AM23" s="118">
        <v>3176.5</v>
      </c>
      <c r="AN23" s="112">
        <v>3080.97</v>
      </c>
      <c r="AO23" s="113">
        <v>3069.43</v>
      </c>
      <c r="AP23" s="113">
        <v>3144.56</v>
      </c>
      <c r="AQ23" s="113">
        <v>3368.53</v>
      </c>
      <c r="AR23" s="112">
        <v>3275.76</v>
      </c>
      <c r="AS23" s="113">
        <v>3235.19</v>
      </c>
      <c r="AT23" s="113">
        <v>3303.62</v>
      </c>
      <c r="AU23" s="113">
        <v>3530.38</v>
      </c>
      <c r="AV23" s="115">
        <v>3379.78</v>
      </c>
      <c r="AW23" s="113">
        <v>3412.54</v>
      </c>
      <c r="AX23" s="113">
        <v>3465.05</v>
      </c>
      <c r="AY23" s="117">
        <v>3648.46</v>
      </c>
      <c r="AZ23" s="112">
        <v>3529.4</v>
      </c>
      <c r="BA23" s="113">
        <v>3513.13</v>
      </c>
      <c r="BB23" s="113">
        <v>3535.6</v>
      </c>
      <c r="BC23" s="117">
        <v>3798.57</v>
      </c>
      <c r="BD23" s="112">
        <v>3603.23</v>
      </c>
      <c r="BE23" s="113">
        <v>3609.44</v>
      </c>
      <c r="BF23" s="113">
        <v>3652.21</v>
      </c>
      <c r="BG23" s="113">
        <v>3848.19</v>
      </c>
      <c r="BH23" s="112">
        <v>3697.97</v>
      </c>
      <c r="BI23" s="113">
        <v>3723.87</v>
      </c>
      <c r="BJ23" s="113">
        <v>3773.99</v>
      </c>
      <c r="BK23" s="117">
        <v>4021.32</v>
      </c>
      <c r="BL23" s="118">
        <v>3842.46</v>
      </c>
      <c r="BM23" s="113">
        <v>3841.28</v>
      </c>
      <c r="BN23" s="113">
        <v>3896.36</v>
      </c>
      <c r="BO23" s="117">
        <v>4159.87</v>
      </c>
      <c r="BP23" s="118">
        <v>3969.41</v>
      </c>
      <c r="BQ23" s="113">
        <v>3993.19</v>
      </c>
      <c r="BR23" s="113">
        <v>4029.34</v>
      </c>
      <c r="BS23" s="117">
        <v>4310.75</v>
      </c>
      <c r="BT23" s="118">
        <v>4078.86</v>
      </c>
      <c r="BU23" s="113">
        <v>4153.8100000000004</v>
      </c>
      <c r="BV23" s="142">
        <v>4172.07</v>
      </c>
      <c r="BW23" s="113">
        <v>4485.3900000000003</v>
      </c>
      <c r="BX23" s="113">
        <v>4289.9399999999996</v>
      </c>
      <c r="BY23" s="113">
        <v>4319.28</v>
      </c>
      <c r="BZ23" s="113">
        <v>4422.45</v>
      </c>
      <c r="CA23" s="117">
        <v>4748.87</v>
      </c>
      <c r="CB23" s="117">
        <v>4539</v>
      </c>
      <c r="CC23" s="117">
        <v>4607.63</v>
      </c>
      <c r="CD23" s="117">
        <v>4696.8100000000004</v>
      </c>
      <c r="CE23" s="117">
        <v>4987.33</v>
      </c>
      <c r="CF23" s="117">
        <v>4859.51</v>
      </c>
      <c r="CG23" s="117">
        <v>4788.3999999999996</v>
      </c>
      <c r="CH23" s="117">
        <v>4959.84</v>
      </c>
      <c r="CI23" s="117">
        <v>5257.28</v>
      </c>
      <c r="CJ23" s="168">
        <v>5157.79</v>
      </c>
      <c r="CK23" s="168">
        <v>5126.3500000000004</v>
      </c>
      <c r="CL23" s="176">
        <v>5325.1</v>
      </c>
      <c r="CM23" s="180">
        <v>5658.59</v>
      </c>
      <c r="CN23" s="168">
        <v>5597.17</v>
      </c>
      <c r="CO23" s="168">
        <v>5668.2</v>
      </c>
      <c r="CP23" s="176">
        <v>5881.82</v>
      </c>
      <c r="CQ23" s="180">
        <v>6207.23</v>
      </c>
      <c r="CR23" s="168">
        <v>6161.04</v>
      </c>
      <c r="CS23" s="168">
        <v>6301.04</v>
      </c>
      <c r="CT23" s="176"/>
      <c r="CU23" s="177"/>
    </row>
    <row r="24" spans="2:99" ht="27.75" x14ac:dyDescent="0.25">
      <c r="B24" s="161" t="s">
        <v>236</v>
      </c>
      <c r="C24" s="149" t="s">
        <v>224</v>
      </c>
      <c r="D24" s="64" t="s">
        <v>229</v>
      </c>
      <c r="E24" s="65" t="s">
        <v>229</v>
      </c>
      <c r="F24" s="65" t="s">
        <v>229</v>
      </c>
      <c r="G24" s="65" t="s">
        <v>229</v>
      </c>
      <c r="H24" s="65" t="s">
        <v>229</v>
      </c>
      <c r="I24" s="65" t="s">
        <v>229</v>
      </c>
      <c r="J24" s="65" t="s">
        <v>229</v>
      </c>
      <c r="K24" s="65" t="s">
        <v>229</v>
      </c>
      <c r="L24" s="65" t="s">
        <v>229</v>
      </c>
      <c r="M24" s="65" t="s">
        <v>229</v>
      </c>
      <c r="N24" s="65" t="s">
        <v>229</v>
      </c>
      <c r="O24" s="65" t="s">
        <v>229</v>
      </c>
      <c r="P24" s="65" t="s">
        <v>229</v>
      </c>
      <c r="Q24" s="65" t="s">
        <v>229</v>
      </c>
      <c r="R24" s="65" t="s">
        <v>229</v>
      </c>
      <c r="S24" s="65" t="s">
        <v>229</v>
      </c>
      <c r="T24" s="65" t="s">
        <v>229</v>
      </c>
      <c r="U24" s="65" t="s">
        <v>229</v>
      </c>
      <c r="V24" s="65" t="s">
        <v>229</v>
      </c>
      <c r="W24" s="65" t="s">
        <v>229</v>
      </c>
      <c r="X24" s="65" t="s">
        <v>229</v>
      </c>
      <c r="Y24" s="65" t="s">
        <v>229</v>
      </c>
      <c r="Z24" s="65" t="s">
        <v>229</v>
      </c>
      <c r="AA24" s="65" t="s">
        <v>229</v>
      </c>
      <c r="AB24" s="65" t="s">
        <v>229</v>
      </c>
      <c r="AC24" s="65" t="s">
        <v>229</v>
      </c>
      <c r="AD24" s="65" t="s">
        <v>229</v>
      </c>
      <c r="AE24" s="65" t="s">
        <v>229</v>
      </c>
      <c r="AF24" s="119">
        <v>2649.97</v>
      </c>
      <c r="AG24" s="119">
        <v>2875.72</v>
      </c>
      <c r="AH24" s="119">
        <v>3106.4</v>
      </c>
      <c r="AI24" s="119">
        <v>3256.29</v>
      </c>
      <c r="AJ24" s="119">
        <v>3095.93</v>
      </c>
      <c r="AK24" s="119">
        <v>3348.28</v>
      </c>
      <c r="AL24" s="112">
        <v>3462.01</v>
      </c>
      <c r="AM24" s="118">
        <v>3546.36</v>
      </c>
      <c r="AN24" s="112">
        <v>3313.15</v>
      </c>
      <c r="AO24" s="113">
        <v>3421.19</v>
      </c>
      <c r="AP24" s="113">
        <v>3518.77</v>
      </c>
      <c r="AQ24" s="113">
        <v>3591.38</v>
      </c>
      <c r="AR24" s="112">
        <v>3338.74</v>
      </c>
      <c r="AS24" s="113">
        <v>3543.42</v>
      </c>
      <c r="AT24" s="113">
        <v>3537.26</v>
      </c>
      <c r="AU24" s="113">
        <v>3721.13</v>
      </c>
      <c r="AV24" s="115">
        <v>3482.35</v>
      </c>
      <c r="AW24" s="113">
        <v>3683.27</v>
      </c>
      <c r="AX24" s="113">
        <v>3774.56</v>
      </c>
      <c r="AY24" s="117">
        <v>3858.28</v>
      </c>
      <c r="AZ24" s="112">
        <v>3621.67</v>
      </c>
      <c r="BA24" s="113">
        <v>3647.42</v>
      </c>
      <c r="BB24" s="113">
        <v>3709.1</v>
      </c>
      <c r="BC24" s="117">
        <v>3829.46</v>
      </c>
      <c r="BD24" s="112">
        <v>3555.66</v>
      </c>
      <c r="BE24" s="113">
        <v>3693.36</v>
      </c>
      <c r="BF24" s="113">
        <v>3765.91</v>
      </c>
      <c r="BG24" s="113">
        <v>3895.37</v>
      </c>
      <c r="BH24" s="112">
        <v>3706.03</v>
      </c>
      <c r="BI24" s="113">
        <v>3883.56</v>
      </c>
      <c r="BJ24" s="113">
        <v>3872.05</v>
      </c>
      <c r="BK24" s="117">
        <v>4084.49</v>
      </c>
      <c r="BL24" s="118">
        <v>3899.01</v>
      </c>
      <c r="BM24" s="113">
        <v>4042.29</v>
      </c>
      <c r="BN24" s="113">
        <v>4111.21</v>
      </c>
      <c r="BO24" s="117">
        <v>4249.78</v>
      </c>
      <c r="BP24" s="118">
        <v>4042.8</v>
      </c>
      <c r="BQ24" s="113">
        <v>4296.46</v>
      </c>
      <c r="BR24" s="113">
        <v>4257.7700000000004</v>
      </c>
      <c r="BS24" s="117">
        <v>4408.3500000000004</v>
      </c>
      <c r="BT24" s="118">
        <v>4267.0200000000004</v>
      </c>
      <c r="BU24" s="113">
        <v>4466.95</v>
      </c>
      <c r="BV24" s="142">
        <v>4572.97</v>
      </c>
      <c r="BW24" s="113">
        <v>4816.68</v>
      </c>
      <c r="BX24" s="113">
        <v>4592.8900000000003</v>
      </c>
      <c r="BY24" s="113">
        <v>4869.6000000000004</v>
      </c>
      <c r="BZ24" s="113">
        <v>5010.96</v>
      </c>
      <c r="CA24" s="117">
        <v>5119.68</v>
      </c>
      <c r="CB24" s="117">
        <v>4873.42</v>
      </c>
      <c r="CC24" s="117">
        <v>5283.01</v>
      </c>
      <c r="CD24" s="117">
        <v>5234.7299999999996</v>
      </c>
      <c r="CE24" s="117">
        <v>5462.46</v>
      </c>
      <c r="CF24" s="117">
        <v>5180.03</v>
      </c>
      <c r="CG24" s="117">
        <v>5325.21</v>
      </c>
      <c r="CH24" s="117">
        <v>5490.26</v>
      </c>
      <c r="CI24" s="117">
        <v>5610.77</v>
      </c>
      <c r="CJ24" s="168">
        <v>5374.33</v>
      </c>
      <c r="CK24" s="168">
        <v>5770.24</v>
      </c>
      <c r="CL24" s="176">
        <v>5983.87</v>
      </c>
      <c r="CM24" s="180">
        <v>6161.12</v>
      </c>
      <c r="CN24" s="168">
        <v>6117.64</v>
      </c>
      <c r="CO24" s="168">
        <v>6494.04</v>
      </c>
      <c r="CP24" s="176">
        <v>6744.29</v>
      </c>
      <c r="CQ24" s="180">
        <v>6748.42</v>
      </c>
      <c r="CR24" s="168">
        <v>6584.05</v>
      </c>
      <c r="CS24" s="168">
        <v>6980.56</v>
      </c>
      <c r="CT24" s="176"/>
      <c r="CU24" s="177"/>
    </row>
    <row r="25" spans="2:99" ht="27.75" x14ac:dyDescent="0.25">
      <c r="B25" s="162" t="s">
        <v>237</v>
      </c>
      <c r="C25" s="149" t="s">
        <v>224</v>
      </c>
      <c r="D25" s="64" t="s">
        <v>229</v>
      </c>
      <c r="E25" s="65" t="s">
        <v>229</v>
      </c>
      <c r="F25" s="65" t="s">
        <v>229</v>
      </c>
      <c r="G25" s="65" t="s">
        <v>229</v>
      </c>
      <c r="H25" s="65" t="s">
        <v>229</v>
      </c>
      <c r="I25" s="65" t="s">
        <v>229</v>
      </c>
      <c r="J25" s="65" t="s">
        <v>229</v>
      </c>
      <c r="K25" s="65" t="s">
        <v>229</v>
      </c>
      <c r="L25" s="65" t="s">
        <v>229</v>
      </c>
      <c r="M25" s="65" t="s">
        <v>229</v>
      </c>
      <c r="N25" s="65" t="s">
        <v>229</v>
      </c>
      <c r="O25" s="65" t="s">
        <v>229</v>
      </c>
      <c r="P25" s="65" t="s">
        <v>229</v>
      </c>
      <c r="Q25" s="65" t="s">
        <v>229</v>
      </c>
      <c r="R25" s="65" t="s">
        <v>229</v>
      </c>
      <c r="S25" s="65" t="s">
        <v>229</v>
      </c>
      <c r="T25" s="65" t="s">
        <v>229</v>
      </c>
      <c r="U25" s="65" t="s">
        <v>229</v>
      </c>
      <c r="V25" s="65" t="s">
        <v>229</v>
      </c>
      <c r="W25" s="65" t="s">
        <v>229</v>
      </c>
      <c r="X25" s="65" t="s">
        <v>229</v>
      </c>
      <c r="Y25" s="65" t="s">
        <v>229</v>
      </c>
      <c r="Z25" s="65" t="s">
        <v>229</v>
      </c>
      <c r="AA25" s="65" t="s">
        <v>229</v>
      </c>
      <c r="AB25" s="65" t="s">
        <v>229</v>
      </c>
      <c r="AC25" s="65" t="s">
        <v>229</v>
      </c>
      <c r="AD25" s="65" t="s">
        <v>229</v>
      </c>
      <c r="AE25" s="65" t="s">
        <v>229</v>
      </c>
      <c r="AF25" s="119">
        <v>2581.04</v>
      </c>
      <c r="AG25" s="119">
        <v>2646.61</v>
      </c>
      <c r="AH25" s="119">
        <v>2706.23</v>
      </c>
      <c r="AI25" s="119">
        <v>2823.92</v>
      </c>
      <c r="AJ25" s="119">
        <v>2874.4</v>
      </c>
      <c r="AK25" s="119">
        <v>2955.63</v>
      </c>
      <c r="AL25" s="112">
        <v>2940.6</v>
      </c>
      <c r="AM25" s="118">
        <v>3018.34</v>
      </c>
      <c r="AN25" s="112">
        <v>3035.15</v>
      </c>
      <c r="AO25" s="113">
        <v>3058.25</v>
      </c>
      <c r="AP25" s="113">
        <v>3021.08</v>
      </c>
      <c r="AQ25" s="113">
        <v>3087.61</v>
      </c>
      <c r="AR25" s="112">
        <v>3078.68</v>
      </c>
      <c r="AS25" s="113">
        <v>3170.84</v>
      </c>
      <c r="AT25" s="113">
        <v>3028.48</v>
      </c>
      <c r="AU25" s="113">
        <v>3168.17</v>
      </c>
      <c r="AV25" s="115">
        <v>3212.22</v>
      </c>
      <c r="AW25" s="113">
        <v>3252.8</v>
      </c>
      <c r="AX25" s="113">
        <v>3233.43</v>
      </c>
      <c r="AY25" s="117">
        <v>3369.86</v>
      </c>
      <c r="AZ25" s="112">
        <v>3356.7</v>
      </c>
      <c r="BA25" s="113">
        <v>3336.92</v>
      </c>
      <c r="BB25" s="113">
        <v>3321.95</v>
      </c>
      <c r="BC25" s="117">
        <v>3365.38</v>
      </c>
      <c r="BD25" s="112">
        <v>3432.22</v>
      </c>
      <c r="BE25" s="113">
        <v>3420.62</v>
      </c>
      <c r="BF25" s="113">
        <v>3407.81</v>
      </c>
      <c r="BG25" s="113">
        <v>3455.76</v>
      </c>
      <c r="BH25" s="112">
        <v>3543.91</v>
      </c>
      <c r="BI25" s="113">
        <v>3577.06</v>
      </c>
      <c r="BJ25" s="113">
        <v>3532.47</v>
      </c>
      <c r="BK25" s="117">
        <v>3598.89</v>
      </c>
      <c r="BL25" s="118">
        <v>3723.97</v>
      </c>
      <c r="BM25" s="113">
        <v>3703.1</v>
      </c>
      <c r="BN25" s="113">
        <v>3677.22</v>
      </c>
      <c r="BO25" s="117">
        <v>3702.12</v>
      </c>
      <c r="BP25" s="118">
        <v>3887.89</v>
      </c>
      <c r="BQ25" s="113">
        <v>3934.17</v>
      </c>
      <c r="BR25" s="113">
        <v>3902</v>
      </c>
      <c r="BS25" s="117">
        <v>3871.17</v>
      </c>
      <c r="BT25" s="118">
        <v>4148.0200000000004</v>
      </c>
      <c r="BU25" s="113">
        <v>4201.8100000000004</v>
      </c>
      <c r="BV25" s="142">
        <v>4181.3500000000004</v>
      </c>
      <c r="BW25" s="113">
        <v>4291.26</v>
      </c>
      <c r="BX25" s="113">
        <v>4443.41</v>
      </c>
      <c r="BY25" s="113">
        <v>4516.2299999999996</v>
      </c>
      <c r="BZ25" s="113">
        <v>4485.01</v>
      </c>
      <c r="CA25" s="117">
        <v>4603.43</v>
      </c>
      <c r="CB25" s="117">
        <v>4751.3999999999996</v>
      </c>
      <c r="CC25" s="117">
        <v>4844.88</v>
      </c>
      <c r="CD25" s="117">
        <v>4797.29</v>
      </c>
      <c r="CE25" s="117">
        <v>4908.84</v>
      </c>
      <c r="CF25" s="117">
        <v>5118.87</v>
      </c>
      <c r="CG25" s="117">
        <v>5017.82</v>
      </c>
      <c r="CH25" s="117">
        <v>4976.7700000000004</v>
      </c>
      <c r="CI25" s="117">
        <v>5121.16</v>
      </c>
      <c r="CJ25" s="168">
        <v>5409.71</v>
      </c>
      <c r="CK25" s="168">
        <v>5436.56</v>
      </c>
      <c r="CL25" s="176">
        <v>5513.59</v>
      </c>
      <c r="CM25" s="180">
        <v>5759.47</v>
      </c>
      <c r="CN25" s="168">
        <v>6041.73</v>
      </c>
      <c r="CO25" s="168">
        <v>6131.96</v>
      </c>
      <c r="CP25" s="176">
        <v>6219.7</v>
      </c>
      <c r="CQ25" s="180">
        <v>6288.59</v>
      </c>
      <c r="CR25" s="168">
        <v>6725.41</v>
      </c>
      <c r="CS25" s="168">
        <v>6846.13</v>
      </c>
      <c r="CT25" s="176"/>
      <c r="CU25" s="177"/>
    </row>
    <row r="26" spans="2:99" ht="27.75" x14ac:dyDescent="0.25">
      <c r="B26" s="162" t="s">
        <v>238</v>
      </c>
      <c r="C26" s="149" t="s">
        <v>224</v>
      </c>
      <c r="D26" s="64" t="s">
        <v>229</v>
      </c>
      <c r="E26" s="65" t="s">
        <v>229</v>
      </c>
      <c r="F26" s="65" t="s">
        <v>229</v>
      </c>
      <c r="G26" s="65" t="s">
        <v>229</v>
      </c>
      <c r="H26" s="65" t="s">
        <v>229</v>
      </c>
      <c r="I26" s="65" t="s">
        <v>229</v>
      </c>
      <c r="J26" s="65" t="s">
        <v>229</v>
      </c>
      <c r="K26" s="65" t="s">
        <v>229</v>
      </c>
      <c r="L26" s="65" t="s">
        <v>229</v>
      </c>
      <c r="M26" s="65" t="s">
        <v>229</v>
      </c>
      <c r="N26" s="65" t="s">
        <v>229</v>
      </c>
      <c r="O26" s="65" t="s">
        <v>229</v>
      </c>
      <c r="P26" s="65" t="s">
        <v>229</v>
      </c>
      <c r="Q26" s="65" t="s">
        <v>229</v>
      </c>
      <c r="R26" s="65" t="s">
        <v>229</v>
      </c>
      <c r="S26" s="65" t="s">
        <v>229</v>
      </c>
      <c r="T26" s="65" t="s">
        <v>229</v>
      </c>
      <c r="U26" s="65" t="s">
        <v>229</v>
      </c>
      <c r="V26" s="65" t="s">
        <v>229</v>
      </c>
      <c r="W26" s="65" t="s">
        <v>229</v>
      </c>
      <c r="X26" s="65" t="s">
        <v>229</v>
      </c>
      <c r="Y26" s="65" t="s">
        <v>229</v>
      </c>
      <c r="Z26" s="65" t="s">
        <v>229</v>
      </c>
      <c r="AA26" s="65" t="s">
        <v>229</v>
      </c>
      <c r="AB26" s="65" t="s">
        <v>229</v>
      </c>
      <c r="AC26" s="65" t="s">
        <v>229</v>
      </c>
      <c r="AD26" s="65" t="s">
        <v>229</v>
      </c>
      <c r="AE26" s="65" t="s">
        <v>229</v>
      </c>
      <c r="AF26" s="119">
        <v>2619.3200000000002</v>
      </c>
      <c r="AG26" s="119">
        <v>2727.61</v>
      </c>
      <c r="AH26" s="119">
        <v>2808.9</v>
      </c>
      <c r="AI26" s="119">
        <v>3208.76</v>
      </c>
      <c r="AJ26" s="119">
        <v>2926.34</v>
      </c>
      <c r="AK26" s="119">
        <v>3083.51</v>
      </c>
      <c r="AL26" s="112">
        <v>3178.26</v>
      </c>
      <c r="AM26" s="118">
        <v>3496.82</v>
      </c>
      <c r="AN26" s="112">
        <v>3097.86</v>
      </c>
      <c r="AO26" s="113">
        <v>3143.31</v>
      </c>
      <c r="AP26" s="113">
        <v>3347.33</v>
      </c>
      <c r="AQ26" s="113">
        <v>3445.77</v>
      </c>
      <c r="AR26" s="112">
        <v>3154.8</v>
      </c>
      <c r="AS26" s="113">
        <v>3207.42</v>
      </c>
      <c r="AT26" s="113">
        <v>3309.16</v>
      </c>
      <c r="AU26" s="114">
        <v>3609.11</v>
      </c>
      <c r="AV26" s="115">
        <v>3343.12</v>
      </c>
      <c r="AW26" s="113">
        <v>3338.3</v>
      </c>
      <c r="AX26" s="113">
        <v>3369.97</v>
      </c>
      <c r="AY26" s="116">
        <v>3683.24</v>
      </c>
      <c r="AZ26" s="112">
        <v>3356.4</v>
      </c>
      <c r="BA26" s="113">
        <v>3421.79</v>
      </c>
      <c r="BB26" s="113">
        <v>3543.33</v>
      </c>
      <c r="BC26" s="116">
        <v>3815.98</v>
      </c>
      <c r="BD26" s="112">
        <v>3439.23</v>
      </c>
      <c r="BE26" s="113">
        <v>3546.87</v>
      </c>
      <c r="BF26" s="113">
        <v>3588.81</v>
      </c>
      <c r="BG26" s="113">
        <v>3912.99</v>
      </c>
      <c r="BH26" s="112">
        <v>3666.32</v>
      </c>
      <c r="BI26" s="113">
        <v>3650.04</v>
      </c>
      <c r="BJ26" s="113">
        <v>3710.13</v>
      </c>
      <c r="BK26" s="117">
        <v>4006.29</v>
      </c>
      <c r="BL26" s="118">
        <v>3656.08</v>
      </c>
      <c r="BM26" s="113">
        <v>3757.29</v>
      </c>
      <c r="BN26" s="113">
        <v>3831.3</v>
      </c>
      <c r="BO26" s="117">
        <v>4089.43</v>
      </c>
      <c r="BP26" s="118">
        <v>3767.09</v>
      </c>
      <c r="BQ26" s="113">
        <v>3884.53</v>
      </c>
      <c r="BR26" s="113">
        <v>3966.77</v>
      </c>
      <c r="BS26" s="117">
        <v>4225.82</v>
      </c>
      <c r="BT26" s="118">
        <v>3906.89</v>
      </c>
      <c r="BU26" s="113">
        <v>4054.33</v>
      </c>
      <c r="BV26" s="113">
        <v>4168.34</v>
      </c>
      <c r="BW26" s="113">
        <v>4523.08</v>
      </c>
      <c r="BX26" s="113">
        <v>4167.51</v>
      </c>
      <c r="BY26" s="113">
        <v>4285.75</v>
      </c>
      <c r="BZ26" s="113">
        <v>4382.28</v>
      </c>
      <c r="CA26" s="117">
        <v>4723.04</v>
      </c>
      <c r="CB26" s="117">
        <v>4400.32</v>
      </c>
      <c r="CC26" s="117">
        <v>4533.99</v>
      </c>
      <c r="CD26" s="117">
        <v>4637.46</v>
      </c>
      <c r="CE26" s="117">
        <v>4984.21</v>
      </c>
      <c r="CF26" s="117">
        <v>4668</v>
      </c>
      <c r="CG26" s="117">
        <v>4560.3500000000004</v>
      </c>
      <c r="CH26" s="117">
        <v>4742.8500000000004</v>
      </c>
      <c r="CI26" s="117">
        <v>5044.2</v>
      </c>
      <c r="CJ26" s="168">
        <v>4811.71</v>
      </c>
      <c r="CK26" s="168">
        <v>4930.9799999999996</v>
      </c>
      <c r="CL26" s="176">
        <v>5131.22</v>
      </c>
      <c r="CM26" s="180">
        <v>5515.23</v>
      </c>
      <c r="CN26" s="168">
        <v>5533.24</v>
      </c>
      <c r="CO26" s="168">
        <v>6160.22</v>
      </c>
      <c r="CP26" s="176">
        <v>6543.52</v>
      </c>
      <c r="CQ26" s="180">
        <v>6955.49</v>
      </c>
      <c r="CR26" s="168">
        <v>6772.44</v>
      </c>
      <c r="CS26" s="168">
        <v>7060.93</v>
      </c>
      <c r="CT26" s="176"/>
      <c r="CU26" s="177"/>
    </row>
    <row r="27" spans="2:99" ht="27.75" x14ac:dyDescent="0.25">
      <c r="B27" s="162" t="s">
        <v>239</v>
      </c>
      <c r="C27" s="149" t="s">
        <v>224</v>
      </c>
      <c r="D27" s="64" t="s">
        <v>229</v>
      </c>
      <c r="E27" s="65" t="s">
        <v>229</v>
      </c>
      <c r="F27" s="65" t="s">
        <v>229</v>
      </c>
      <c r="G27" s="65" t="s">
        <v>229</v>
      </c>
      <c r="H27" s="65" t="s">
        <v>229</v>
      </c>
      <c r="I27" s="65" t="s">
        <v>229</v>
      </c>
      <c r="J27" s="65" t="s">
        <v>229</v>
      </c>
      <c r="K27" s="65" t="s">
        <v>229</v>
      </c>
      <c r="L27" s="65" t="s">
        <v>229</v>
      </c>
      <c r="M27" s="65" t="s">
        <v>229</v>
      </c>
      <c r="N27" s="65" t="s">
        <v>229</v>
      </c>
      <c r="O27" s="65" t="s">
        <v>229</v>
      </c>
      <c r="P27" s="65" t="s">
        <v>229</v>
      </c>
      <c r="Q27" s="65" t="s">
        <v>229</v>
      </c>
      <c r="R27" s="65" t="s">
        <v>229</v>
      </c>
      <c r="S27" s="65" t="s">
        <v>229</v>
      </c>
      <c r="T27" s="65" t="s">
        <v>229</v>
      </c>
      <c r="U27" s="65" t="s">
        <v>229</v>
      </c>
      <c r="V27" s="65" t="s">
        <v>229</v>
      </c>
      <c r="W27" s="65" t="s">
        <v>229</v>
      </c>
      <c r="X27" s="65" t="s">
        <v>229</v>
      </c>
      <c r="Y27" s="65" t="s">
        <v>229</v>
      </c>
      <c r="Z27" s="65" t="s">
        <v>229</v>
      </c>
      <c r="AA27" s="65" t="s">
        <v>229</v>
      </c>
      <c r="AB27" s="65" t="s">
        <v>229</v>
      </c>
      <c r="AC27" s="65" t="s">
        <v>229</v>
      </c>
      <c r="AD27" s="65" t="s">
        <v>229</v>
      </c>
      <c r="AE27" s="65" t="s">
        <v>229</v>
      </c>
      <c r="AF27" s="119">
        <v>5250.98</v>
      </c>
      <c r="AG27" s="119">
        <v>5138.05</v>
      </c>
      <c r="AH27" s="119">
        <v>5141.93</v>
      </c>
      <c r="AI27" s="119">
        <v>5374.73</v>
      </c>
      <c r="AJ27" s="119">
        <v>5711.34</v>
      </c>
      <c r="AK27" s="119">
        <v>5698.12</v>
      </c>
      <c r="AL27" s="112">
        <v>5758.46</v>
      </c>
      <c r="AM27" s="118">
        <v>5606.49</v>
      </c>
      <c r="AN27" s="112">
        <v>6153.86</v>
      </c>
      <c r="AO27" s="113">
        <v>5853.55</v>
      </c>
      <c r="AP27" s="113">
        <v>5839.58</v>
      </c>
      <c r="AQ27" s="113">
        <v>5882.61</v>
      </c>
      <c r="AR27" s="112">
        <v>6352.91</v>
      </c>
      <c r="AS27" s="113">
        <v>6040.2</v>
      </c>
      <c r="AT27" s="113">
        <v>6054.32</v>
      </c>
      <c r="AU27" s="114">
        <v>6273.27</v>
      </c>
      <c r="AV27" s="115">
        <v>6648.14</v>
      </c>
      <c r="AW27" s="113">
        <v>6424.38</v>
      </c>
      <c r="AX27" s="113">
        <v>6361.01</v>
      </c>
      <c r="AY27" s="116">
        <v>6325.07</v>
      </c>
      <c r="AZ27" s="112">
        <v>6550.16</v>
      </c>
      <c r="BA27" s="113">
        <v>6474.85</v>
      </c>
      <c r="BB27" s="113">
        <v>6492.58</v>
      </c>
      <c r="BC27" s="116">
        <v>6379.39</v>
      </c>
      <c r="BD27" s="112">
        <v>6685.11</v>
      </c>
      <c r="BE27" s="113">
        <v>6707.32</v>
      </c>
      <c r="BF27" s="113">
        <v>6653.69</v>
      </c>
      <c r="BG27" s="113">
        <v>6694.95</v>
      </c>
      <c r="BH27" s="112">
        <v>6986.53</v>
      </c>
      <c r="BI27" s="113">
        <v>6835.14</v>
      </c>
      <c r="BJ27" s="113">
        <v>6834.51</v>
      </c>
      <c r="BK27" s="117">
        <v>6889.25</v>
      </c>
      <c r="BL27" s="118">
        <v>7299.99</v>
      </c>
      <c r="BM27" s="113">
        <v>7280.78</v>
      </c>
      <c r="BN27" s="113">
        <v>7142.81</v>
      </c>
      <c r="BO27" s="117">
        <v>7171.27</v>
      </c>
      <c r="BP27" s="118">
        <v>7599.24</v>
      </c>
      <c r="BQ27" s="113">
        <v>7593.05</v>
      </c>
      <c r="BR27" s="113">
        <v>7316.85</v>
      </c>
      <c r="BS27" s="117">
        <v>7762.5</v>
      </c>
      <c r="BT27" s="118">
        <v>7879.1</v>
      </c>
      <c r="BU27" s="113">
        <v>7864.12</v>
      </c>
      <c r="BV27" s="113">
        <v>7825.5</v>
      </c>
      <c r="BW27" s="113">
        <v>7948.16</v>
      </c>
      <c r="BX27" s="113">
        <v>8500.58</v>
      </c>
      <c r="BY27" s="113">
        <v>8458.7000000000007</v>
      </c>
      <c r="BZ27" s="113">
        <v>8276.44</v>
      </c>
      <c r="CA27" s="117">
        <v>8477.0400000000009</v>
      </c>
      <c r="CB27" s="117">
        <v>8896.65</v>
      </c>
      <c r="CC27" s="117">
        <v>8964.9</v>
      </c>
      <c r="CD27" s="117">
        <v>8492.08</v>
      </c>
      <c r="CE27" s="117">
        <v>8811.58</v>
      </c>
      <c r="CF27" s="117">
        <v>9457.34</v>
      </c>
      <c r="CG27" s="117">
        <v>9073.65</v>
      </c>
      <c r="CH27" s="117">
        <v>9191.2800000000007</v>
      </c>
      <c r="CI27" s="117">
        <v>9279.2900000000009</v>
      </c>
      <c r="CJ27" s="168">
        <v>10007.26</v>
      </c>
      <c r="CK27" s="168">
        <v>9968.64</v>
      </c>
      <c r="CL27" s="176">
        <v>9951.7900000000009</v>
      </c>
      <c r="CM27" s="180">
        <v>10328.32</v>
      </c>
      <c r="CN27" s="168">
        <v>11129.88</v>
      </c>
      <c r="CO27" s="168">
        <v>11136.48</v>
      </c>
      <c r="CP27" s="176">
        <v>11322.92</v>
      </c>
      <c r="CQ27" s="180">
        <v>11670.79</v>
      </c>
      <c r="CR27" s="168">
        <v>12627.59</v>
      </c>
      <c r="CS27" s="168">
        <v>12442.56</v>
      </c>
      <c r="CT27" s="176"/>
      <c r="CU27" s="177"/>
    </row>
    <row r="28" spans="2:99" ht="27.75" x14ac:dyDescent="0.25">
      <c r="B28" s="162" t="s">
        <v>240</v>
      </c>
      <c r="C28" s="149" t="s">
        <v>224</v>
      </c>
      <c r="D28" s="64" t="s">
        <v>229</v>
      </c>
      <c r="E28" s="65" t="s">
        <v>229</v>
      </c>
      <c r="F28" s="65" t="s">
        <v>229</v>
      </c>
      <c r="G28" s="65" t="s">
        <v>229</v>
      </c>
      <c r="H28" s="65" t="s">
        <v>229</v>
      </c>
      <c r="I28" s="65" t="s">
        <v>229</v>
      </c>
      <c r="J28" s="65" t="s">
        <v>229</v>
      </c>
      <c r="K28" s="65" t="s">
        <v>229</v>
      </c>
      <c r="L28" s="65" t="s">
        <v>229</v>
      </c>
      <c r="M28" s="65" t="s">
        <v>229</v>
      </c>
      <c r="N28" s="65" t="s">
        <v>229</v>
      </c>
      <c r="O28" s="65" t="s">
        <v>229</v>
      </c>
      <c r="P28" s="65" t="s">
        <v>229</v>
      </c>
      <c r="Q28" s="65" t="s">
        <v>229</v>
      </c>
      <c r="R28" s="65" t="s">
        <v>229</v>
      </c>
      <c r="S28" s="65" t="s">
        <v>229</v>
      </c>
      <c r="T28" s="65" t="s">
        <v>229</v>
      </c>
      <c r="U28" s="65" t="s">
        <v>229</v>
      </c>
      <c r="V28" s="65" t="s">
        <v>229</v>
      </c>
      <c r="W28" s="65" t="s">
        <v>229</v>
      </c>
      <c r="X28" s="65" t="s">
        <v>229</v>
      </c>
      <c r="Y28" s="65" t="s">
        <v>229</v>
      </c>
      <c r="Z28" s="65" t="s">
        <v>229</v>
      </c>
      <c r="AA28" s="65" t="s">
        <v>229</v>
      </c>
      <c r="AB28" s="65" t="s">
        <v>229</v>
      </c>
      <c r="AC28" s="65" t="s">
        <v>229</v>
      </c>
      <c r="AD28" s="65" t="s">
        <v>229</v>
      </c>
      <c r="AE28" s="65" t="s">
        <v>229</v>
      </c>
      <c r="AF28" s="119">
        <v>5246.59</v>
      </c>
      <c r="AG28" s="119">
        <v>5230.34</v>
      </c>
      <c r="AH28" s="119">
        <v>4844.45</v>
      </c>
      <c r="AI28" s="119">
        <v>5175.67</v>
      </c>
      <c r="AJ28" s="119">
        <v>5867.97</v>
      </c>
      <c r="AK28" s="119">
        <v>5281.48</v>
      </c>
      <c r="AL28" s="112">
        <v>5154.9799999999996</v>
      </c>
      <c r="AM28" s="118">
        <v>5128.8100000000004</v>
      </c>
      <c r="AN28" s="112">
        <v>5885.23</v>
      </c>
      <c r="AO28" s="113">
        <v>5486.68</v>
      </c>
      <c r="AP28" s="113">
        <v>5197.96</v>
      </c>
      <c r="AQ28" s="113">
        <v>5562.53</v>
      </c>
      <c r="AR28" s="112">
        <v>5736.51</v>
      </c>
      <c r="AS28" s="113">
        <v>5760.03</v>
      </c>
      <c r="AT28" s="113">
        <v>5624.49</v>
      </c>
      <c r="AU28" s="114">
        <v>5570.99</v>
      </c>
      <c r="AV28" s="115">
        <v>6229.06</v>
      </c>
      <c r="AW28" s="113">
        <v>6278.34</v>
      </c>
      <c r="AX28" s="113">
        <v>5877.77</v>
      </c>
      <c r="AY28" s="116">
        <v>5823.23</v>
      </c>
      <c r="AZ28" s="112">
        <v>6386.96</v>
      </c>
      <c r="BA28" s="113">
        <v>6688.26</v>
      </c>
      <c r="BB28" s="113">
        <v>5875.47</v>
      </c>
      <c r="BC28" s="116">
        <v>6043.73</v>
      </c>
      <c r="BD28" s="112">
        <v>6338.95</v>
      </c>
      <c r="BE28" s="113">
        <v>6702.46</v>
      </c>
      <c r="BF28" s="113">
        <v>6066.13</v>
      </c>
      <c r="BG28" s="113">
        <v>6602.17</v>
      </c>
      <c r="BH28" s="112">
        <v>6747.09</v>
      </c>
      <c r="BI28" s="113">
        <v>6737.54</v>
      </c>
      <c r="BJ28" s="113">
        <v>6360.07</v>
      </c>
      <c r="BK28" s="117">
        <v>6231.48</v>
      </c>
      <c r="BL28" s="118">
        <v>7240.12</v>
      </c>
      <c r="BM28" s="113">
        <v>6906</v>
      </c>
      <c r="BN28" s="113">
        <v>6583.08</v>
      </c>
      <c r="BO28" s="117">
        <v>6820.58</v>
      </c>
      <c r="BP28" s="118">
        <v>7329.59</v>
      </c>
      <c r="BQ28" s="113">
        <v>7017.37</v>
      </c>
      <c r="BR28" s="113">
        <v>6936.01</v>
      </c>
      <c r="BS28" s="117">
        <v>6965.46</v>
      </c>
      <c r="BT28" s="118">
        <v>7680.19</v>
      </c>
      <c r="BU28" s="113">
        <v>7617.38</v>
      </c>
      <c r="BV28" s="142">
        <v>7158.32</v>
      </c>
      <c r="BW28" s="113">
        <v>7354.18</v>
      </c>
      <c r="BX28" s="113">
        <v>8190.82</v>
      </c>
      <c r="BY28" s="113">
        <v>8006.79</v>
      </c>
      <c r="BZ28" s="113">
        <v>7562.98</v>
      </c>
      <c r="CA28" s="117">
        <v>7767.1</v>
      </c>
      <c r="CB28" s="117">
        <v>8539.5499999999993</v>
      </c>
      <c r="CC28" s="117">
        <v>8150.59</v>
      </c>
      <c r="CD28" s="117">
        <v>8095.63</v>
      </c>
      <c r="CE28" s="117">
        <v>8159.23</v>
      </c>
      <c r="CF28" s="117">
        <v>9461.4599999999991</v>
      </c>
      <c r="CG28" s="117">
        <v>8757.83</v>
      </c>
      <c r="CH28" s="117">
        <v>8060.39</v>
      </c>
      <c r="CI28" s="117">
        <v>8308.2199999999993</v>
      </c>
      <c r="CJ28" s="113">
        <v>9555.7099999999991</v>
      </c>
      <c r="CK28" s="168">
        <v>8986.86</v>
      </c>
      <c r="CL28" s="176">
        <v>8959.93</v>
      </c>
      <c r="CM28" s="180">
        <v>9516.23</v>
      </c>
      <c r="CN28" s="113">
        <v>10962.64</v>
      </c>
      <c r="CO28" s="168">
        <v>10546.94</v>
      </c>
      <c r="CP28" s="176">
        <v>10547.39</v>
      </c>
      <c r="CQ28" s="180">
        <v>10585.11</v>
      </c>
      <c r="CR28" s="168">
        <v>12117.25</v>
      </c>
      <c r="CS28" s="188">
        <v>11895.44</v>
      </c>
      <c r="CT28" s="176"/>
      <c r="CU28" s="177"/>
    </row>
    <row r="29" spans="2:99" ht="27.75" x14ac:dyDescent="0.25">
      <c r="B29" s="162" t="s">
        <v>241</v>
      </c>
      <c r="C29" s="149" t="s">
        <v>224</v>
      </c>
      <c r="D29" s="64" t="s">
        <v>229</v>
      </c>
      <c r="E29" s="65" t="s">
        <v>229</v>
      </c>
      <c r="F29" s="65" t="s">
        <v>229</v>
      </c>
      <c r="G29" s="65" t="s">
        <v>229</v>
      </c>
      <c r="H29" s="65" t="s">
        <v>229</v>
      </c>
      <c r="I29" s="65" t="s">
        <v>229</v>
      </c>
      <c r="J29" s="65" t="s">
        <v>229</v>
      </c>
      <c r="K29" s="65" t="s">
        <v>229</v>
      </c>
      <c r="L29" s="65" t="s">
        <v>229</v>
      </c>
      <c r="M29" s="65" t="s">
        <v>229</v>
      </c>
      <c r="N29" s="65" t="s">
        <v>229</v>
      </c>
      <c r="O29" s="65" t="s">
        <v>229</v>
      </c>
      <c r="P29" s="65" t="s">
        <v>229</v>
      </c>
      <c r="Q29" s="65" t="s">
        <v>229</v>
      </c>
      <c r="R29" s="65" t="s">
        <v>229</v>
      </c>
      <c r="S29" s="65" t="s">
        <v>229</v>
      </c>
      <c r="T29" s="65" t="s">
        <v>229</v>
      </c>
      <c r="U29" s="65" t="s">
        <v>229</v>
      </c>
      <c r="V29" s="65" t="s">
        <v>229</v>
      </c>
      <c r="W29" s="65" t="s">
        <v>229</v>
      </c>
      <c r="X29" s="65" t="s">
        <v>229</v>
      </c>
      <c r="Y29" s="65" t="s">
        <v>229</v>
      </c>
      <c r="Z29" s="65" t="s">
        <v>229</v>
      </c>
      <c r="AA29" s="65" t="s">
        <v>229</v>
      </c>
      <c r="AB29" s="65" t="s">
        <v>229</v>
      </c>
      <c r="AC29" s="65" t="s">
        <v>229</v>
      </c>
      <c r="AD29" s="65" t="s">
        <v>229</v>
      </c>
      <c r="AE29" s="65" t="s">
        <v>229</v>
      </c>
      <c r="AF29" s="119">
        <v>2854.7</v>
      </c>
      <c r="AG29" s="119">
        <v>2834.94</v>
      </c>
      <c r="AH29" s="119">
        <v>2894.95</v>
      </c>
      <c r="AI29" s="119">
        <v>3211.36</v>
      </c>
      <c r="AJ29" s="119">
        <v>3136.86</v>
      </c>
      <c r="AK29" s="119">
        <v>3251.09</v>
      </c>
      <c r="AL29" s="112">
        <v>3270.41</v>
      </c>
      <c r="AM29" s="118">
        <v>3441.57</v>
      </c>
      <c r="AN29" s="112">
        <v>3383.02</v>
      </c>
      <c r="AO29" s="113">
        <v>3368.69</v>
      </c>
      <c r="AP29" s="113">
        <v>3365.45</v>
      </c>
      <c r="AQ29" s="113">
        <v>3570.2</v>
      </c>
      <c r="AR29" s="112">
        <v>3529.3</v>
      </c>
      <c r="AS29" s="113">
        <v>3194.28</v>
      </c>
      <c r="AT29" s="113">
        <v>3456.63</v>
      </c>
      <c r="AU29" s="114">
        <v>3782.73</v>
      </c>
      <c r="AV29" s="115">
        <v>3646.49</v>
      </c>
      <c r="AW29" s="113">
        <v>3642.59</v>
      </c>
      <c r="AX29" s="113">
        <v>3646.6</v>
      </c>
      <c r="AY29" s="116" t="s">
        <v>242</v>
      </c>
      <c r="AZ29" s="112">
        <v>3873.79</v>
      </c>
      <c r="BA29" s="113">
        <v>3777.55</v>
      </c>
      <c r="BB29" s="113">
        <v>3789.73</v>
      </c>
      <c r="BC29" s="116">
        <v>4073.1</v>
      </c>
      <c r="BD29" s="112">
        <v>4032.31</v>
      </c>
      <c r="BE29" s="113">
        <v>3967.29</v>
      </c>
      <c r="BF29" s="113">
        <v>3943.98</v>
      </c>
      <c r="BG29" s="113">
        <v>4203.3100000000004</v>
      </c>
      <c r="BH29" s="112">
        <v>4136.72</v>
      </c>
      <c r="BI29" s="113">
        <v>4119.1099999999997</v>
      </c>
      <c r="BJ29" s="113">
        <v>4136.3100000000004</v>
      </c>
      <c r="BK29" s="117">
        <v>4380.3900000000003</v>
      </c>
      <c r="BL29" s="118">
        <v>4300.8900000000003</v>
      </c>
      <c r="BM29" s="113">
        <v>4285.58</v>
      </c>
      <c r="BN29" s="113">
        <v>4284.45</v>
      </c>
      <c r="BO29" s="117">
        <v>4556.1099999999997</v>
      </c>
      <c r="BP29" s="118">
        <v>4539.5200000000004</v>
      </c>
      <c r="BQ29" s="113">
        <v>4439.91</v>
      </c>
      <c r="BR29" s="113">
        <v>4481.7700000000004</v>
      </c>
      <c r="BS29" s="117">
        <v>4801.53</v>
      </c>
      <c r="BT29" s="118">
        <v>4752.7</v>
      </c>
      <c r="BU29" s="113">
        <v>4757.9399999999996</v>
      </c>
      <c r="BV29" s="142">
        <v>4688.96</v>
      </c>
      <c r="BW29" s="113">
        <v>5155.13</v>
      </c>
      <c r="BX29" s="113">
        <v>5028.33</v>
      </c>
      <c r="BY29" s="113">
        <v>4859.47</v>
      </c>
      <c r="BZ29" s="113">
        <v>5015.7700000000004</v>
      </c>
      <c r="CA29" s="117">
        <v>5353.74</v>
      </c>
      <c r="CB29" s="117">
        <v>5280.34</v>
      </c>
      <c r="CC29" s="117">
        <v>5187.8</v>
      </c>
      <c r="CD29" s="117">
        <v>5326.47</v>
      </c>
      <c r="CE29" s="117">
        <v>5560.94</v>
      </c>
      <c r="CF29" s="117">
        <v>5635.9</v>
      </c>
      <c r="CG29" s="117">
        <v>5390.4</v>
      </c>
      <c r="CH29" s="117">
        <v>5638.6</v>
      </c>
      <c r="CI29" s="117">
        <v>5953.94</v>
      </c>
      <c r="CJ29" s="168">
        <v>5916.96</v>
      </c>
      <c r="CK29" s="168">
        <v>5815.15</v>
      </c>
      <c r="CL29" s="176">
        <v>5875.02</v>
      </c>
      <c r="CM29" s="180">
        <v>6415.57</v>
      </c>
      <c r="CN29" s="168">
        <v>6478.56</v>
      </c>
      <c r="CO29" s="168">
        <v>6417.74</v>
      </c>
      <c r="CP29" s="176">
        <v>6623.02</v>
      </c>
      <c r="CQ29" s="180">
        <v>7058.03</v>
      </c>
      <c r="CR29" s="168">
        <v>7292.6</v>
      </c>
      <c r="CS29" s="168">
        <v>7164.9</v>
      </c>
      <c r="CT29" s="176"/>
      <c r="CU29" s="177"/>
    </row>
    <row r="30" spans="2:99" ht="27.75" x14ac:dyDescent="0.25">
      <c r="B30" s="150" t="s">
        <v>243</v>
      </c>
      <c r="C30" s="149" t="s">
        <v>224</v>
      </c>
      <c r="D30" s="64" t="s">
        <v>229</v>
      </c>
      <c r="E30" s="65" t="s">
        <v>229</v>
      </c>
      <c r="F30" s="65" t="s">
        <v>229</v>
      </c>
      <c r="G30" s="65" t="s">
        <v>229</v>
      </c>
      <c r="H30" s="65" t="s">
        <v>229</v>
      </c>
      <c r="I30" s="65" t="s">
        <v>229</v>
      </c>
      <c r="J30" s="65" t="s">
        <v>229</v>
      </c>
      <c r="K30" s="65" t="s">
        <v>229</v>
      </c>
      <c r="L30" s="65" t="s">
        <v>229</v>
      </c>
      <c r="M30" s="65" t="s">
        <v>229</v>
      </c>
      <c r="N30" s="65" t="s">
        <v>229</v>
      </c>
      <c r="O30" s="65" t="s">
        <v>229</v>
      </c>
      <c r="P30" s="65" t="s">
        <v>229</v>
      </c>
      <c r="Q30" s="65" t="s">
        <v>229</v>
      </c>
      <c r="R30" s="65" t="s">
        <v>229</v>
      </c>
      <c r="S30" s="65" t="s">
        <v>229</v>
      </c>
      <c r="T30" s="65" t="s">
        <v>229</v>
      </c>
      <c r="U30" s="65" t="s">
        <v>229</v>
      </c>
      <c r="V30" s="65" t="s">
        <v>229</v>
      </c>
      <c r="W30" s="65" t="s">
        <v>229</v>
      </c>
      <c r="X30" s="65" t="s">
        <v>229</v>
      </c>
      <c r="Y30" s="65" t="s">
        <v>229</v>
      </c>
      <c r="Z30" s="65" t="s">
        <v>229</v>
      </c>
      <c r="AA30" s="65" t="s">
        <v>229</v>
      </c>
      <c r="AB30" s="65" t="s">
        <v>229</v>
      </c>
      <c r="AC30" s="65" t="s">
        <v>229</v>
      </c>
      <c r="AD30" s="65" t="s">
        <v>229</v>
      </c>
      <c r="AE30" s="65" t="s">
        <v>229</v>
      </c>
      <c r="AF30" s="119">
        <v>3048.69</v>
      </c>
      <c r="AG30" s="119">
        <v>2538</v>
      </c>
      <c r="AH30" s="119">
        <v>2614.54</v>
      </c>
      <c r="AI30" s="119">
        <v>2689.73</v>
      </c>
      <c r="AJ30" s="119">
        <v>3222.94</v>
      </c>
      <c r="AK30" s="119">
        <v>2814.22</v>
      </c>
      <c r="AL30" s="112">
        <v>2861.03</v>
      </c>
      <c r="AM30" s="118">
        <v>2937.51</v>
      </c>
      <c r="AN30" s="112">
        <v>3567.57</v>
      </c>
      <c r="AO30" s="113">
        <v>2959.27</v>
      </c>
      <c r="AP30" s="113">
        <v>3054.47</v>
      </c>
      <c r="AQ30" s="113">
        <v>3114.84</v>
      </c>
      <c r="AR30" s="112">
        <v>3923.53</v>
      </c>
      <c r="AS30" s="113">
        <v>3052.89</v>
      </c>
      <c r="AT30" s="113">
        <v>3189.94</v>
      </c>
      <c r="AU30" s="114">
        <v>3406.14</v>
      </c>
      <c r="AV30" s="115">
        <v>4147.57</v>
      </c>
      <c r="AW30" s="113">
        <v>3233.92</v>
      </c>
      <c r="AX30" s="113">
        <v>3423.16</v>
      </c>
      <c r="AY30" s="116">
        <v>3592.67</v>
      </c>
      <c r="AZ30" s="112">
        <v>4393.47</v>
      </c>
      <c r="BA30" s="113">
        <v>3389.63</v>
      </c>
      <c r="BB30" s="113">
        <v>3602.93</v>
      </c>
      <c r="BC30" s="116">
        <v>3701.38</v>
      </c>
      <c r="BD30" s="112">
        <v>4495.25</v>
      </c>
      <c r="BE30" s="113">
        <v>3538.03</v>
      </c>
      <c r="BF30" s="113">
        <v>3817.72</v>
      </c>
      <c r="BG30" s="113">
        <v>3846.46</v>
      </c>
      <c r="BH30" s="112">
        <v>4666.2</v>
      </c>
      <c r="BI30" s="113">
        <v>3647.96</v>
      </c>
      <c r="BJ30" s="113">
        <v>3865.57</v>
      </c>
      <c r="BK30" s="117">
        <v>3991.45</v>
      </c>
      <c r="BL30" s="118">
        <v>4787.16</v>
      </c>
      <c r="BM30" s="113">
        <v>3755.54</v>
      </c>
      <c r="BN30" s="113">
        <v>3991.99</v>
      </c>
      <c r="BO30" s="117">
        <v>4110.45</v>
      </c>
      <c r="BP30" s="118">
        <v>4854.01</v>
      </c>
      <c r="BQ30" s="113">
        <v>3834.87</v>
      </c>
      <c r="BR30" s="113">
        <v>3975.44</v>
      </c>
      <c r="BS30" s="117">
        <v>4120.75</v>
      </c>
      <c r="BT30" s="118">
        <v>4919.7700000000004</v>
      </c>
      <c r="BU30" s="113">
        <v>3936.18</v>
      </c>
      <c r="BV30" s="142">
        <v>3979.36</v>
      </c>
      <c r="BW30" s="113">
        <v>4280.5</v>
      </c>
      <c r="BX30" s="113">
        <v>5045.5600000000004</v>
      </c>
      <c r="BY30" s="113">
        <v>4120.34</v>
      </c>
      <c r="BZ30" s="113">
        <v>4276.01</v>
      </c>
      <c r="CA30" s="117">
        <v>4500.93</v>
      </c>
      <c r="CB30" s="117">
        <v>5437.43</v>
      </c>
      <c r="CC30" s="117">
        <v>4248.49</v>
      </c>
      <c r="CD30" s="117">
        <v>4738.32</v>
      </c>
      <c r="CE30" s="117">
        <v>5076.5200000000004</v>
      </c>
      <c r="CF30" s="117">
        <v>5949.75</v>
      </c>
      <c r="CG30" s="117">
        <v>4707.42</v>
      </c>
      <c r="CH30" s="117">
        <v>5108.12</v>
      </c>
      <c r="CI30" s="117">
        <v>5447.41</v>
      </c>
      <c r="CJ30" s="168">
        <v>6441.43</v>
      </c>
      <c r="CK30" s="168">
        <v>5144.1899999999996</v>
      </c>
      <c r="CL30" s="176">
        <v>5426.6</v>
      </c>
      <c r="CM30" s="180">
        <v>5677.46</v>
      </c>
      <c r="CN30" s="168">
        <v>6662.92</v>
      </c>
      <c r="CO30" s="168">
        <v>5464.66</v>
      </c>
      <c r="CP30" s="176">
        <v>5766.7</v>
      </c>
      <c r="CQ30" s="180">
        <v>6132.63</v>
      </c>
      <c r="CR30" s="168">
        <v>7493.94</v>
      </c>
      <c r="CS30" s="188">
        <v>6180.49</v>
      </c>
      <c r="CT30" s="176"/>
      <c r="CU30" s="177"/>
    </row>
    <row r="31" spans="2:99" ht="27.75" x14ac:dyDescent="0.25">
      <c r="B31" s="162" t="s">
        <v>244</v>
      </c>
      <c r="C31" s="149" t="s">
        <v>224</v>
      </c>
      <c r="D31" s="64" t="s">
        <v>229</v>
      </c>
      <c r="E31" s="65" t="s">
        <v>229</v>
      </c>
      <c r="F31" s="65" t="s">
        <v>229</v>
      </c>
      <c r="G31" s="65" t="s">
        <v>229</v>
      </c>
      <c r="H31" s="65" t="s">
        <v>229</v>
      </c>
      <c r="I31" s="65" t="s">
        <v>229</v>
      </c>
      <c r="J31" s="65" t="s">
        <v>229</v>
      </c>
      <c r="K31" s="65" t="s">
        <v>229</v>
      </c>
      <c r="L31" s="65" t="s">
        <v>229</v>
      </c>
      <c r="M31" s="65" t="s">
        <v>229</v>
      </c>
      <c r="N31" s="65" t="s">
        <v>229</v>
      </c>
      <c r="O31" s="65" t="s">
        <v>229</v>
      </c>
      <c r="P31" s="65" t="s">
        <v>229</v>
      </c>
      <c r="Q31" s="65" t="s">
        <v>229</v>
      </c>
      <c r="R31" s="65" t="s">
        <v>229</v>
      </c>
      <c r="S31" s="65" t="s">
        <v>229</v>
      </c>
      <c r="T31" s="65" t="s">
        <v>229</v>
      </c>
      <c r="U31" s="65" t="s">
        <v>229</v>
      </c>
      <c r="V31" s="65" t="s">
        <v>229</v>
      </c>
      <c r="W31" s="65" t="s">
        <v>229</v>
      </c>
      <c r="X31" s="65" t="s">
        <v>229</v>
      </c>
      <c r="Y31" s="65" t="s">
        <v>229</v>
      </c>
      <c r="Z31" s="65" t="s">
        <v>229</v>
      </c>
      <c r="AA31" s="65" t="s">
        <v>229</v>
      </c>
      <c r="AB31" s="65" t="s">
        <v>229</v>
      </c>
      <c r="AC31" s="65" t="s">
        <v>229</v>
      </c>
      <c r="AD31" s="65" t="s">
        <v>229</v>
      </c>
      <c r="AE31" s="65" t="s">
        <v>229</v>
      </c>
      <c r="AF31" s="119">
        <v>2473.09</v>
      </c>
      <c r="AG31" s="119">
        <v>2390.5300000000002</v>
      </c>
      <c r="AH31" s="119">
        <v>2466.83</v>
      </c>
      <c r="AI31" s="119">
        <v>2681.89</v>
      </c>
      <c r="AJ31" s="119">
        <v>2845.13</v>
      </c>
      <c r="AK31" s="119">
        <v>2829.7</v>
      </c>
      <c r="AL31" s="112">
        <v>2931.58</v>
      </c>
      <c r="AM31" s="118">
        <v>3115.69</v>
      </c>
      <c r="AN31" s="112">
        <v>3157.58</v>
      </c>
      <c r="AO31" s="113">
        <v>3009.09</v>
      </c>
      <c r="AP31" s="113">
        <v>3121.33</v>
      </c>
      <c r="AQ31" s="113">
        <v>3165.16</v>
      </c>
      <c r="AR31" s="112">
        <v>3248.46</v>
      </c>
      <c r="AS31" s="113">
        <v>3109.26</v>
      </c>
      <c r="AT31" s="113">
        <v>3179.01</v>
      </c>
      <c r="AU31" s="114">
        <v>3260.62</v>
      </c>
      <c r="AV31" s="115">
        <v>3322.19</v>
      </c>
      <c r="AW31" s="113">
        <v>3196.68</v>
      </c>
      <c r="AX31" s="113">
        <v>3263.63</v>
      </c>
      <c r="AY31" s="116">
        <v>3329.47</v>
      </c>
      <c r="AZ31" s="112">
        <v>3414.98</v>
      </c>
      <c r="BA31" s="113">
        <v>3280.33</v>
      </c>
      <c r="BB31" s="113">
        <v>3321.03</v>
      </c>
      <c r="BC31" s="116">
        <v>3427.84</v>
      </c>
      <c r="BD31" s="112">
        <v>3499.19</v>
      </c>
      <c r="BE31" s="113">
        <v>3347.31</v>
      </c>
      <c r="BF31" s="113">
        <v>3398.83</v>
      </c>
      <c r="BG31" s="113">
        <v>3546.87</v>
      </c>
      <c r="BH31" s="112">
        <v>3571.33</v>
      </c>
      <c r="BI31" s="113">
        <v>3428.23</v>
      </c>
      <c r="BJ31" s="113">
        <v>3516</v>
      </c>
      <c r="BK31" s="117">
        <v>3595.39</v>
      </c>
      <c r="BL31" s="118">
        <v>3683.53</v>
      </c>
      <c r="BM31" s="113">
        <v>3502.5</v>
      </c>
      <c r="BN31" s="113">
        <v>3562.71</v>
      </c>
      <c r="BO31" s="117">
        <v>3813.08</v>
      </c>
      <c r="BP31" s="118">
        <v>3856.44</v>
      </c>
      <c r="BQ31" s="113">
        <v>3675.37</v>
      </c>
      <c r="BR31" s="113">
        <v>3772.58</v>
      </c>
      <c r="BS31" s="117">
        <v>3969.99</v>
      </c>
      <c r="BT31" s="118">
        <v>4031.92</v>
      </c>
      <c r="BU31" s="113">
        <v>3903.05</v>
      </c>
      <c r="BV31" s="142">
        <v>4009.1</v>
      </c>
      <c r="BW31" s="113">
        <v>4356.78</v>
      </c>
      <c r="BX31" s="113">
        <v>4378.72</v>
      </c>
      <c r="BY31" s="113">
        <v>4219.71</v>
      </c>
      <c r="BZ31" s="113">
        <v>4459.92</v>
      </c>
      <c r="CA31" s="117">
        <v>4884.72</v>
      </c>
      <c r="CB31" s="117">
        <v>4911.3999999999996</v>
      </c>
      <c r="CC31" s="117">
        <v>4741.8999999999996</v>
      </c>
      <c r="CD31" s="117">
        <v>5008.5</v>
      </c>
      <c r="CE31" s="117">
        <v>5130.75</v>
      </c>
      <c r="CF31" s="117">
        <v>5261.99</v>
      </c>
      <c r="CG31" s="117">
        <v>5039.8599999999997</v>
      </c>
      <c r="CH31" s="117">
        <v>5405.88</v>
      </c>
      <c r="CI31" s="117">
        <v>5770.81</v>
      </c>
      <c r="CJ31" s="168">
        <v>6235.26</v>
      </c>
      <c r="CK31" s="168">
        <v>6294.06</v>
      </c>
      <c r="CL31" s="176">
        <v>6300.18</v>
      </c>
      <c r="CM31" s="180">
        <v>6360.13</v>
      </c>
      <c r="CN31" s="168">
        <v>6492.59</v>
      </c>
      <c r="CO31" s="168">
        <v>6187.89</v>
      </c>
      <c r="CP31" s="176">
        <v>7032.31</v>
      </c>
      <c r="CQ31" s="180">
        <v>7387.67</v>
      </c>
      <c r="CR31" s="168">
        <v>7462.92</v>
      </c>
      <c r="CS31" s="188">
        <v>7260.71</v>
      </c>
      <c r="CT31" s="176"/>
      <c r="CU31" s="177"/>
    </row>
    <row r="32" spans="2:99" ht="26.25" x14ac:dyDescent="0.25">
      <c r="B32" s="150" t="s">
        <v>245</v>
      </c>
      <c r="C32" s="149" t="s">
        <v>225</v>
      </c>
      <c r="D32" s="66" t="s">
        <v>229</v>
      </c>
      <c r="E32" s="40" t="s">
        <v>229</v>
      </c>
      <c r="F32" s="40" t="s">
        <v>229</v>
      </c>
      <c r="G32" s="40" t="s">
        <v>229</v>
      </c>
      <c r="H32" s="40" t="s">
        <v>229</v>
      </c>
      <c r="I32" s="40" t="s">
        <v>229</v>
      </c>
      <c r="J32" s="40" t="s">
        <v>229</v>
      </c>
      <c r="K32" s="40" t="s">
        <v>229</v>
      </c>
      <c r="L32" s="40" t="s">
        <v>229</v>
      </c>
      <c r="M32" s="40" t="s">
        <v>229</v>
      </c>
      <c r="N32" s="40" t="s">
        <v>229</v>
      </c>
      <c r="O32" s="40" t="s">
        <v>229</v>
      </c>
      <c r="P32" s="40" t="s">
        <v>229</v>
      </c>
      <c r="Q32" s="40" t="s">
        <v>229</v>
      </c>
      <c r="R32" s="40" t="s">
        <v>229</v>
      </c>
      <c r="S32" s="40" t="s">
        <v>229</v>
      </c>
      <c r="T32" s="40" t="s">
        <v>229</v>
      </c>
      <c r="U32" s="40" t="s">
        <v>229</v>
      </c>
      <c r="V32" s="40" t="s">
        <v>229</v>
      </c>
      <c r="W32" s="40" t="s">
        <v>229</v>
      </c>
      <c r="X32" s="40" t="s">
        <v>229</v>
      </c>
      <c r="Y32" s="40" t="s">
        <v>229</v>
      </c>
      <c r="Z32" s="40" t="s">
        <v>229</v>
      </c>
      <c r="AA32" s="40" t="s">
        <v>229</v>
      </c>
      <c r="AB32" s="40" t="s">
        <v>229</v>
      </c>
      <c r="AC32" s="40" t="s">
        <v>229</v>
      </c>
      <c r="AD32" s="40" t="s">
        <v>229</v>
      </c>
      <c r="AE32" s="40" t="s">
        <v>229</v>
      </c>
      <c r="AF32" s="58">
        <v>105.2</v>
      </c>
      <c r="AG32" s="58">
        <v>106.5</v>
      </c>
      <c r="AH32" s="58">
        <v>107.8</v>
      </c>
      <c r="AI32" s="58">
        <v>105.4</v>
      </c>
      <c r="AJ32" s="58">
        <v>106</v>
      </c>
      <c r="AK32" s="58">
        <v>107.2</v>
      </c>
      <c r="AL32" s="56">
        <v>105.1</v>
      </c>
      <c r="AM32" s="55">
        <v>103.2</v>
      </c>
      <c r="AN32" s="52">
        <v>103.7</v>
      </c>
      <c r="AO32" s="60">
        <v>100.9</v>
      </c>
      <c r="AP32" s="60">
        <v>101.5</v>
      </c>
      <c r="AQ32" s="60">
        <v>101.4</v>
      </c>
      <c r="AR32" s="52">
        <v>101.1</v>
      </c>
      <c r="AS32" s="60">
        <v>101.5</v>
      </c>
      <c r="AT32" s="60">
        <v>100.8</v>
      </c>
      <c r="AU32" s="88">
        <v>103.2</v>
      </c>
      <c r="AV32" s="53">
        <v>100.8</v>
      </c>
      <c r="AW32" s="60">
        <v>100.9</v>
      </c>
      <c r="AX32" s="60">
        <v>102.5</v>
      </c>
      <c r="AY32" s="99">
        <v>99.9</v>
      </c>
      <c r="AZ32" s="52">
        <v>101.2</v>
      </c>
      <c r="BA32" s="42">
        <v>100</v>
      </c>
      <c r="BB32" s="60">
        <v>99.1</v>
      </c>
      <c r="BC32" s="99">
        <v>100.1</v>
      </c>
      <c r="BD32" s="52">
        <v>101.3</v>
      </c>
      <c r="BE32" s="42">
        <v>102.8</v>
      </c>
      <c r="BF32" s="42">
        <v>103</v>
      </c>
      <c r="BG32" s="60">
        <v>102.9</v>
      </c>
      <c r="BH32" s="52">
        <v>103.7</v>
      </c>
      <c r="BI32" s="42">
        <v>103.2</v>
      </c>
      <c r="BJ32" s="42">
        <v>103.7</v>
      </c>
      <c r="BK32" s="85">
        <v>103.8</v>
      </c>
      <c r="BL32" s="103">
        <v>105.8</v>
      </c>
      <c r="BM32" s="42">
        <v>104.1</v>
      </c>
      <c r="BN32" s="42">
        <v>103.8</v>
      </c>
      <c r="BO32" s="85">
        <v>104</v>
      </c>
      <c r="BP32" s="103">
        <v>104.1</v>
      </c>
      <c r="BQ32" s="42">
        <v>105.4</v>
      </c>
      <c r="BR32" s="42">
        <v>104.9</v>
      </c>
      <c r="BS32" s="85">
        <v>103.4</v>
      </c>
      <c r="BT32" s="103">
        <v>102.1</v>
      </c>
      <c r="BU32" s="42">
        <v>103.1</v>
      </c>
      <c r="BV32" s="42">
        <v>103</v>
      </c>
      <c r="BW32" s="42">
        <v>105</v>
      </c>
      <c r="BX32" s="42">
        <v>104.7</v>
      </c>
      <c r="BY32" s="42">
        <v>105.3</v>
      </c>
      <c r="BZ32" s="42">
        <v>105.5</v>
      </c>
      <c r="CA32" s="85">
        <v>106.2</v>
      </c>
      <c r="CB32" s="85">
        <v>105.7</v>
      </c>
      <c r="CC32" s="85">
        <v>104.5</v>
      </c>
      <c r="CD32" s="85">
        <v>104.9</v>
      </c>
      <c r="CE32" s="85">
        <v>104.1</v>
      </c>
      <c r="CF32" s="85">
        <v>103.2</v>
      </c>
      <c r="CG32" s="85">
        <v>100.8</v>
      </c>
      <c r="CH32" s="85">
        <v>101.8</v>
      </c>
      <c r="CI32" s="85">
        <v>102.2</v>
      </c>
      <c r="CJ32" s="137">
        <v>103.8</v>
      </c>
      <c r="CK32" s="140">
        <v>104.8</v>
      </c>
      <c r="CL32" s="169">
        <v>103.7</v>
      </c>
      <c r="CM32" s="172">
        <v>101.9</v>
      </c>
      <c r="CN32" s="140">
        <v>100.1</v>
      </c>
      <c r="CO32" s="140">
        <v>98.2</v>
      </c>
      <c r="CP32" s="169">
        <v>98.8</v>
      </c>
      <c r="CQ32" s="172">
        <v>96</v>
      </c>
      <c r="CR32" s="140">
        <v>97.9</v>
      </c>
      <c r="CS32" s="140">
        <v>100.8</v>
      </c>
      <c r="CT32" s="169"/>
      <c r="CU32" s="141"/>
    </row>
    <row r="33" spans="2:99" ht="15.75" x14ac:dyDescent="0.3">
      <c r="B33" s="148"/>
      <c r="C33" s="149" t="s">
        <v>226</v>
      </c>
      <c r="D33" s="66" t="s">
        <v>229</v>
      </c>
      <c r="E33" s="40" t="s">
        <v>229</v>
      </c>
      <c r="F33" s="40" t="s">
        <v>229</v>
      </c>
      <c r="G33" s="40" t="s">
        <v>229</v>
      </c>
      <c r="H33" s="40" t="s">
        <v>229</v>
      </c>
      <c r="I33" s="40" t="s">
        <v>229</v>
      </c>
      <c r="J33" s="40" t="s">
        <v>229</v>
      </c>
      <c r="K33" s="40" t="s">
        <v>229</v>
      </c>
      <c r="L33" s="40" t="s">
        <v>229</v>
      </c>
      <c r="M33" s="40" t="s">
        <v>229</v>
      </c>
      <c r="N33" s="40" t="s">
        <v>229</v>
      </c>
      <c r="O33" s="40" t="s">
        <v>229</v>
      </c>
      <c r="P33" s="40" t="s">
        <v>229</v>
      </c>
      <c r="Q33" s="40" t="s">
        <v>229</v>
      </c>
      <c r="R33" s="40" t="s">
        <v>229</v>
      </c>
      <c r="S33" s="40" t="s">
        <v>229</v>
      </c>
      <c r="T33" s="40" t="s">
        <v>229</v>
      </c>
      <c r="U33" s="40" t="s">
        <v>229</v>
      </c>
      <c r="V33" s="40" t="s">
        <v>229</v>
      </c>
      <c r="W33" s="40" t="s">
        <v>229</v>
      </c>
      <c r="X33" s="40" t="s">
        <v>229</v>
      </c>
      <c r="Y33" s="40" t="s">
        <v>229</v>
      </c>
      <c r="Z33" s="40" t="s">
        <v>229</v>
      </c>
      <c r="AA33" s="40" t="s">
        <v>229</v>
      </c>
      <c r="AB33" s="40" t="s">
        <v>229</v>
      </c>
      <c r="AC33" s="40" t="s">
        <v>229</v>
      </c>
      <c r="AD33" s="40" t="s">
        <v>229</v>
      </c>
      <c r="AE33" s="40" t="s">
        <v>229</v>
      </c>
      <c r="AF33" s="58">
        <v>105.2</v>
      </c>
      <c r="AG33" s="58">
        <v>103.2</v>
      </c>
      <c r="AH33" s="58">
        <v>106.5</v>
      </c>
      <c r="AI33" s="54">
        <v>105.5</v>
      </c>
      <c r="AJ33" s="58">
        <v>106</v>
      </c>
      <c r="AK33" s="58">
        <v>103</v>
      </c>
      <c r="AL33" s="56">
        <v>106</v>
      </c>
      <c r="AM33" s="55">
        <v>106</v>
      </c>
      <c r="AN33" s="52">
        <v>103.7</v>
      </c>
      <c r="AO33" s="67">
        <v>102.2</v>
      </c>
      <c r="AP33" s="67">
        <v>102.1</v>
      </c>
      <c r="AQ33" s="67">
        <v>102.1</v>
      </c>
      <c r="AR33" s="52">
        <v>101.1</v>
      </c>
      <c r="AS33" s="67">
        <v>101.2</v>
      </c>
      <c r="AT33" s="89">
        <v>101</v>
      </c>
      <c r="AU33" s="90">
        <v>101.5</v>
      </c>
      <c r="AV33" s="53">
        <v>100.8</v>
      </c>
      <c r="AW33" s="67">
        <v>100.9</v>
      </c>
      <c r="AX33" s="89">
        <v>101.4</v>
      </c>
      <c r="AY33" s="94">
        <v>101.2</v>
      </c>
      <c r="AZ33" s="52">
        <v>101.2</v>
      </c>
      <c r="BA33" s="67">
        <v>100.7</v>
      </c>
      <c r="BB33" s="89">
        <v>100.1</v>
      </c>
      <c r="BC33" s="99">
        <v>99.9</v>
      </c>
      <c r="BD33" s="52">
        <v>101.3</v>
      </c>
      <c r="BE33" s="89">
        <v>102</v>
      </c>
      <c r="BF33" s="89">
        <v>102.4</v>
      </c>
      <c r="BG33" s="60">
        <v>102.5</v>
      </c>
      <c r="BH33" s="52">
        <v>103.7</v>
      </c>
      <c r="BI33" s="89">
        <v>103.5</v>
      </c>
      <c r="BJ33" s="89">
        <v>103.5</v>
      </c>
      <c r="BK33" s="84">
        <v>103.4</v>
      </c>
      <c r="BL33" s="52">
        <v>105.8</v>
      </c>
      <c r="BM33" s="89">
        <v>105</v>
      </c>
      <c r="BN33" s="89">
        <v>104.6</v>
      </c>
      <c r="BO33" s="84">
        <v>104.2</v>
      </c>
      <c r="BP33" s="52">
        <v>104.1</v>
      </c>
      <c r="BQ33" s="89">
        <v>104.6</v>
      </c>
      <c r="BR33" s="89">
        <v>104.6</v>
      </c>
      <c r="BS33" s="84">
        <v>104.2</v>
      </c>
      <c r="BT33" s="52">
        <v>102.1</v>
      </c>
      <c r="BU33" s="89">
        <v>102.6</v>
      </c>
      <c r="BV33" s="89">
        <v>103</v>
      </c>
      <c r="BW33" s="60">
        <v>103.4</v>
      </c>
      <c r="BX33" s="42">
        <v>104.7</v>
      </c>
      <c r="BY33" s="42">
        <v>105.1</v>
      </c>
      <c r="BZ33" s="42">
        <v>105.1</v>
      </c>
      <c r="CA33" s="84">
        <v>105.3</v>
      </c>
      <c r="CB33" s="84">
        <v>105.7</v>
      </c>
      <c r="CC33" s="84">
        <v>105.2</v>
      </c>
      <c r="CD33" s="84">
        <v>105.1</v>
      </c>
      <c r="CE33" s="84">
        <v>104.8</v>
      </c>
      <c r="CF33" s="84">
        <v>103.2</v>
      </c>
      <c r="CG33" s="84">
        <v>102</v>
      </c>
      <c r="CH33" s="84">
        <v>102</v>
      </c>
      <c r="CI33" s="84">
        <v>101.7</v>
      </c>
      <c r="CJ33" s="137">
        <v>103.8</v>
      </c>
      <c r="CK33" s="140">
        <v>104.1</v>
      </c>
      <c r="CL33" s="140">
        <v>104</v>
      </c>
      <c r="CM33" s="172">
        <v>103</v>
      </c>
      <c r="CN33" s="140">
        <v>100.1</v>
      </c>
      <c r="CO33" s="140">
        <v>99.2</v>
      </c>
      <c r="CP33" s="140">
        <v>99</v>
      </c>
      <c r="CQ33" s="172">
        <v>97.9</v>
      </c>
      <c r="CR33" s="140">
        <v>97.9</v>
      </c>
      <c r="CS33" s="140">
        <v>99.3</v>
      </c>
      <c r="CT33" s="140"/>
      <c r="CU33" s="141"/>
    </row>
    <row r="34" spans="2:99" x14ac:dyDescent="0.25">
      <c r="B34" s="148"/>
      <c r="C34" s="149" t="s">
        <v>227</v>
      </c>
      <c r="D34" s="66" t="s">
        <v>229</v>
      </c>
      <c r="E34" s="40" t="s">
        <v>229</v>
      </c>
      <c r="F34" s="40" t="s">
        <v>229</v>
      </c>
      <c r="G34" s="40" t="s">
        <v>229</v>
      </c>
      <c r="H34" s="40" t="s">
        <v>229</v>
      </c>
      <c r="I34" s="40" t="s">
        <v>229</v>
      </c>
      <c r="J34" s="40" t="s">
        <v>229</v>
      </c>
      <c r="K34" s="40" t="s">
        <v>229</v>
      </c>
      <c r="L34" s="40" t="s">
        <v>229</v>
      </c>
      <c r="M34" s="40" t="s">
        <v>229</v>
      </c>
      <c r="N34" s="40" t="s">
        <v>229</v>
      </c>
      <c r="O34" s="40" t="s">
        <v>229</v>
      </c>
      <c r="P34" s="40" t="s">
        <v>229</v>
      </c>
      <c r="Q34" s="40" t="s">
        <v>229</v>
      </c>
      <c r="R34" s="40" t="s">
        <v>229</v>
      </c>
      <c r="S34" s="40" t="s">
        <v>229</v>
      </c>
      <c r="T34" s="40" t="s">
        <v>229</v>
      </c>
      <c r="U34" s="40" t="s">
        <v>229</v>
      </c>
      <c r="V34" s="40" t="s">
        <v>229</v>
      </c>
      <c r="W34" s="40" t="s">
        <v>229</v>
      </c>
      <c r="X34" s="40" t="s">
        <v>229</v>
      </c>
      <c r="Y34" s="40" t="s">
        <v>229</v>
      </c>
      <c r="Z34" s="40" t="s">
        <v>229</v>
      </c>
      <c r="AA34" s="40" t="s">
        <v>229</v>
      </c>
      <c r="AB34" s="40" t="s">
        <v>229</v>
      </c>
      <c r="AC34" s="40" t="s">
        <v>229</v>
      </c>
      <c r="AD34" s="40" t="s">
        <v>229</v>
      </c>
      <c r="AE34" s="40" t="s">
        <v>229</v>
      </c>
      <c r="AF34" s="58">
        <v>101.2</v>
      </c>
      <c r="AG34" s="58">
        <v>96.4</v>
      </c>
      <c r="AH34" s="58">
        <v>102.2</v>
      </c>
      <c r="AI34" s="58">
        <v>105.7</v>
      </c>
      <c r="AJ34" s="58">
        <v>101.5</v>
      </c>
      <c r="AK34" s="58">
        <v>97.6</v>
      </c>
      <c r="AL34" s="56">
        <v>100.3</v>
      </c>
      <c r="AM34" s="55">
        <v>103.8</v>
      </c>
      <c r="AN34" s="52">
        <v>101.9</v>
      </c>
      <c r="AO34" s="81">
        <v>95</v>
      </c>
      <c r="AP34" s="61">
        <v>100.9</v>
      </c>
      <c r="AQ34" s="81">
        <v>104</v>
      </c>
      <c r="AR34" s="52">
        <v>101.4</v>
      </c>
      <c r="AS34" s="81">
        <v>95.4</v>
      </c>
      <c r="AT34" s="61">
        <v>100.2</v>
      </c>
      <c r="AU34" s="91">
        <v>106.3</v>
      </c>
      <c r="AV34" s="53">
        <v>98.9</v>
      </c>
      <c r="AW34" s="81">
        <v>95.7</v>
      </c>
      <c r="AX34" s="61">
        <v>101.8</v>
      </c>
      <c r="AY34" s="97">
        <v>103.7</v>
      </c>
      <c r="AZ34" s="52">
        <v>100.1</v>
      </c>
      <c r="BA34" s="81">
        <v>94.8</v>
      </c>
      <c r="BB34" s="61">
        <v>100.8</v>
      </c>
      <c r="BC34" s="97">
        <v>104.7</v>
      </c>
      <c r="BD34" s="52">
        <v>101.2</v>
      </c>
      <c r="BE34" s="81">
        <v>96.2</v>
      </c>
      <c r="BF34" s="61">
        <v>101.1</v>
      </c>
      <c r="BG34" s="81">
        <v>104.6</v>
      </c>
      <c r="BH34" s="52">
        <v>101.7</v>
      </c>
      <c r="BI34" s="81">
        <v>96</v>
      </c>
      <c r="BJ34" s="61">
        <v>101.6</v>
      </c>
      <c r="BK34" s="86">
        <v>104.7</v>
      </c>
      <c r="BL34" s="52">
        <v>103.4</v>
      </c>
      <c r="BM34" s="81">
        <v>94.6</v>
      </c>
      <c r="BN34" s="61">
        <v>101.4</v>
      </c>
      <c r="BO34" s="86">
        <v>104.7</v>
      </c>
      <c r="BP34" s="52">
        <v>103.5</v>
      </c>
      <c r="BQ34" s="81">
        <v>95.6</v>
      </c>
      <c r="BR34" s="61">
        <v>101.2</v>
      </c>
      <c r="BS34" s="86">
        <v>103.2</v>
      </c>
      <c r="BT34" s="52">
        <v>102.2</v>
      </c>
      <c r="BU34" s="81">
        <v>96.6</v>
      </c>
      <c r="BV34" s="61">
        <v>101.1</v>
      </c>
      <c r="BW34" s="81">
        <v>104.9</v>
      </c>
      <c r="BX34" s="41">
        <v>102.1</v>
      </c>
      <c r="BY34" s="42">
        <v>97.2</v>
      </c>
      <c r="BZ34" s="60">
        <v>101.3</v>
      </c>
      <c r="CA34" s="85">
        <v>105.7</v>
      </c>
      <c r="CB34" s="85">
        <v>101.6</v>
      </c>
      <c r="CC34" s="85">
        <v>96.1</v>
      </c>
      <c r="CD34" s="85">
        <v>101.6</v>
      </c>
      <c r="CE34" s="85">
        <v>104.8</v>
      </c>
      <c r="CF34" s="85">
        <v>100.7</v>
      </c>
      <c r="CG34" s="85">
        <v>94</v>
      </c>
      <c r="CH34" s="85">
        <v>102.7</v>
      </c>
      <c r="CI34" s="85">
        <v>105.2</v>
      </c>
      <c r="CJ34" s="137">
        <v>102.1</v>
      </c>
      <c r="CK34" s="140">
        <v>95.1</v>
      </c>
      <c r="CL34" s="140">
        <v>101.7</v>
      </c>
      <c r="CM34" s="172">
        <v>103.3</v>
      </c>
      <c r="CN34" s="140">
        <v>100.4</v>
      </c>
      <c r="CO34" s="140">
        <v>93.3</v>
      </c>
      <c r="CP34" s="140">
        <v>102.2</v>
      </c>
      <c r="CQ34" s="172">
        <v>100.3</v>
      </c>
      <c r="CR34" s="140">
        <v>101.6</v>
      </c>
      <c r="CS34" s="140">
        <v>96.5</v>
      </c>
      <c r="CT34" s="140"/>
      <c r="CU34" s="141"/>
    </row>
    <row r="35" spans="2:99" ht="27.75" x14ac:dyDescent="0.25">
      <c r="B35" s="155" t="s">
        <v>246</v>
      </c>
      <c r="C35" s="149" t="s">
        <v>225</v>
      </c>
      <c r="D35" s="66" t="s">
        <v>229</v>
      </c>
      <c r="E35" s="40" t="s">
        <v>229</v>
      </c>
      <c r="F35" s="40" t="s">
        <v>229</v>
      </c>
      <c r="G35" s="40" t="s">
        <v>229</v>
      </c>
      <c r="H35" s="40" t="s">
        <v>229</v>
      </c>
      <c r="I35" s="40" t="s">
        <v>229</v>
      </c>
      <c r="J35" s="40" t="s">
        <v>229</v>
      </c>
      <c r="K35" s="40" t="s">
        <v>229</v>
      </c>
      <c r="L35" s="40" t="s">
        <v>229</v>
      </c>
      <c r="M35" s="40" t="s">
        <v>229</v>
      </c>
      <c r="N35" s="40" t="s">
        <v>229</v>
      </c>
      <c r="O35" s="40" t="s">
        <v>229</v>
      </c>
      <c r="P35" s="40" t="s">
        <v>229</v>
      </c>
      <c r="Q35" s="40" t="s">
        <v>229</v>
      </c>
      <c r="R35" s="40" t="s">
        <v>229</v>
      </c>
      <c r="S35" s="40" t="s">
        <v>229</v>
      </c>
      <c r="T35" s="40" t="s">
        <v>229</v>
      </c>
      <c r="U35" s="40" t="s">
        <v>229</v>
      </c>
      <c r="V35" s="40" t="s">
        <v>229</v>
      </c>
      <c r="W35" s="40" t="s">
        <v>229</v>
      </c>
      <c r="X35" s="40" t="s">
        <v>229</v>
      </c>
      <c r="Y35" s="40" t="s">
        <v>229</v>
      </c>
      <c r="Z35" s="40" t="s">
        <v>229</v>
      </c>
      <c r="AA35" s="40" t="s">
        <v>229</v>
      </c>
      <c r="AB35" s="40" t="s">
        <v>229</v>
      </c>
      <c r="AC35" s="40" t="s">
        <v>229</v>
      </c>
      <c r="AD35" s="40" t="s">
        <v>229</v>
      </c>
      <c r="AE35" s="40" t="s">
        <v>229</v>
      </c>
      <c r="AF35" s="58">
        <v>105.9</v>
      </c>
      <c r="AG35" s="58">
        <v>106.5</v>
      </c>
      <c r="AH35" s="58">
        <v>108.2</v>
      </c>
      <c r="AI35" s="58">
        <v>106.6</v>
      </c>
      <c r="AJ35" s="58">
        <v>107.5</v>
      </c>
      <c r="AK35" s="58">
        <v>107.9</v>
      </c>
      <c r="AL35" s="56">
        <v>105.6</v>
      </c>
      <c r="AM35" s="68">
        <v>103.6</v>
      </c>
      <c r="AN35" s="52">
        <v>103.2</v>
      </c>
      <c r="AO35" s="60">
        <v>100.2</v>
      </c>
      <c r="AP35" s="60">
        <v>100.5</v>
      </c>
      <c r="AQ35" s="60">
        <v>100.5</v>
      </c>
      <c r="AR35" s="52">
        <v>99.8</v>
      </c>
      <c r="AS35" s="60">
        <v>101.5</v>
      </c>
      <c r="AT35" s="60">
        <v>99.9</v>
      </c>
      <c r="AU35" s="88">
        <v>101.6</v>
      </c>
      <c r="AV35" s="53">
        <v>100.4</v>
      </c>
      <c r="AW35" s="60">
        <v>100.6</v>
      </c>
      <c r="AX35" s="42">
        <v>102</v>
      </c>
      <c r="AY35" s="99">
        <v>100.2</v>
      </c>
      <c r="AZ35" s="52">
        <v>101.3</v>
      </c>
      <c r="BA35" s="60">
        <v>99.1</v>
      </c>
      <c r="BB35" s="42">
        <v>99</v>
      </c>
      <c r="BC35" s="98">
        <v>100</v>
      </c>
      <c r="BD35" s="52">
        <v>100.8</v>
      </c>
      <c r="BE35" s="60">
        <v>102.4</v>
      </c>
      <c r="BF35" s="42">
        <v>102.3</v>
      </c>
      <c r="BG35" s="42">
        <v>102.6</v>
      </c>
      <c r="BH35" s="52">
        <v>103.7</v>
      </c>
      <c r="BI35" s="60">
        <v>103.8</v>
      </c>
      <c r="BJ35" s="42">
        <v>103.5</v>
      </c>
      <c r="BK35" s="85">
        <v>104</v>
      </c>
      <c r="BL35" s="52">
        <v>105.7</v>
      </c>
      <c r="BM35" s="60">
        <v>104.1</v>
      </c>
      <c r="BN35" s="42">
        <v>104.4</v>
      </c>
      <c r="BO35" s="85">
        <v>104.2</v>
      </c>
      <c r="BP35" s="52">
        <v>104.7</v>
      </c>
      <c r="BQ35" s="60">
        <v>105.5</v>
      </c>
      <c r="BR35" s="42">
        <v>105</v>
      </c>
      <c r="BS35" s="85">
        <v>102.6</v>
      </c>
      <c r="BT35" s="52">
        <v>102.5</v>
      </c>
      <c r="BU35" s="60">
        <v>103.5</v>
      </c>
      <c r="BV35" s="42">
        <v>104.1</v>
      </c>
      <c r="BW35" s="42">
        <v>105.5</v>
      </c>
      <c r="BX35" s="41">
        <v>105.6</v>
      </c>
      <c r="BY35" s="60">
        <v>105.7</v>
      </c>
      <c r="BZ35" s="42">
        <v>104.8</v>
      </c>
      <c r="CA35" s="85">
        <v>105.5</v>
      </c>
      <c r="CB35" s="85">
        <v>105.3</v>
      </c>
      <c r="CC35" s="85">
        <v>104.4</v>
      </c>
      <c r="CD35" s="85">
        <v>104</v>
      </c>
      <c r="CE35" s="85">
        <v>103</v>
      </c>
      <c r="CF35" s="85">
        <v>102.5</v>
      </c>
      <c r="CG35" s="85">
        <v>99.1</v>
      </c>
      <c r="CH35" s="85">
        <v>101.4</v>
      </c>
      <c r="CI35" s="85">
        <v>102.6</v>
      </c>
      <c r="CJ35" s="140">
        <v>102.9</v>
      </c>
      <c r="CK35" s="140">
        <v>105.2</v>
      </c>
      <c r="CL35" s="140">
        <v>103.9</v>
      </c>
      <c r="CM35" s="172">
        <v>102</v>
      </c>
      <c r="CN35" s="140">
        <v>101.9</v>
      </c>
      <c r="CO35" s="140">
        <v>99.9</v>
      </c>
      <c r="CP35" s="140">
        <v>98.7</v>
      </c>
      <c r="CQ35" s="172">
        <v>95.7</v>
      </c>
      <c r="CR35" s="140">
        <v>97</v>
      </c>
      <c r="CS35" s="140">
        <v>99.4</v>
      </c>
      <c r="CT35" s="140"/>
      <c r="CU35" s="141"/>
    </row>
    <row r="36" spans="2:99" ht="15.75" x14ac:dyDescent="0.3">
      <c r="B36" s="148"/>
      <c r="C36" s="149" t="s">
        <v>226</v>
      </c>
      <c r="D36" s="66" t="s">
        <v>229</v>
      </c>
      <c r="E36" s="40" t="s">
        <v>229</v>
      </c>
      <c r="F36" s="40" t="s">
        <v>229</v>
      </c>
      <c r="G36" s="40" t="s">
        <v>229</v>
      </c>
      <c r="H36" s="40" t="s">
        <v>229</v>
      </c>
      <c r="I36" s="40" t="s">
        <v>229</v>
      </c>
      <c r="J36" s="40" t="s">
        <v>229</v>
      </c>
      <c r="K36" s="40" t="s">
        <v>229</v>
      </c>
      <c r="L36" s="40" t="s">
        <v>229</v>
      </c>
      <c r="M36" s="40" t="s">
        <v>229</v>
      </c>
      <c r="N36" s="40" t="s">
        <v>229</v>
      </c>
      <c r="O36" s="40" t="s">
        <v>229</v>
      </c>
      <c r="P36" s="40" t="s">
        <v>229</v>
      </c>
      <c r="Q36" s="40" t="s">
        <v>229</v>
      </c>
      <c r="R36" s="40" t="s">
        <v>229</v>
      </c>
      <c r="S36" s="40" t="s">
        <v>229</v>
      </c>
      <c r="T36" s="40" t="s">
        <v>229</v>
      </c>
      <c r="U36" s="40" t="s">
        <v>229</v>
      </c>
      <c r="V36" s="40" t="s">
        <v>229</v>
      </c>
      <c r="W36" s="40" t="s">
        <v>229</v>
      </c>
      <c r="X36" s="40" t="s">
        <v>229</v>
      </c>
      <c r="Y36" s="40" t="s">
        <v>229</v>
      </c>
      <c r="Z36" s="40" t="s">
        <v>229</v>
      </c>
      <c r="AA36" s="40" t="s">
        <v>229</v>
      </c>
      <c r="AB36" s="40" t="s">
        <v>229</v>
      </c>
      <c r="AC36" s="40" t="s">
        <v>229</v>
      </c>
      <c r="AD36" s="40" t="s">
        <v>229</v>
      </c>
      <c r="AE36" s="40" t="s">
        <v>229</v>
      </c>
      <c r="AF36" s="58">
        <v>105.9</v>
      </c>
      <c r="AG36" s="58">
        <v>106.2</v>
      </c>
      <c r="AH36" s="58">
        <v>106.9</v>
      </c>
      <c r="AI36" s="58">
        <v>106.8</v>
      </c>
      <c r="AJ36" s="58">
        <v>107.5</v>
      </c>
      <c r="AK36" s="58">
        <v>107.7</v>
      </c>
      <c r="AL36" s="56">
        <v>106.9</v>
      </c>
      <c r="AM36" s="68">
        <v>106.1</v>
      </c>
      <c r="AN36" s="52">
        <v>103.2</v>
      </c>
      <c r="AO36" s="60">
        <v>101.6</v>
      </c>
      <c r="AP36" s="60">
        <v>101.3</v>
      </c>
      <c r="AQ36" s="60">
        <v>101.1</v>
      </c>
      <c r="AR36" s="52">
        <v>99.8</v>
      </c>
      <c r="AS36" s="60">
        <v>100.6</v>
      </c>
      <c r="AT36" s="60">
        <v>100.4</v>
      </c>
      <c r="AU36" s="88">
        <v>100.8</v>
      </c>
      <c r="AV36" s="53">
        <v>100.4</v>
      </c>
      <c r="AW36" s="60">
        <v>100.6</v>
      </c>
      <c r="AX36" s="60">
        <v>101.1</v>
      </c>
      <c r="AY36" s="99">
        <v>100.9</v>
      </c>
      <c r="AZ36" s="52">
        <v>101.3</v>
      </c>
      <c r="BA36" s="60">
        <v>100.3</v>
      </c>
      <c r="BB36" s="60">
        <v>99.8</v>
      </c>
      <c r="BC36" s="99">
        <v>99.8</v>
      </c>
      <c r="BD36" s="52">
        <v>100.8</v>
      </c>
      <c r="BE36" s="60">
        <v>101.6</v>
      </c>
      <c r="BF36" s="60">
        <v>101.9</v>
      </c>
      <c r="BG36" s="42">
        <v>102</v>
      </c>
      <c r="BH36" s="52">
        <v>103.7</v>
      </c>
      <c r="BI36" s="60">
        <v>103.7</v>
      </c>
      <c r="BJ36" s="60">
        <v>103.7</v>
      </c>
      <c r="BK36" s="84">
        <v>103.7</v>
      </c>
      <c r="BL36" s="52">
        <v>105.7</v>
      </c>
      <c r="BM36" s="42">
        <v>105</v>
      </c>
      <c r="BN36" s="60">
        <v>104.8</v>
      </c>
      <c r="BO36" s="84">
        <v>104.5</v>
      </c>
      <c r="BP36" s="52">
        <v>104.7</v>
      </c>
      <c r="BQ36" s="42">
        <v>105.1</v>
      </c>
      <c r="BR36" s="42">
        <v>105</v>
      </c>
      <c r="BS36" s="84">
        <v>104.4</v>
      </c>
      <c r="BT36" s="52">
        <v>102.5</v>
      </c>
      <c r="BU36" s="42">
        <v>103</v>
      </c>
      <c r="BV36" s="42">
        <v>103.4</v>
      </c>
      <c r="BW36" s="60">
        <v>103.9</v>
      </c>
      <c r="BX36" s="41">
        <v>105.6</v>
      </c>
      <c r="BY36" s="42">
        <v>105.7</v>
      </c>
      <c r="BZ36" s="42">
        <v>105.4</v>
      </c>
      <c r="CA36" s="84">
        <v>105.4</v>
      </c>
      <c r="CB36" s="84">
        <v>105.3</v>
      </c>
      <c r="CC36" s="84">
        <v>104.9</v>
      </c>
      <c r="CD36" s="84">
        <v>104.6</v>
      </c>
      <c r="CE36" s="84">
        <v>104.1</v>
      </c>
      <c r="CF36" s="84">
        <v>102.5</v>
      </c>
      <c r="CG36" s="84">
        <v>100.8</v>
      </c>
      <c r="CH36" s="84">
        <v>101.1</v>
      </c>
      <c r="CI36" s="84">
        <v>101.5</v>
      </c>
      <c r="CJ36" s="137">
        <v>102.9</v>
      </c>
      <c r="CK36" s="140">
        <v>104</v>
      </c>
      <c r="CL36" s="140">
        <v>103.9</v>
      </c>
      <c r="CM36" s="172">
        <v>103.4</v>
      </c>
      <c r="CN36" s="140">
        <v>101.9</v>
      </c>
      <c r="CO36" s="140">
        <v>100.9</v>
      </c>
      <c r="CP36" s="140">
        <v>100.2</v>
      </c>
      <c r="CQ36" s="172">
        <v>99</v>
      </c>
      <c r="CR36" s="140">
        <v>97</v>
      </c>
      <c r="CS36" s="140">
        <v>98.2</v>
      </c>
      <c r="CT36" s="140"/>
      <c r="CU36" s="141"/>
    </row>
    <row r="37" spans="2:99" x14ac:dyDescent="0.25">
      <c r="B37" s="148"/>
      <c r="C37" s="149" t="s">
        <v>227</v>
      </c>
      <c r="D37" s="69" t="s">
        <v>229</v>
      </c>
      <c r="E37" s="40" t="s">
        <v>229</v>
      </c>
      <c r="F37" s="40" t="s">
        <v>229</v>
      </c>
      <c r="G37" s="40" t="s">
        <v>229</v>
      </c>
      <c r="H37" s="40" t="s">
        <v>229</v>
      </c>
      <c r="I37" s="40" t="s">
        <v>229</v>
      </c>
      <c r="J37" s="40" t="s">
        <v>229</v>
      </c>
      <c r="K37" s="40" t="s">
        <v>229</v>
      </c>
      <c r="L37" s="40" t="s">
        <v>229</v>
      </c>
      <c r="M37" s="40" t="s">
        <v>229</v>
      </c>
      <c r="N37" s="40" t="s">
        <v>229</v>
      </c>
      <c r="O37" s="40" t="s">
        <v>229</v>
      </c>
      <c r="P37" s="40" t="s">
        <v>229</v>
      </c>
      <c r="Q37" s="40" t="s">
        <v>229</v>
      </c>
      <c r="R37" s="40" t="s">
        <v>229</v>
      </c>
      <c r="S37" s="40" t="s">
        <v>229</v>
      </c>
      <c r="T37" s="40" t="s">
        <v>229</v>
      </c>
      <c r="U37" s="40" t="s">
        <v>229</v>
      </c>
      <c r="V37" s="40" t="s">
        <v>229</v>
      </c>
      <c r="W37" s="40" t="s">
        <v>229</v>
      </c>
      <c r="X37" s="40" t="s">
        <v>229</v>
      </c>
      <c r="Y37" s="40" t="s">
        <v>229</v>
      </c>
      <c r="Z37" s="40" t="s">
        <v>229</v>
      </c>
      <c r="AA37" s="40" t="s">
        <v>229</v>
      </c>
      <c r="AB37" s="40" t="s">
        <v>229</v>
      </c>
      <c r="AC37" s="40" t="s">
        <v>229</v>
      </c>
      <c r="AD37" s="40" t="s">
        <v>229</v>
      </c>
      <c r="AE37" s="40" t="s">
        <v>229</v>
      </c>
      <c r="AF37" s="70">
        <v>96.4</v>
      </c>
      <c r="AG37" s="70">
        <v>101.6</v>
      </c>
      <c r="AH37" s="58">
        <v>102.8</v>
      </c>
      <c r="AI37" s="58">
        <v>105.8</v>
      </c>
      <c r="AJ37" s="58">
        <v>97</v>
      </c>
      <c r="AK37" s="58">
        <v>102</v>
      </c>
      <c r="AL37" s="56">
        <v>100.8</v>
      </c>
      <c r="AM37" s="71">
        <v>103.7</v>
      </c>
      <c r="AN37" s="72">
        <v>96.6</v>
      </c>
      <c r="AO37" s="73">
        <v>99.1</v>
      </c>
      <c r="AP37" s="82">
        <v>101</v>
      </c>
      <c r="AQ37" s="81">
        <v>104</v>
      </c>
      <c r="AR37" s="72">
        <v>95.9</v>
      </c>
      <c r="AS37" s="73">
        <v>100.8</v>
      </c>
      <c r="AT37" s="82">
        <v>99.5</v>
      </c>
      <c r="AU37" s="91">
        <v>105.6</v>
      </c>
      <c r="AV37" s="100">
        <v>94.7</v>
      </c>
      <c r="AW37" s="73">
        <v>101.2</v>
      </c>
      <c r="AX37" s="82">
        <v>100.9</v>
      </c>
      <c r="AY37" s="97">
        <v>103.6</v>
      </c>
      <c r="AZ37" s="72">
        <v>95.7</v>
      </c>
      <c r="BA37" s="73">
        <v>99.3</v>
      </c>
      <c r="BB37" s="82">
        <v>100.6</v>
      </c>
      <c r="BC37" s="97">
        <v>104.7</v>
      </c>
      <c r="BD37" s="72">
        <v>96.4</v>
      </c>
      <c r="BE37" s="73">
        <v>100.9</v>
      </c>
      <c r="BF37" s="82">
        <v>100.7</v>
      </c>
      <c r="BG37" s="81">
        <v>105</v>
      </c>
      <c r="BH37" s="72">
        <v>97.1</v>
      </c>
      <c r="BI37" s="73">
        <v>101.2</v>
      </c>
      <c r="BJ37" s="82">
        <v>100.4</v>
      </c>
      <c r="BK37" s="86">
        <v>105.5</v>
      </c>
      <c r="BL37" s="72">
        <v>98.5</v>
      </c>
      <c r="BM37" s="73">
        <v>99.8</v>
      </c>
      <c r="BN37" s="82">
        <v>100.8</v>
      </c>
      <c r="BO37" s="86">
        <v>105.2</v>
      </c>
      <c r="BP37" s="72">
        <v>98.9</v>
      </c>
      <c r="BQ37" s="73">
        <v>100.6</v>
      </c>
      <c r="BR37" s="82">
        <v>100.5</v>
      </c>
      <c r="BS37" s="86">
        <v>102.7</v>
      </c>
      <c r="BT37" s="72">
        <v>98.7</v>
      </c>
      <c r="BU37" s="73">
        <v>101.7</v>
      </c>
      <c r="BV37" s="82">
        <v>101.1</v>
      </c>
      <c r="BW37" s="81">
        <v>104</v>
      </c>
      <c r="BX37" s="41">
        <v>98.9</v>
      </c>
      <c r="BY37" s="60">
        <v>101.8</v>
      </c>
      <c r="BZ37" s="42">
        <v>100.2</v>
      </c>
      <c r="CA37" s="85">
        <v>104.7</v>
      </c>
      <c r="CB37" s="85">
        <v>98.7</v>
      </c>
      <c r="CC37" s="85">
        <v>100.8</v>
      </c>
      <c r="CD37" s="85">
        <v>99.8</v>
      </c>
      <c r="CE37" s="85">
        <v>103.6</v>
      </c>
      <c r="CF37" s="85">
        <v>98.1</v>
      </c>
      <c r="CG37" s="85">
        <v>97.6</v>
      </c>
      <c r="CH37" s="85">
        <v>102.1</v>
      </c>
      <c r="CI37" s="85">
        <v>104.9</v>
      </c>
      <c r="CJ37" s="137">
        <v>98.3</v>
      </c>
      <c r="CK37" s="140">
        <v>99.9</v>
      </c>
      <c r="CL37" s="140">
        <v>100.8</v>
      </c>
      <c r="CM37" s="172">
        <v>103</v>
      </c>
      <c r="CN37" s="140">
        <v>98.4</v>
      </c>
      <c r="CO37" s="140">
        <v>97.9</v>
      </c>
      <c r="CP37" s="140">
        <v>99.6</v>
      </c>
      <c r="CQ37" s="172">
        <v>99.8</v>
      </c>
      <c r="CR37" s="140">
        <v>98.9</v>
      </c>
      <c r="CS37" s="140">
        <v>100.7</v>
      </c>
      <c r="CT37" s="140"/>
      <c r="CU37" s="141"/>
    </row>
    <row r="38" spans="2:99" ht="26.25" x14ac:dyDescent="0.25">
      <c r="B38" s="150" t="s">
        <v>247</v>
      </c>
      <c r="C38" s="149" t="s">
        <v>248</v>
      </c>
      <c r="D38" s="124">
        <v>7549</v>
      </c>
      <c r="E38" s="125">
        <v>7543.8</v>
      </c>
      <c r="F38" s="125">
        <v>7510.7</v>
      </c>
      <c r="G38" s="125">
        <v>7497.2</v>
      </c>
      <c r="H38" s="125">
        <v>7490.6</v>
      </c>
      <c r="I38" s="125">
        <v>7481</v>
      </c>
      <c r="J38" s="125">
        <v>7456.6</v>
      </c>
      <c r="K38" s="125">
        <v>7447.5</v>
      </c>
      <c r="L38" s="125">
        <v>7446.2</v>
      </c>
      <c r="M38" s="125">
        <v>7445.3</v>
      </c>
      <c r="N38" s="125">
        <v>7430.2</v>
      </c>
      <c r="O38" s="125">
        <v>7433.9</v>
      </c>
      <c r="P38" s="125">
        <v>7445.4</v>
      </c>
      <c r="Q38" s="125">
        <v>7451.1</v>
      </c>
      <c r="R38" s="125">
        <v>7450.7</v>
      </c>
      <c r="S38" s="125">
        <v>7456.1</v>
      </c>
      <c r="T38" s="125">
        <v>7484.1</v>
      </c>
      <c r="U38" s="125">
        <v>7508.6</v>
      </c>
      <c r="V38" s="125">
        <v>7506.1</v>
      </c>
      <c r="W38" s="125">
        <v>7515.6</v>
      </c>
      <c r="X38" s="125">
        <v>7525.2</v>
      </c>
      <c r="Y38" s="125">
        <v>7521.5</v>
      </c>
      <c r="Z38" s="125">
        <v>7521.7</v>
      </c>
      <c r="AA38" s="125">
        <v>7527.7</v>
      </c>
      <c r="AB38" s="125">
        <v>7541.3</v>
      </c>
      <c r="AC38" s="125">
        <v>7559.5</v>
      </c>
      <c r="AD38" s="125">
        <v>7568.9</v>
      </c>
      <c r="AE38" s="125">
        <v>7588.9</v>
      </c>
      <c r="AF38" s="125">
        <v>7623.5</v>
      </c>
      <c r="AG38" s="125">
        <v>7654.3</v>
      </c>
      <c r="AH38" s="125">
        <v>7667.1</v>
      </c>
      <c r="AI38" s="125">
        <v>7689.9</v>
      </c>
      <c r="AJ38" s="125">
        <v>7719.7</v>
      </c>
      <c r="AK38" s="125">
        <v>7739.5</v>
      </c>
      <c r="AL38" s="125">
        <v>7810</v>
      </c>
      <c r="AM38" s="125">
        <v>7848.2</v>
      </c>
      <c r="AN38" s="126">
        <v>7888.9</v>
      </c>
      <c r="AO38" s="126">
        <v>7916.7</v>
      </c>
      <c r="AP38" s="126">
        <v>7919.6</v>
      </c>
      <c r="AQ38" s="126">
        <v>7900.6</v>
      </c>
      <c r="AR38" s="126">
        <v>7892.5</v>
      </c>
      <c r="AS38" s="126">
        <v>7883.6</v>
      </c>
      <c r="AT38" s="126">
        <v>7862.8</v>
      </c>
      <c r="AU38" s="126">
        <v>7835.7</v>
      </c>
      <c r="AV38" s="127">
        <v>7828.4</v>
      </c>
      <c r="AW38" s="126">
        <v>7812.1</v>
      </c>
      <c r="AX38" s="126">
        <v>7798.1</v>
      </c>
      <c r="AY38" s="128">
        <v>7748.1</v>
      </c>
      <c r="AZ38" s="126">
        <v>7751.9</v>
      </c>
      <c r="BA38" s="126">
        <v>7743.6</v>
      </c>
      <c r="BB38" s="126">
        <v>7740</v>
      </c>
      <c r="BC38" s="128">
        <v>7731.2</v>
      </c>
      <c r="BD38" s="126">
        <v>7730.9</v>
      </c>
      <c r="BE38" s="126">
        <v>7718.4</v>
      </c>
      <c r="BF38" s="126">
        <v>7696.1</v>
      </c>
      <c r="BG38" s="126">
        <v>7679.2</v>
      </c>
      <c r="BH38" s="126">
        <v>7671.6</v>
      </c>
      <c r="BI38" s="126">
        <v>7656.5</v>
      </c>
      <c r="BJ38" s="126">
        <v>7649.4</v>
      </c>
      <c r="BK38" s="128">
        <v>7657.1</v>
      </c>
      <c r="BL38" s="126">
        <v>7669.9</v>
      </c>
      <c r="BM38" s="126">
        <v>7677.7</v>
      </c>
      <c r="BN38" s="126">
        <v>7675.5</v>
      </c>
      <c r="BO38" s="128">
        <v>7682.8</v>
      </c>
      <c r="BP38" s="126">
        <v>7699.5</v>
      </c>
      <c r="BQ38" s="126">
        <v>7713.9</v>
      </c>
      <c r="BR38" s="126">
        <v>7716.5</v>
      </c>
      <c r="BS38" s="128">
        <v>7728</v>
      </c>
      <c r="BT38" s="126">
        <v>7730.3</v>
      </c>
      <c r="BU38" s="126">
        <v>7730.9</v>
      </c>
      <c r="BV38" s="126">
        <v>7729.3</v>
      </c>
      <c r="BW38" s="126">
        <v>7849</v>
      </c>
      <c r="BX38" s="126">
        <v>7995.6</v>
      </c>
      <c r="BY38" s="126">
        <v>8026.8</v>
      </c>
      <c r="BZ38" s="126">
        <v>8046.1</v>
      </c>
      <c r="CA38" s="128">
        <v>8097.6</v>
      </c>
      <c r="CB38" s="128">
        <v>8123.3</v>
      </c>
      <c r="CC38" s="128">
        <v>8140.2</v>
      </c>
      <c r="CD38" s="128">
        <v>8146.3</v>
      </c>
      <c r="CE38" s="128">
        <v>8200.2999999999993</v>
      </c>
      <c r="CF38" s="128">
        <v>8209.6</v>
      </c>
      <c r="CG38" s="128">
        <v>8227.6</v>
      </c>
      <c r="CH38" s="128">
        <v>8236.1</v>
      </c>
      <c r="CI38" s="128">
        <v>8274.1</v>
      </c>
      <c r="CJ38" s="174">
        <v>8251.2999999999993</v>
      </c>
      <c r="CK38" s="174">
        <v>8236.9</v>
      </c>
      <c r="CL38" s="174">
        <v>8226.2000000000007</v>
      </c>
      <c r="CM38" s="174">
        <v>8261.5</v>
      </c>
      <c r="CN38" s="174">
        <v>8244.6</v>
      </c>
      <c r="CO38" s="174">
        <v>8254.2000000000007</v>
      </c>
      <c r="CP38" s="137">
        <v>8256.7000000000007</v>
      </c>
      <c r="CQ38" s="179">
        <v>8289.6</v>
      </c>
      <c r="CR38" s="174">
        <v>8298.6</v>
      </c>
      <c r="CS38" s="107">
        <v>8345.7999999999993</v>
      </c>
      <c r="CT38" s="106"/>
      <c r="CU38" s="182"/>
    </row>
    <row r="39" spans="2:99" ht="26.25" x14ac:dyDescent="0.25">
      <c r="B39" s="150" t="s">
        <v>249</v>
      </c>
      <c r="C39" s="149" t="s">
        <v>224</v>
      </c>
      <c r="D39" s="129">
        <v>849.89</v>
      </c>
      <c r="E39" s="130">
        <v>863.9</v>
      </c>
      <c r="F39" s="130">
        <v>892.49</v>
      </c>
      <c r="G39" s="130">
        <v>895.8</v>
      </c>
      <c r="H39" s="130">
        <v>900.14</v>
      </c>
      <c r="I39" s="130">
        <v>940.07</v>
      </c>
      <c r="J39" s="130">
        <v>1021.47</v>
      </c>
      <c r="K39" s="130">
        <v>1026.01</v>
      </c>
      <c r="L39" s="130">
        <v>1029.94</v>
      </c>
      <c r="M39" s="130">
        <v>1034.8900000000001</v>
      </c>
      <c r="N39" s="130">
        <v>1043.8499999999999</v>
      </c>
      <c r="O39" s="130">
        <v>1048.71</v>
      </c>
      <c r="P39" s="130">
        <v>1064.73</v>
      </c>
      <c r="Q39" s="130">
        <v>1095.32</v>
      </c>
      <c r="R39" s="130">
        <v>1100.5899999999999</v>
      </c>
      <c r="S39" s="130">
        <v>1109.07</v>
      </c>
      <c r="T39" s="130">
        <v>1123.51</v>
      </c>
      <c r="U39" s="130">
        <v>1139.93</v>
      </c>
      <c r="V39" s="130">
        <v>1144.4000000000001</v>
      </c>
      <c r="W39" s="130">
        <v>1155.8399999999999</v>
      </c>
      <c r="X39" s="130" t="s">
        <v>250</v>
      </c>
      <c r="Y39" s="130" t="s">
        <v>251</v>
      </c>
      <c r="Z39" s="130" t="s">
        <v>252</v>
      </c>
      <c r="AA39" s="130" t="s">
        <v>253</v>
      </c>
      <c r="AB39" s="130">
        <v>1213.0999999999999</v>
      </c>
      <c r="AC39" s="130">
        <v>1271.1300000000001</v>
      </c>
      <c r="AD39" s="130">
        <v>1276.45</v>
      </c>
      <c r="AE39" s="130">
        <v>1282.4100000000001</v>
      </c>
      <c r="AF39" s="130">
        <v>1288.27</v>
      </c>
      <c r="AG39" s="130">
        <v>1296.74</v>
      </c>
      <c r="AH39" s="130">
        <v>1302.28</v>
      </c>
      <c r="AI39" s="130">
        <v>1307.92</v>
      </c>
      <c r="AJ39" s="130">
        <v>1346.76</v>
      </c>
      <c r="AK39" s="130">
        <v>1433.44</v>
      </c>
      <c r="AL39" s="130">
        <v>1444.07</v>
      </c>
      <c r="AM39" s="130">
        <v>1449.48</v>
      </c>
      <c r="AN39" s="131">
        <v>1486.37</v>
      </c>
      <c r="AO39" s="131">
        <v>1557.11</v>
      </c>
      <c r="AP39" s="131">
        <v>1559.94</v>
      </c>
      <c r="AQ39" s="131">
        <v>1566.94</v>
      </c>
      <c r="AR39" s="131">
        <v>1595.29</v>
      </c>
      <c r="AS39" s="131">
        <v>1652.07</v>
      </c>
      <c r="AT39" s="131">
        <v>1657.92</v>
      </c>
      <c r="AU39" s="131">
        <v>1666.61</v>
      </c>
      <c r="AV39" s="132">
        <v>1690.48</v>
      </c>
      <c r="AW39" s="131">
        <v>1735.03</v>
      </c>
      <c r="AX39" s="131">
        <v>1738.45</v>
      </c>
      <c r="AY39" s="133">
        <v>1745.33</v>
      </c>
      <c r="AZ39" s="131">
        <v>1775.07</v>
      </c>
      <c r="BA39" s="131">
        <v>1832.96</v>
      </c>
      <c r="BB39" s="131">
        <v>1834.59</v>
      </c>
      <c r="BC39" s="133">
        <v>1841.31</v>
      </c>
      <c r="BD39" s="131">
        <v>1877.38</v>
      </c>
      <c r="BE39" s="131">
        <v>1930.18</v>
      </c>
      <c r="BF39" s="131">
        <v>1934.81</v>
      </c>
      <c r="BG39" s="131">
        <v>1942.82</v>
      </c>
      <c r="BH39" s="131">
        <v>1959.26</v>
      </c>
      <c r="BI39" s="131">
        <v>2003.18</v>
      </c>
      <c r="BJ39" s="131">
        <v>2000.01</v>
      </c>
      <c r="BK39" s="133">
        <v>2002.18</v>
      </c>
      <c r="BL39" s="131">
        <v>2020.29</v>
      </c>
      <c r="BM39" s="131">
        <v>2050.5700000000002</v>
      </c>
      <c r="BN39" s="131">
        <v>2058.4299999999998</v>
      </c>
      <c r="BO39" s="133">
        <v>2067.69</v>
      </c>
      <c r="BP39" s="131">
        <v>2074.88</v>
      </c>
      <c r="BQ39" s="131">
        <v>2083.89</v>
      </c>
      <c r="BR39" s="131">
        <v>2090.1799999999998</v>
      </c>
      <c r="BS39" s="133">
        <v>2096.41</v>
      </c>
      <c r="BT39" s="131">
        <v>2109.4699999999998</v>
      </c>
      <c r="BU39" s="131">
        <v>2129.56</v>
      </c>
      <c r="BV39" s="131">
        <v>2138.83</v>
      </c>
      <c r="BW39" s="131">
        <v>2173.7199999999998</v>
      </c>
      <c r="BX39" s="131">
        <v>2183.64</v>
      </c>
      <c r="BY39" s="131">
        <v>2225.02</v>
      </c>
      <c r="BZ39" s="131">
        <v>2236.0100000000002</v>
      </c>
      <c r="CA39" s="133">
        <v>2242.5700000000002</v>
      </c>
      <c r="CB39" s="133">
        <v>2273.6</v>
      </c>
      <c r="CC39" s="133">
        <v>2336.77</v>
      </c>
      <c r="CD39" s="133">
        <v>2348.5300000000002</v>
      </c>
      <c r="CE39" s="133">
        <v>2352.44</v>
      </c>
      <c r="CF39" s="133">
        <v>2393.39</v>
      </c>
      <c r="CG39" s="133">
        <v>2457.6999999999998</v>
      </c>
      <c r="CH39" s="133">
        <v>2480.83</v>
      </c>
      <c r="CI39" s="133">
        <v>2487.98</v>
      </c>
      <c r="CJ39" s="175">
        <v>2569.42</v>
      </c>
      <c r="CK39" s="113">
        <v>2618.17</v>
      </c>
      <c r="CL39" s="168">
        <v>2643.2</v>
      </c>
      <c r="CM39" s="180">
        <v>2662.25</v>
      </c>
      <c r="CN39" s="131">
        <v>2744.06</v>
      </c>
      <c r="CO39" s="113">
        <v>2885.87</v>
      </c>
      <c r="CP39" s="168">
        <v>2913.6</v>
      </c>
      <c r="CQ39" s="180">
        <v>2934.62</v>
      </c>
      <c r="CR39" s="131">
        <v>3118.14</v>
      </c>
      <c r="CS39" s="142">
        <v>3430.28</v>
      </c>
      <c r="CT39" s="168"/>
      <c r="CU39" s="177"/>
    </row>
    <row r="40" spans="2:99" x14ac:dyDescent="0.25">
      <c r="B40" s="148"/>
      <c r="C40" s="149" t="s">
        <v>225</v>
      </c>
      <c r="D40" s="57">
        <v>100.4</v>
      </c>
      <c r="E40" s="37">
        <v>108.7</v>
      </c>
      <c r="F40" s="37">
        <v>105.8</v>
      </c>
      <c r="G40" s="37">
        <v>105.8</v>
      </c>
      <c r="H40" s="37">
        <v>105.9</v>
      </c>
      <c r="I40" s="37">
        <v>108.8</v>
      </c>
      <c r="J40" s="37">
        <v>114.5</v>
      </c>
      <c r="K40" s="37">
        <v>114.5</v>
      </c>
      <c r="L40" s="37">
        <v>114.4</v>
      </c>
      <c r="M40" s="37">
        <v>110.1</v>
      </c>
      <c r="N40" s="37">
        <v>102.2</v>
      </c>
      <c r="O40" s="37">
        <v>102.2</v>
      </c>
      <c r="P40" s="37">
        <v>103.4</v>
      </c>
      <c r="Q40" s="37">
        <v>105.8</v>
      </c>
      <c r="R40" s="37">
        <v>105.4</v>
      </c>
      <c r="S40" s="37">
        <v>105.8</v>
      </c>
      <c r="T40" s="37">
        <v>105.5</v>
      </c>
      <c r="U40" s="37">
        <v>104.1</v>
      </c>
      <c r="V40" s="37">
        <v>104</v>
      </c>
      <c r="W40" s="37">
        <v>104.2</v>
      </c>
      <c r="X40" s="37">
        <v>103.3</v>
      </c>
      <c r="Y40" s="37">
        <v>102.5</v>
      </c>
      <c r="Z40" s="37">
        <v>102.6</v>
      </c>
      <c r="AA40" s="37">
        <v>102.1</v>
      </c>
      <c r="AB40" s="37">
        <v>104.6</v>
      </c>
      <c r="AC40" s="37">
        <v>108.7</v>
      </c>
      <c r="AD40" s="37">
        <v>108.7</v>
      </c>
      <c r="AE40" s="37">
        <v>108.7</v>
      </c>
      <c r="AF40" s="37">
        <v>106.2</v>
      </c>
      <c r="AG40" s="37">
        <v>102</v>
      </c>
      <c r="AH40" s="37">
        <v>102</v>
      </c>
      <c r="AI40" s="37">
        <v>102</v>
      </c>
      <c r="AJ40" s="37">
        <v>104.5</v>
      </c>
      <c r="AK40" s="37">
        <v>110.5</v>
      </c>
      <c r="AL40" s="37">
        <v>110.9</v>
      </c>
      <c r="AM40" s="37">
        <v>110.8</v>
      </c>
      <c r="AN40" s="44">
        <v>110.4</v>
      </c>
      <c r="AO40" s="44">
        <v>108.6</v>
      </c>
      <c r="AP40" s="44">
        <v>108</v>
      </c>
      <c r="AQ40" s="44">
        <v>108.1</v>
      </c>
      <c r="AR40" s="44">
        <v>107.3</v>
      </c>
      <c r="AS40" s="74">
        <v>106.1</v>
      </c>
      <c r="AT40" s="44">
        <v>106.3</v>
      </c>
      <c r="AU40" s="74">
        <v>106.4</v>
      </c>
      <c r="AV40" s="59">
        <v>106</v>
      </c>
      <c r="AW40" s="44">
        <v>105</v>
      </c>
      <c r="AX40" s="44">
        <v>104.9</v>
      </c>
      <c r="AY40" s="101">
        <v>104.7</v>
      </c>
      <c r="AZ40" s="44">
        <v>105</v>
      </c>
      <c r="BA40" s="44">
        <v>105.6</v>
      </c>
      <c r="BB40" s="44">
        <v>105.5</v>
      </c>
      <c r="BC40" s="101">
        <v>105.5</v>
      </c>
      <c r="BD40" s="44">
        <v>105.8</v>
      </c>
      <c r="BE40" s="44">
        <v>105.3</v>
      </c>
      <c r="BF40" s="44">
        <v>105.5</v>
      </c>
      <c r="BG40" s="74">
        <v>105.5</v>
      </c>
      <c r="BH40" s="44">
        <v>104.4</v>
      </c>
      <c r="BI40" s="44">
        <v>103.8</v>
      </c>
      <c r="BJ40" s="44">
        <v>103.4</v>
      </c>
      <c r="BK40" s="101">
        <v>103.1</v>
      </c>
      <c r="BL40" s="44">
        <v>103.1</v>
      </c>
      <c r="BM40" s="44">
        <v>102.4</v>
      </c>
      <c r="BN40" s="44">
        <v>102.9</v>
      </c>
      <c r="BO40" s="101">
        <v>103.3</v>
      </c>
      <c r="BP40" s="44">
        <v>102.7</v>
      </c>
      <c r="BQ40" s="44">
        <v>101.6</v>
      </c>
      <c r="BR40" s="44">
        <v>101.5</v>
      </c>
      <c r="BS40" s="101">
        <v>101.4</v>
      </c>
      <c r="BT40" s="44">
        <v>101.7</v>
      </c>
      <c r="BU40" s="44">
        <v>102.2</v>
      </c>
      <c r="BV40" s="44">
        <v>102.3</v>
      </c>
      <c r="BW40" s="74">
        <v>103.7</v>
      </c>
      <c r="BX40" s="44">
        <v>103.5</v>
      </c>
      <c r="BY40" s="44">
        <v>104.5</v>
      </c>
      <c r="BZ40" s="44">
        <v>104.5</v>
      </c>
      <c r="CA40" s="101">
        <v>103.2</v>
      </c>
      <c r="CB40" s="101">
        <v>104.1</v>
      </c>
      <c r="CC40" s="101">
        <v>105</v>
      </c>
      <c r="CD40" s="101">
        <v>105</v>
      </c>
      <c r="CE40" s="101">
        <v>104.9</v>
      </c>
      <c r="CF40" s="101">
        <v>105.3</v>
      </c>
      <c r="CG40" s="101">
        <v>105.2</v>
      </c>
      <c r="CH40" s="101">
        <v>105.6</v>
      </c>
      <c r="CI40" s="101">
        <v>105.8</v>
      </c>
      <c r="CJ40" s="137">
        <v>107.4</v>
      </c>
      <c r="CK40" s="42">
        <v>106.5</v>
      </c>
      <c r="CL40" s="165">
        <v>106.5</v>
      </c>
      <c r="CM40" s="173">
        <v>107</v>
      </c>
      <c r="CN40" s="140">
        <v>106.8</v>
      </c>
      <c r="CO40" s="42">
        <v>110.2</v>
      </c>
      <c r="CP40" s="140">
        <v>110.2</v>
      </c>
      <c r="CQ40" s="173">
        <v>110.2</v>
      </c>
      <c r="CR40" s="140">
        <v>113.6</v>
      </c>
      <c r="CS40" s="42">
        <v>118.9</v>
      </c>
      <c r="CT40" s="140"/>
      <c r="CU40" s="166"/>
    </row>
    <row r="41" spans="2:99" ht="15.75" x14ac:dyDescent="0.3">
      <c r="B41" s="148"/>
      <c r="C41" s="149" t="s">
        <v>226</v>
      </c>
      <c r="D41" s="57">
        <v>110.4</v>
      </c>
      <c r="E41" s="37">
        <v>109.5</v>
      </c>
      <c r="F41" s="37">
        <v>108.2</v>
      </c>
      <c r="G41" s="37">
        <v>107.6</v>
      </c>
      <c r="H41" s="37">
        <v>105.9</v>
      </c>
      <c r="I41" s="37">
        <v>107.4</v>
      </c>
      <c r="J41" s="37">
        <v>109.8</v>
      </c>
      <c r="K41" s="37">
        <v>111</v>
      </c>
      <c r="L41" s="37">
        <v>114.4</v>
      </c>
      <c r="M41" s="37">
        <v>112.2</v>
      </c>
      <c r="N41" s="37">
        <v>108.6</v>
      </c>
      <c r="O41" s="37">
        <v>106.9</v>
      </c>
      <c r="P41" s="37">
        <v>103.4</v>
      </c>
      <c r="Q41" s="37">
        <v>104.6</v>
      </c>
      <c r="R41" s="37">
        <v>104.9</v>
      </c>
      <c r="S41" s="37">
        <v>105.1</v>
      </c>
      <c r="T41" s="37">
        <v>105.5</v>
      </c>
      <c r="U41" s="37">
        <v>104.8</v>
      </c>
      <c r="V41" s="37">
        <v>104.5</v>
      </c>
      <c r="W41" s="37">
        <v>104.4</v>
      </c>
      <c r="X41" s="37">
        <v>103.3</v>
      </c>
      <c r="Y41" s="37">
        <v>102.9</v>
      </c>
      <c r="Z41" s="37">
        <v>102.8</v>
      </c>
      <c r="AA41" s="37">
        <v>102.6</v>
      </c>
      <c r="AB41" s="37">
        <v>104.6</v>
      </c>
      <c r="AC41" s="37">
        <v>106.7</v>
      </c>
      <c r="AD41" s="37">
        <v>107.4</v>
      </c>
      <c r="AE41" s="37">
        <v>107.7</v>
      </c>
      <c r="AF41" s="37">
        <v>106.2</v>
      </c>
      <c r="AG41" s="37">
        <v>104.1</v>
      </c>
      <c r="AH41" s="37">
        <v>103.4</v>
      </c>
      <c r="AI41" s="37">
        <v>103</v>
      </c>
      <c r="AJ41" s="37">
        <v>104.5</v>
      </c>
      <c r="AK41" s="37">
        <v>107.6</v>
      </c>
      <c r="AL41" s="37">
        <v>108.7</v>
      </c>
      <c r="AM41" s="37">
        <v>109.2</v>
      </c>
      <c r="AN41" s="44">
        <v>110.4</v>
      </c>
      <c r="AO41" s="44">
        <v>109.5</v>
      </c>
      <c r="AP41" s="44">
        <v>109</v>
      </c>
      <c r="AQ41" s="44">
        <v>108.7</v>
      </c>
      <c r="AR41" s="44">
        <v>107.3</v>
      </c>
      <c r="AS41" s="74">
        <v>106.7</v>
      </c>
      <c r="AT41" s="44">
        <v>106.6</v>
      </c>
      <c r="AU41" s="74">
        <v>106.5</v>
      </c>
      <c r="AV41" s="59">
        <v>106</v>
      </c>
      <c r="AW41" s="74">
        <v>105.5</v>
      </c>
      <c r="AX41" s="44">
        <v>105.3</v>
      </c>
      <c r="AY41" s="101">
        <v>105.2</v>
      </c>
      <c r="AZ41" s="44">
        <v>105</v>
      </c>
      <c r="BA41" s="74">
        <v>105.3</v>
      </c>
      <c r="BB41" s="44">
        <v>105.4</v>
      </c>
      <c r="BC41" s="101">
        <v>105.4</v>
      </c>
      <c r="BD41" s="44">
        <v>105.8</v>
      </c>
      <c r="BE41" s="74">
        <v>105.5</v>
      </c>
      <c r="BF41" s="44">
        <v>105.5</v>
      </c>
      <c r="BG41" s="74">
        <v>105.5</v>
      </c>
      <c r="BH41" s="44">
        <v>104.4</v>
      </c>
      <c r="BI41" s="74">
        <v>104.1</v>
      </c>
      <c r="BJ41" s="44">
        <v>103.8</v>
      </c>
      <c r="BK41" s="101">
        <v>103.6</v>
      </c>
      <c r="BL41" s="44">
        <v>103.1</v>
      </c>
      <c r="BM41" s="74">
        <v>102.7</v>
      </c>
      <c r="BN41" s="44">
        <v>102.8</v>
      </c>
      <c r="BO41" s="101">
        <v>102.9</v>
      </c>
      <c r="BP41" s="44">
        <v>102.7</v>
      </c>
      <c r="BQ41" s="74">
        <v>102.2</v>
      </c>
      <c r="BR41" s="44">
        <v>102</v>
      </c>
      <c r="BS41" s="101">
        <v>101.8</v>
      </c>
      <c r="BT41" s="44">
        <v>101.7</v>
      </c>
      <c r="BU41" s="74">
        <v>101.9</v>
      </c>
      <c r="BV41" s="44">
        <v>102.1</v>
      </c>
      <c r="BW41" s="74">
        <v>102.5</v>
      </c>
      <c r="BX41" s="44">
        <v>103.5</v>
      </c>
      <c r="BY41" s="44">
        <v>104</v>
      </c>
      <c r="BZ41" s="44">
        <v>104.2</v>
      </c>
      <c r="CA41" s="101">
        <v>103.9</v>
      </c>
      <c r="CB41" s="101">
        <v>104.1</v>
      </c>
      <c r="CC41" s="101">
        <v>104.6</v>
      </c>
      <c r="CD41" s="101">
        <v>104.7</v>
      </c>
      <c r="CE41" s="101">
        <v>104.7</v>
      </c>
      <c r="CF41" s="101">
        <v>105.3</v>
      </c>
      <c r="CG41" s="101">
        <v>105.2</v>
      </c>
      <c r="CH41" s="101">
        <v>105.4</v>
      </c>
      <c r="CI41" s="101">
        <v>105.5</v>
      </c>
      <c r="CJ41" s="137">
        <v>107.4</v>
      </c>
      <c r="CK41" s="42">
        <v>106.9</v>
      </c>
      <c r="CL41" s="165">
        <v>106.8</v>
      </c>
      <c r="CM41" s="173">
        <v>106.9</v>
      </c>
      <c r="CN41" s="140">
        <v>106.8</v>
      </c>
      <c r="CO41" s="42">
        <v>108.5</v>
      </c>
      <c r="CP41" s="140">
        <v>109.1</v>
      </c>
      <c r="CQ41" s="173">
        <v>109.4</v>
      </c>
      <c r="CR41" s="140">
        <v>113.6</v>
      </c>
      <c r="CS41" s="42">
        <v>116.3</v>
      </c>
      <c r="CT41" s="140"/>
      <c r="CU41" s="166"/>
    </row>
    <row r="42" spans="2:99" x14ac:dyDescent="0.25">
      <c r="B42" s="148"/>
      <c r="C42" s="149" t="s">
        <v>227</v>
      </c>
      <c r="D42" s="57">
        <v>100.4</v>
      </c>
      <c r="E42" s="37">
        <v>101.6</v>
      </c>
      <c r="F42" s="37">
        <v>103.3</v>
      </c>
      <c r="G42" s="37">
        <v>100.4</v>
      </c>
      <c r="H42" s="37">
        <v>100.5</v>
      </c>
      <c r="I42" s="37">
        <v>104.4</v>
      </c>
      <c r="J42" s="37">
        <v>108.7</v>
      </c>
      <c r="K42" s="37">
        <v>100.4</v>
      </c>
      <c r="L42" s="37">
        <v>100.4</v>
      </c>
      <c r="M42" s="37">
        <v>100.5</v>
      </c>
      <c r="N42" s="37">
        <v>100.9</v>
      </c>
      <c r="O42" s="37">
        <v>100.5</v>
      </c>
      <c r="P42" s="37">
        <v>101.5</v>
      </c>
      <c r="Q42" s="37">
        <v>102.9</v>
      </c>
      <c r="R42" s="37">
        <v>100.5</v>
      </c>
      <c r="S42" s="37">
        <v>100.8</v>
      </c>
      <c r="T42" s="37">
        <v>101.3</v>
      </c>
      <c r="U42" s="37">
        <v>101.5</v>
      </c>
      <c r="V42" s="37">
        <v>100.4</v>
      </c>
      <c r="W42" s="37">
        <v>101</v>
      </c>
      <c r="X42" s="37">
        <v>100.4</v>
      </c>
      <c r="Y42" s="37">
        <v>100.8</v>
      </c>
      <c r="Z42" s="37">
        <v>100.5</v>
      </c>
      <c r="AA42" s="37">
        <v>100.5</v>
      </c>
      <c r="AB42" s="37">
        <v>102.8</v>
      </c>
      <c r="AC42" s="37">
        <v>104.8</v>
      </c>
      <c r="AD42" s="37">
        <v>100.4</v>
      </c>
      <c r="AE42" s="37">
        <v>100.5</v>
      </c>
      <c r="AF42" s="37">
        <v>100.5</v>
      </c>
      <c r="AG42" s="37">
        <v>100.7</v>
      </c>
      <c r="AH42" s="37">
        <v>100.4</v>
      </c>
      <c r="AI42" s="37">
        <v>100.4</v>
      </c>
      <c r="AJ42" s="37">
        <v>103</v>
      </c>
      <c r="AK42" s="37">
        <v>106.4</v>
      </c>
      <c r="AL42" s="37">
        <v>100.7</v>
      </c>
      <c r="AM42" s="37">
        <v>100.4</v>
      </c>
      <c r="AN42" s="44">
        <v>102.5</v>
      </c>
      <c r="AO42" s="44">
        <v>104.8</v>
      </c>
      <c r="AP42" s="44">
        <v>100.2</v>
      </c>
      <c r="AQ42" s="44">
        <v>100.4</v>
      </c>
      <c r="AR42" s="44">
        <v>101.8</v>
      </c>
      <c r="AS42" s="74">
        <v>103.6</v>
      </c>
      <c r="AT42" s="74">
        <v>100.4</v>
      </c>
      <c r="AU42" s="74">
        <v>100.5</v>
      </c>
      <c r="AV42" s="59">
        <v>101.4</v>
      </c>
      <c r="AW42" s="74">
        <v>102.6</v>
      </c>
      <c r="AX42" s="74">
        <v>100.2</v>
      </c>
      <c r="AY42" s="101">
        <v>100.4</v>
      </c>
      <c r="AZ42" s="44">
        <v>101.7</v>
      </c>
      <c r="BA42" s="74">
        <v>103.3</v>
      </c>
      <c r="BB42" s="74">
        <v>100.1</v>
      </c>
      <c r="BC42" s="101">
        <v>100.4</v>
      </c>
      <c r="BD42" s="44">
        <v>102</v>
      </c>
      <c r="BE42" s="74">
        <v>102.8</v>
      </c>
      <c r="BF42" s="74">
        <v>100.3</v>
      </c>
      <c r="BG42" s="74">
        <v>100.4</v>
      </c>
      <c r="BH42" s="44">
        <v>100.8</v>
      </c>
      <c r="BI42" s="74">
        <v>102.2</v>
      </c>
      <c r="BJ42" s="74">
        <v>99.8</v>
      </c>
      <c r="BK42" s="101">
        <v>100.1</v>
      </c>
      <c r="BL42" s="44">
        <v>100.9</v>
      </c>
      <c r="BM42" s="74">
        <v>101.5</v>
      </c>
      <c r="BN42" s="74">
        <v>100.4</v>
      </c>
      <c r="BO42" s="101">
        <v>100.5</v>
      </c>
      <c r="BP42" s="44">
        <v>100.3</v>
      </c>
      <c r="BQ42" s="74">
        <v>100.4</v>
      </c>
      <c r="BR42" s="74">
        <v>100.3</v>
      </c>
      <c r="BS42" s="101">
        <v>100.3</v>
      </c>
      <c r="BT42" s="44">
        <v>100.6</v>
      </c>
      <c r="BU42" s="44">
        <v>101</v>
      </c>
      <c r="BV42" s="74">
        <v>100.4</v>
      </c>
      <c r="BW42" s="74">
        <v>101.6</v>
      </c>
      <c r="BX42" s="44">
        <v>100.5</v>
      </c>
      <c r="BY42" s="44">
        <v>101.9</v>
      </c>
      <c r="BZ42" s="74">
        <v>100.5</v>
      </c>
      <c r="CA42" s="101">
        <v>100.3</v>
      </c>
      <c r="CB42" s="101">
        <v>101.4</v>
      </c>
      <c r="CC42" s="101">
        <v>102.8</v>
      </c>
      <c r="CD42" s="101">
        <v>100.5</v>
      </c>
      <c r="CE42" s="101">
        <v>100.2</v>
      </c>
      <c r="CF42" s="101">
        <v>101.7</v>
      </c>
      <c r="CG42" s="101">
        <v>102.7</v>
      </c>
      <c r="CH42" s="101">
        <v>100.9</v>
      </c>
      <c r="CI42" s="101">
        <v>100.3</v>
      </c>
      <c r="CJ42" s="137">
        <v>103.3</v>
      </c>
      <c r="CK42" s="42">
        <v>101.9</v>
      </c>
      <c r="CL42" s="165">
        <v>101</v>
      </c>
      <c r="CM42" s="173">
        <v>100.7</v>
      </c>
      <c r="CN42" s="140">
        <v>103.1</v>
      </c>
      <c r="CO42" s="42">
        <v>105.2</v>
      </c>
      <c r="CP42" s="140">
        <v>101</v>
      </c>
      <c r="CQ42" s="173">
        <v>100.7</v>
      </c>
      <c r="CR42" s="140">
        <v>106.3</v>
      </c>
      <c r="CS42" s="42">
        <v>110</v>
      </c>
      <c r="CT42" s="140"/>
      <c r="CU42" s="166"/>
    </row>
    <row r="43" spans="2:99" ht="26.25" x14ac:dyDescent="0.25">
      <c r="B43" s="150" t="s">
        <v>254</v>
      </c>
      <c r="C43" s="149" t="s">
        <v>225</v>
      </c>
      <c r="D43" s="57">
        <v>100.4</v>
      </c>
      <c r="E43" s="37">
        <v>98.9</v>
      </c>
      <c r="F43" s="37">
        <v>95.2</v>
      </c>
      <c r="G43" s="37">
        <v>96.7</v>
      </c>
      <c r="H43" s="37">
        <v>99</v>
      </c>
      <c r="I43" s="37">
        <v>101.5</v>
      </c>
      <c r="J43" s="37">
        <v>108.5</v>
      </c>
      <c r="K43" s="37">
        <v>109.8</v>
      </c>
      <c r="L43" s="37">
        <v>110.1</v>
      </c>
      <c r="M43" s="37">
        <v>107.5</v>
      </c>
      <c r="N43" s="37">
        <v>100.8</v>
      </c>
      <c r="O43" s="37">
        <v>101.1</v>
      </c>
      <c r="P43" s="37">
        <v>102.9</v>
      </c>
      <c r="Q43" s="37">
        <v>105.3</v>
      </c>
      <c r="R43" s="37">
        <v>104.3</v>
      </c>
      <c r="S43" s="37">
        <v>103.9</v>
      </c>
      <c r="T43" s="37">
        <v>103.5</v>
      </c>
      <c r="U43" s="37">
        <v>100.4</v>
      </c>
      <c r="V43" s="37">
        <v>99</v>
      </c>
      <c r="W43" s="37">
        <v>99.5</v>
      </c>
      <c r="X43" s="37">
        <v>99.4</v>
      </c>
      <c r="Y43" s="37">
        <v>100</v>
      </c>
      <c r="Z43" s="37">
        <v>100.9</v>
      </c>
      <c r="AA43" s="37">
        <v>100.8</v>
      </c>
      <c r="AB43" s="37">
        <v>103.7</v>
      </c>
      <c r="AC43" s="37">
        <v>107.4</v>
      </c>
      <c r="AD43" s="37">
        <v>106.8</v>
      </c>
      <c r="AE43" s="37">
        <v>106.7</v>
      </c>
      <c r="AF43" s="37">
        <v>103.6</v>
      </c>
      <c r="AG43" s="37">
        <v>99.2</v>
      </c>
      <c r="AH43" s="37">
        <v>99.5</v>
      </c>
      <c r="AI43" s="37">
        <v>98.1</v>
      </c>
      <c r="AJ43" s="37">
        <v>99.8</v>
      </c>
      <c r="AK43" s="37">
        <v>105.2</v>
      </c>
      <c r="AL43" s="37">
        <v>105.2</v>
      </c>
      <c r="AM43" s="37">
        <v>105.9</v>
      </c>
      <c r="AN43" s="44">
        <v>105.7</v>
      </c>
      <c r="AO43" s="44">
        <v>103.7</v>
      </c>
      <c r="AP43" s="44">
        <v>103.6</v>
      </c>
      <c r="AQ43" s="44">
        <v>104.3</v>
      </c>
      <c r="AR43" s="44">
        <v>104.2</v>
      </c>
      <c r="AS43" s="74">
        <v>103.7</v>
      </c>
      <c r="AT43" s="74">
        <v>103.6</v>
      </c>
      <c r="AU43" s="74">
        <v>102.9</v>
      </c>
      <c r="AV43" s="59">
        <v>101.5</v>
      </c>
      <c r="AW43" s="74">
        <v>99.8</v>
      </c>
      <c r="AX43" s="74">
        <v>100.4</v>
      </c>
      <c r="AY43" s="101">
        <v>99.7</v>
      </c>
      <c r="AZ43" s="44">
        <v>100.6</v>
      </c>
      <c r="BA43" s="74">
        <v>101.2</v>
      </c>
      <c r="BB43" s="74">
        <v>101.2</v>
      </c>
      <c r="BC43" s="101">
        <v>102.2</v>
      </c>
      <c r="BD43" s="44">
        <v>104.2</v>
      </c>
      <c r="BE43" s="74">
        <v>104.7</v>
      </c>
      <c r="BF43" s="44">
        <v>104</v>
      </c>
      <c r="BG43" s="74">
        <v>104.5</v>
      </c>
      <c r="BH43" s="44">
        <v>103.4</v>
      </c>
      <c r="BI43" s="74">
        <v>103.4</v>
      </c>
      <c r="BJ43" s="44">
        <v>103.8</v>
      </c>
      <c r="BK43" s="92">
        <v>104</v>
      </c>
      <c r="BL43" s="44">
        <v>104.6</v>
      </c>
      <c r="BM43" s="74">
        <v>103.1</v>
      </c>
      <c r="BN43" s="44">
        <v>103.1</v>
      </c>
      <c r="BO43" s="92">
        <v>103.4</v>
      </c>
      <c r="BP43" s="44">
        <v>103.2</v>
      </c>
      <c r="BQ43" s="74">
        <v>102.3</v>
      </c>
      <c r="BR43" s="44">
        <v>102.2</v>
      </c>
      <c r="BS43" s="92">
        <v>101.3</v>
      </c>
      <c r="BT43" s="44">
        <v>99.8</v>
      </c>
      <c r="BU43" s="74">
        <v>100.2</v>
      </c>
      <c r="BV43" s="44">
        <v>100</v>
      </c>
      <c r="BW43" s="44">
        <v>100.8</v>
      </c>
      <c r="BX43" s="44">
        <v>101.5</v>
      </c>
      <c r="BY43" s="74">
        <v>102.6</v>
      </c>
      <c r="BZ43" s="44">
        <v>102.6</v>
      </c>
      <c r="CA43" s="92">
        <v>102</v>
      </c>
      <c r="CB43" s="92">
        <v>102.9</v>
      </c>
      <c r="CC43" s="92">
        <v>102.3</v>
      </c>
      <c r="CD43" s="92">
        <v>101.7</v>
      </c>
      <c r="CE43" s="92">
        <v>101.6</v>
      </c>
      <c r="CF43" s="92">
        <v>100.2</v>
      </c>
      <c r="CG43" s="92">
        <v>101.2</v>
      </c>
      <c r="CH43" s="92">
        <v>102</v>
      </c>
      <c r="CI43" s="92">
        <v>102.5</v>
      </c>
      <c r="CJ43" s="137">
        <v>104.5</v>
      </c>
      <c r="CK43" s="42">
        <v>102.4</v>
      </c>
      <c r="CL43" s="42">
        <v>101.3</v>
      </c>
      <c r="CM43" s="85">
        <v>99.4</v>
      </c>
      <c r="CN43" s="140">
        <v>97.2</v>
      </c>
      <c r="CO43" s="42">
        <v>96.5</v>
      </c>
      <c r="CP43" s="140">
        <v>94.3</v>
      </c>
      <c r="CQ43" s="85">
        <v>93.3</v>
      </c>
      <c r="CR43" s="140">
        <v>96.4</v>
      </c>
      <c r="CS43" s="42">
        <v>104.4</v>
      </c>
      <c r="CT43" s="140"/>
      <c r="CU43" s="166"/>
    </row>
    <row r="44" spans="2:99" ht="15.75" x14ac:dyDescent="0.3">
      <c r="B44" s="148"/>
      <c r="C44" s="149" t="s">
        <v>226</v>
      </c>
      <c r="D44" s="57">
        <v>100.4</v>
      </c>
      <c r="E44" s="37">
        <v>99.5</v>
      </c>
      <c r="F44" s="37">
        <v>98.1</v>
      </c>
      <c r="G44" s="37">
        <v>97.7</v>
      </c>
      <c r="H44" s="37">
        <v>99</v>
      </c>
      <c r="I44" s="37">
        <v>100.3</v>
      </c>
      <c r="J44" s="37">
        <v>103</v>
      </c>
      <c r="K44" s="37">
        <v>104.7</v>
      </c>
      <c r="L44" s="37">
        <v>110.1</v>
      </c>
      <c r="M44" s="37">
        <v>108.8</v>
      </c>
      <c r="N44" s="37">
        <v>106</v>
      </c>
      <c r="O44" s="37">
        <v>104.6</v>
      </c>
      <c r="P44" s="37">
        <v>102.9</v>
      </c>
      <c r="Q44" s="37">
        <v>104.1</v>
      </c>
      <c r="R44" s="37">
        <v>104.2</v>
      </c>
      <c r="S44" s="37">
        <v>104.1</v>
      </c>
      <c r="T44" s="37">
        <v>103.5</v>
      </c>
      <c r="U44" s="37">
        <v>101.9</v>
      </c>
      <c r="V44" s="37">
        <v>101</v>
      </c>
      <c r="W44" s="37">
        <v>100.6</v>
      </c>
      <c r="X44" s="37">
        <v>99.4</v>
      </c>
      <c r="Y44" s="37">
        <v>99.7</v>
      </c>
      <c r="Z44" s="37">
        <v>100.1</v>
      </c>
      <c r="AA44" s="37">
        <v>100.3</v>
      </c>
      <c r="AB44" s="37">
        <v>103.7</v>
      </c>
      <c r="AC44" s="37">
        <v>105.5</v>
      </c>
      <c r="AD44" s="37">
        <v>106</v>
      </c>
      <c r="AE44" s="37">
        <v>106.2</v>
      </c>
      <c r="AF44" s="37">
        <v>103.6</v>
      </c>
      <c r="AG44" s="37">
        <v>101.4</v>
      </c>
      <c r="AH44" s="37">
        <v>100.8</v>
      </c>
      <c r="AI44" s="37">
        <v>100</v>
      </c>
      <c r="AJ44" s="37">
        <v>99.8</v>
      </c>
      <c r="AK44" s="37">
        <v>102.6</v>
      </c>
      <c r="AL44" s="37">
        <v>103.5</v>
      </c>
      <c r="AM44" s="37">
        <v>104.1</v>
      </c>
      <c r="AN44" s="44">
        <v>105.7</v>
      </c>
      <c r="AO44" s="44">
        <v>104.8</v>
      </c>
      <c r="AP44" s="44">
        <v>104.4</v>
      </c>
      <c r="AQ44" s="44">
        <v>104.3</v>
      </c>
      <c r="AR44" s="44">
        <v>104.2</v>
      </c>
      <c r="AS44" s="44">
        <v>104</v>
      </c>
      <c r="AT44" s="74">
        <v>103.9</v>
      </c>
      <c r="AU44" s="74">
        <v>103.6</v>
      </c>
      <c r="AV44" s="59">
        <v>101.5</v>
      </c>
      <c r="AW44" s="44">
        <v>100.7</v>
      </c>
      <c r="AX44" s="74">
        <v>100.6</v>
      </c>
      <c r="AY44" s="101">
        <v>100.4</v>
      </c>
      <c r="AZ44" s="44">
        <v>100.6</v>
      </c>
      <c r="BA44" s="44">
        <v>100.9</v>
      </c>
      <c r="BB44" s="74">
        <v>101.1</v>
      </c>
      <c r="BC44" s="101">
        <v>101.3</v>
      </c>
      <c r="BD44" s="44">
        <v>104.2</v>
      </c>
      <c r="BE44" s="44">
        <v>104.4</v>
      </c>
      <c r="BF44" s="44">
        <v>104.2</v>
      </c>
      <c r="BG44" s="74">
        <v>104.4</v>
      </c>
      <c r="BH44" s="44">
        <v>103.4</v>
      </c>
      <c r="BI44" s="44">
        <v>103.4</v>
      </c>
      <c r="BJ44" s="44">
        <v>103.5</v>
      </c>
      <c r="BK44" s="101">
        <v>103.6</v>
      </c>
      <c r="BL44" s="44">
        <v>104.6</v>
      </c>
      <c r="BM44" s="44">
        <v>103.7</v>
      </c>
      <c r="BN44" s="44">
        <v>103.6</v>
      </c>
      <c r="BO44" s="101">
        <v>103.5</v>
      </c>
      <c r="BP44" s="44">
        <v>103.2</v>
      </c>
      <c r="BQ44" s="44">
        <v>102.8</v>
      </c>
      <c r="BR44" s="44">
        <v>102.6</v>
      </c>
      <c r="BS44" s="101">
        <v>102.2</v>
      </c>
      <c r="BT44" s="44">
        <v>99.8</v>
      </c>
      <c r="BU44" s="44">
        <v>100</v>
      </c>
      <c r="BV44" s="44">
        <v>100</v>
      </c>
      <c r="BW44" s="74">
        <v>100.2</v>
      </c>
      <c r="BX44" s="44">
        <v>101.5</v>
      </c>
      <c r="BY44" s="44">
        <v>102</v>
      </c>
      <c r="BZ44" s="44">
        <v>102.3</v>
      </c>
      <c r="CA44" s="101">
        <v>102.1</v>
      </c>
      <c r="CB44" s="101">
        <v>102.9</v>
      </c>
      <c r="CC44" s="101">
        <v>101.6</v>
      </c>
      <c r="CD44" s="101">
        <v>102.3</v>
      </c>
      <c r="CE44" s="101">
        <v>102</v>
      </c>
      <c r="CF44" s="101">
        <v>100.2</v>
      </c>
      <c r="CG44" s="101">
        <v>100.7</v>
      </c>
      <c r="CH44" s="101">
        <v>101.2</v>
      </c>
      <c r="CI44" s="101">
        <v>101.5</v>
      </c>
      <c r="CJ44" s="137">
        <v>104.5</v>
      </c>
      <c r="CK44" s="42">
        <v>103.4</v>
      </c>
      <c r="CL44" s="165">
        <v>102.7</v>
      </c>
      <c r="CM44" s="173">
        <v>101.9</v>
      </c>
      <c r="CN44" s="140">
        <v>97.2</v>
      </c>
      <c r="CO44" s="42">
        <v>96.9</v>
      </c>
      <c r="CP44" s="140">
        <v>96</v>
      </c>
      <c r="CQ44" s="85">
        <v>95.3</v>
      </c>
      <c r="CR44" s="140">
        <v>96.4</v>
      </c>
      <c r="CS44" s="42">
        <v>100.4</v>
      </c>
      <c r="CT44" s="140"/>
      <c r="CU44" s="166"/>
    </row>
    <row r="45" spans="2:99" x14ac:dyDescent="0.25">
      <c r="B45" s="148"/>
      <c r="C45" s="149" t="s">
        <v>227</v>
      </c>
      <c r="D45" s="57">
        <v>96.6</v>
      </c>
      <c r="E45" s="37">
        <v>99.6</v>
      </c>
      <c r="F45" s="37">
        <v>101.9</v>
      </c>
      <c r="G45" s="37">
        <v>98.6</v>
      </c>
      <c r="H45" s="37">
        <v>98.8</v>
      </c>
      <c r="I45" s="37">
        <v>102.4</v>
      </c>
      <c r="J45" s="37">
        <v>108.9</v>
      </c>
      <c r="K45" s="37">
        <v>99.7</v>
      </c>
      <c r="L45" s="37">
        <v>99.1</v>
      </c>
      <c r="M45" s="37">
        <v>100</v>
      </c>
      <c r="N45" s="37">
        <v>102.1</v>
      </c>
      <c r="O45" s="37">
        <v>99.9</v>
      </c>
      <c r="P45" s="37">
        <v>100.8</v>
      </c>
      <c r="Q45" s="37">
        <v>102.4</v>
      </c>
      <c r="R45" s="37">
        <v>101.1</v>
      </c>
      <c r="S45" s="37">
        <v>99.6</v>
      </c>
      <c r="T45" s="37">
        <v>100.5</v>
      </c>
      <c r="U45" s="37">
        <v>99.3</v>
      </c>
      <c r="V45" s="37">
        <v>99.8</v>
      </c>
      <c r="W45" s="37">
        <v>100.1</v>
      </c>
      <c r="X45" s="37">
        <v>99.9</v>
      </c>
      <c r="Y45" s="37">
        <v>100.2</v>
      </c>
      <c r="Z45" s="37">
        <v>100.8</v>
      </c>
      <c r="AA45" s="37">
        <v>99.9</v>
      </c>
      <c r="AB45" s="37">
        <v>102.5</v>
      </c>
      <c r="AC45" s="37">
        <v>103.8</v>
      </c>
      <c r="AD45" s="37">
        <v>100.4</v>
      </c>
      <c r="AE45" s="37">
        <v>99.9</v>
      </c>
      <c r="AF45" s="37">
        <v>99.5</v>
      </c>
      <c r="AG45" s="37">
        <v>99.4</v>
      </c>
      <c r="AH45" s="37">
        <v>100.6</v>
      </c>
      <c r="AI45" s="37">
        <v>98.6</v>
      </c>
      <c r="AJ45" s="37">
        <v>101.1</v>
      </c>
      <c r="AK45" s="37">
        <v>104.8</v>
      </c>
      <c r="AL45" s="37">
        <v>100.6</v>
      </c>
      <c r="AM45" s="37">
        <v>99.3</v>
      </c>
      <c r="AN45" s="44">
        <v>100.7</v>
      </c>
      <c r="AO45" s="44">
        <v>102.8</v>
      </c>
      <c r="AP45" s="44">
        <v>100.5</v>
      </c>
      <c r="AQ45" s="44">
        <v>100.2</v>
      </c>
      <c r="AR45" s="44">
        <v>100.6</v>
      </c>
      <c r="AS45" s="74">
        <v>102.5</v>
      </c>
      <c r="AT45" s="74">
        <v>100.4</v>
      </c>
      <c r="AU45" s="74">
        <v>99.4</v>
      </c>
      <c r="AV45" s="59">
        <v>98.9</v>
      </c>
      <c r="AW45" s="74">
        <v>101.1</v>
      </c>
      <c r="AX45" s="74">
        <v>100.8</v>
      </c>
      <c r="AY45" s="101">
        <v>98.9</v>
      </c>
      <c r="AZ45" s="44">
        <v>99.7</v>
      </c>
      <c r="BA45" s="74">
        <v>101.9</v>
      </c>
      <c r="BB45" s="74">
        <v>100.7</v>
      </c>
      <c r="BC45" s="92">
        <v>100</v>
      </c>
      <c r="BD45" s="44">
        <v>101.6</v>
      </c>
      <c r="BE45" s="74">
        <v>102.3</v>
      </c>
      <c r="BF45" s="44">
        <v>100.2</v>
      </c>
      <c r="BG45" s="44">
        <v>100.3</v>
      </c>
      <c r="BH45" s="44">
        <v>100.4</v>
      </c>
      <c r="BI45" s="74">
        <v>102.4</v>
      </c>
      <c r="BJ45" s="44">
        <v>100.5</v>
      </c>
      <c r="BK45" s="92">
        <v>100.5</v>
      </c>
      <c r="BL45" s="44">
        <v>101</v>
      </c>
      <c r="BM45" s="44">
        <v>101</v>
      </c>
      <c r="BN45" s="44">
        <v>100.7</v>
      </c>
      <c r="BO45" s="92">
        <v>100.7</v>
      </c>
      <c r="BP45" s="44">
        <v>100.7</v>
      </c>
      <c r="BQ45" s="44">
        <v>100.1</v>
      </c>
      <c r="BR45" s="44">
        <v>100.7</v>
      </c>
      <c r="BS45" s="92">
        <v>99.7</v>
      </c>
      <c r="BT45" s="44">
        <v>99.2</v>
      </c>
      <c r="BU45" s="44">
        <v>100.6</v>
      </c>
      <c r="BV45" s="44">
        <v>100.5</v>
      </c>
      <c r="BW45" s="44">
        <v>100.4</v>
      </c>
      <c r="BX45" s="44">
        <v>99.9</v>
      </c>
      <c r="BY45" s="44">
        <v>101.6</v>
      </c>
      <c r="BZ45" s="44">
        <v>100.6</v>
      </c>
      <c r="CA45" s="92">
        <v>99.8</v>
      </c>
      <c r="CB45" s="92">
        <v>100.9</v>
      </c>
      <c r="CC45" s="92">
        <v>101.1</v>
      </c>
      <c r="CD45" s="92">
        <v>100</v>
      </c>
      <c r="CE45" s="92">
        <v>99.7</v>
      </c>
      <c r="CF45" s="92">
        <v>99.3</v>
      </c>
      <c r="CG45" s="92">
        <v>102</v>
      </c>
      <c r="CH45" s="92">
        <v>101</v>
      </c>
      <c r="CI45" s="92">
        <v>100.1</v>
      </c>
      <c r="CJ45" s="137">
        <v>101.1</v>
      </c>
      <c r="CK45" s="42">
        <v>100.2</v>
      </c>
      <c r="CL45" s="165">
        <v>100.1</v>
      </c>
      <c r="CM45" s="173">
        <v>98.1</v>
      </c>
      <c r="CN45" s="140">
        <v>98.9</v>
      </c>
      <c r="CO45" s="42">
        <v>99.5</v>
      </c>
      <c r="CP45" s="140">
        <v>97.8</v>
      </c>
      <c r="CQ45" s="85">
        <v>97</v>
      </c>
      <c r="CR45" s="140">
        <v>101.2</v>
      </c>
      <c r="CS45" s="42">
        <v>108.1</v>
      </c>
      <c r="CT45" s="140"/>
      <c r="CU45" s="166"/>
    </row>
    <row r="46" spans="2:99" ht="26.25" x14ac:dyDescent="0.25">
      <c r="B46" s="150" t="s">
        <v>255</v>
      </c>
      <c r="C46" s="149" t="s">
        <v>248</v>
      </c>
      <c r="D46" s="124">
        <v>1904.4</v>
      </c>
      <c r="E46" s="125">
        <v>1892.5</v>
      </c>
      <c r="F46" s="125">
        <v>1881.2</v>
      </c>
      <c r="G46" s="125">
        <v>1871</v>
      </c>
      <c r="H46" s="125">
        <v>1859.3</v>
      </c>
      <c r="I46" s="125">
        <v>1847.9</v>
      </c>
      <c r="J46" s="125">
        <v>1835.5</v>
      </c>
      <c r="K46" s="125">
        <v>1824.6</v>
      </c>
      <c r="L46" s="125">
        <v>1814</v>
      </c>
      <c r="M46" s="125">
        <v>1803.8</v>
      </c>
      <c r="N46" s="125">
        <v>1791.9</v>
      </c>
      <c r="O46" s="125">
        <v>1781.7</v>
      </c>
      <c r="P46" s="125">
        <v>1772.3</v>
      </c>
      <c r="Q46" s="125">
        <v>1760.3</v>
      </c>
      <c r="R46" s="125">
        <v>1748.9</v>
      </c>
      <c r="S46" s="125">
        <v>1739.7</v>
      </c>
      <c r="T46" s="125">
        <v>1730.2</v>
      </c>
      <c r="U46" s="125">
        <v>1718.8</v>
      </c>
      <c r="V46" s="125">
        <v>1701.5</v>
      </c>
      <c r="W46" s="125">
        <v>1684</v>
      </c>
      <c r="X46" s="125">
        <v>1669.8</v>
      </c>
      <c r="Y46" s="125">
        <v>1652.2</v>
      </c>
      <c r="Z46" s="125">
        <v>1635.4</v>
      </c>
      <c r="AA46" s="125">
        <v>1621.4</v>
      </c>
      <c r="AB46" s="125">
        <v>1609.8</v>
      </c>
      <c r="AC46" s="125">
        <v>1593.8</v>
      </c>
      <c r="AD46" s="125">
        <v>1576.7</v>
      </c>
      <c r="AE46" s="125">
        <v>1563.5</v>
      </c>
      <c r="AF46" s="125">
        <v>1551.2</v>
      </c>
      <c r="AG46" s="125">
        <v>1536.7</v>
      </c>
      <c r="AH46" s="125">
        <v>1522.6</v>
      </c>
      <c r="AI46" s="125">
        <v>1510.4</v>
      </c>
      <c r="AJ46" s="125">
        <v>1498.2</v>
      </c>
      <c r="AK46" s="125">
        <v>1483.8</v>
      </c>
      <c r="AL46" s="125">
        <v>1470.7</v>
      </c>
      <c r="AM46" s="125">
        <v>1459</v>
      </c>
      <c r="AN46" s="126">
        <v>1446.3</v>
      </c>
      <c r="AO46" s="126">
        <v>1432.1</v>
      </c>
      <c r="AP46" s="126">
        <v>1418.8</v>
      </c>
      <c r="AQ46" s="126">
        <v>1406</v>
      </c>
      <c r="AR46" s="126">
        <v>1393.5</v>
      </c>
      <c r="AS46" s="126">
        <v>1381.4</v>
      </c>
      <c r="AT46" s="126">
        <v>1368.4</v>
      </c>
      <c r="AU46" s="126">
        <v>1355.4</v>
      </c>
      <c r="AV46" s="127">
        <v>1343.5</v>
      </c>
      <c r="AW46" s="126">
        <v>1331.9</v>
      </c>
      <c r="AX46" s="126">
        <v>1320.8</v>
      </c>
      <c r="AY46" s="128">
        <v>1310.3</v>
      </c>
      <c r="AZ46" s="126">
        <v>1300.9000000000001</v>
      </c>
      <c r="BA46" s="126">
        <v>1290.5999999999999</v>
      </c>
      <c r="BB46" s="126">
        <v>1280.0999999999999</v>
      </c>
      <c r="BC46" s="128">
        <v>1271.0999999999999</v>
      </c>
      <c r="BD46" s="126">
        <v>1260.9000000000001</v>
      </c>
      <c r="BE46" s="126">
        <v>1249.8</v>
      </c>
      <c r="BF46" s="126">
        <v>1240.3</v>
      </c>
      <c r="BG46" s="126">
        <v>1231.8</v>
      </c>
      <c r="BH46" s="126">
        <v>1223.7</v>
      </c>
      <c r="BI46" s="126">
        <v>1215.5999999999999</v>
      </c>
      <c r="BJ46" s="126">
        <v>1207.0999999999999</v>
      </c>
      <c r="BK46" s="128">
        <v>1200</v>
      </c>
      <c r="BL46" s="126">
        <v>1198.0999999999999</v>
      </c>
      <c r="BM46" s="126">
        <v>1200.5</v>
      </c>
      <c r="BN46" s="126">
        <v>1208.9000000000001</v>
      </c>
      <c r="BO46" s="128">
        <v>1205.0999999999999</v>
      </c>
      <c r="BP46" s="126">
        <v>1200.9000000000001</v>
      </c>
      <c r="BQ46" s="126">
        <v>1195.8</v>
      </c>
      <c r="BR46" s="126">
        <v>1192</v>
      </c>
      <c r="BS46" s="128">
        <v>1189</v>
      </c>
      <c r="BT46" s="126">
        <v>1183.2</v>
      </c>
      <c r="BU46" s="126">
        <v>1177</v>
      </c>
      <c r="BV46" s="126">
        <v>1171</v>
      </c>
      <c r="BW46" s="126">
        <v>1170</v>
      </c>
      <c r="BX46" s="126">
        <v>1171.2</v>
      </c>
      <c r="BY46" s="126">
        <v>1163.0999999999999</v>
      </c>
      <c r="BZ46" s="126">
        <v>1152.4000000000001</v>
      </c>
      <c r="CA46" s="128">
        <v>1143</v>
      </c>
      <c r="CB46" s="128">
        <v>1133.7</v>
      </c>
      <c r="CC46" s="128">
        <v>1125</v>
      </c>
      <c r="CD46" s="128">
        <v>1116.5999999999999</v>
      </c>
      <c r="CE46" s="128">
        <v>1107.2</v>
      </c>
      <c r="CF46" s="128">
        <v>1096.3</v>
      </c>
      <c r="CG46" s="128">
        <v>1089.2</v>
      </c>
      <c r="CH46" s="128">
        <v>1079</v>
      </c>
      <c r="CI46" s="128">
        <v>1069.2</v>
      </c>
      <c r="CJ46" s="137">
        <v>1054</v>
      </c>
      <c r="CK46" s="137">
        <v>1041.0999999999999</v>
      </c>
      <c r="CL46" s="137">
        <v>1030.5999999999999</v>
      </c>
      <c r="CM46" s="137">
        <v>1020.8</v>
      </c>
      <c r="CN46" s="126">
        <v>1005.6</v>
      </c>
      <c r="CO46" s="44">
        <v>995.7</v>
      </c>
      <c r="CP46" s="140">
        <v>990.9</v>
      </c>
      <c r="CQ46" s="85">
        <v>985.8</v>
      </c>
      <c r="CR46" s="126">
        <v>980</v>
      </c>
      <c r="CS46" s="44">
        <v>977.9</v>
      </c>
      <c r="CT46" s="140"/>
      <c r="CU46" s="141"/>
    </row>
    <row r="47" spans="2:99" ht="26.25" x14ac:dyDescent="0.25">
      <c r="B47" s="150" t="s">
        <v>256</v>
      </c>
      <c r="C47" s="149" t="s">
        <v>224</v>
      </c>
      <c r="D47" s="129">
        <v>585.32000000000005</v>
      </c>
      <c r="E47" s="130">
        <v>594.49</v>
      </c>
      <c r="F47" s="130">
        <v>612.82000000000005</v>
      </c>
      <c r="G47" s="130">
        <v>613.94000000000005</v>
      </c>
      <c r="H47" s="130">
        <v>624.21</v>
      </c>
      <c r="I47" s="130">
        <v>642.64</v>
      </c>
      <c r="J47" s="130">
        <v>695.43</v>
      </c>
      <c r="K47" s="130">
        <v>696.3</v>
      </c>
      <c r="L47" s="130">
        <v>696.98</v>
      </c>
      <c r="M47" s="130">
        <v>698.66</v>
      </c>
      <c r="N47" s="130">
        <v>702.02</v>
      </c>
      <c r="O47" s="130">
        <v>703.61</v>
      </c>
      <c r="P47" s="130">
        <v>712.02</v>
      </c>
      <c r="Q47" s="130">
        <v>730.32</v>
      </c>
      <c r="R47" s="130">
        <v>731.49</v>
      </c>
      <c r="S47" s="130">
        <v>734.39</v>
      </c>
      <c r="T47" s="130">
        <v>738.83</v>
      </c>
      <c r="U47" s="130">
        <v>748.16</v>
      </c>
      <c r="V47" s="130">
        <v>749.76</v>
      </c>
      <c r="W47" s="130">
        <v>752.42</v>
      </c>
      <c r="X47" s="130" t="s">
        <v>257</v>
      </c>
      <c r="Y47" s="130" t="s">
        <v>258</v>
      </c>
      <c r="Z47" s="130" t="s">
        <v>259</v>
      </c>
      <c r="AA47" s="130" t="s">
        <v>260</v>
      </c>
      <c r="AB47" s="130">
        <v>775.95</v>
      </c>
      <c r="AC47" s="130">
        <v>810.1</v>
      </c>
      <c r="AD47" s="130">
        <v>811.79</v>
      </c>
      <c r="AE47" s="130">
        <v>812.79</v>
      </c>
      <c r="AF47" s="130">
        <v>812.71</v>
      </c>
      <c r="AG47" s="130">
        <v>813.71</v>
      </c>
      <c r="AH47" s="130">
        <v>814.4</v>
      </c>
      <c r="AI47" s="130">
        <v>814.93</v>
      </c>
      <c r="AJ47" s="130">
        <v>829.98</v>
      </c>
      <c r="AK47" s="130">
        <v>866.94</v>
      </c>
      <c r="AL47" s="130">
        <v>867.3</v>
      </c>
      <c r="AM47" s="130">
        <v>867.93</v>
      </c>
      <c r="AN47" s="131">
        <v>884.67</v>
      </c>
      <c r="AO47" s="131">
        <v>919.79</v>
      </c>
      <c r="AP47" s="131">
        <v>919.84</v>
      </c>
      <c r="AQ47" s="131">
        <v>920.35</v>
      </c>
      <c r="AR47" s="131">
        <v>933.66</v>
      </c>
      <c r="AS47" s="131">
        <v>961.65</v>
      </c>
      <c r="AT47" s="131">
        <v>961.61</v>
      </c>
      <c r="AU47" s="134">
        <v>962.2</v>
      </c>
      <c r="AV47" s="132">
        <v>971.69</v>
      </c>
      <c r="AW47" s="131">
        <v>991.18</v>
      </c>
      <c r="AX47" s="131">
        <v>991.05</v>
      </c>
      <c r="AY47" s="135">
        <v>991.29</v>
      </c>
      <c r="AZ47" s="131">
        <v>1016.28</v>
      </c>
      <c r="BA47" s="131">
        <v>1067.75</v>
      </c>
      <c r="BB47" s="131">
        <v>1067.27</v>
      </c>
      <c r="BC47" s="135">
        <v>1067.73</v>
      </c>
      <c r="BD47" s="131">
        <v>1095.45</v>
      </c>
      <c r="BE47" s="131">
        <v>1129.99</v>
      </c>
      <c r="BF47" s="131">
        <v>1130.1199999999999</v>
      </c>
      <c r="BG47" s="134">
        <v>1130.97</v>
      </c>
      <c r="BH47" s="131">
        <v>1136.2</v>
      </c>
      <c r="BI47" s="131">
        <v>1147.26</v>
      </c>
      <c r="BJ47" s="131">
        <v>1146.75</v>
      </c>
      <c r="BK47" s="136">
        <v>1148.8399999999999</v>
      </c>
      <c r="BL47" s="131">
        <v>1161.3900000000001</v>
      </c>
      <c r="BM47" s="131">
        <v>1194.08</v>
      </c>
      <c r="BN47" s="131">
        <v>1182.47</v>
      </c>
      <c r="BO47" s="136">
        <v>1180.51</v>
      </c>
      <c r="BP47" s="131">
        <v>1180.8800000000001</v>
      </c>
      <c r="BQ47" s="131">
        <v>1184.8599999999999</v>
      </c>
      <c r="BR47" s="131">
        <v>1183.55</v>
      </c>
      <c r="BS47" s="136">
        <v>1182.05</v>
      </c>
      <c r="BT47" s="131">
        <v>1188.1600000000001</v>
      </c>
      <c r="BU47" s="131">
        <v>1202.26</v>
      </c>
      <c r="BV47" s="131">
        <v>1202.27</v>
      </c>
      <c r="BW47" s="164">
        <v>1207.44</v>
      </c>
      <c r="BX47" s="131">
        <v>1214.55</v>
      </c>
      <c r="BY47" s="131">
        <v>1229.31</v>
      </c>
      <c r="BZ47" s="131">
        <v>1231.7</v>
      </c>
      <c r="CA47" s="131">
        <v>1232.05</v>
      </c>
      <c r="CB47" s="131">
        <v>1255.76</v>
      </c>
      <c r="CC47" s="131">
        <v>1305.02</v>
      </c>
      <c r="CD47" s="131">
        <v>1303.3900000000001</v>
      </c>
      <c r="CE47" s="131">
        <v>1303.82</v>
      </c>
      <c r="CF47" s="131">
        <v>1335.68</v>
      </c>
      <c r="CG47" s="131">
        <v>1390.59</v>
      </c>
      <c r="CH47" s="131">
        <v>1391.68</v>
      </c>
      <c r="CI47" s="133">
        <v>1388.28</v>
      </c>
      <c r="CJ47" s="168">
        <v>1403.21</v>
      </c>
      <c r="CK47" s="131">
        <v>1438.43</v>
      </c>
      <c r="CL47" s="168">
        <v>1437.74</v>
      </c>
      <c r="CM47" s="180">
        <v>1436.53</v>
      </c>
      <c r="CN47" s="131">
        <v>1457.28</v>
      </c>
      <c r="CO47" s="131">
        <v>1506.73</v>
      </c>
      <c r="CP47" s="168">
        <v>1520.98</v>
      </c>
      <c r="CQ47" s="117">
        <v>1517.79</v>
      </c>
      <c r="CR47" s="131">
        <v>1648.8</v>
      </c>
      <c r="CS47" s="189">
        <v>1910.91</v>
      </c>
      <c r="CT47" s="168"/>
      <c r="CU47" s="177"/>
    </row>
    <row r="48" spans="2:99" x14ac:dyDescent="0.25">
      <c r="B48" s="148"/>
      <c r="C48" s="149" t="s">
        <v>225</v>
      </c>
      <c r="D48" s="57">
        <v>109.6</v>
      </c>
      <c r="E48" s="37">
        <v>108.1</v>
      </c>
      <c r="F48" s="37">
        <v>105.1</v>
      </c>
      <c r="G48" s="37">
        <v>105.2</v>
      </c>
      <c r="H48" s="37">
        <v>106.6</v>
      </c>
      <c r="I48" s="37">
        <v>108.1</v>
      </c>
      <c r="J48" s="37">
        <v>113.5</v>
      </c>
      <c r="K48" s="37">
        <v>113.4</v>
      </c>
      <c r="L48" s="37">
        <v>111.7</v>
      </c>
      <c r="M48" s="37">
        <v>108.9</v>
      </c>
      <c r="N48" s="37">
        <v>101</v>
      </c>
      <c r="O48" s="37">
        <v>101</v>
      </c>
      <c r="P48" s="37">
        <v>102.2</v>
      </c>
      <c r="Q48" s="37">
        <v>104.5</v>
      </c>
      <c r="R48" s="37">
        <v>104.2</v>
      </c>
      <c r="S48" s="37">
        <v>104.8</v>
      </c>
      <c r="T48" s="37">
        <v>103.8</v>
      </c>
      <c r="U48" s="37">
        <v>102.4</v>
      </c>
      <c r="V48" s="37">
        <v>102.5</v>
      </c>
      <c r="W48" s="37">
        <v>102.5</v>
      </c>
      <c r="X48" s="37">
        <v>102.4</v>
      </c>
      <c r="Y48" s="37">
        <v>101.2</v>
      </c>
      <c r="Z48" s="37">
        <v>101.2</v>
      </c>
      <c r="AA48" s="37">
        <v>101</v>
      </c>
      <c r="AB48" s="37">
        <v>102.6</v>
      </c>
      <c r="AC48" s="37">
        <v>107</v>
      </c>
      <c r="AD48" s="37">
        <v>107</v>
      </c>
      <c r="AE48" s="37">
        <v>106.9</v>
      </c>
      <c r="AF48" s="37">
        <v>104.7</v>
      </c>
      <c r="AG48" s="37">
        <v>100.4</v>
      </c>
      <c r="AH48" s="37">
        <v>100.3</v>
      </c>
      <c r="AI48" s="37">
        <v>100.3</v>
      </c>
      <c r="AJ48" s="37">
        <v>102.1</v>
      </c>
      <c r="AK48" s="37">
        <v>106.5</v>
      </c>
      <c r="AL48" s="37">
        <v>106.5</v>
      </c>
      <c r="AM48" s="37">
        <v>106.5</v>
      </c>
      <c r="AN48" s="44">
        <v>106.6</v>
      </c>
      <c r="AO48" s="74">
        <v>106.1</v>
      </c>
      <c r="AP48" s="74">
        <v>106.1</v>
      </c>
      <c r="AQ48" s="44">
        <v>106</v>
      </c>
      <c r="AR48" s="44">
        <v>105.5</v>
      </c>
      <c r="AS48" s="44">
        <v>104.5</v>
      </c>
      <c r="AT48" s="44">
        <v>104.5</v>
      </c>
      <c r="AU48" s="44">
        <v>104.5</v>
      </c>
      <c r="AV48" s="59">
        <v>104.1</v>
      </c>
      <c r="AW48" s="44">
        <v>103.1</v>
      </c>
      <c r="AX48" s="44">
        <v>103.1</v>
      </c>
      <c r="AY48" s="92">
        <v>103</v>
      </c>
      <c r="AZ48" s="44">
        <v>104.6</v>
      </c>
      <c r="BA48" s="44">
        <v>107.7</v>
      </c>
      <c r="BB48" s="44">
        <v>107.7</v>
      </c>
      <c r="BC48" s="92">
        <v>107.7</v>
      </c>
      <c r="BD48" s="44">
        <v>107.8</v>
      </c>
      <c r="BE48" s="44">
        <v>105.8</v>
      </c>
      <c r="BF48" s="44">
        <v>105.9</v>
      </c>
      <c r="BG48" s="44">
        <v>105.9</v>
      </c>
      <c r="BH48" s="44">
        <v>103.7</v>
      </c>
      <c r="BI48" s="44">
        <v>101.5</v>
      </c>
      <c r="BJ48" s="44">
        <v>101.5</v>
      </c>
      <c r="BK48" s="92">
        <v>101.6</v>
      </c>
      <c r="BL48" s="44">
        <v>102.2</v>
      </c>
      <c r="BM48" s="44">
        <v>104.1</v>
      </c>
      <c r="BN48" s="44">
        <v>103.1</v>
      </c>
      <c r="BO48" s="92">
        <v>102.8</v>
      </c>
      <c r="BP48" s="44">
        <v>101.7</v>
      </c>
      <c r="BQ48" s="44">
        <v>99.2</v>
      </c>
      <c r="BR48" s="44">
        <v>100.1</v>
      </c>
      <c r="BS48" s="92">
        <v>100.1</v>
      </c>
      <c r="BT48" s="44">
        <v>100.6</v>
      </c>
      <c r="BU48" s="44">
        <v>101.5</v>
      </c>
      <c r="BV48" s="44">
        <v>101.6</v>
      </c>
      <c r="BW48" s="44">
        <v>102.1</v>
      </c>
      <c r="BX48" s="44">
        <v>102.2</v>
      </c>
      <c r="BY48" s="44">
        <v>102.3</v>
      </c>
      <c r="BZ48" s="44">
        <v>102.4</v>
      </c>
      <c r="CA48" s="92">
        <v>102</v>
      </c>
      <c r="CB48" s="92">
        <v>103.4</v>
      </c>
      <c r="CC48" s="92">
        <v>106.2</v>
      </c>
      <c r="CD48" s="92">
        <v>105.8</v>
      </c>
      <c r="CE48" s="92">
        <v>105.8</v>
      </c>
      <c r="CF48" s="92">
        <v>106.4</v>
      </c>
      <c r="CG48" s="92">
        <v>106.6</v>
      </c>
      <c r="CH48" s="92">
        <v>106.8</v>
      </c>
      <c r="CI48" s="92">
        <v>106.5</v>
      </c>
      <c r="CJ48" s="167">
        <v>105.1</v>
      </c>
      <c r="CK48" s="42">
        <v>103.4</v>
      </c>
      <c r="CL48" s="140">
        <v>103.3</v>
      </c>
      <c r="CM48" s="172">
        <v>103.5</v>
      </c>
      <c r="CN48" s="140">
        <v>103.9</v>
      </c>
      <c r="CO48" s="42">
        <v>104.7</v>
      </c>
      <c r="CP48" s="140">
        <v>105.8</v>
      </c>
      <c r="CQ48" s="85">
        <v>105.7</v>
      </c>
      <c r="CR48" s="140">
        <v>113.1</v>
      </c>
      <c r="CS48" s="105">
        <v>126.8</v>
      </c>
      <c r="CT48" s="140"/>
      <c r="CU48" s="141"/>
    </row>
    <row r="49" spans="2:99" ht="15.75" x14ac:dyDescent="0.3">
      <c r="B49" s="148"/>
      <c r="C49" s="149" t="s">
        <v>226</v>
      </c>
      <c r="D49" s="57">
        <v>109.6</v>
      </c>
      <c r="E49" s="37">
        <v>108.8</v>
      </c>
      <c r="F49" s="37">
        <v>107.5</v>
      </c>
      <c r="G49" s="37">
        <v>106.9</v>
      </c>
      <c r="H49" s="37">
        <v>106.6</v>
      </c>
      <c r="I49" s="37">
        <v>107.3</v>
      </c>
      <c r="J49" s="37">
        <v>109.5</v>
      </c>
      <c r="K49" s="37">
        <v>110.4</v>
      </c>
      <c r="L49" s="37">
        <v>111.7</v>
      </c>
      <c r="M49" s="37">
        <v>110.2</v>
      </c>
      <c r="N49" s="37">
        <v>107</v>
      </c>
      <c r="O49" s="37">
        <v>105.4</v>
      </c>
      <c r="P49" s="37">
        <v>102.2</v>
      </c>
      <c r="Q49" s="37">
        <v>103.3</v>
      </c>
      <c r="R49" s="37">
        <v>103.6</v>
      </c>
      <c r="S49" s="37">
        <v>103.8</v>
      </c>
      <c r="T49" s="37">
        <v>103.8</v>
      </c>
      <c r="U49" s="37">
        <v>103.1</v>
      </c>
      <c r="V49" s="37">
        <v>103</v>
      </c>
      <c r="W49" s="37">
        <v>102.8</v>
      </c>
      <c r="X49" s="37">
        <v>102.4</v>
      </c>
      <c r="Y49" s="37">
        <v>101.8</v>
      </c>
      <c r="Z49" s="37">
        <v>101.6</v>
      </c>
      <c r="AA49" s="37">
        <v>101.5</v>
      </c>
      <c r="AB49" s="37">
        <v>102.6</v>
      </c>
      <c r="AC49" s="37">
        <v>104.8</v>
      </c>
      <c r="AD49" s="37">
        <v>105.5</v>
      </c>
      <c r="AE49" s="37">
        <v>105.9</v>
      </c>
      <c r="AF49" s="37">
        <v>104.7</v>
      </c>
      <c r="AG49" s="37">
        <v>102.6</v>
      </c>
      <c r="AH49" s="37">
        <v>101.8</v>
      </c>
      <c r="AI49" s="37">
        <v>101.4</v>
      </c>
      <c r="AJ49" s="37">
        <v>102.1</v>
      </c>
      <c r="AK49" s="37">
        <v>104.3</v>
      </c>
      <c r="AL49" s="37">
        <v>105</v>
      </c>
      <c r="AM49" s="37">
        <v>105.4</v>
      </c>
      <c r="AN49" s="44">
        <v>106.6</v>
      </c>
      <c r="AO49" s="74">
        <v>106.3</v>
      </c>
      <c r="AP49" s="74">
        <v>106.2</v>
      </c>
      <c r="AQ49" s="74">
        <v>106.2</v>
      </c>
      <c r="AR49" s="44">
        <v>105.5</v>
      </c>
      <c r="AS49" s="44">
        <v>105</v>
      </c>
      <c r="AT49" s="44">
        <v>104.9</v>
      </c>
      <c r="AU49" s="44">
        <v>104.8</v>
      </c>
      <c r="AV49" s="59">
        <v>104.1</v>
      </c>
      <c r="AW49" s="44">
        <v>103.6</v>
      </c>
      <c r="AX49" s="44">
        <v>103.4</v>
      </c>
      <c r="AY49" s="92">
        <v>103.3</v>
      </c>
      <c r="AZ49" s="44">
        <v>104.6</v>
      </c>
      <c r="BA49" s="44">
        <v>106.2</v>
      </c>
      <c r="BB49" s="44">
        <v>106.7</v>
      </c>
      <c r="BC49" s="92">
        <v>106.9</v>
      </c>
      <c r="BD49" s="44">
        <v>107.8</v>
      </c>
      <c r="BE49" s="44">
        <v>106.8</v>
      </c>
      <c r="BF49" s="44">
        <v>106.5</v>
      </c>
      <c r="BG49" s="44">
        <v>106.3</v>
      </c>
      <c r="BH49" s="44">
        <v>103.7</v>
      </c>
      <c r="BI49" s="44">
        <v>102.6</v>
      </c>
      <c r="BJ49" s="44">
        <v>102.2</v>
      </c>
      <c r="BK49" s="92">
        <v>102.1</v>
      </c>
      <c r="BL49" s="44">
        <v>102.2</v>
      </c>
      <c r="BM49" s="44">
        <v>103.2</v>
      </c>
      <c r="BN49" s="44">
        <v>103.1</v>
      </c>
      <c r="BO49" s="92">
        <v>103</v>
      </c>
      <c r="BP49" s="44">
        <v>101.7</v>
      </c>
      <c r="BQ49" s="44">
        <v>100.4</v>
      </c>
      <c r="BR49" s="44">
        <v>100.3</v>
      </c>
      <c r="BS49" s="92">
        <v>100.3</v>
      </c>
      <c r="BT49" s="44">
        <v>100.6</v>
      </c>
      <c r="BU49" s="44">
        <v>101</v>
      </c>
      <c r="BV49" s="44">
        <v>101.2</v>
      </c>
      <c r="BW49" s="44">
        <v>101.5</v>
      </c>
      <c r="BX49" s="44">
        <v>102.2</v>
      </c>
      <c r="BY49" s="44">
        <v>102.2</v>
      </c>
      <c r="BZ49" s="44">
        <v>102.3</v>
      </c>
      <c r="CA49" s="92">
        <v>102.2</v>
      </c>
      <c r="CB49" s="92">
        <v>103.4</v>
      </c>
      <c r="CC49" s="92">
        <v>104.8</v>
      </c>
      <c r="CD49" s="92">
        <v>105.1</v>
      </c>
      <c r="CE49" s="92">
        <v>105.3</v>
      </c>
      <c r="CF49" s="92">
        <v>106.4</v>
      </c>
      <c r="CG49" s="92">
        <v>106.5</v>
      </c>
      <c r="CH49" s="92">
        <v>106.6</v>
      </c>
      <c r="CI49" s="92">
        <v>106.5</v>
      </c>
      <c r="CJ49" s="167">
        <v>105.1</v>
      </c>
      <c r="CK49" s="42">
        <v>104.2</v>
      </c>
      <c r="CL49" s="140">
        <v>103.9</v>
      </c>
      <c r="CM49" s="172">
        <v>103.8</v>
      </c>
      <c r="CN49" s="140">
        <v>103.9</v>
      </c>
      <c r="CO49" s="42">
        <v>104.3</v>
      </c>
      <c r="CP49" s="140">
        <v>104.8</v>
      </c>
      <c r="CQ49" s="85">
        <v>105</v>
      </c>
      <c r="CR49" s="140">
        <v>113.1</v>
      </c>
      <c r="CS49" s="105">
        <v>120.1</v>
      </c>
      <c r="CT49" s="140"/>
      <c r="CU49" s="141"/>
    </row>
    <row r="50" spans="2:99" x14ac:dyDescent="0.25">
      <c r="B50" s="148"/>
      <c r="C50" s="149" t="s">
        <v>227</v>
      </c>
      <c r="D50" s="75">
        <v>100.2</v>
      </c>
      <c r="E50" s="48">
        <v>101.6</v>
      </c>
      <c r="F50" s="48">
        <v>103.1</v>
      </c>
      <c r="G50" s="48">
        <v>100.2</v>
      </c>
      <c r="H50" s="48">
        <v>101.7</v>
      </c>
      <c r="I50" s="41">
        <v>103</v>
      </c>
      <c r="J50" s="48">
        <v>108.2</v>
      </c>
      <c r="K50" s="48">
        <v>100.1</v>
      </c>
      <c r="L50" s="48">
        <v>100.1</v>
      </c>
      <c r="M50" s="48">
        <v>100.2</v>
      </c>
      <c r="N50" s="48">
        <v>100.5</v>
      </c>
      <c r="O50" s="48">
        <v>100.2</v>
      </c>
      <c r="P50" s="48">
        <v>101.2</v>
      </c>
      <c r="Q50" s="48">
        <v>102.6</v>
      </c>
      <c r="R50" s="48">
        <v>100.2</v>
      </c>
      <c r="S50" s="48">
        <v>100.4</v>
      </c>
      <c r="T50" s="48">
        <v>100.6</v>
      </c>
      <c r="U50" s="48">
        <v>101.3</v>
      </c>
      <c r="V50" s="48">
        <v>100.2</v>
      </c>
      <c r="W50" s="48">
        <v>100.4</v>
      </c>
      <c r="X50" s="48">
        <v>100.5</v>
      </c>
      <c r="Y50" s="48">
        <v>100.1</v>
      </c>
      <c r="Z50" s="48">
        <v>100.2</v>
      </c>
      <c r="AA50" s="48">
        <v>100.2</v>
      </c>
      <c r="AB50" s="48">
        <v>102.1</v>
      </c>
      <c r="AC50" s="48">
        <v>104.4</v>
      </c>
      <c r="AD50" s="48">
        <v>100.2</v>
      </c>
      <c r="AE50" s="48">
        <v>100.1</v>
      </c>
      <c r="AF50" s="41">
        <v>100</v>
      </c>
      <c r="AG50" s="48">
        <v>100.1</v>
      </c>
      <c r="AH50" s="48">
        <v>100.1</v>
      </c>
      <c r="AI50" s="48">
        <v>100.1</v>
      </c>
      <c r="AJ50" s="48">
        <v>101.8</v>
      </c>
      <c r="AK50" s="48">
        <v>104.5</v>
      </c>
      <c r="AL50" s="41">
        <v>100</v>
      </c>
      <c r="AM50" s="48">
        <v>100.1</v>
      </c>
      <c r="AN50" s="44">
        <v>101.9</v>
      </c>
      <c r="AO50" s="44">
        <v>104</v>
      </c>
      <c r="AP50" s="44">
        <v>100</v>
      </c>
      <c r="AQ50" s="74">
        <v>100.1</v>
      </c>
      <c r="AR50" s="44">
        <v>101.4</v>
      </c>
      <c r="AS50" s="44">
        <v>103</v>
      </c>
      <c r="AT50" s="44">
        <v>100</v>
      </c>
      <c r="AU50" s="44">
        <v>100.1</v>
      </c>
      <c r="AV50" s="59">
        <v>101</v>
      </c>
      <c r="AW50" s="44">
        <v>102</v>
      </c>
      <c r="AX50" s="44">
        <v>100</v>
      </c>
      <c r="AY50" s="92">
        <v>100</v>
      </c>
      <c r="AZ50" s="44">
        <v>102.5</v>
      </c>
      <c r="BA50" s="44">
        <v>105.1</v>
      </c>
      <c r="BB50" s="44">
        <v>100</v>
      </c>
      <c r="BC50" s="92">
        <v>100</v>
      </c>
      <c r="BD50" s="44">
        <v>102.6</v>
      </c>
      <c r="BE50" s="44">
        <v>103.2</v>
      </c>
      <c r="BF50" s="44">
        <v>100</v>
      </c>
      <c r="BG50" s="44">
        <v>100.1</v>
      </c>
      <c r="BH50" s="44">
        <v>100.5</v>
      </c>
      <c r="BI50" s="44">
        <v>101</v>
      </c>
      <c r="BJ50" s="44">
        <v>100</v>
      </c>
      <c r="BK50" s="92">
        <v>100.2</v>
      </c>
      <c r="BL50" s="44">
        <v>101.1</v>
      </c>
      <c r="BM50" s="44">
        <v>102.8</v>
      </c>
      <c r="BN50" s="44">
        <v>99</v>
      </c>
      <c r="BO50" s="92">
        <v>99.8</v>
      </c>
      <c r="BP50" s="44">
        <v>100</v>
      </c>
      <c r="BQ50" s="44">
        <v>100.3</v>
      </c>
      <c r="BR50" s="44">
        <v>99.9</v>
      </c>
      <c r="BS50" s="92">
        <v>99.9</v>
      </c>
      <c r="BT50" s="44">
        <v>100.5</v>
      </c>
      <c r="BU50" s="44">
        <v>101.2</v>
      </c>
      <c r="BV50" s="44">
        <v>100</v>
      </c>
      <c r="BW50" s="44">
        <v>100.4</v>
      </c>
      <c r="BX50" s="44">
        <v>100.6</v>
      </c>
      <c r="BY50" s="44">
        <v>101.2</v>
      </c>
      <c r="BZ50" s="44">
        <v>100.2</v>
      </c>
      <c r="CA50" s="92">
        <v>100</v>
      </c>
      <c r="CB50" s="92">
        <v>101.9</v>
      </c>
      <c r="CC50" s="92">
        <v>103.9</v>
      </c>
      <c r="CD50" s="92">
        <v>99.9</v>
      </c>
      <c r="CE50" s="92">
        <v>100</v>
      </c>
      <c r="CF50" s="92">
        <v>102.4</v>
      </c>
      <c r="CG50" s="92">
        <v>104.1</v>
      </c>
      <c r="CH50" s="92">
        <v>100.1</v>
      </c>
      <c r="CI50" s="92">
        <v>99.8</v>
      </c>
      <c r="CJ50" s="167">
        <v>101.1</v>
      </c>
      <c r="CK50" s="42">
        <v>102.5</v>
      </c>
      <c r="CL50" s="165">
        <v>100</v>
      </c>
      <c r="CM50" s="173">
        <v>99.9</v>
      </c>
      <c r="CN50" s="140">
        <v>101.4</v>
      </c>
      <c r="CO50" s="42">
        <v>103.4</v>
      </c>
      <c r="CP50" s="140">
        <v>100.9</v>
      </c>
      <c r="CQ50" s="85">
        <v>99.8</v>
      </c>
      <c r="CR50" s="140">
        <v>108.6</v>
      </c>
      <c r="CS50" s="42">
        <v>115.9</v>
      </c>
      <c r="CT50" s="140"/>
      <c r="CU50" s="166"/>
    </row>
    <row r="51" spans="2:99" ht="26.25" x14ac:dyDescent="0.25">
      <c r="B51" s="150" t="s">
        <v>261</v>
      </c>
      <c r="C51" s="149" t="s">
        <v>225</v>
      </c>
      <c r="D51" s="57">
        <v>99.6</v>
      </c>
      <c r="E51" s="37">
        <v>98.4</v>
      </c>
      <c r="F51" s="37">
        <v>94.6</v>
      </c>
      <c r="G51" s="37">
        <v>96.2</v>
      </c>
      <c r="H51" s="37">
        <v>99.6</v>
      </c>
      <c r="I51" s="37">
        <v>100.8</v>
      </c>
      <c r="J51" s="37">
        <v>107.6</v>
      </c>
      <c r="K51" s="37">
        <v>108.7</v>
      </c>
      <c r="L51" s="37">
        <v>107.5</v>
      </c>
      <c r="M51" s="37">
        <v>106.3</v>
      </c>
      <c r="N51" s="37">
        <v>99.6</v>
      </c>
      <c r="O51" s="37">
        <v>99.9</v>
      </c>
      <c r="P51" s="37">
        <v>101.7</v>
      </c>
      <c r="Q51" s="37">
        <v>104</v>
      </c>
      <c r="R51" s="37">
        <v>103.1</v>
      </c>
      <c r="S51" s="37">
        <v>102.9</v>
      </c>
      <c r="T51" s="37">
        <v>101.9</v>
      </c>
      <c r="U51" s="37">
        <v>98.7</v>
      </c>
      <c r="V51" s="37">
        <v>97.6</v>
      </c>
      <c r="W51" s="37">
        <v>97.9</v>
      </c>
      <c r="X51" s="37">
        <v>98.6</v>
      </c>
      <c r="Y51" s="37">
        <v>98.7</v>
      </c>
      <c r="Z51" s="37">
        <v>99.5</v>
      </c>
      <c r="AA51" s="37">
        <v>99.7</v>
      </c>
      <c r="AB51" s="37">
        <v>101.8</v>
      </c>
      <c r="AC51" s="37">
        <v>105.7</v>
      </c>
      <c r="AD51" s="37">
        <v>105.1</v>
      </c>
      <c r="AE51" s="37">
        <v>104.9</v>
      </c>
      <c r="AF51" s="37">
        <v>102.1</v>
      </c>
      <c r="AG51" s="37">
        <v>99.7</v>
      </c>
      <c r="AH51" s="37">
        <v>97.9</v>
      </c>
      <c r="AI51" s="37">
        <v>96.4</v>
      </c>
      <c r="AJ51" s="37">
        <v>97.5</v>
      </c>
      <c r="AK51" s="37">
        <v>101.4</v>
      </c>
      <c r="AL51" s="37">
        <v>101</v>
      </c>
      <c r="AM51" s="37">
        <v>101.8</v>
      </c>
      <c r="AN51" s="44">
        <v>102.1</v>
      </c>
      <c r="AO51" s="74">
        <v>101.3</v>
      </c>
      <c r="AP51" s="74">
        <v>101.8</v>
      </c>
      <c r="AQ51" s="74">
        <v>102.3</v>
      </c>
      <c r="AR51" s="44">
        <v>102.4</v>
      </c>
      <c r="AS51" s="44">
        <v>102.2</v>
      </c>
      <c r="AT51" s="44">
        <v>101.9</v>
      </c>
      <c r="AU51" s="44">
        <v>101.1</v>
      </c>
      <c r="AV51" s="59">
        <v>99.7</v>
      </c>
      <c r="AW51" s="44">
        <v>98</v>
      </c>
      <c r="AX51" s="44">
        <v>98.7</v>
      </c>
      <c r="AY51" s="92">
        <v>98.1</v>
      </c>
      <c r="AZ51" s="44">
        <v>100.2</v>
      </c>
      <c r="BA51" s="44">
        <v>103.3</v>
      </c>
      <c r="BB51" s="44">
        <v>103.3</v>
      </c>
      <c r="BC51" s="92">
        <v>104.4</v>
      </c>
      <c r="BD51" s="44">
        <v>106.2</v>
      </c>
      <c r="BE51" s="44">
        <v>105.2</v>
      </c>
      <c r="BF51" s="44">
        <v>104.4</v>
      </c>
      <c r="BG51" s="44">
        <v>104.9</v>
      </c>
      <c r="BH51" s="44">
        <v>102.7</v>
      </c>
      <c r="BI51" s="44">
        <v>101.1</v>
      </c>
      <c r="BJ51" s="44">
        <v>101.9</v>
      </c>
      <c r="BK51" s="92">
        <v>102.5</v>
      </c>
      <c r="BL51" s="44">
        <v>103.7</v>
      </c>
      <c r="BM51" s="44">
        <v>104.8</v>
      </c>
      <c r="BN51" s="44">
        <v>103.3</v>
      </c>
      <c r="BO51" s="92">
        <v>103</v>
      </c>
      <c r="BP51" s="44">
        <v>102.2</v>
      </c>
      <c r="BQ51" s="44">
        <v>99.9</v>
      </c>
      <c r="BR51" s="44">
        <v>100.8</v>
      </c>
      <c r="BS51" s="92">
        <v>100</v>
      </c>
      <c r="BT51" s="44">
        <v>98.7</v>
      </c>
      <c r="BU51" s="44">
        <v>99.5</v>
      </c>
      <c r="BV51" s="44">
        <v>99.3</v>
      </c>
      <c r="BW51" s="44">
        <v>99.2</v>
      </c>
      <c r="BX51" s="44">
        <v>100.2</v>
      </c>
      <c r="BY51" s="44">
        <v>100.4</v>
      </c>
      <c r="BZ51" s="44">
        <v>100.5</v>
      </c>
      <c r="CA51" s="92">
        <v>100.8</v>
      </c>
      <c r="CB51" s="92">
        <v>102.2</v>
      </c>
      <c r="CC51" s="92">
        <v>103.5</v>
      </c>
      <c r="CD51" s="92">
        <v>102.5</v>
      </c>
      <c r="CE51" s="92">
        <v>102.5</v>
      </c>
      <c r="CF51" s="92">
        <v>101.2</v>
      </c>
      <c r="CG51" s="92">
        <v>102.5</v>
      </c>
      <c r="CH51" s="92">
        <v>103.2</v>
      </c>
      <c r="CI51" s="92">
        <v>103.2</v>
      </c>
      <c r="CJ51" s="167">
        <v>102.2</v>
      </c>
      <c r="CK51" s="42">
        <v>99.4</v>
      </c>
      <c r="CL51" s="140">
        <v>98.3</v>
      </c>
      <c r="CM51" s="172">
        <v>96.2</v>
      </c>
      <c r="CN51" s="140">
        <v>94.5</v>
      </c>
      <c r="CO51" s="42">
        <v>91.7</v>
      </c>
      <c r="CP51" s="140">
        <v>90.5</v>
      </c>
      <c r="CQ51" s="85">
        <v>89.5</v>
      </c>
      <c r="CR51" s="140">
        <v>96</v>
      </c>
      <c r="CS51" s="42">
        <v>111.3</v>
      </c>
      <c r="CT51" s="140"/>
      <c r="CU51" s="141"/>
    </row>
    <row r="52" spans="2:99" ht="15.75" x14ac:dyDescent="0.3">
      <c r="B52" s="150"/>
      <c r="C52" s="149" t="s">
        <v>226</v>
      </c>
      <c r="D52" s="57">
        <v>99.6</v>
      </c>
      <c r="E52" s="37">
        <v>98.9</v>
      </c>
      <c r="F52" s="37">
        <v>97.5</v>
      </c>
      <c r="G52" s="37">
        <v>97.1</v>
      </c>
      <c r="H52" s="37">
        <v>99.6</v>
      </c>
      <c r="I52" s="37">
        <v>100.2</v>
      </c>
      <c r="J52" s="37">
        <v>102.7</v>
      </c>
      <c r="K52" s="37">
        <v>104.2</v>
      </c>
      <c r="L52" s="37">
        <v>107.5</v>
      </c>
      <c r="M52" s="37">
        <v>106.9</v>
      </c>
      <c r="N52" s="37">
        <v>104.4</v>
      </c>
      <c r="O52" s="37">
        <v>103.1</v>
      </c>
      <c r="P52" s="37">
        <v>101.7</v>
      </c>
      <c r="Q52" s="37">
        <v>102.8</v>
      </c>
      <c r="R52" s="37">
        <v>102.9</v>
      </c>
      <c r="S52" s="37">
        <v>102.8</v>
      </c>
      <c r="T52" s="37">
        <v>101.9</v>
      </c>
      <c r="U52" s="37">
        <v>100.3</v>
      </c>
      <c r="V52" s="37">
        <v>99.5</v>
      </c>
      <c r="W52" s="37">
        <v>99</v>
      </c>
      <c r="X52" s="37">
        <v>98.6</v>
      </c>
      <c r="Y52" s="37">
        <v>98.6</v>
      </c>
      <c r="Z52" s="37">
        <v>98.9</v>
      </c>
      <c r="AA52" s="37">
        <v>99.2</v>
      </c>
      <c r="AB52" s="37">
        <v>101.7</v>
      </c>
      <c r="AC52" s="37">
        <v>103.7</v>
      </c>
      <c r="AD52" s="37">
        <v>104.1</v>
      </c>
      <c r="AE52" s="37">
        <v>104.4</v>
      </c>
      <c r="AF52" s="37">
        <v>102.1</v>
      </c>
      <c r="AG52" s="37">
        <v>99.9</v>
      </c>
      <c r="AH52" s="37">
        <v>99.2</v>
      </c>
      <c r="AI52" s="37">
        <v>98.4</v>
      </c>
      <c r="AJ52" s="37">
        <v>97.5</v>
      </c>
      <c r="AK52" s="37">
        <v>99.4</v>
      </c>
      <c r="AL52" s="37">
        <v>100</v>
      </c>
      <c r="AM52" s="37">
        <v>100.5</v>
      </c>
      <c r="AN52" s="44">
        <v>102.1</v>
      </c>
      <c r="AO52" s="74">
        <v>101.7</v>
      </c>
      <c r="AP52" s="74">
        <v>101.7</v>
      </c>
      <c r="AQ52" s="74">
        <v>101.9</v>
      </c>
      <c r="AR52" s="44">
        <v>102.4</v>
      </c>
      <c r="AS52" s="44">
        <v>102.3</v>
      </c>
      <c r="AT52" s="44">
        <v>102.2</v>
      </c>
      <c r="AU52" s="44">
        <v>101.9</v>
      </c>
      <c r="AV52" s="59">
        <v>99.7</v>
      </c>
      <c r="AW52" s="44">
        <v>98.9</v>
      </c>
      <c r="AX52" s="44">
        <v>98.8</v>
      </c>
      <c r="AY52" s="92">
        <v>98.6</v>
      </c>
      <c r="AZ52" s="44">
        <v>100.2</v>
      </c>
      <c r="BA52" s="44">
        <v>101.7</v>
      </c>
      <c r="BB52" s="44">
        <v>102.3</v>
      </c>
      <c r="BC52" s="92">
        <v>102.8</v>
      </c>
      <c r="BD52" s="44">
        <v>106.2</v>
      </c>
      <c r="BE52" s="44">
        <v>105.6</v>
      </c>
      <c r="BF52" s="44">
        <v>105.2</v>
      </c>
      <c r="BG52" s="44">
        <v>105.1</v>
      </c>
      <c r="BH52" s="44">
        <v>102.7</v>
      </c>
      <c r="BI52" s="44">
        <v>101.9</v>
      </c>
      <c r="BJ52" s="44">
        <v>101.9</v>
      </c>
      <c r="BK52" s="92">
        <v>102.1</v>
      </c>
      <c r="BL52" s="44">
        <v>103.7</v>
      </c>
      <c r="BM52" s="44">
        <v>104.2</v>
      </c>
      <c r="BN52" s="44">
        <v>103.9</v>
      </c>
      <c r="BO52" s="92">
        <v>103.6</v>
      </c>
      <c r="BP52" s="44">
        <v>102.2</v>
      </c>
      <c r="BQ52" s="44">
        <v>101</v>
      </c>
      <c r="BR52" s="44">
        <v>100.9</v>
      </c>
      <c r="BS52" s="92">
        <v>100.7</v>
      </c>
      <c r="BT52" s="44">
        <v>98.7</v>
      </c>
      <c r="BU52" s="44">
        <v>99.1</v>
      </c>
      <c r="BV52" s="44">
        <v>99.1</v>
      </c>
      <c r="BW52" s="44">
        <v>99.2</v>
      </c>
      <c r="BX52" s="44">
        <v>100.2</v>
      </c>
      <c r="BY52" s="44">
        <v>100.2</v>
      </c>
      <c r="BZ52" s="44">
        <v>100.4</v>
      </c>
      <c r="CA52" s="92">
        <v>100.4</v>
      </c>
      <c r="CB52" s="92">
        <v>102.2</v>
      </c>
      <c r="CC52" s="92">
        <v>102.8</v>
      </c>
      <c r="CD52" s="92">
        <v>102.7</v>
      </c>
      <c r="CE52" s="92">
        <v>102.6</v>
      </c>
      <c r="CF52" s="92">
        <v>101.2</v>
      </c>
      <c r="CG52" s="92">
        <v>101.9</v>
      </c>
      <c r="CH52" s="92">
        <v>102.3</v>
      </c>
      <c r="CI52" s="92">
        <v>102.5</v>
      </c>
      <c r="CJ52" s="167">
        <v>102.2</v>
      </c>
      <c r="CK52" s="42">
        <v>100.8</v>
      </c>
      <c r="CL52" s="165">
        <v>99.9</v>
      </c>
      <c r="CM52" s="173">
        <v>99</v>
      </c>
      <c r="CN52" s="140">
        <v>94.5</v>
      </c>
      <c r="CO52" s="42">
        <v>93.1</v>
      </c>
      <c r="CP52" s="140">
        <v>92.2</v>
      </c>
      <c r="CQ52" s="85">
        <v>91.5</v>
      </c>
      <c r="CR52" s="140">
        <v>96</v>
      </c>
      <c r="CS52" s="42">
        <v>103.7</v>
      </c>
      <c r="CT52" s="140"/>
      <c r="CU52" s="166"/>
    </row>
    <row r="53" spans="2:99" ht="15.75" thickBot="1" x14ac:dyDescent="0.3">
      <c r="B53" s="163"/>
      <c r="C53" s="151" t="s">
        <v>227</v>
      </c>
      <c r="D53" s="76">
        <v>96.4</v>
      </c>
      <c r="E53" s="77">
        <v>99.6</v>
      </c>
      <c r="F53" s="77">
        <v>101.7</v>
      </c>
      <c r="G53" s="77">
        <v>98.4</v>
      </c>
      <c r="H53" s="77">
        <v>100</v>
      </c>
      <c r="I53" s="77">
        <v>101</v>
      </c>
      <c r="J53" s="77">
        <v>108.4</v>
      </c>
      <c r="K53" s="77">
        <v>99.4</v>
      </c>
      <c r="L53" s="77">
        <v>98.8</v>
      </c>
      <c r="M53" s="77">
        <v>99.7</v>
      </c>
      <c r="N53" s="77">
        <v>101.7</v>
      </c>
      <c r="O53" s="77">
        <v>99.6</v>
      </c>
      <c r="P53" s="77">
        <v>100.5</v>
      </c>
      <c r="Q53" s="77">
        <v>102.1</v>
      </c>
      <c r="R53" s="77">
        <v>100.8</v>
      </c>
      <c r="S53" s="77">
        <v>99.2</v>
      </c>
      <c r="T53" s="77">
        <v>99.8</v>
      </c>
      <c r="U53" s="77">
        <v>99.1</v>
      </c>
      <c r="V53" s="77">
        <v>99.6</v>
      </c>
      <c r="W53" s="77">
        <v>99.5</v>
      </c>
      <c r="X53" s="77">
        <v>100</v>
      </c>
      <c r="Y53" s="77">
        <v>99.5</v>
      </c>
      <c r="Z53" s="77">
        <v>100.5</v>
      </c>
      <c r="AA53" s="77">
        <v>99.6</v>
      </c>
      <c r="AB53" s="77">
        <v>101.8</v>
      </c>
      <c r="AC53" s="77">
        <v>103.4</v>
      </c>
      <c r="AD53" s="77">
        <v>100.2</v>
      </c>
      <c r="AE53" s="77">
        <v>99.5</v>
      </c>
      <c r="AF53" s="77">
        <v>99</v>
      </c>
      <c r="AG53" s="78">
        <v>98.8</v>
      </c>
      <c r="AH53" s="77">
        <v>100.3</v>
      </c>
      <c r="AI53" s="77">
        <v>98.3</v>
      </c>
      <c r="AJ53" s="77">
        <v>99.9</v>
      </c>
      <c r="AK53" s="77">
        <v>103</v>
      </c>
      <c r="AL53" s="77">
        <v>99.9</v>
      </c>
      <c r="AM53" s="77">
        <v>99</v>
      </c>
      <c r="AN53" s="45">
        <v>100.1</v>
      </c>
      <c r="AO53" s="79">
        <v>102.1</v>
      </c>
      <c r="AP53" s="79">
        <v>100.3</v>
      </c>
      <c r="AQ53" s="79">
        <v>99.9</v>
      </c>
      <c r="AR53" s="45">
        <v>100.2</v>
      </c>
      <c r="AS53" s="45">
        <v>101.9</v>
      </c>
      <c r="AT53" s="45">
        <v>100</v>
      </c>
      <c r="AU53" s="45">
        <v>99</v>
      </c>
      <c r="AV53" s="83">
        <v>98.5</v>
      </c>
      <c r="AW53" s="45">
        <v>100.5</v>
      </c>
      <c r="AX53" s="45">
        <v>100.6</v>
      </c>
      <c r="AY53" s="102">
        <v>98.5</v>
      </c>
      <c r="AZ53" s="45">
        <v>100.5</v>
      </c>
      <c r="BA53" s="45">
        <v>103.6</v>
      </c>
      <c r="BB53" s="45">
        <v>100.6</v>
      </c>
      <c r="BC53" s="102">
        <v>99.6</v>
      </c>
      <c r="BD53" s="45">
        <v>102.2</v>
      </c>
      <c r="BE53" s="45">
        <v>102.7</v>
      </c>
      <c r="BF53" s="45">
        <v>99.9</v>
      </c>
      <c r="BG53" s="45">
        <v>100</v>
      </c>
      <c r="BH53" s="45">
        <v>100.1</v>
      </c>
      <c r="BI53" s="45">
        <v>101.2</v>
      </c>
      <c r="BJ53" s="45">
        <v>100.7</v>
      </c>
      <c r="BK53" s="102">
        <v>100.6</v>
      </c>
      <c r="BL53" s="45">
        <v>101.2</v>
      </c>
      <c r="BM53" s="45">
        <v>102.3</v>
      </c>
      <c r="BN53" s="45">
        <v>99.3</v>
      </c>
      <c r="BO53" s="102">
        <v>100</v>
      </c>
      <c r="BP53" s="45">
        <v>100.4</v>
      </c>
      <c r="BQ53" s="45">
        <v>100</v>
      </c>
      <c r="BR53" s="45">
        <v>100.3</v>
      </c>
      <c r="BS53" s="102">
        <v>99.3</v>
      </c>
      <c r="BT53" s="45">
        <v>99.1</v>
      </c>
      <c r="BU53" s="45">
        <v>100.8</v>
      </c>
      <c r="BV53" s="45">
        <v>100.1</v>
      </c>
      <c r="BW53" s="45">
        <v>99.2</v>
      </c>
      <c r="BX53" s="45">
        <v>100</v>
      </c>
      <c r="BY53" s="45">
        <v>100.9</v>
      </c>
      <c r="BZ53" s="45">
        <v>100.3</v>
      </c>
      <c r="CA53" s="102">
        <v>99.5</v>
      </c>
      <c r="CB53" s="102">
        <v>101.4</v>
      </c>
      <c r="CC53" s="102">
        <v>102.2</v>
      </c>
      <c r="CD53" s="102">
        <v>99.4</v>
      </c>
      <c r="CE53" s="102">
        <v>99.5</v>
      </c>
      <c r="CF53" s="102">
        <v>100</v>
      </c>
      <c r="CG53" s="102">
        <v>103.4</v>
      </c>
      <c r="CH53" s="102">
        <v>100.2</v>
      </c>
      <c r="CI53" s="102">
        <v>99.6</v>
      </c>
      <c r="CJ53" s="171">
        <v>98.9</v>
      </c>
      <c r="CK53" s="43">
        <v>100.8</v>
      </c>
      <c r="CL53" s="170">
        <v>99.1</v>
      </c>
      <c r="CM53" s="181">
        <v>97.4</v>
      </c>
      <c r="CN53" s="171">
        <v>97.3</v>
      </c>
      <c r="CO53" s="43">
        <v>97.8</v>
      </c>
      <c r="CP53" s="171">
        <v>97.7</v>
      </c>
      <c r="CQ53" s="43">
        <v>96.1</v>
      </c>
      <c r="CR53" s="171">
        <v>103.4</v>
      </c>
      <c r="CS53" s="43">
        <v>113.9</v>
      </c>
      <c r="CT53" s="171"/>
      <c r="CU53" s="178"/>
    </row>
    <row r="54" spans="2:99" x14ac:dyDescent="0.25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96"/>
      <c r="BF54" s="96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80"/>
      <c r="CL54" s="35"/>
      <c r="CM54" s="35"/>
      <c r="CN54" s="35"/>
      <c r="CO54" s="35"/>
      <c r="CP54" s="35"/>
      <c r="CQ54" s="35"/>
      <c r="CR54" s="35"/>
      <c r="CS54" s="35"/>
      <c r="CT54" s="35"/>
      <c r="CU54" s="35"/>
    </row>
    <row r="55" spans="2:99" x14ac:dyDescent="0.25">
      <c r="B55" s="314" t="s">
        <v>262</v>
      </c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49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</row>
    <row r="56" spans="2:99" x14ac:dyDescent="0.25">
      <c r="B56" s="337" t="s">
        <v>263</v>
      </c>
      <c r="C56" s="337"/>
      <c r="D56" s="51"/>
      <c r="E56" s="51"/>
      <c r="F56" s="51"/>
      <c r="G56" s="51"/>
      <c r="H56" s="47"/>
      <c r="I56" s="47"/>
      <c r="J56" s="47"/>
      <c r="K56" s="47"/>
      <c r="L56" s="47"/>
      <c r="M56" s="47"/>
      <c r="N56" s="47"/>
      <c r="O56" s="47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</row>
    <row r="57" spans="2:99" x14ac:dyDescent="0.25">
      <c r="B57" s="338" t="s">
        <v>264</v>
      </c>
      <c r="C57" s="3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50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</row>
    <row r="58" spans="2:99" x14ac:dyDescent="0.25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50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</row>
    <row r="59" spans="2:99" x14ac:dyDescent="0.2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</row>
  </sheetData>
  <mergeCells count="126">
    <mergeCell ref="B56:C56"/>
    <mergeCell ref="B57:C57"/>
    <mergeCell ref="BX4:CA4"/>
    <mergeCell ref="BX6:BX7"/>
    <mergeCell ref="CA6:CA7"/>
    <mergeCell ref="BT4:BW4"/>
    <mergeCell ref="BT6:BT7"/>
    <mergeCell ref="BU6:BU7"/>
    <mergeCell ref="BV6:BV7"/>
    <mergeCell ref="BW6:BW7"/>
    <mergeCell ref="AR4:AU4"/>
    <mergeCell ref="BD4:BG4"/>
    <mergeCell ref="AZ4:BC4"/>
    <mergeCell ref="AZ6:AZ7"/>
    <mergeCell ref="BP4:BS4"/>
    <mergeCell ref="BP6:BP7"/>
    <mergeCell ref="BQ6:BQ7"/>
    <mergeCell ref="BR6:BR7"/>
    <mergeCell ref="BS6:BS7"/>
    <mergeCell ref="BN6:BN7"/>
    <mergeCell ref="BD6:BD7"/>
    <mergeCell ref="BY6:BY7"/>
    <mergeCell ref="BZ6:BZ7"/>
    <mergeCell ref="BC6:BC7"/>
    <mergeCell ref="AV4:AY4"/>
    <mergeCell ref="AV6:AV7"/>
    <mergeCell ref="B1:G1"/>
    <mergeCell ref="B4:C5"/>
    <mergeCell ref="D4:G4"/>
    <mergeCell ref="H4:K4"/>
    <mergeCell ref="F2:G2"/>
    <mergeCell ref="BY2:BZ2"/>
    <mergeCell ref="AT6:AT7"/>
    <mergeCell ref="AU6:AU7"/>
    <mergeCell ref="Z6:Z7"/>
    <mergeCell ref="AB6:AB7"/>
    <mergeCell ref="AI6:AI7"/>
    <mergeCell ref="BL4:BO4"/>
    <mergeCell ref="BO6:BO7"/>
    <mergeCell ref="BM6:BM7"/>
    <mergeCell ref="BH4:BK4"/>
    <mergeCell ref="AX6:AX7"/>
    <mergeCell ref="BF6:BF7"/>
    <mergeCell ref="AB4:AE4"/>
    <mergeCell ref="AE6:AE7"/>
    <mergeCell ref="X4:AA4"/>
    <mergeCell ref="L4:O4"/>
    <mergeCell ref="T4:W4"/>
    <mergeCell ref="P4:S4"/>
    <mergeCell ref="AM6:AM7"/>
    <mergeCell ref="AA6:AA7"/>
    <mergeCell ref="X6:X7"/>
    <mergeCell ref="AR6:AR7"/>
    <mergeCell ref="AS6:AS7"/>
    <mergeCell ref="S6:S7"/>
    <mergeCell ref="U6:U7"/>
    <mergeCell ref="AN4:AQ4"/>
    <mergeCell ref="AF4:AI4"/>
    <mergeCell ref="AF6:AF7"/>
    <mergeCell ref="AK6:AK7"/>
    <mergeCell ref="AN6:AN7"/>
    <mergeCell ref="AJ4:AM4"/>
    <mergeCell ref="AL6:AL7"/>
    <mergeCell ref="AH6:AH7"/>
    <mergeCell ref="AO6:AO7"/>
    <mergeCell ref="AP6:AP7"/>
    <mergeCell ref="AQ6:AQ7"/>
    <mergeCell ref="BJ6:BJ7"/>
    <mergeCell ref="BK6:BK7"/>
    <mergeCell ref="BL6:BL7"/>
    <mergeCell ref="BA6:BA7"/>
    <mergeCell ref="BB6:BB7"/>
    <mergeCell ref="BG6:BG7"/>
    <mergeCell ref="BH6:BH7"/>
    <mergeCell ref="J6:J7"/>
    <mergeCell ref="BE6:BE7"/>
    <mergeCell ref="AJ6:AJ7"/>
    <mergeCell ref="AG6:AG7"/>
    <mergeCell ref="L6:L7"/>
    <mergeCell ref="T6:T7"/>
    <mergeCell ref="R6:R7"/>
    <mergeCell ref="V6:V7"/>
    <mergeCell ref="M6:M7"/>
    <mergeCell ref="Q6:Q7"/>
    <mergeCell ref="AD6:AD7"/>
    <mergeCell ref="N6:N7"/>
    <mergeCell ref="O6:O7"/>
    <mergeCell ref="W6:W7"/>
    <mergeCell ref="Y6:Y7"/>
    <mergeCell ref="AC6:AC7"/>
    <mergeCell ref="B55:N55"/>
    <mergeCell ref="AW6:AW7"/>
    <mergeCell ref="P6:P7"/>
    <mergeCell ref="E6:E7"/>
    <mergeCell ref="AY6:AY7"/>
    <mergeCell ref="D6:D7"/>
    <mergeCell ref="G6:G7"/>
    <mergeCell ref="K6:K7"/>
    <mergeCell ref="BI6:BI7"/>
    <mergeCell ref="I6:I7"/>
    <mergeCell ref="H6:H7"/>
    <mergeCell ref="F6:F7"/>
    <mergeCell ref="CF4:CI4"/>
    <mergeCell ref="CF6:CF7"/>
    <mergeCell ref="CG6:CG7"/>
    <mergeCell ref="CH6:CH7"/>
    <mergeCell ref="CI6:CI7"/>
    <mergeCell ref="CB4:CE4"/>
    <mergeCell ref="CB6:CB7"/>
    <mergeCell ref="CC6:CC7"/>
    <mergeCell ref="CD6:CD7"/>
    <mergeCell ref="CE6:CE7"/>
    <mergeCell ref="CS6:CS7"/>
    <mergeCell ref="CR4:CU4"/>
    <mergeCell ref="CQ2:CR2"/>
    <mergeCell ref="CN4:CQ4"/>
    <mergeCell ref="CN6:CN7"/>
    <mergeCell ref="CO6:CO7"/>
    <mergeCell ref="CP6:CP7"/>
    <mergeCell ref="CQ6:CQ7"/>
    <mergeCell ref="CJ4:CM4"/>
    <mergeCell ref="CJ6:CJ7"/>
    <mergeCell ref="CK6:CK7"/>
    <mergeCell ref="CL6:CL7"/>
    <mergeCell ref="CM6:CM7"/>
    <mergeCell ref="CR6:CR7"/>
  </mergeCells>
  <hyperlinks>
    <hyperlink ref="F2:G2" location="'Spis tablic'!A1" display="Powrót do spisu" xr:uid="{00000000-0004-0000-1200-000000000000}"/>
    <hyperlink ref="BY2:BZ2" location="'Spis tablic'!A1" display="Powrót do spisu" xr:uid="{00000000-0004-0000-1200-000001000000}"/>
    <hyperlink ref="CQ2:CR2" location="'Spis tablic'!A1" display="Powrót do spisu" xr:uid="{00000000-0004-0000-12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09BA-D116-45E7-B17B-25A36AF0DE93}">
  <dimension ref="B1:CU57"/>
  <sheetViews>
    <sheetView topLeftCell="A31" workbookViewId="0">
      <selection activeCell="CQ6" sqref="CQ6"/>
    </sheetView>
  </sheetViews>
  <sheetFormatPr defaultRowHeight="15" x14ac:dyDescent="0.25"/>
  <cols>
    <col min="2" max="2" width="32.28515625" customWidth="1"/>
    <col min="3" max="3" width="26.42578125" customWidth="1"/>
  </cols>
  <sheetData>
    <row r="1" spans="2:99" ht="15.75" x14ac:dyDescent="0.25">
      <c r="B1" s="330" t="s">
        <v>214</v>
      </c>
      <c r="C1" s="330"/>
      <c r="D1" s="330"/>
      <c r="E1" s="330"/>
      <c r="F1" s="330"/>
      <c r="G1" s="330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P1" s="196"/>
      <c r="CQ1" s="196"/>
      <c r="CR1" s="196"/>
      <c r="CS1" s="196"/>
      <c r="CT1" s="196"/>
      <c r="CU1" s="196"/>
    </row>
    <row r="2" spans="2:99" ht="15.75" x14ac:dyDescent="0.25">
      <c r="B2" s="94" t="s">
        <v>215</v>
      </c>
      <c r="C2" s="95">
        <v>45196</v>
      </c>
      <c r="D2" s="196"/>
      <c r="E2" s="196"/>
      <c r="F2" s="305" t="s">
        <v>216</v>
      </c>
      <c r="G2" s="305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196"/>
      <c r="BW2" s="196"/>
      <c r="BX2" s="196"/>
      <c r="BY2" s="305" t="s">
        <v>216</v>
      </c>
      <c r="BZ2" s="305"/>
      <c r="CA2" s="196"/>
      <c r="CB2" s="196"/>
      <c r="CC2" s="196"/>
      <c r="CD2" s="196"/>
      <c r="CE2" s="196"/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305" t="s">
        <v>216</v>
      </c>
      <c r="CR2" s="305"/>
      <c r="CS2" s="196"/>
      <c r="CT2" s="196"/>
      <c r="CU2" s="196"/>
    </row>
    <row r="3" spans="2:99" ht="16.5" thickBot="1" x14ac:dyDescent="0.3">
      <c r="B3" s="353" t="s">
        <v>291</v>
      </c>
      <c r="C3" s="353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7"/>
      <c r="AO3" s="197"/>
      <c r="AP3" s="197"/>
      <c r="AQ3" s="197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196"/>
      <c r="BQ3" s="196"/>
      <c r="BR3" s="196"/>
      <c r="BS3" s="196"/>
      <c r="BT3" s="196"/>
      <c r="BU3" s="196"/>
      <c r="BV3" s="196"/>
      <c r="BW3" s="196"/>
      <c r="BX3" s="196"/>
      <c r="BY3" s="196"/>
      <c r="BZ3" s="196"/>
      <c r="CA3" s="196"/>
      <c r="CB3" s="196"/>
      <c r="CC3" s="196"/>
      <c r="CD3" s="196"/>
      <c r="CE3" s="196"/>
      <c r="CF3" s="196"/>
      <c r="CG3" s="196"/>
      <c r="CH3" s="196"/>
      <c r="CI3" s="196"/>
      <c r="CJ3" s="196"/>
      <c r="CK3" s="196"/>
      <c r="CL3" s="196"/>
      <c r="CM3" s="196"/>
      <c r="CN3" s="196"/>
      <c r="CO3" s="196"/>
      <c r="CP3" s="196"/>
      <c r="CQ3" s="196"/>
      <c r="CR3" s="196"/>
      <c r="CS3" s="196"/>
      <c r="CT3" s="196"/>
      <c r="CU3" s="196"/>
    </row>
    <row r="4" spans="2:99" ht="34.5" customHeight="1" x14ac:dyDescent="0.25">
      <c r="B4" s="354" t="s">
        <v>292</v>
      </c>
      <c r="C4" s="355"/>
      <c r="D4" s="345">
        <v>2000</v>
      </c>
      <c r="E4" s="345"/>
      <c r="F4" s="345"/>
      <c r="G4" s="345"/>
      <c r="H4" s="345">
        <v>2001</v>
      </c>
      <c r="I4" s="345"/>
      <c r="J4" s="345"/>
      <c r="K4" s="345"/>
      <c r="L4" s="345">
        <v>2002</v>
      </c>
      <c r="M4" s="345"/>
      <c r="N4" s="345"/>
      <c r="O4" s="345"/>
      <c r="P4" s="345">
        <v>2003</v>
      </c>
      <c r="Q4" s="345"/>
      <c r="R4" s="345"/>
      <c r="S4" s="345"/>
      <c r="T4" s="345">
        <v>2004</v>
      </c>
      <c r="U4" s="345"/>
      <c r="V4" s="345"/>
      <c r="W4" s="345"/>
      <c r="X4" s="345">
        <v>2005</v>
      </c>
      <c r="Y4" s="345"/>
      <c r="Z4" s="345"/>
      <c r="AA4" s="345"/>
      <c r="AB4" s="345">
        <v>2006</v>
      </c>
      <c r="AC4" s="345"/>
      <c r="AD4" s="345"/>
      <c r="AE4" s="345"/>
      <c r="AF4" s="345">
        <v>2007</v>
      </c>
      <c r="AG4" s="345"/>
      <c r="AH4" s="345"/>
      <c r="AI4" s="346"/>
      <c r="AJ4" s="345">
        <v>2008</v>
      </c>
      <c r="AK4" s="345"/>
      <c r="AL4" s="345"/>
      <c r="AM4" s="346"/>
      <c r="AN4" s="345">
        <v>2009</v>
      </c>
      <c r="AO4" s="345"/>
      <c r="AP4" s="345"/>
      <c r="AQ4" s="346"/>
      <c r="AR4" s="345">
        <v>2010</v>
      </c>
      <c r="AS4" s="345"/>
      <c r="AT4" s="345"/>
      <c r="AU4" s="346"/>
      <c r="AV4" s="345">
        <v>2011</v>
      </c>
      <c r="AW4" s="345"/>
      <c r="AX4" s="345"/>
      <c r="AY4" s="346"/>
      <c r="AZ4" s="345">
        <v>2012</v>
      </c>
      <c r="BA4" s="345"/>
      <c r="BB4" s="345"/>
      <c r="BC4" s="346"/>
      <c r="BD4" s="345">
        <v>2013</v>
      </c>
      <c r="BE4" s="345"/>
      <c r="BF4" s="345"/>
      <c r="BG4" s="346"/>
      <c r="BH4" s="345">
        <v>2014</v>
      </c>
      <c r="BI4" s="345"/>
      <c r="BJ4" s="345"/>
      <c r="BK4" s="346"/>
      <c r="BL4" s="345">
        <v>2015</v>
      </c>
      <c r="BM4" s="345"/>
      <c r="BN4" s="345"/>
      <c r="BO4" s="346"/>
      <c r="BP4" s="345">
        <v>2016</v>
      </c>
      <c r="BQ4" s="345"/>
      <c r="BR4" s="345"/>
      <c r="BS4" s="346"/>
      <c r="BT4" s="345">
        <v>2017</v>
      </c>
      <c r="BU4" s="345"/>
      <c r="BV4" s="345"/>
      <c r="BW4" s="346"/>
      <c r="BX4" s="345">
        <v>2018</v>
      </c>
      <c r="BY4" s="345"/>
      <c r="BZ4" s="345"/>
      <c r="CA4" s="346"/>
      <c r="CB4" s="345">
        <v>2019</v>
      </c>
      <c r="CC4" s="345"/>
      <c r="CD4" s="345"/>
      <c r="CE4" s="346"/>
      <c r="CF4" s="345">
        <v>2020</v>
      </c>
      <c r="CG4" s="345"/>
      <c r="CH4" s="345"/>
      <c r="CI4" s="346"/>
      <c r="CJ4" s="345">
        <v>2021</v>
      </c>
      <c r="CK4" s="345"/>
      <c r="CL4" s="345"/>
      <c r="CM4" s="346"/>
      <c r="CN4" s="309">
        <v>2022</v>
      </c>
      <c r="CO4" s="303"/>
      <c r="CP4" s="303"/>
      <c r="CQ4" s="327"/>
      <c r="CR4" s="309">
        <v>2023</v>
      </c>
      <c r="CS4" s="303"/>
      <c r="CT4" s="303"/>
      <c r="CU4" s="304"/>
    </row>
    <row r="5" spans="2:99" ht="34.5" customHeight="1" thickBot="1" x14ac:dyDescent="0.3">
      <c r="B5" s="356"/>
      <c r="C5" s="357"/>
      <c r="D5" s="215" t="s">
        <v>219</v>
      </c>
      <c r="E5" s="215" t="s">
        <v>220</v>
      </c>
      <c r="F5" s="215" t="s">
        <v>221</v>
      </c>
      <c r="G5" s="215" t="s">
        <v>222</v>
      </c>
      <c r="H5" s="215" t="s">
        <v>219</v>
      </c>
      <c r="I5" s="215" t="s">
        <v>220</v>
      </c>
      <c r="J5" s="215" t="s">
        <v>221</v>
      </c>
      <c r="K5" s="215" t="s">
        <v>222</v>
      </c>
      <c r="L5" s="215" t="s">
        <v>219</v>
      </c>
      <c r="M5" s="215" t="s">
        <v>220</v>
      </c>
      <c r="N5" s="215" t="s">
        <v>221</v>
      </c>
      <c r="O5" s="215" t="s">
        <v>222</v>
      </c>
      <c r="P5" s="215" t="s">
        <v>219</v>
      </c>
      <c r="Q5" s="215" t="s">
        <v>220</v>
      </c>
      <c r="R5" s="215" t="s">
        <v>221</v>
      </c>
      <c r="S5" s="215" t="s">
        <v>222</v>
      </c>
      <c r="T5" s="215" t="s">
        <v>219</v>
      </c>
      <c r="U5" s="215" t="s">
        <v>220</v>
      </c>
      <c r="V5" s="215" t="s">
        <v>221</v>
      </c>
      <c r="W5" s="215" t="s">
        <v>222</v>
      </c>
      <c r="X5" s="215" t="s">
        <v>219</v>
      </c>
      <c r="Y5" s="215" t="s">
        <v>220</v>
      </c>
      <c r="Z5" s="215" t="s">
        <v>221</v>
      </c>
      <c r="AA5" s="215" t="s">
        <v>222</v>
      </c>
      <c r="AB5" s="215" t="s">
        <v>219</v>
      </c>
      <c r="AC5" s="215" t="s">
        <v>220</v>
      </c>
      <c r="AD5" s="215" t="s">
        <v>221</v>
      </c>
      <c r="AE5" s="215" t="s">
        <v>222</v>
      </c>
      <c r="AF5" s="215" t="s">
        <v>219</v>
      </c>
      <c r="AG5" s="215" t="s">
        <v>220</v>
      </c>
      <c r="AH5" s="215" t="s">
        <v>221</v>
      </c>
      <c r="AI5" s="215" t="s">
        <v>222</v>
      </c>
      <c r="AJ5" s="215" t="s">
        <v>219</v>
      </c>
      <c r="AK5" s="215" t="s">
        <v>220</v>
      </c>
      <c r="AL5" s="215" t="s">
        <v>221</v>
      </c>
      <c r="AM5" s="215" t="s">
        <v>222</v>
      </c>
      <c r="AN5" s="215" t="s">
        <v>219</v>
      </c>
      <c r="AO5" s="215" t="s">
        <v>220</v>
      </c>
      <c r="AP5" s="215" t="s">
        <v>221</v>
      </c>
      <c r="AQ5" s="215" t="s">
        <v>222</v>
      </c>
      <c r="AR5" s="215" t="s">
        <v>219</v>
      </c>
      <c r="AS5" s="215" t="s">
        <v>220</v>
      </c>
      <c r="AT5" s="215" t="s">
        <v>221</v>
      </c>
      <c r="AU5" s="215" t="s">
        <v>222</v>
      </c>
      <c r="AV5" s="215" t="s">
        <v>219</v>
      </c>
      <c r="AW5" s="215" t="s">
        <v>220</v>
      </c>
      <c r="AX5" s="215" t="s">
        <v>221</v>
      </c>
      <c r="AY5" s="215" t="s">
        <v>222</v>
      </c>
      <c r="AZ5" s="215" t="s">
        <v>219</v>
      </c>
      <c r="BA5" s="215" t="s">
        <v>220</v>
      </c>
      <c r="BB5" s="215" t="s">
        <v>221</v>
      </c>
      <c r="BC5" s="215" t="s">
        <v>222</v>
      </c>
      <c r="BD5" s="215" t="s">
        <v>219</v>
      </c>
      <c r="BE5" s="215" t="s">
        <v>220</v>
      </c>
      <c r="BF5" s="215" t="s">
        <v>221</v>
      </c>
      <c r="BG5" s="215" t="s">
        <v>222</v>
      </c>
      <c r="BH5" s="215" t="s">
        <v>219</v>
      </c>
      <c r="BI5" s="215" t="s">
        <v>220</v>
      </c>
      <c r="BJ5" s="215" t="s">
        <v>221</v>
      </c>
      <c r="BK5" s="215" t="s">
        <v>222</v>
      </c>
      <c r="BL5" s="215" t="s">
        <v>219</v>
      </c>
      <c r="BM5" s="215" t="s">
        <v>220</v>
      </c>
      <c r="BN5" s="215" t="s">
        <v>221</v>
      </c>
      <c r="BO5" s="215" t="s">
        <v>222</v>
      </c>
      <c r="BP5" s="215" t="s">
        <v>219</v>
      </c>
      <c r="BQ5" s="215" t="s">
        <v>220</v>
      </c>
      <c r="BR5" s="215" t="s">
        <v>221</v>
      </c>
      <c r="BS5" s="215" t="s">
        <v>222</v>
      </c>
      <c r="BT5" s="215" t="s">
        <v>219</v>
      </c>
      <c r="BU5" s="215" t="s">
        <v>220</v>
      </c>
      <c r="BV5" s="215" t="s">
        <v>221</v>
      </c>
      <c r="BW5" s="215" t="s">
        <v>222</v>
      </c>
      <c r="BX5" s="215" t="s">
        <v>219</v>
      </c>
      <c r="BY5" s="215" t="s">
        <v>220</v>
      </c>
      <c r="BZ5" s="215" t="s">
        <v>221</v>
      </c>
      <c r="CA5" s="215" t="s">
        <v>222</v>
      </c>
      <c r="CB5" s="215" t="s">
        <v>219</v>
      </c>
      <c r="CC5" s="215" t="s">
        <v>220</v>
      </c>
      <c r="CD5" s="215" t="s">
        <v>221</v>
      </c>
      <c r="CE5" s="215" t="s">
        <v>222</v>
      </c>
      <c r="CF5" s="215" t="s">
        <v>219</v>
      </c>
      <c r="CG5" s="215" t="s">
        <v>220</v>
      </c>
      <c r="CH5" s="215" t="s">
        <v>221</v>
      </c>
      <c r="CI5" s="215" t="s">
        <v>222</v>
      </c>
      <c r="CJ5" s="215" t="s">
        <v>219</v>
      </c>
      <c r="CK5" s="215" t="s">
        <v>220</v>
      </c>
      <c r="CL5" s="215" t="s">
        <v>221</v>
      </c>
      <c r="CM5" s="269" t="s">
        <v>222</v>
      </c>
      <c r="CN5" s="156" t="s">
        <v>219</v>
      </c>
      <c r="CO5" s="156" t="s">
        <v>220</v>
      </c>
      <c r="CP5" s="156" t="s">
        <v>221</v>
      </c>
      <c r="CQ5" s="159" t="s">
        <v>222</v>
      </c>
      <c r="CR5" s="156" t="s">
        <v>219</v>
      </c>
      <c r="CS5" s="156" t="s">
        <v>220</v>
      </c>
      <c r="CT5" s="156" t="s">
        <v>221</v>
      </c>
      <c r="CU5" s="160" t="s">
        <v>222</v>
      </c>
    </row>
    <row r="6" spans="2:99" x14ac:dyDescent="0.25">
      <c r="B6" s="216" t="s">
        <v>291</v>
      </c>
      <c r="C6" s="217"/>
      <c r="D6" s="351">
        <v>269788.09999999998</v>
      </c>
      <c r="E6" s="343">
        <v>291886.90000000002</v>
      </c>
      <c r="F6" s="343">
        <v>289140.2</v>
      </c>
      <c r="G6" s="343">
        <v>300757.3</v>
      </c>
      <c r="H6" s="343">
        <v>309465.8</v>
      </c>
      <c r="I6" s="343">
        <v>315025.5</v>
      </c>
      <c r="J6" s="343">
        <v>327153.5</v>
      </c>
      <c r="K6" s="343">
        <v>329704.7</v>
      </c>
      <c r="L6" s="343">
        <v>321319.3</v>
      </c>
      <c r="M6" s="343">
        <v>325076.40000000002</v>
      </c>
      <c r="N6" s="343">
        <v>324176.7</v>
      </c>
      <c r="O6" s="343">
        <v>326124.90000000002</v>
      </c>
      <c r="P6" s="343">
        <v>325677.59999999998</v>
      </c>
      <c r="Q6" s="343">
        <v>331497.59999999998</v>
      </c>
      <c r="R6" s="343">
        <v>335817.5</v>
      </c>
      <c r="S6" s="343">
        <v>345144.8</v>
      </c>
      <c r="T6" s="343">
        <v>345881</v>
      </c>
      <c r="U6" s="343">
        <v>356641.3</v>
      </c>
      <c r="V6" s="343">
        <v>360297.6</v>
      </c>
      <c r="W6" s="343">
        <v>377534.5</v>
      </c>
      <c r="X6" s="343">
        <v>391189.6</v>
      </c>
      <c r="Y6" s="343">
        <v>404867.3</v>
      </c>
      <c r="Z6" s="343">
        <v>414133.8</v>
      </c>
      <c r="AA6" s="343">
        <v>427125.4</v>
      </c>
      <c r="AB6" s="343">
        <v>433718.5</v>
      </c>
      <c r="AC6" s="343">
        <v>454377.1</v>
      </c>
      <c r="AD6" s="343">
        <v>469492.1</v>
      </c>
      <c r="AE6" s="343">
        <v>495309.5</v>
      </c>
      <c r="AF6" s="343">
        <v>511981.7</v>
      </c>
      <c r="AG6" s="343">
        <v>521382.1</v>
      </c>
      <c r="AH6" s="343">
        <v>537327.30000000005</v>
      </c>
      <c r="AI6" s="343">
        <v>561623.80000000005</v>
      </c>
      <c r="AJ6" s="343">
        <v>581823.19999999995</v>
      </c>
      <c r="AK6" s="343">
        <v>606583.1</v>
      </c>
      <c r="AL6" s="343">
        <v>630463.69999999995</v>
      </c>
      <c r="AM6" s="343">
        <v>666231.30000000005</v>
      </c>
      <c r="AN6" s="347">
        <v>683678.5</v>
      </c>
      <c r="AO6" s="347">
        <v>693693.4</v>
      </c>
      <c r="AP6" s="349">
        <v>691267.9</v>
      </c>
      <c r="AQ6" s="347">
        <v>720232.5</v>
      </c>
      <c r="AR6" s="341">
        <v>721504.9</v>
      </c>
      <c r="AS6" s="341">
        <v>742764.17799999996</v>
      </c>
      <c r="AT6" s="341">
        <v>752866.4</v>
      </c>
      <c r="AU6" s="341">
        <v>783648.5</v>
      </c>
      <c r="AV6" s="341">
        <v>801199</v>
      </c>
      <c r="AW6" s="341">
        <v>797345.2</v>
      </c>
      <c r="AX6" s="341">
        <v>829472.9</v>
      </c>
      <c r="AY6" s="214"/>
      <c r="AZ6" s="214"/>
      <c r="BA6" s="214"/>
      <c r="BB6" s="214"/>
      <c r="BC6" s="214"/>
      <c r="BD6" s="214"/>
      <c r="BE6" s="275"/>
      <c r="BF6" s="214"/>
      <c r="BG6" s="214"/>
      <c r="BH6" s="214"/>
      <c r="BI6" s="275"/>
      <c r="BJ6" s="214"/>
      <c r="BK6" s="214"/>
      <c r="BL6" s="214"/>
      <c r="BM6" s="275"/>
      <c r="BN6" s="214"/>
      <c r="BO6" s="214"/>
      <c r="BP6" s="214"/>
      <c r="BQ6" s="275"/>
      <c r="BR6" s="214"/>
      <c r="BS6" s="205"/>
      <c r="BT6" s="214"/>
      <c r="BU6" s="275"/>
      <c r="BV6" s="214"/>
      <c r="BW6" s="205"/>
      <c r="BX6" s="214"/>
      <c r="BY6" s="275"/>
      <c r="BZ6" s="214"/>
      <c r="CA6" s="205"/>
      <c r="CB6" s="238"/>
      <c r="CC6" s="238"/>
      <c r="CD6" s="238"/>
      <c r="CE6" s="239"/>
      <c r="CF6" s="240"/>
      <c r="CG6" s="240"/>
      <c r="CH6" s="240"/>
      <c r="CI6" s="239"/>
      <c r="CJ6" s="238"/>
      <c r="CK6" s="238"/>
      <c r="CL6" s="238"/>
      <c r="CM6" s="239"/>
      <c r="CN6" s="238"/>
      <c r="CO6" s="238"/>
      <c r="CP6" s="238"/>
      <c r="CQ6" s="239"/>
      <c r="CR6" s="238"/>
      <c r="CS6" s="238"/>
      <c r="CT6" s="238"/>
      <c r="CU6" s="234"/>
    </row>
    <row r="7" spans="2:99" ht="27.75" x14ac:dyDescent="0.25">
      <c r="B7" s="218" t="s">
        <v>293</v>
      </c>
      <c r="C7" s="219" t="s">
        <v>294</v>
      </c>
      <c r="D7" s="352"/>
      <c r="E7" s="344"/>
      <c r="F7" s="344"/>
      <c r="G7" s="344"/>
      <c r="H7" s="344"/>
      <c r="I7" s="344"/>
      <c r="J7" s="344"/>
      <c r="K7" s="344"/>
      <c r="L7" s="344"/>
      <c r="M7" s="344"/>
      <c r="N7" s="344"/>
      <c r="O7" s="344"/>
      <c r="P7" s="344"/>
      <c r="Q7" s="344"/>
      <c r="R7" s="344"/>
      <c r="S7" s="344"/>
      <c r="T7" s="344"/>
      <c r="U7" s="344"/>
      <c r="V7" s="344"/>
      <c r="W7" s="344"/>
      <c r="X7" s="344"/>
      <c r="Y7" s="344"/>
      <c r="Z7" s="344"/>
      <c r="AA7" s="344"/>
      <c r="AB7" s="344"/>
      <c r="AC7" s="344"/>
      <c r="AD7" s="344"/>
      <c r="AE7" s="344"/>
      <c r="AF7" s="344"/>
      <c r="AG7" s="344"/>
      <c r="AH7" s="344"/>
      <c r="AI7" s="344"/>
      <c r="AJ7" s="344"/>
      <c r="AK7" s="344"/>
      <c r="AL7" s="344"/>
      <c r="AM7" s="344"/>
      <c r="AN7" s="348"/>
      <c r="AO7" s="348"/>
      <c r="AP7" s="350"/>
      <c r="AQ7" s="348"/>
      <c r="AR7" s="342"/>
      <c r="AS7" s="342"/>
      <c r="AT7" s="342"/>
      <c r="AU7" s="342"/>
      <c r="AV7" s="342"/>
      <c r="AW7" s="342"/>
      <c r="AX7" s="342"/>
      <c r="AY7" s="210">
        <v>881496.3</v>
      </c>
      <c r="AZ7" s="210">
        <v>874495.8</v>
      </c>
      <c r="BA7" s="210">
        <v>884720.9</v>
      </c>
      <c r="BB7" s="210">
        <v>892680</v>
      </c>
      <c r="BC7" s="210">
        <v>921411.7</v>
      </c>
      <c r="BD7" s="210">
        <v>932005.5</v>
      </c>
      <c r="BE7" s="289">
        <v>946586.4</v>
      </c>
      <c r="BF7" s="210">
        <v>947227.6</v>
      </c>
      <c r="BG7" s="278">
        <v>978908.2</v>
      </c>
      <c r="BH7" s="210">
        <v>980377.3</v>
      </c>
      <c r="BI7" s="195">
        <v>996171.2</v>
      </c>
      <c r="BJ7" s="210">
        <v>1021824.2</v>
      </c>
      <c r="BK7" s="210">
        <v>1059015.3</v>
      </c>
      <c r="BL7" s="210">
        <v>1066042.2</v>
      </c>
      <c r="BM7" s="195">
        <v>1077727.5</v>
      </c>
      <c r="BN7" s="210">
        <v>1106539.7</v>
      </c>
      <c r="BO7" s="278">
        <v>1154992.6000000001</v>
      </c>
      <c r="BP7" s="210">
        <v>1162603</v>
      </c>
      <c r="BQ7" s="195">
        <v>1200886</v>
      </c>
      <c r="BR7" s="210">
        <v>1210101.3999999999</v>
      </c>
      <c r="BS7" s="206">
        <v>1265675.2</v>
      </c>
      <c r="BT7" s="210">
        <v>1253372.8</v>
      </c>
      <c r="BU7" s="195">
        <v>1261178.1000000001</v>
      </c>
      <c r="BV7" s="210">
        <v>1275942.425</v>
      </c>
      <c r="BW7" s="206">
        <v>1324368.561</v>
      </c>
      <c r="BX7" s="210">
        <v>1325795.6299999999</v>
      </c>
      <c r="BY7" s="195">
        <v>1352491.9269999999</v>
      </c>
      <c r="BZ7" s="210">
        <v>1376164.8330000001</v>
      </c>
      <c r="CA7" s="206">
        <v>1446093.42</v>
      </c>
      <c r="CB7" s="195">
        <v>1457187.138</v>
      </c>
      <c r="CC7" s="195">
        <v>1478217.689</v>
      </c>
      <c r="CD7" s="195">
        <v>1506171.3149999999</v>
      </c>
      <c r="CE7" s="204">
        <v>1565639.777</v>
      </c>
      <c r="CF7" s="195">
        <v>1628423.35</v>
      </c>
      <c r="CG7" s="195">
        <v>1746224.8319999999</v>
      </c>
      <c r="CH7" s="195">
        <v>1762175.558</v>
      </c>
      <c r="CI7" s="204">
        <v>1822727.7</v>
      </c>
      <c r="CJ7" s="195">
        <v>1862487.8</v>
      </c>
      <c r="CK7" s="236">
        <v>1876000.6</v>
      </c>
      <c r="CL7" s="195">
        <v>1914199.2</v>
      </c>
      <c r="CM7" s="290">
        <v>1984816.2</v>
      </c>
      <c r="CN7" s="290">
        <v>2009566.3</v>
      </c>
      <c r="CO7" s="242">
        <v>1998843.5</v>
      </c>
      <c r="CP7" s="242">
        <v>2062092.8</v>
      </c>
      <c r="CQ7" s="290">
        <v>2091314.9</v>
      </c>
      <c r="CR7" s="195">
        <v>2140215.9</v>
      </c>
      <c r="CS7" s="209">
        <v>2157333.7999999998</v>
      </c>
      <c r="CT7" s="195"/>
      <c r="CU7" s="273"/>
    </row>
    <row r="8" spans="2:99" x14ac:dyDescent="0.25">
      <c r="B8" s="220"/>
      <c r="C8" s="221" t="s">
        <v>225</v>
      </c>
      <c r="D8" s="93">
        <v>114</v>
      </c>
      <c r="E8" s="36">
        <v>120.3</v>
      </c>
      <c r="F8" s="36">
        <v>114.7</v>
      </c>
      <c r="G8" s="36">
        <v>111.9</v>
      </c>
      <c r="H8" s="36">
        <v>114.7</v>
      </c>
      <c r="I8" s="36">
        <v>107.9</v>
      </c>
      <c r="J8" s="36">
        <v>113.1</v>
      </c>
      <c r="K8" s="36">
        <v>109.6</v>
      </c>
      <c r="L8" s="36">
        <v>103.8</v>
      </c>
      <c r="M8" s="36">
        <v>103.2</v>
      </c>
      <c r="N8" s="36">
        <v>99.1</v>
      </c>
      <c r="O8" s="36">
        <v>98.9</v>
      </c>
      <c r="P8" s="36">
        <v>101.4</v>
      </c>
      <c r="Q8" s="36">
        <v>102</v>
      </c>
      <c r="R8" s="36">
        <v>103.6</v>
      </c>
      <c r="S8" s="36">
        <v>105.8</v>
      </c>
      <c r="T8" s="36">
        <v>106.2</v>
      </c>
      <c r="U8" s="36">
        <v>107.6</v>
      </c>
      <c r="V8" s="36">
        <v>107.3</v>
      </c>
      <c r="W8" s="36">
        <v>109.4</v>
      </c>
      <c r="X8" s="36">
        <v>113.1</v>
      </c>
      <c r="Y8" s="36">
        <v>113.5</v>
      </c>
      <c r="Z8" s="36">
        <v>114.9</v>
      </c>
      <c r="AA8" s="36">
        <v>113.1</v>
      </c>
      <c r="AB8" s="36">
        <v>110.9</v>
      </c>
      <c r="AC8" s="36">
        <v>112.2</v>
      </c>
      <c r="AD8" s="36">
        <v>113.4</v>
      </c>
      <c r="AE8" s="36">
        <v>116</v>
      </c>
      <c r="AF8" s="36">
        <v>118</v>
      </c>
      <c r="AG8" s="36">
        <v>114.7</v>
      </c>
      <c r="AH8" s="36">
        <v>114.4</v>
      </c>
      <c r="AI8" s="36">
        <v>113.4</v>
      </c>
      <c r="AJ8" s="36">
        <v>113.6</v>
      </c>
      <c r="AK8" s="36">
        <v>116.3</v>
      </c>
      <c r="AL8" s="36">
        <v>117.3</v>
      </c>
      <c r="AM8" s="36">
        <v>118.6</v>
      </c>
      <c r="AN8" s="42">
        <v>117.5</v>
      </c>
      <c r="AO8" s="42">
        <v>114.3608188226807</v>
      </c>
      <c r="AP8" s="199">
        <v>109.64436176103401</v>
      </c>
      <c r="AQ8" s="42">
        <v>108.1</v>
      </c>
      <c r="AR8" s="42">
        <v>105.5</v>
      </c>
      <c r="AS8" s="42">
        <v>107.07384242087353</v>
      </c>
      <c r="AT8" s="199">
        <v>108.9</v>
      </c>
      <c r="AU8" s="42">
        <v>108.80493451767312</v>
      </c>
      <c r="AV8" s="42">
        <v>111.04553829086954</v>
      </c>
      <c r="AW8" s="42">
        <v>107.34836488035371</v>
      </c>
      <c r="AX8" s="42">
        <v>110.17531131685514</v>
      </c>
      <c r="AY8" s="42">
        <v>112.48618481372708</v>
      </c>
      <c r="AZ8" s="42">
        <v>109.14838885220776</v>
      </c>
      <c r="BA8" s="42">
        <v>110.95832771050733</v>
      </c>
      <c r="BB8" s="42">
        <v>107.62015250890055</v>
      </c>
      <c r="BC8" s="42">
        <v>104.52814152481412</v>
      </c>
      <c r="BD8" s="42">
        <v>106.57632661014495</v>
      </c>
      <c r="BE8" s="42">
        <v>106.99265723235429</v>
      </c>
      <c r="BF8" s="42">
        <v>106.11054353183673</v>
      </c>
      <c r="BG8" s="105">
        <v>106.23995224722911</v>
      </c>
      <c r="BH8" s="42">
        <v>105.1900766680025</v>
      </c>
      <c r="BI8" s="42">
        <v>105.23827513262393</v>
      </c>
      <c r="BJ8" s="42">
        <v>107.8752561686336</v>
      </c>
      <c r="BK8" s="42">
        <v>108.20070768637959</v>
      </c>
      <c r="BL8" s="42">
        <v>108.73795221492784</v>
      </c>
      <c r="BM8" s="42">
        <v>108.18697629483768</v>
      </c>
      <c r="BN8" s="42">
        <v>108.29061398232689</v>
      </c>
      <c r="BO8" s="105">
        <v>109.06288133891928</v>
      </c>
      <c r="BP8" s="42">
        <v>109.05787782134705</v>
      </c>
      <c r="BQ8" s="42">
        <v>111.42761041172282</v>
      </c>
      <c r="BR8" s="42">
        <v>109.35529018976906</v>
      </c>
      <c r="BS8" s="85">
        <v>109.58297048829576</v>
      </c>
      <c r="BT8" s="42">
        <v>107.80746308069048</v>
      </c>
      <c r="BU8" s="42">
        <v>105.02063476466543</v>
      </c>
      <c r="BV8" s="42">
        <v>105.44095106410091</v>
      </c>
      <c r="BW8" s="85">
        <v>104.63731619296956</v>
      </c>
      <c r="BX8" s="85">
        <v>105.77823533429158</v>
      </c>
      <c r="BY8" s="85">
        <v>107.24035939095357</v>
      </c>
      <c r="BZ8" s="85">
        <v>107.85477510868095</v>
      </c>
      <c r="CA8" s="85">
        <v>109.19116193064023</v>
      </c>
      <c r="CB8" s="85">
        <v>109.91038928073705</v>
      </c>
      <c r="CC8" s="85">
        <v>109.29586044028196</v>
      </c>
      <c r="CD8" s="85">
        <v>109.44701382294367</v>
      </c>
      <c r="CE8" s="179">
        <v>108.26684883193785</v>
      </c>
      <c r="CF8" s="85">
        <v>111.7511476415461</v>
      </c>
      <c r="CG8" s="85">
        <v>118.13042456428079</v>
      </c>
      <c r="CH8" s="85">
        <v>116.99702022276264</v>
      </c>
      <c r="CI8" s="85">
        <v>116.4206305164665</v>
      </c>
      <c r="CJ8" s="42">
        <v>114.37368544242503</v>
      </c>
      <c r="CK8" s="98">
        <v>107.43179031828132</v>
      </c>
      <c r="CL8" s="42">
        <v>108.62704293620669</v>
      </c>
      <c r="CM8" s="201">
        <v>108.89263382566689</v>
      </c>
      <c r="CN8" s="201">
        <v>107.89688394200488</v>
      </c>
      <c r="CO8" s="201">
        <v>106.54812690358413</v>
      </c>
      <c r="CP8" s="201">
        <v>107.72613424976879</v>
      </c>
      <c r="CQ8" s="201">
        <v>105.36567063489304</v>
      </c>
      <c r="CR8" s="201">
        <v>106.50138291033244</v>
      </c>
      <c r="CS8" s="201">
        <v>107.92910000207618</v>
      </c>
      <c r="CT8" s="42"/>
      <c r="CU8" s="213"/>
    </row>
    <row r="9" spans="2:99" x14ac:dyDescent="0.25">
      <c r="B9" s="220"/>
      <c r="C9" s="221" t="s">
        <v>295</v>
      </c>
      <c r="D9" s="93">
        <v>100.3</v>
      </c>
      <c r="E9" s="36">
        <v>108.6</v>
      </c>
      <c r="F9" s="36">
        <v>107.5</v>
      </c>
      <c r="G9" s="36">
        <v>111.9</v>
      </c>
      <c r="H9" s="36">
        <v>102.9</v>
      </c>
      <c r="I9" s="36">
        <v>104.7</v>
      </c>
      <c r="J9" s="36">
        <v>108.8</v>
      </c>
      <c r="K9" s="36">
        <v>109.6</v>
      </c>
      <c r="L9" s="36">
        <v>97.5</v>
      </c>
      <c r="M9" s="36">
        <v>98.6</v>
      </c>
      <c r="N9" s="36">
        <v>98.3</v>
      </c>
      <c r="O9" s="36">
        <v>98.9</v>
      </c>
      <c r="P9" s="36">
        <v>99.9</v>
      </c>
      <c r="Q9" s="36">
        <v>101.6</v>
      </c>
      <c r="R9" s="36">
        <v>103</v>
      </c>
      <c r="S9" s="36">
        <v>105.8</v>
      </c>
      <c r="T9" s="36">
        <v>100.2</v>
      </c>
      <c r="U9" s="36">
        <v>103.3</v>
      </c>
      <c r="V9" s="36">
        <v>104.4</v>
      </c>
      <c r="W9" s="36">
        <v>109.4</v>
      </c>
      <c r="X9" s="36">
        <v>103.6</v>
      </c>
      <c r="Y9" s="36">
        <v>107.2</v>
      </c>
      <c r="Z9" s="36">
        <v>109.7</v>
      </c>
      <c r="AA9" s="36">
        <v>113.1</v>
      </c>
      <c r="AB9" s="36">
        <v>101.5</v>
      </c>
      <c r="AC9" s="36">
        <v>106.4</v>
      </c>
      <c r="AD9" s="36">
        <v>109.9</v>
      </c>
      <c r="AE9" s="36">
        <v>116</v>
      </c>
      <c r="AF9" s="36">
        <v>103.3</v>
      </c>
      <c r="AG9" s="36">
        <v>105.3</v>
      </c>
      <c r="AH9" s="36">
        <v>108.5</v>
      </c>
      <c r="AI9" s="36">
        <v>113.4</v>
      </c>
      <c r="AJ9" s="36">
        <v>103.6</v>
      </c>
      <c r="AK9" s="36">
        <v>108</v>
      </c>
      <c r="AL9" s="36">
        <v>112.3</v>
      </c>
      <c r="AM9" s="36">
        <v>118.6</v>
      </c>
      <c r="AN9" s="42">
        <v>102.6</v>
      </c>
      <c r="AO9" s="42">
        <v>104.1</v>
      </c>
      <c r="AP9" s="199">
        <v>103.8</v>
      </c>
      <c r="AQ9" s="42">
        <v>108.1</v>
      </c>
      <c r="AR9" s="42">
        <v>100.2</v>
      </c>
      <c r="AS9" s="42">
        <v>103.1</v>
      </c>
      <c r="AT9" s="199">
        <v>104.5</v>
      </c>
      <c r="AU9" s="42">
        <v>104.08865371067164</v>
      </c>
      <c r="AV9" s="42">
        <v>102.23958828479861</v>
      </c>
      <c r="AW9" s="42">
        <v>99.518995904887547</v>
      </c>
      <c r="AX9" s="42">
        <v>104.02933384436253</v>
      </c>
      <c r="AY9" s="42">
        <v>106.27186252860101</v>
      </c>
      <c r="AZ9" s="42">
        <v>99.205838980832937</v>
      </c>
      <c r="BA9" s="42">
        <v>101.16925661621245</v>
      </c>
      <c r="BB9" s="42">
        <v>100.89961704306974</v>
      </c>
      <c r="BC9" s="42">
        <v>103.21858896805126</v>
      </c>
      <c r="BD9" s="42">
        <v>101.14964795897603</v>
      </c>
      <c r="BE9" s="42">
        <v>102.73209881567702</v>
      </c>
      <c r="BF9" s="42">
        <v>102.80168762633457</v>
      </c>
      <c r="BG9" s="105">
        <v>106.23995224722911</v>
      </c>
      <c r="BH9" s="42">
        <v>100.1500753594668</v>
      </c>
      <c r="BI9" s="42">
        <v>101.76349528995669</v>
      </c>
      <c r="BJ9" s="42">
        <v>104.38406788297411</v>
      </c>
      <c r="BK9" s="42">
        <v>108.20070768637959</v>
      </c>
      <c r="BL9" s="42">
        <v>100.66353149005495</v>
      </c>
      <c r="BM9" s="42">
        <v>101.76694331045076</v>
      </c>
      <c r="BN9" s="42">
        <v>104.48760277589945</v>
      </c>
      <c r="BO9" s="105">
        <v>109.06288133891928</v>
      </c>
      <c r="BP9" s="42">
        <v>100.65891331251818</v>
      </c>
      <c r="BQ9" s="42">
        <v>103.9734800032485</v>
      </c>
      <c r="BR9" s="42">
        <v>104.76774483230454</v>
      </c>
      <c r="BS9" s="85">
        <v>109.58297048829576</v>
      </c>
      <c r="BT9" s="42">
        <v>99.027997072234641</v>
      </c>
      <c r="BU9" s="42">
        <v>99.644687673425224</v>
      </c>
      <c r="BV9" s="42">
        <v>100.81120535505475</v>
      </c>
      <c r="BW9" s="85">
        <v>104.63731619296956</v>
      </c>
      <c r="BX9" s="42">
        <v>100.10775467207726</v>
      </c>
      <c r="BY9" s="42">
        <v>102.12353017341069</v>
      </c>
      <c r="BZ9" s="42">
        <v>103.91101642890781</v>
      </c>
      <c r="CA9" s="85">
        <v>109.19116193064023</v>
      </c>
      <c r="CB9" s="85">
        <v>100.76715085253622</v>
      </c>
      <c r="CC9" s="85">
        <v>102.22145184783429</v>
      </c>
      <c r="CD9" s="85">
        <v>104.15449611823833</v>
      </c>
      <c r="CE9" s="179">
        <v>108.26684883193785</v>
      </c>
      <c r="CF9" s="85">
        <v>104.01009056631806</v>
      </c>
      <c r="CG9" s="85">
        <v>111.53426590540693</v>
      </c>
      <c r="CH9" s="85">
        <v>112.55306513587639</v>
      </c>
      <c r="CI9" s="85">
        <v>116.4206305164665</v>
      </c>
      <c r="CJ9" s="42">
        <v>102.18135160836148</v>
      </c>
      <c r="CK9" s="98">
        <v>102.92270205801998</v>
      </c>
      <c r="CL9" s="42">
        <v>105.01838535728623</v>
      </c>
      <c r="CM9" s="201">
        <v>108.89263382566689</v>
      </c>
      <c r="CN9" s="201">
        <v>101.24697188586026</v>
      </c>
      <c r="CO9" s="201">
        <v>100.70673042672666</v>
      </c>
      <c r="CP9" s="201">
        <v>103.89338821398172</v>
      </c>
      <c r="CQ9" s="201">
        <v>105.36567063489304</v>
      </c>
      <c r="CR9" s="42">
        <v>102.33828965690438</v>
      </c>
      <c r="CS9" s="42">
        <v>103.1568129696776</v>
      </c>
      <c r="CT9" s="42"/>
      <c r="CU9" s="213"/>
    </row>
    <row r="10" spans="2:99" ht="26.25" x14ac:dyDescent="0.25">
      <c r="B10" s="222" t="s">
        <v>296</v>
      </c>
      <c r="C10" s="221" t="s">
        <v>294</v>
      </c>
      <c r="D10" s="235">
        <v>32957.4</v>
      </c>
      <c r="E10" s="202">
        <v>35116</v>
      </c>
      <c r="F10" s="202">
        <v>34689.5</v>
      </c>
      <c r="G10" s="202">
        <v>34112.699999999997</v>
      </c>
      <c r="H10" s="202">
        <v>33544.5</v>
      </c>
      <c r="I10" s="202">
        <v>34961.4</v>
      </c>
      <c r="J10" s="202">
        <v>36575.9</v>
      </c>
      <c r="K10" s="202">
        <v>38213.5</v>
      </c>
      <c r="L10" s="202">
        <v>38789.800000000003</v>
      </c>
      <c r="M10" s="202">
        <v>41221.300000000003</v>
      </c>
      <c r="N10" s="202">
        <v>41930.6</v>
      </c>
      <c r="O10" s="202">
        <v>42192.800000000003</v>
      </c>
      <c r="P10" s="202">
        <v>44160.7</v>
      </c>
      <c r="Q10" s="202">
        <v>47378.400000000001</v>
      </c>
      <c r="R10" s="202">
        <v>48641</v>
      </c>
      <c r="S10" s="202">
        <v>49417</v>
      </c>
      <c r="T10" s="202">
        <v>49906</v>
      </c>
      <c r="U10" s="202">
        <v>50524.9</v>
      </c>
      <c r="V10" s="202">
        <v>50201.8</v>
      </c>
      <c r="W10" s="202">
        <v>50775.6</v>
      </c>
      <c r="X10" s="202">
        <v>51383.4</v>
      </c>
      <c r="Y10" s="202">
        <v>53844.3</v>
      </c>
      <c r="Z10" s="202">
        <v>55346</v>
      </c>
      <c r="AA10" s="202">
        <v>57154.7</v>
      </c>
      <c r="AB10" s="202">
        <v>58408.3</v>
      </c>
      <c r="AC10" s="202">
        <v>64212.1</v>
      </c>
      <c r="AD10" s="202">
        <v>66192.800000000003</v>
      </c>
      <c r="AE10" s="202">
        <v>68767.600000000006</v>
      </c>
      <c r="AF10" s="202">
        <v>70214.899999999994</v>
      </c>
      <c r="AG10" s="202">
        <v>73442.100000000006</v>
      </c>
      <c r="AH10" s="202">
        <v>75755.899999999994</v>
      </c>
      <c r="AI10" s="202">
        <v>77160</v>
      </c>
      <c r="AJ10" s="202">
        <v>77771.100000000006</v>
      </c>
      <c r="AK10" s="202">
        <v>81910.8</v>
      </c>
      <c r="AL10" s="202">
        <v>82534.100000000006</v>
      </c>
      <c r="AM10" s="202">
        <v>90812.3</v>
      </c>
      <c r="AN10" s="106">
        <v>91060.800000000003</v>
      </c>
      <c r="AO10" s="106">
        <v>92270.399999999994</v>
      </c>
      <c r="AP10" s="237">
        <v>89665.1</v>
      </c>
      <c r="AQ10" s="106">
        <v>89777.63</v>
      </c>
      <c r="AR10" s="106">
        <v>88634.5</v>
      </c>
      <c r="AS10" s="106">
        <v>93045.388999999996</v>
      </c>
      <c r="AT10" s="106">
        <v>91669.7</v>
      </c>
      <c r="AU10" s="106">
        <v>92707</v>
      </c>
      <c r="AV10" s="106">
        <v>92222.1</v>
      </c>
      <c r="AW10" s="106">
        <v>95085.3</v>
      </c>
      <c r="AX10" s="106">
        <v>99332.800000000003</v>
      </c>
      <c r="AY10" s="106">
        <v>101848.6</v>
      </c>
      <c r="AZ10" s="106">
        <v>99883.4</v>
      </c>
      <c r="BA10" s="106">
        <v>103807.8</v>
      </c>
      <c r="BB10" s="106">
        <v>103178.8</v>
      </c>
      <c r="BC10" s="106">
        <v>102469.6</v>
      </c>
      <c r="BD10" s="106">
        <v>105759.7</v>
      </c>
      <c r="BE10" s="137">
        <v>112814.9</v>
      </c>
      <c r="BF10" s="106">
        <v>113222.7</v>
      </c>
      <c r="BG10" s="107">
        <v>114403.2</v>
      </c>
      <c r="BH10" s="106">
        <v>116657</v>
      </c>
      <c r="BI10" s="106">
        <v>120827.5</v>
      </c>
      <c r="BJ10" s="106">
        <v>124388.8</v>
      </c>
      <c r="BK10" s="106">
        <v>130029.9</v>
      </c>
      <c r="BL10" s="106">
        <v>133421.9</v>
      </c>
      <c r="BM10" s="106">
        <v>139082.70000000001</v>
      </c>
      <c r="BN10" s="106">
        <v>143214.5</v>
      </c>
      <c r="BO10" s="107">
        <v>149715.6</v>
      </c>
      <c r="BP10" s="106">
        <v>153924.70000000001</v>
      </c>
      <c r="BQ10" s="241">
        <v>163175.70000000001</v>
      </c>
      <c r="BR10" s="106">
        <v>165493.5</v>
      </c>
      <c r="BS10" s="179">
        <v>174398.9</v>
      </c>
      <c r="BT10" s="106">
        <v>173185.7</v>
      </c>
      <c r="BU10" s="241">
        <v>176627.5</v>
      </c>
      <c r="BV10" s="106">
        <v>180895.71100000001</v>
      </c>
      <c r="BW10" s="179">
        <v>184486.41500000001</v>
      </c>
      <c r="BX10" s="106">
        <v>186179.163</v>
      </c>
      <c r="BY10" s="241">
        <v>194612.51</v>
      </c>
      <c r="BZ10" s="106">
        <v>198628.00200000001</v>
      </c>
      <c r="CA10" s="179">
        <v>203202.677</v>
      </c>
      <c r="CB10" s="106">
        <v>208227.21599999999</v>
      </c>
      <c r="CC10" s="106">
        <v>214906.71</v>
      </c>
      <c r="CD10" s="106">
        <v>220814.215</v>
      </c>
      <c r="CE10" s="179">
        <v>224069.62899999999</v>
      </c>
      <c r="CF10" s="106">
        <v>252560.579</v>
      </c>
      <c r="CG10" s="106">
        <v>283195.91499999998</v>
      </c>
      <c r="CH10" s="106">
        <v>290783.67700000003</v>
      </c>
      <c r="CI10" s="179">
        <v>306809.40000000002</v>
      </c>
      <c r="CJ10" s="106">
        <v>318972.5</v>
      </c>
      <c r="CK10" s="212">
        <v>328658.7</v>
      </c>
      <c r="CL10" s="106">
        <v>333853.5</v>
      </c>
      <c r="CM10" s="203">
        <v>340406.5</v>
      </c>
      <c r="CN10" s="203">
        <v>372381.5</v>
      </c>
      <c r="CO10" s="107">
        <v>363815.4</v>
      </c>
      <c r="CP10" s="107">
        <v>358958.6</v>
      </c>
      <c r="CQ10" s="203">
        <v>353700.2</v>
      </c>
      <c r="CR10" s="106">
        <v>349929.8</v>
      </c>
      <c r="CS10" s="106">
        <v>353811.20000000001</v>
      </c>
      <c r="CT10" s="106"/>
      <c r="CU10" s="182"/>
    </row>
    <row r="11" spans="2:99" x14ac:dyDescent="0.25">
      <c r="B11" s="220"/>
      <c r="C11" s="221" t="s">
        <v>225</v>
      </c>
      <c r="D11" s="93">
        <v>102.9</v>
      </c>
      <c r="E11" s="36">
        <v>104.5</v>
      </c>
      <c r="F11" s="36">
        <v>101.5</v>
      </c>
      <c r="G11" s="36">
        <v>89.6</v>
      </c>
      <c r="H11" s="36">
        <v>101.8</v>
      </c>
      <c r="I11" s="36">
        <v>99.6</v>
      </c>
      <c r="J11" s="36">
        <v>105.4</v>
      </c>
      <c r="K11" s="36">
        <v>112</v>
      </c>
      <c r="L11" s="36">
        <v>115.6</v>
      </c>
      <c r="M11" s="36">
        <v>117.9</v>
      </c>
      <c r="N11" s="36">
        <v>114.6</v>
      </c>
      <c r="O11" s="36">
        <v>110.4</v>
      </c>
      <c r="P11" s="36">
        <v>113.8</v>
      </c>
      <c r="Q11" s="36">
        <v>114.9</v>
      </c>
      <c r="R11" s="36">
        <v>116</v>
      </c>
      <c r="S11" s="36">
        <v>117.1</v>
      </c>
      <c r="T11" s="36">
        <v>113</v>
      </c>
      <c r="U11" s="36">
        <v>106.6</v>
      </c>
      <c r="V11" s="36">
        <v>103.2</v>
      </c>
      <c r="W11" s="36">
        <v>102.7</v>
      </c>
      <c r="X11" s="36">
        <v>103</v>
      </c>
      <c r="Y11" s="36">
        <v>106.6</v>
      </c>
      <c r="Z11" s="36">
        <v>110.2</v>
      </c>
      <c r="AA11" s="36">
        <v>112.6</v>
      </c>
      <c r="AB11" s="36">
        <v>113.7</v>
      </c>
      <c r="AC11" s="36">
        <v>119.3</v>
      </c>
      <c r="AD11" s="36">
        <v>119.6</v>
      </c>
      <c r="AE11" s="36">
        <v>120.3</v>
      </c>
      <c r="AF11" s="36">
        <v>120.2</v>
      </c>
      <c r="AG11" s="36">
        <v>114.4</v>
      </c>
      <c r="AH11" s="36">
        <v>114.4</v>
      </c>
      <c r="AI11" s="36">
        <v>112.2</v>
      </c>
      <c r="AJ11" s="36">
        <v>110.8</v>
      </c>
      <c r="AK11" s="36">
        <v>111.5</v>
      </c>
      <c r="AL11" s="36">
        <v>108.9</v>
      </c>
      <c r="AM11" s="36">
        <v>117.7</v>
      </c>
      <c r="AN11" s="42">
        <v>117.1</v>
      </c>
      <c r="AO11" s="42">
        <v>112.64741645790298</v>
      </c>
      <c r="AP11" s="199">
        <v>108.64006513671318</v>
      </c>
      <c r="AQ11" s="42">
        <v>98.9</v>
      </c>
      <c r="AR11" s="42">
        <v>97.3</v>
      </c>
      <c r="AS11" s="42">
        <v>100.83991074060587</v>
      </c>
      <c r="AT11" s="199">
        <v>102.2</v>
      </c>
      <c r="AU11" s="42">
        <v>103.2629174996043</v>
      </c>
      <c r="AV11" s="42">
        <v>104.04763382204446</v>
      </c>
      <c r="AW11" s="42">
        <v>102.19238268755049</v>
      </c>
      <c r="AX11" s="42">
        <v>108.35946883212229</v>
      </c>
      <c r="AY11" s="42">
        <v>109.86074406463374</v>
      </c>
      <c r="AZ11" s="42">
        <v>108.30744474480628</v>
      </c>
      <c r="BA11" s="42">
        <v>109.17334225164142</v>
      </c>
      <c r="BB11" s="42">
        <v>103.87183286890132</v>
      </c>
      <c r="BC11" s="42">
        <v>100.60972855787904</v>
      </c>
      <c r="BD11" s="42">
        <v>105.88315976428515</v>
      </c>
      <c r="BE11" s="42">
        <v>108.67670830130298</v>
      </c>
      <c r="BF11" s="42">
        <v>109.73446095515745</v>
      </c>
      <c r="BG11" s="105">
        <v>111.64501002727614</v>
      </c>
      <c r="BH11" s="42">
        <v>110.30383028696185</v>
      </c>
      <c r="BI11" s="42">
        <v>107.10243061865056</v>
      </c>
      <c r="BJ11" s="42">
        <v>109.86206829549199</v>
      </c>
      <c r="BK11" s="42">
        <v>113.65442575032867</v>
      </c>
      <c r="BL11" s="42">
        <v>114.37110503441714</v>
      </c>
      <c r="BM11" s="42">
        <v>115.10848109908754</v>
      </c>
      <c r="BN11" s="42">
        <v>115.13456195413093</v>
      </c>
      <c r="BO11" s="105">
        <v>115.13936410010314</v>
      </c>
      <c r="BP11" s="42">
        <v>115.36689254162923</v>
      </c>
      <c r="BQ11" s="42">
        <v>117.32278708998314</v>
      </c>
      <c r="BR11" s="42">
        <v>115.55638570116852</v>
      </c>
      <c r="BS11" s="85">
        <v>116.48679229151806</v>
      </c>
      <c r="BT11" s="42">
        <v>112.5132613544155</v>
      </c>
      <c r="BU11" s="42">
        <v>108.24375198022744</v>
      </c>
      <c r="BV11" s="42">
        <v>109.30683742866034</v>
      </c>
      <c r="BW11" s="85">
        <v>105.78416205606801</v>
      </c>
      <c r="BX11" s="85">
        <v>107.50261886518344</v>
      </c>
      <c r="BY11" s="85">
        <v>110.18245176996787</v>
      </c>
      <c r="BZ11" s="85">
        <v>109.8024938800235</v>
      </c>
      <c r="CA11" s="85">
        <v>110.14506244267362</v>
      </c>
      <c r="CB11" s="85">
        <v>111.84238485377657</v>
      </c>
      <c r="CC11" s="85">
        <v>110.42800383181942</v>
      </c>
      <c r="CD11" s="85">
        <v>111.16973074118722</v>
      </c>
      <c r="CE11" s="179">
        <v>110.26903400490141</v>
      </c>
      <c r="CF11" s="85">
        <v>121.29085902008121</v>
      </c>
      <c r="CG11" s="85">
        <v>131.7762088489466</v>
      </c>
      <c r="CH11" s="85">
        <v>131.68702793884896</v>
      </c>
      <c r="CI11" s="85">
        <v>136.92591957654378</v>
      </c>
      <c r="CJ11" s="42">
        <v>126.29544217191551</v>
      </c>
      <c r="CK11" s="98">
        <v>116.05347485326547</v>
      </c>
      <c r="CL11" s="42">
        <v>114.81163710575129</v>
      </c>
      <c r="CM11" s="201">
        <v>110.9504793529794</v>
      </c>
      <c r="CN11" s="201">
        <v>116.74407668372666</v>
      </c>
      <c r="CO11" s="201">
        <v>110.69702399480069</v>
      </c>
      <c r="CP11" s="201">
        <v>107.51979535934174</v>
      </c>
      <c r="CQ11" s="201">
        <v>103.90524270247484</v>
      </c>
      <c r="CR11" s="201">
        <v>93.970779966244294</v>
      </c>
      <c r="CS11" s="201">
        <v>97.250198864589009</v>
      </c>
      <c r="CT11" s="42"/>
      <c r="CU11" s="213"/>
    </row>
    <row r="12" spans="2:99" x14ac:dyDescent="0.25">
      <c r="B12" s="220"/>
      <c r="C12" s="221" t="s">
        <v>295</v>
      </c>
      <c r="D12" s="93">
        <v>86.5</v>
      </c>
      <c r="E12" s="36">
        <v>92.2</v>
      </c>
      <c r="F12" s="36">
        <v>91.1</v>
      </c>
      <c r="G12" s="36">
        <v>89.6</v>
      </c>
      <c r="H12" s="36">
        <v>98.3</v>
      </c>
      <c r="I12" s="36">
        <v>102.5</v>
      </c>
      <c r="J12" s="36">
        <v>107.2</v>
      </c>
      <c r="K12" s="36">
        <v>112</v>
      </c>
      <c r="L12" s="36">
        <v>101.5</v>
      </c>
      <c r="M12" s="36">
        <v>107.9</v>
      </c>
      <c r="N12" s="36">
        <v>109.7</v>
      </c>
      <c r="O12" s="36">
        <v>110.4</v>
      </c>
      <c r="P12" s="36">
        <v>104.7</v>
      </c>
      <c r="Q12" s="36">
        <v>112.3</v>
      </c>
      <c r="R12" s="36">
        <v>115.3</v>
      </c>
      <c r="S12" s="36">
        <v>117.1</v>
      </c>
      <c r="T12" s="36">
        <v>101</v>
      </c>
      <c r="U12" s="36">
        <v>102.2</v>
      </c>
      <c r="V12" s="36">
        <v>101.6</v>
      </c>
      <c r="W12" s="36">
        <v>102.7</v>
      </c>
      <c r="X12" s="36">
        <v>101.2</v>
      </c>
      <c r="Y12" s="36">
        <v>106</v>
      </c>
      <c r="Z12" s="36">
        <v>109</v>
      </c>
      <c r="AA12" s="36">
        <v>112.6</v>
      </c>
      <c r="AB12" s="36">
        <v>102.2</v>
      </c>
      <c r="AC12" s="36">
        <v>112.3</v>
      </c>
      <c r="AD12" s="36">
        <v>115.8</v>
      </c>
      <c r="AE12" s="36">
        <v>120.3</v>
      </c>
      <c r="AF12" s="36">
        <v>102.1</v>
      </c>
      <c r="AG12" s="36">
        <v>106.8</v>
      </c>
      <c r="AH12" s="36">
        <v>110.2</v>
      </c>
      <c r="AI12" s="36">
        <v>112.2</v>
      </c>
      <c r="AJ12" s="36">
        <v>100.8</v>
      </c>
      <c r="AK12" s="36">
        <v>106.2</v>
      </c>
      <c r="AL12" s="36">
        <v>107</v>
      </c>
      <c r="AM12" s="36">
        <v>117.7</v>
      </c>
      <c r="AN12" s="42">
        <v>100.3</v>
      </c>
      <c r="AO12" s="42">
        <v>101.6</v>
      </c>
      <c r="AP12" s="199">
        <v>98.7</v>
      </c>
      <c r="AQ12" s="42">
        <v>98.9</v>
      </c>
      <c r="AR12" s="42">
        <v>98.7</v>
      </c>
      <c r="AS12" s="42">
        <v>103.6</v>
      </c>
      <c r="AT12" s="199">
        <v>102.1</v>
      </c>
      <c r="AU12" s="42">
        <v>101.13156255556635</v>
      </c>
      <c r="AV12" s="42">
        <v>99.476954275297444</v>
      </c>
      <c r="AW12" s="42">
        <v>103.10467881342976</v>
      </c>
      <c r="AX12" s="42">
        <v>104.46704169834874</v>
      </c>
      <c r="AY12" s="42">
        <v>102.53269816213779</v>
      </c>
      <c r="AZ12" s="42">
        <v>98.070469304438134</v>
      </c>
      <c r="BA12" s="42">
        <v>103.92898119206997</v>
      </c>
      <c r="BB12" s="42">
        <v>99.394072507075578</v>
      </c>
      <c r="BC12" s="42">
        <v>99.312649497765051</v>
      </c>
      <c r="BD12" s="42">
        <v>103.2098994344714</v>
      </c>
      <c r="BE12" s="42">
        <v>110.09500295206914</v>
      </c>
      <c r="BF12" s="42">
        <v>110.49297114779377</v>
      </c>
      <c r="BG12" s="105">
        <v>111.64501002727614</v>
      </c>
      <c r="BH12" s="42">
        <v>101.97004978881711</v>
      </c>
      <c r="BI12" s="42">
        <v>105.61548977650976</v>
      </c>
      <c r="BJ12" s="42">
        <v>108.7284271768622</v>
      </c>
      <c r="BK12" s="42">
        <v>113.65442575032867</v>
      </c>
      <c r="BL12" s="42">
        <v>102.60863078415041</v>
      </c>
      <c r="BM12" s="42">
        <v>106.96209102675617</v>
      </c>
      <c r="BN12" s="42">
        <v>110.13966787638843</v>
      </c>
      <c r="BO12" s="105">
        <v>115.13936410010314</v>
      </c>
      <c r="BP12" s="42">
        <v>102.81139707552187</v>
      </c>
      <c r="BQ12" s="42">
        <v>108.99044588539873</v>
      </c>
      <c r="BR12" s="42">
        <v>110.53858114986014</v>
      </c>
      <c r="BS12" s="85">
        <v>116.48679229151806</v>
      </c>
      <c r="BT12" s="42">
        <v>99.304353410485959</v>
      </c>
      <c r="BU12" s="42">
        <v>101.27787503246867</v>
      </c>
      <c r="BV12" s="42">
        <v>103.72525916161169</v>
      </c>
      <c r="BW12" s="85">
        <v>105.78416205606801</v>
      </c>
      <c r="BX12" s="42">
        <v>100.91754615102688</v>
      </c>
      <c r="BY12" s="42">
        <v>105.48880252239711</v>
      </c>
      <c r="BZ12" s="42">
        <v>107.66538121519679</v>
      </c>
      <c r="CA12" s="85">
        <v>110.14506244267362</v>
      </c>
      <c r="CB12" s="85">
        <v>102.47267362525938</v>
      </c>
      <c r="CC12" s="85">
        <v>105.75978287923834</v>
      </c>
      <c r="CD12" s="85">
        <v>108.66698129178683</v>
      </c>
      <c r="CE12" s="179">
        <v>110.26903400490141</v>
      </c>
      <c r="CF12" s="85">
        <v>112.71522165995999</v>
      </c>
      <c r="CG12" s="85">
        <v>126.38746101552209</v>
      </c>
      <c r="CH12" s="85">
        <v>129.77380214254742</v>
      </c>
      <c r="CI12" s="85">
        <v>136.92591957654378</v>
      </c>
      <c r="CJ12" s="42">
        <v>103.96438309908366</v>
      </c>
      <c r="CK12" s="98">
        <v>107.12145716526287</v>
      </c>
      <c r="CL12" s="42">
        <v>108.81462562750684</v>
      </c>
      <c r="CM12" s="201">
        <v>110.9504793529794</v>
      </c>
      <c r="CN12" s="201">
        <v>109.39318138754695</v>
      </c>
      <c r="CO12" s="201">
        <v>106.87674882823919</v>
      </c>
      <c r="CP12" s="201">
        <v>105.44998406317153</v>
      </c>
      <c r="CQ12" s="201">
        <v>103.90524270247484</v>
      </c>
      <c r="CR12" s="42">
        <v>98.934012477233537</v>
      </c>
      <c r="CS12" s="42">
        <v>100.03138250982047</v>
      </c>
      <c r="CT12" s="277"/>
      <c r="CU12" s="213"/>
    </row>
    <row r="13" spans="2:99" x14ac:dyDescent="0.25">
      <c r="B13" s="222" t="s">
        <v>297</v>
      </c>
      <c r="C13" s="221" t="s">
        <v>294</v>
      </c>
      <c r="D13" s="235">
        <v>236640.8</v>
      </c>
      <c r="E13" s="202">
        <v>256577.4</v>
      </c>
      <c r="F13" s="202">
        <v>254162.7</v>
      </c>
      <c r="G13" s="202">
        <v>266311.40000000002</v>
      </c>
      <c r="H13" s="202">
        <v>275521.3</v>
      </c>
      <c r="I13" s="202">
        <v>279763.5</v>
      </c>
      <c r="J13" s="202">
        <v>290291.59999999998</v>
      </c>
      <c r="K13" s="202">
        <v>291255.59999999998</v>
      </c>
      <c r="L13" s="202">
        <v>282169.59999999998</v>
      </c>
      <c r="M13" s="202">
        <v>283365.40000000002</v>
      </c>
      <c r="N13" s="202">
        <v>282086.7</v>
      </c>
      <c r="O13" s="202">
        <v>282153.7</v>
      </c>
      <c r="P13" s="202">
        <v>278477.2</v>
      </c>
      <c r="Q13" s="202">
        <v>280354.7</v>
      </c>
      <c r="R13" s="202">
        <v>283209.3</v>
      </c>
      <c r="S13" s="202">
        <v>293443.3</v>
      </c>
      <c r="T13" s="202">
        <v>292190.5</v>
      </c>
      <c r="U13" s="202">
        <v>299769.59999999998</v>
      </c>
      <c r="V13" s="202">
        <v>302476.5</v>
      </c>
      <c r="W13" s="202">
        <v>317938.59999999998</v>
      </c>
      <c r="X13" s="202">
        <v>328924.90000000002</v>
      </c>
      <c r="Y13" s="202">
        <v>336315.7</v>
      </c>
      <c r="Z13" s="202">
        <v>346235.2</v>
      </c>
      <c r="AA13" s="202">
        <v>358008.8</v>
      </c>
      <c r="AB13" s="202">
        <v>362742.2</v>
      </c>
      <c r="AC13" s="202">
        <v>376293</v>
      </c>
      <c r="AD13" s="202">
        <v>388013</v>
      </c>
      <c r="AE13" s="202">
        <v>412442.8</v>
      </c>
      <c r="AF13" s="202">
        <v>427079.9</v>
      </c>
      <c r="AG13" s="202">
        <v>433364.9</v>
      </c>
      <c r="AH13" s="202">
        <v>447707.1</v>
      </c>
      <c r="AI13" s="202">
        <v>472184.3</v>
      </c>
      <c r="AJ13" s="202">
        <v>492405.4</v>
      </c>
      <c r="AK13" s="202">
        <v>513647.4</v>
      </c>
      <c r="AL13" s="202">
        <v>537169</v>
      </c>
      <c r="AM13" s="202">
        <v>569427.6</v>
      </c>
      <c r="AN13" s="106">
        <v>587800.5</v>
      </c>
      <c r="AO13" s="106">
        <v>595184.19999999995</v>
      </c>
      <c r="AP13" s="237">
        <v>595848.69999999995</v>
      </c>
      <c r="AQ13" s="106">
        <v>624980.19999999995</v>
      </c>
      <c r="AR13" s="106">
        <v>624127.1</v>
      </c>
      <c r="AS13" s="106">
        <v>643330.19999999995</v>
      </c>
      <c r="AT13" s="106">
        <v>652822.1</v>
      </c>
      <c r="AU13" s="106">
        <v>681950.9</v>
      </c>
      <c r="AV13" s="106">
        <v>700447.5</v>
      </c>
      <c r="AW13" s="106">
        <v>693039.9</v>
      </c>
      <c r="AX13" s="106">
        <v>714932.4</v>
      </c>
      <c r="AY13" s="106">
        <v>761896.9</v>
      </c>
      <c r="AZ13" s="106">
        <v>760111.5</v>
      </c>
      <c r="BA13" s="106">
        <v>764970.1</v>
      </c>
      <c r="BB13" s="106">
        <v>771384.4</v>
      </c>
      <c r="BC13" s="106">
        <v>797866.6</v>
      </c>
      <c r="BD13" s="106">
        <v>810079.7</v>
      </c>
      <c r="BE13" s="137">
        <v>814529.6</v>
      </c>
      <c r="BF13" s="106">
        <v>817819.1</v>
      </c>
      <c r="BG13" s="107">
        <v>845941.7</v>
      </c>
      <c r="BH13" s="106">
        <v>847966.8</v>
      </c>
      <c r="BI13" s="106">
        <v>859262</v>
      </c>
      <c r="BJ13" s="106">
        <v>878965.5</v>
      </c>
      <c r="BK13" s="106">
        <v>914523</v>
      </c>
      <c r="BL13" s="106">
        <v>917427</v>
      </c>
      <c r="BM13" s="106">
        <v>926814.6</v>
      </c>
      <c r="BN13" s="106">
        <v>951096</v>
      </c>
      <c r="BO13" s="107">
        <v>995543.3</v>
      </c>
      <c r="BP13" s="106">
        <v>1000811.4</v>
      </c>
      <c r="BQ13" s="241">
        <v>1028857.8</v>
      </c>
      <c r="BR13" s="106">
        <v>1035136.2</v>
      </c>
      <c r="BS13" s="179">
        <v>1081821.7</v>
      </c>
      <c r="BT13" s="106">
        <v>1070053.2</v>
      </c>
      <c r="BU13" s="241">
        <v>1072840.3</v>
      </c>
      <c r="BV13" s="106">
        <v>1085453.3289999999</v>
      </c>
      <c r="BW13" s="179">
        <v>1128360.9040000001</v>
      </c>
      <c r="BX13" s="106">
        <v>1124522.5020000001</v>
      </c>
      <c r="BY13" s="241">
        <v>1144493.1259999999</v>
      </c>
      <c r="BZ13" s="106">
        <v>1160685.7620000001</v>
      </c>
      <c r="CA13" s="179">
        <v>1225031.3049999999</v>
      </c>
      <c r="CB13" s="106">
        <v>1234607.1270000001</v>
      </c>
      <c r="CC13" s="106">
        <v>1250568.6410000001</v>
      </c>
      <c r="CD13" s="106">
        <v>1275047.47</v>
      </c>
      <c r="CE13" s="179">
        <v>1328573.3089999999</v>
      </c>
      <c r="CF13" s="106">
        <v>1364825.6910000001</v>
      </c>
      <c r="CG13" s="106">
        <v>1456134.1970000002</v>
      </c>
      <c r="CH13" s="106">
        <v>1464057.3149999999</v>
      </c>
      <c r="CI13" s="179">
        <v>1507939.5</v>
      </c>
      <c r="CJ13" s="106">
        <v>1537253.4</v>
      </c>
      <c r="CK13" s="212">
        <v>1540985.8</v>
      </c>
      <c r="CL13" s="106">
        <v>1574106.7</v>
      </c>
      <c r="CM13" s="203">
        <v>1634090.3</v>
      </c>
      <c r="CN13" s="203">
        <v>1626886.2</v>
      </c>
      <c r="CO13" s="107">
        <v>1625415.8</v>
      </c>
      <c r="CP13" s="107">
        <v>1693497.9</v>
      </c>
      <c r="CQ13" s="203">
        <v>1724516.6</v>
      </c>
      <c r="CR13" s="106">
        <v>1772045.9</v>
      </c>
      <c r="CS13" s="106">
        <v>1786030.5</v>
      </c>
      <c r="CT13" s="106"/>
      <c r="CU13" s="182"/>
    </row>
    <row r="14" spans="2:99" x14ac:dyDescent="0.25">
      <c r="B14" s="220"/>
      <c r="C14" s="221" t="s">
        <v>225</v>
      </c>
      <c r="D14" s="93">
        <v>115.6</v>
      </c>
      <c r="E14" s="36">
        <v>122.9</v>
      </c>
      <c r="F14" s="36">
        <v>116.7</v>
      </c>
      <c r="G14" s="36">
        <v>115.5</v>
      </c>
      <c r="H14" s="36">
        <v>116.4</v>
      </c>
      <c r="I14" s="36">
        <v>109</v>
      </c>
      <c r="J14" s="36">
        <v>114.2</v>
      </c>
      <c r="K14" s="36">
        <v>109.4</v>
      </c>
      <c r="L14" s="36">
        <v>102.4</v>
      </c>
      <c r="M14" s="36">
        <v>101.3</v>
      </c>
      <c r="N14" s="36">
        <v>97.2</v>
      </c>
      <c r="O14" s="36">
        <v>96.9</v>
      </c>
      <c r="P14" s="36">
        <v>98.7</v>
      </c>
      <c r="Q14" s="36">
        <v>98.9</v>
      </c>
      <c r="R14" s="36">
        <v>100.4</v>
      </c>
      <c r="S14" s="36">
        <v>104</v>
      </c>
      <c r="T14" s="36">
        <v>104.9</v>
      </c>
      <c r="U14" s="36">
        <v>106.9</v>
      </c>
      <c r="V14" s="36">
        <v>106.8</v>
      </c>
      <c r="W14" s="36">
        <v>108.3</v>
      </c>
      <c r="X14" s="36">
        <v>112.6</v>
      </c>
      <c r="Y14" s="36">
        <v>112.2</v>
      </c>
      <c r="Z14" s="36">
        <v>114.5</v>
      </c>
      <c r="AA14" s="36">
        <v>112.6</v>
      </c>
      <c r="AB14" s="36">
        <v>110.3</v>
      </c>
      <c r="AC14" s="36">
        <v>111.9</v>
      </c>
      <c r="AD14" s="36">
        <v>112.1</v>
      </c>
      <c r="AE14" s="36">
        <v>115.2</v>
      </c>
      <c r="AF14" s="36">
        <v>117.7</v>
      </c>
      <c r="AG14" s="36">
        <v>115.2</v>
      </c>
      <c r="AH14" s="36">
        <v>115.4</v>
      </c>
      <c r="AI14" s="36">
        <v>114.5</v>
      </c>
      <c r="AJ14" s="36">
        <v>115.3</v>
      </c>
      <c r="AK14" s="36">
        <v>118.5</v>
      </c>
      <c r="AL14" s="36">
        <v>120</v>
      </c>
      <c r="AM14" s="36">
        <v>120.6</v>
      </c>
      <c r="AN14" s="42">
        <v>119.4</v>
      </c>
      <c r="AO14" s="42">
        <v>115.87408015693255</v>
      </c>
      <c r="AP14" s="199">
        <v>110.92388056645115</v>
      </c>
      <c r="AQ14" s="42">
        <v>109.8</v>
      </c>
      <c r="AR14" s="42">
        <v>106.2</v>
      </c>
      <c r="AS14" s="42">
        <v>108.1</v>
      </c>
      <c r="AT14" s="199">
        <v>109.6</v>
      </c>
      <c r="AU14" s="42">
        <v>109.11560078223279</v>
      </c>
      <c r="AV14" s="42">
        <v>112.22834259239825</v>
      </c>
      <c r="AW14" s="42">
        <v>107.72693400682886</v>
      </c>
      <c r="AX14" s="42">
        <v>109.51412337296793</v>
      </c>
      <c r="AY14" s="42">
        <v>111.72313138673181</v>
      </c>
      <c r="AZ14" s="42">
        <v>108.51798314648849</v>
      </c>
      <c r="BA14" s="42">
        <v>110.37894066416666</v>
      </c>
      <c r="BB14" s="42">
        <v>107.89613115869416</v>
      </c>
      <c r="BC14" s="42">
        <v>104.72107184056006</v>
      </c>
      <c r="BD14" s="42">
        <v>106.57379871242574</v>
      </c>
      <c r="BE14" s="42">
        <v>106.47861922969277</v>
      </c>
      <c r="BF14" s="42">
        <v>106.01965764410066</v>
      </c>
      <c r="BG14" s="105">
        <v>106.02550903898424</v>
      </c>
      <c r="BH14" s="42">
        <v>104.67695956336149</v>
      </c>
      <c r="BI14" s="42">
        <v>105.491807786973</v>
      </c>
      <c r="BJ14" s="42">
        <v>107.47676350430065</v>
      </c>
      <c r="BK14" s="42">
        <v>108.1099323984147</v>
      </c>
      <c r="BL14" s="42">
        <v>108.19138202108857</v>
      </c>
      <c r="BM14" s="42">
        <v>107.86169992388817</v>
      </c>
      <c r="BN14" s="42">
        <v>108.20629478631413</v>
      </c>
      <c r="BO14" s="105">
        <v>108.85929604832246</v>
      </c>
      <c r="BP14" s="42">
        <v>109.08894113646099</v>
      </c>
      <c r="BQ14" s="42">
        <v>111.01009845982141</v>
      </c>
      <c r="BR14" s="42">
        <v>108.83175830830959</v>
      </c>
      <c r="BS14" s="85">
        <v>108.66646382934825</v>
      </c>
      <c r="BT14" s="42">
        <v>106.9185662753242</v>
      </c>
      <c r="BU14" s="42">
        <v>104.27488618932567</v>
      </c>
      <c r="BV14" s="42">
        <v>104.86091868876773</v>
      </c>
      <c r="BW14" s="85">
        <v>104.30192923658309</v>
      </c>
      <c r="BX14" s="85">
        <v>105.09033588236549</v>
      </c>
      <c r="BY14" s="85">
        <v>106.6787970213274</v>
      </c>
      <c r="BZ14" s="85">
        <v>106.93096893159928</v>
      </c>
      <c r="CA14" s="85">
        <v>108.56732989040178</v>
      </c>
      <c r="CB14" s="85">
        <v>109.78945506241189</v>
      </c>
      <c r="CC14" s="85">
        <v>109.26834007039726</v>
      </c>
      <c r="CD14" s="85">
        <v>109.85294312587595</v>
      </c>
      <c r="CE14" s="179">
        <v>108.45219249315429</v>
      </c>
      <c r="CF14" s="85">
        <v>110.54736856382978</v>
      </c>
      <c r="CG14" s="85">
        <v>116.43776672951134</v>
      </c>
      <c r="CH14" s="85">
        <v>114.82374966008129</v>
      </c>
      <c r="CI14" s="85">
        <v>113.50066193449322</v>
      </c>
      <c r="CJ14" s="42">
        <v>112.63367990044669</v>
      </c>
      <c r="CK14" s="98">
        <v>105.82718290490089</v>
      </c>
      <c r="CL14" s="42">
        <v>107.51674021723665</v>
      </c>
      <c r="CM14" s="201">
        <v>108.36577329528141</v>
      </c>
      <c r="CN14" s="201">
        <v>105.83071079888326</v>
      </c>
      <c r="CO14" s="201">
        <v>105.478960286331</v>
      </c>
      <c r="CP14" s="201">
        <v>107.58469549745261</v>
      </c>
      <c r="CQ14" s="201">
        <v>105.5337394757193</v>
      </c>
      <c r="CR14" s="201">
        <v>108.92254787089595</v>
      </c>
      <c r="CS14" s="201">
        <v>109.88145310264609</v>
      </c>
      <c r="CT14" s="42"/>
      <c r="CU14" s="213"/>
    </row>
    <row r="15" spans="2:99" x14ac:dyDescent="0.25">
      <c r="B15" s="220"/>
      <c r="C15" s="221" t="s">
        <v>295</v>
      </c>
      <c r="D15" s="93">
        <v>102.6</v>
      </c>
      <c r="E15" s="36">
        <v>111.3</v>
      </c>
      <c r="F15" s="36">
        <v>110.2</v>
      </c>
      <c r="G15" s="36">
        <v>115.5</v>
      </c>
      <c r="H15" s="36">
        <v>103.5</v>
      </c>
      <c r="I15" s="36">
        <v>105.1</v>
      </c>
      <c r="J15" s="36">
        <v>109</v>
      </c>
      <c r="K15" s="36">
        <v>109.4</v>
      </c>
      <c r="L15" s="36">
        <v>96.9</v>
      </c>
      <c r="M15" s="36">
        <v>97.3</v>
      </c>
      <c r="N15" s="36">
        <v>96.9</v>
      </c>
      <c r="O15" s="36">
        <v>96.9</v>
      </c>
      <c r="P15" s="36">
        <v>98.7</v>
      </c>
      <c r="Q15" s="36">
        <v>99.4</v>
      </c>
      <c r="R15" s="36">
        <v>100.4</v>
      </c>
      <c r="S15" s="36">
        <v>103.7</v>
      </c>
      <c r="T15" s="36">
        <v>99.6</v>
      </c>
      <c r="U15" s="36">
        <v>102.2</v>
      </c>
      <c r="V15" s="36">
        <v>103.1</v>
      </c>
      <c r="W15" s="36">
        <v>108.3</v>
      </c>
      <c r="X15" s="36">
        <v>103.5</v>
      </c>
      <c r="Y15" s="36">
        <v>105.8</v>
      </c>
      <c r="Z15" s="36">
        <v>108.9</v>
      </c>
      <c r="AA15" s="36">
        <v>112.6</v>
      </c>
      <c r="AB15" s="36">
        <v>101.3</v>
      </c>
      <c r="AC15" s="36">
        <v>105.1</v>
      </c>
      <c r="AD15" s="36">
        <v>108.4</v>
      </c>
      <c r="AE15" s="36">
        <v>115.2</v>
      </c>
      <c r="AF15" s="36">
        <v>103.5</v>
      </c>
      <c r="AG15" s="36">
        <v>105.1</v>
      </c>
      <c r="AH15" s="36">
        <v>108.6</v>
      </c>
      <c r="AI15" s="36">
        <v>114.5</v>
      </c>
      <c r="AJ15" s="36">
        <v>104.3</v>
      </c>
      <c r="AK15" s="36">
        <v>108.8</v>
      </c>
      <c r="AL15" s="36">
        <v>113.8</v>
      </c>
      <c r="AM15" s="36">
        <v>120.6</v>
      </c>
      <c r="AN15" s="42">
        <v>103.2</v>
      </c>
      <c r="AO15" s="42">
        <v>104.5</v>
      </c>
      <c r="AP15" s="199">
        <v>104.6</v>
      </c>
      <c r="AQ15" s="42">
        <v>109.8</v>
      </c>
      <c r="AR15" s="42">
        <v>99.9</v>
      </c>
      <c r="AS15" s="42">
        <v>102.9</v>
      </c>
      <c r="AT15" s="199">
        <v>104.5</v>
      </c>
      <c r="AU15" s="42">
        <v>104.46198129628272</v>
      </c>
      <c r="AV15" s="42">
        <v>102.71230670712511</v>
      </c>
      <c r="AW15" s="42">
        <v>98.942447506772453</v>
      </c>
      <c r="AX15" s="42">
        <v>103.15890903251025</v>
      </c>
      <c r="AY15" s="42">
        <v>106.56908261536336</v>
      </c>
      <c r="AZ15" s="42">
        <v>99.765663831943669</v>
      </c>
      <c r="BA15" s="42">
        <v>100.6391956969471</v>
      </c>
      <c r="BB15" s="42">
        <v>100.83850336111176</v>
      </c>
      <c r="BC15" s="42">
        <v>103.43307435307221</v>
      </c>
      <c r="BD15" s="42">
        <v>101.53077044747603</v>
      </c>
      <c r="BE15" s="42">
        <v>102.08849553972834</v>
      </c>
      <c r="BF15" s="42">
        <v>102.50078271269042</v>
      </c>
      <c r="BG15" s="105">
        <v>106.02550903898424</v>
      </c>
      <c r="BH15" s="42">
        <v>100.23939001943043</v>
      </c>
      <c r="BI15" s="42">
        <v>101.57461205659918</v>
      </c>
      <c r="BJ15" s="42">
        <v>103.90379147877449</v>
      </c>
      <c r="BK15" s="42">
        <v>108.1099323984147</v>
      </c>
      <c r="BL15" s="42">
        <v>100.31754258777526</v>
      </c>
      <c r="BM15" s="42">
        <v>101.3440449283397</v>
      </c>
      <c r="BN15" s="42">
        <v>103.99913397476062</v>
      </c>
      <c r="BO15" s="105">
        <v>108.85929604832246</v>
      </c>
      <c r="BP15" s="42">
        <v>100.5291683445612</v>
      </c>
      <c r="BQ15" s="42">
        <v>103.34636373927682</v>
      </c>
      <c r="BR15" s="42">
        <v>103.9728256922627</v>
      </c>
      <c r="BS15" s="85">
        <v>108.66646382934825</v>
      </c>
      <c r="BT15" s="42">
        <v>98.912158999953505</v>
      </c>
      <c r="BU15" s="42">
        <v>99.169789254550921</v>
      </c>
      <c r="BV15" s="42">
        <v>100.33569570660305</v>
      </c>
      <c r="BW15" s="85">
        <v>104.30192923658309</v>
      </c>
      <c r="BX15" s="42">
        <v>99.659824973872006</v>
      </c>
      <c r="BY15" s="42">
        <v>101.42970409049194</v>
      </c>
      <c r="BZ15" s="42">
        <v>102.86476231898938</v>
      </c>
      <c r="CA15" s="85">
        <v>108.56732989040178</v>
      </c>
      <c r="CB15" s="85">
        <v>100.78167977919554</v>
      </c>
      <c r="CC15" s="85">
        <v>102.08462721693469</v>
      </c>
      <c r="CD15" s="85">
        <v>104.08284790730308</v>
      </c>
      <c r="CE15" s="179">
        <v>108.45219249315429</v>
      </c>
      <c r="CF15" s="85">
        <v>102.72867005188347</v>
      </c>
      <c r="CG15" s="85">
        <v>109.60134357177577</v>
      </c>
      <c r="CH15" s="85">
        <v>110.19770644812796</v>
      </c>
      <c r="CI15" s="85">
        <v>113.50066193449322</v>
      </c>
      <c r="CJ15" s="42">
        <v>101.94397056380576</v>
      </c>
      <c r="CK15" s="98">
        <v>102.19148712531239</v>
      </c>
      <c r="CL15" s="42">
        <v>104.38792139870333</v>
      </c>
      <c r="CM15" s="201">
        <v>108.36577329528141</v>
      </c>
      <c r="CN15" s="201">
        <v>99.559136970582344</v>
      </c>
      <c r="CO15" s="201">
        <v>99.469154183217412</v>
      </c>
      <c r="CP15" s="201">
        <v>103.63551512422538</v>
      </c>
      <c r="CQ15" s="201">
        <v>105.5337394757193</v>
      </c>
      <c r="CR15" s="42">
        <v>102.75609408456839</v>
      </c>
      <c r="CS15" s="42">
        <v>103.56702278192044</v>
      </c>
      <c r="CT15" s="42"/>
      <c r="CU15" s="213"/>
    </row>
    <row r="16" spans="2:99" x14ac:dyDescent="0.25">
      <c r="B16" s="223" t="s">
        <v>298</v>
      </c>
      <c r="C16" s="221"/>
      <c r="D16" s="93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42"/>
      <c r="AO16" s="42"/>
      <c r="AP16" s="199"/>
      <c r="AQ16" s="42"/>
      <c r="AR16" s="42"/>
      <c r="AS16" s="42"/>
      <c r="AT16" s="199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105"/>
      <c r="BH16" s="42"/>
      <c r="BI16" s="42"/>
      <c r="BJ16" s="42"/>
      <c r="BK16" s="42"/>
      <c r="BL16" s="42"/>
      <c r="BM16" s="42"/>
      <c r="BN16" s="42"/>
      <c r="BO16" s="105"/>
      <c r="BP16" s="42"/>
      <c r="BQ16" s="42"/>
      <c r="BR16" s="42"/>
      <c r="BS16" s="85"/>
      <c r="BT16" s="42"/>
      <c r="BU16" s="89"/>
      <c r="BV16" s="42"/>
      <c r="BW16" s="85"/>
      <c r="BX16" s="42"/>
      <c r="BY16" s="89"/>
      <c r="BZ16" s="42"/>
      <c r="CA16" s="85"/>
      <c r="CB16" s="106"/>
      <c r="CC16" s="106"/>
      <c r="CD16" s="106"/>
      <c r="CE16" s="179"/>
      <c r="CF16" s="106"/>
      <c r="CG16" s="106"/>
      <c r="CH16" s="106"/>
      <c r="CI16" s="179"/>
      <c r="CJ16" s="106"/>
      <c r="CK16" s="212"/>
      <c r="CL16" s="106"/>
      <c r="CM16" s="203"/>
      <c r="CN16" s="203"/>
      <c r="CO16" s="107"/>
      <c r="CP16" s="107"/>
      <c r="CQ16" s="203"/>
      <c r="CR16" s="106"/>
      <c r="CS16" s="106"/>
      <c r="CT16" s="106"/>
      <c r="CU16" s="182"/>
    </row>
    <row r="17" spans="2:99" ht="26.25" x14ac:dyDescent="0.25">
      <c r="B17" s="224" t="s">
        <v>299</v>
      </c>
      <c r="C17" s="221" t="s">
        <v>294</v>
      </c>
      <c r="D17" s="235">
        <v>167789.7</v>
      </c>
      <c r="E17" s="202">
        <v>177312.5</v>
      </c>
      <c r="F17" s="202">
        <v>182221.7</v>
      </c>
      <c r="G17" s="202">
        <v>191075.7</v>
      </c>
      <c r="H17" s="202">
        <v>201107.4</v>
      </c>
      <c r="I17" s="202">
        <v>205921.2</v>
      </c>
      <c r="J17" s="202">
        <v>214672.2</v>
      </c>
      <c r="K17" s="202">
        <v>205133.3</v>
      </c>
      <c r="L17" s="202">
        <v>209646.6</v>
      </c>
      <c r="M17" s="202">
        <v>208285.6</v>
      </c>
      <c r="N17" s="202">
        <v>206203.8</v>
      </c>
      <c r="O17" s="202">
        <v>200440.7</v>
      </c>
      <c r="P17" s="202">
        <v>200350.8</v>
      </c>
      <c r="Q17" s="202">
        <v>196439.8</v>
      </c>
      <c r="R17" s="202">
        <v>195181.2</v>
      </c>
      <c r="S17" s="202">
        <v>197453.4</v>
      </c>
      <c r="T17" s="202">
        <v>196629.9</v>
      </c>
      <c r="U17" s="202">
        <v>193282.6</v>
      </c>
      <c r="V17" s="202">
        <v>193566.9</v>
      </c>
      <c r="W17" s="202">
        <v>198659.8</v>
      </c>
      <c r="X17" s="202">
        <v>209388.3</v>
      </c>
      <c r="Y17" s="202">
        <v>210319.5</v>
      </c>
      <c r="Z17" s="202">
        <v>210563.6</v>
      </c>
      <c r="AA17" s="202">
        <v>215683.7</v>
      </c>
      <c r="AB17" s="202">
        <v>219938.2</v>
      </c>
      <c r="AC17" s="202">
        <v>224251.8</v>
      </c>
      <c r="AD17" s="202">
        <v>227815.3</v>
      </c>
      <c r="AE17" s="202">
        <v>237691.9</v>
      </c>
      <c r="AF17" s="202">
        <v>242651.5</v>
      </c>
      <c r="AG17" s="202">
        <v>238648.5</v>
      </c>
      <c r="AH17" s="202">
        <v>246637.6</v>
      </c>
      <c r="AI17" s="202">
        <v>263078.5</v>
      </c>
      <c r="AJ17" s="202">
        <v>285304.5</v>
      </c>
      <c r="AK17" s="202">
        <v>292790.8</v>
      </c>
      <c r="AL17" s="202">
        <v>305978.3</v>
      </c>
      <c r="AM17" s="202">
        <v>332654.7</v>
      </c>
      <c r="AN17" s="106">
        <v>357458.6</v>
      </c>
      <c r="AO17" s="106">
        <v>365135</v>
      </c>
      <c r="AP17" s="237">
        <v>366975.9</v>
      </c>
      <c r="AQ17" s="106">
        <v>383601.3</v>
      </c>
      <c r="AR17" s="106">
        <v>391335.7</v>
      </c>
      <c r="AS17" s="106">
        <v>398990</v>
      </c>
      <c r="AT17" s="106">
        <v>402897.3</v>
      </c>
      <c r="AU17" s="106">
        <v>421194.4</v>
      </c>
      <c r="AV17" s="106">
        <v>433745.1</v>
      </c>
      <c r="AW17" s="106">
        <v>435878.8</v>
      </c>
      <c r="AX17" s="106">
        <v>452408</v>
      </c>
      <c r="AY17" s="106">
        <v>478010.7</v>
      </c>
      <c r="AZ17" s="106">
        <v>487328.7</v>
      </c>
      <c r="BA17" s="106">
        <v>493051.7</v>
      </c>
      <c r="BB17" s="106">
        <v>499152.1</v>
      </c>
      <c r="BC17" s="106">
        <v>514892.9</v>
      </c>
      <c r="BD17" s="106">
        <v>531988.1</v>
      </c>
      <c r="BE17" s="137">
        <v>530491</v>
      </c>
      <c r="BF17" s="106">
        <v>530842.30000000005</v>
      </c>
      <c r="BG17" s="107">
        <v>543608.30000000005</v>
      </c>
      <c r="BH17" s="106">
        <v>557812.5</v>
      </c>
      <c r="BI17" s="106">
        <v>561033.80000000005</v>
      </c>
      <c r="BJ17" s="106">
        <v>567283.80000000005</v>
      </c>
      <c r="BK17" s="106">
        <v>591556.69999999995</v>
      </c>
      <c r="BL17" s="106">
        <v>604702.30000000005</v>
      </c>
      <c r="BM17" s="106">
        <v>608881.6</v>
      </c>
      <c r="BN17" s="106">
        <v>619533.30000000005</v>
      </c>
      <c r="BO17" s="107">
        <v>645989</v>
      </c>
      <c r="BP17" s="195">
        <v>662016.9</v>
      </c>
      <c r="BQ17" s="209">
        <v>676921.1</v>
      </c>
      <c r="BR17" s="195">
        <v>680049.7</v>
      </c>
      <c r="BS17" s="204">
        <v>704923.5</v>
      </c>
      <c r="BT17" s="106">
        <v>712878.3</v>
      </c>
      <c r="BU17" s="241">
        <v>712691</v>
      </c>
      <c r="BV17" s="106">
        <v>714238.17200000002</v>
      </c>
      <c r="BW17" s="179">
        <v>732434.20900000003</v>
      </c>
      <c r="BX17" s="106">
        <v>745394.2350000001</v>
      </c>
      <c r="BY17" s="241">
        <v>757430.25600000005</v>
      </c>
      <c r="BZ17" s="106">
        <v>770062.6399999999</v>
      </c>
      <c r="CA17" s="179">
        <v>806062.50199999998</v>
      </c>
      <c r="CB17" s="106">
        <v>830470.11100000003</v>
      </c>
      <c r="CC17" s="106">
        <v>841255.86</v>
      </c>
      <c r="CD17" s="106">
        <v>855310.22699999996</v>
      </c>
      <c r="CE17" s="179">
        <v>881387.304</v>
      </c>
      <c r="CF17" s="106">
        <v>906770.25300000003</v>
      </c>
      <c r="CG17" s="106">
        <v>942830.76799999992</v>
      </c>
      <c r="CH17" s="106">
        <v>944392.95499999996</v>
      </c>
      <c r="CI17" s="179">
        <v>977053.7</v>
      </c>
      <c r="CJ17" s="106">
        <v>997916.8</v>
      </c>
      <c r="CK17" s="212">
        <v>1002906.7</v>
      </c>
      <c r="CL17" s="106">
        <v>1009437.4</v>
      </c>
      <c r="CM17" s="203">
        <v>1046000.2</v>
      </c>
      <c r="CN17" s="203">
        <v>1019580.6</v>
      </c>
      <c r="CO17" s="107">
        <v>1020962.9</v>
      </c>
      <c r="CP17" s="107">
        <v>1044272.8</v>
      </c>
      <c r="CQ17" s="203">
        <v>1078965.6000000001</v>
      </c>
      <c r="CR17" s="106">
        <v>1116664.2</v>
      </c>
      <c r="CS17" s="106">
        <v>1137091.8999999999</v>
      </c>
      <c r="CT17" s="106"/>
      <c r="CU17" s="182"/>
    </row>
    <row r="18" spans="2:99" x14ac:dyDescent="0.25">
      <c r="B18" s="220"/>
      <c r="C18" s="221" t="s">
        <v>225</v>
      </c>
      <c r="D18" s="93">
        <v>113.8</v>
      </c>
      <c r="E18" s="36">
        <v>118.1</v>
      </c>
      <c r="F18" s="36">
        <v>116.8</v>
      </c>
      <c r="G18" s="36">
        <v>120</v>
      </c>
      <c r="H18" s="36">
        <v>119.9</v>
      </c>
      <c r="I18" s="36">
        <v>116.1</v>
      </c>
      <c r="J18" s="36">
        <v>117.8</v>
      </c>
      <c r="K18" s="36">
        <v>107.4</v>
      </c>
      <c r="L18" s="36">
        <v>104.2</v>
      </c>
      <c r="M18" s="36">
        <v>101.1</v>
      </c>
      <c r="N18" s="36">
        <v>96.1</v>
      </c>
      <c r="O18" s="36">
        <v>97.7</v>
      </c>
      <c r="P18" s="36">
        <v>95.6</v>
      </c>
      <c r="Q18" s="36">
        <v>94.3</v>
      </c>
      <c r="R18" s="36">
        <v>94.7</v>
      </c>
      <c r="S18" s="36">
        <v>98.5</v>
      </c>
      <c r="T18" s="36">
        <v>98.1</v>
      </c>
      <c r="U18" s="36">
        <v>98.4</v>
      </c>
      <c r="V18" s="36">
        <v>99.2</v>
      </c>
      <c r="W18" s="36">
        <v>100.6</v>
      </c>
      <c r="X18" s="36">
        <v>106.5</v>
      </c>
      <c r="Y18" s="36">
        <v>108.8</v>
      </c>
      <c r="Z18" s="36">
        <v>108.8</v>
      </c>
      <c r="AA18" s="36">
        <v>108.6</v>
      </c>
      <c r="AB18" s="36">
        <v>105</v>
      </c>
      <c r="AC18" s="36">
        <v>106.6</v>
      </c>
      <c r="AD18" s="36">
        <v>108.2</v>
      </c>
      <c r="AE18" s="36">
        <v>110.2</v>
      </c>
      <c r="AF18" s="36">
        <v>110.3</v>
      </c>
      <c r="AG18" s="36">
        <v>106.4</v>
      </c>
      <c r="AH18" s="36">
        <v>108.3</v>
      </c>
      <c r="AI18" s="36">
        <v>110.7</v>
      </c>
      <c r="AJ18" s="36">
        <v>117.6</v>
      </c>
      <c r="AK18" s="36">
        <v>122.7</v>
      </c>
      <c r="AL18" s="36">
        <v>124.1</v>
      </c>
      <c r="AM18" s="36">
        <v>126.4</v>
      </c>
      <c r="AN18" s="42">
        <v>125.3</v>
      </c>
      <c r="AO18" s="42">
        <v>124.70849493904863</v>
      </c>
      <c r="AP18" s="199">
        <v>119.93526991946817</v>
      </c>
      <c r="AQ18" s="42">
        <v>115.3</v>
      </c>
      <c r="AR18" s="42">
        <v>109.5</v>
      </c>
      <c r="AS18" s="42">
        <v>109.3</v>
      </c>
      <c r="AT18" s="60">
        <v>109.8</v>
      </c>
      <c r="AU18" s="42">
        <v>109.80004499463377</v>
      </c>
      <c r="AV18" s="42">
        <v>110.83708948608573</v>
      </c>
      <c r="AW18" s="42">
        <v>109.24554500112784</v>
      </c>
      <c r="AX18" s="42">
        <v>112.28866512632375</v>
      </c>
      <c r="AY18" s="42">
        <v>113.48932939279344</v>
      </c>
      <c r="AZ18" s="42">
        <v>112.35370728107361</v>
      </c>
      <c r="BA18" s="42">
        <v>113.11669665971368</v>
      </c>
      <c r="BB18" s="42">
        <v>110.33228855369489</v>
      </c>
      <c r="BC18" s="42">
        <v>107.71576870559592</v>
      </c>
      <c r="BD18" s="42">
        <v>109.16412269583137</v>
      </c>
      <c r="BE18" s="42">
        <v>107.5933821950112</v>
      </c>
      <c r="BF18" s="42">
        <v>106.34880630573328</v>
      </c>
      <c r="BG18" s="105">
        <v>105.57436159171702</v>
      </c>
      <c r="BH18" s="42">
        <v>104.85431910976958</v>
      </c>
      <c r="BI18" s="42">
        <v>105.75745865622604</v>
      </c>
      <c r="BJ18" s="42">
        <v>106.86484479477238</v>
      </c>
      <c r="BK18" s="42">
        <v>108.82425820209146</v>
      </c>
      <c r="BL18" s="42">
        <v>108.40601456582634</v>
      </c>
      <c r="BM18" s="42">
        <v>108.5285057691711</v>
      </c>
      <c r="BN18" s="42">
        <v>109.21046925718662</v>
      </c>
      <c r="BO18" s="105">
        <v>109.20153554173254</v>
      </c>
      <c r="BP18" s="42">
        <v>109.47815148048883</v>
      </c>
      <c r="BQ18" s="42">
        <v>111.17450420574377</v>
      </c>
      <c r="BR18" s="42">
        <v>109.76806250769731</v>
      </c>
      <c r="BS18" s="85">
        <v>109.12314296373467</v>
      </c>
      <c r="BT18" s="42">
        <v>107.6827948047852</v>
      </c>
      <c r="BU18" s="42">
        <v>105.28420520500839</v>
      </c>
      <c r="BV18" s="42">
        <v>105.0273490305194</v>
      </c>
      <c r="BW18" s="85">
        <v>103.90265170617806</v>
      </c>
      <c r="BX18" s="85">
        <v>104.5612182331823</v>
      </c>
      <c r="BY18" s="85">
        <v>106.27751101108335</v>
      </c>
      <c r="BZ18" s="85">
        <v>107.81594574309588</v>
      </c>
      <c r="CA18" s="85">
        <v>110.05254698582763</v>
      </c>
      <c r="CB18" s="85">
        <v>111.41354091637157</v>
      </c>
      <c r="CC18" s="85">
        <v>111.06710529926335</v>
      </c>
      <c r="CD18" s="85">
        <v>111.07021462565696</v>
      </c>
      <c r="CE18" s="179">
        <v>109.34478428324161</v>
      </c>
      <c r="CF18" s="85">
        <v>109.18758435606119</v>
      </c>
      <c r="CG18" s="85">
        <v>112.07419916219067</v>
      </c>
      <c r="CH18" s="85">
        <v>110.41525345867284</v>
      </c>
      <c r="CI18" s="85">
        <v>110.85407011943978</v>
      </c>
      <c r="CJ18" s="42">
        <v>110.05177956582129</v>
      </c>
      <c r="CK18" s="98">
        <v>106.37186799996327</v>
      </c>
      <c r="CL18" s="42">
        <v>106.88743437312068</v>
      </c>
      <c r="CM18" s="201">
        <v>107.05657222320534</v>
      </c>
      <c r="CN18" s="201">
        <v>102.17090242392953</v>
      </c>
      <c r="CO18" s="201">
        <v>101.80038681564298</v>
      </c>
      <c r="CP18" s="201">
        <v>103.45097179874652</v>
      </c>
      <c r="CQ18" s="201">
        <v>103.15156727503495</v>
      </c>
      <c r="CR18" s="201">
        <v>109.52191518748002</v>
      </c>
      <c r="CS18" s="201">
        <v>111.37445836670459</v>
      </c>
      <c r="CT18" s="42"/>
      <c r="CU18" s="213"/>
    </row>
    <row r="19" spans="2:99" x14ac:dyDescent="0.25">
      <c r="B19" s="220"/>
      <c r="C19" s="221" t="s">
        <v>295</v>
      </c>
      <c r="D19" s="93">
        <v>105.4</v>
      </c>
      <c r="E19" s="36">
        <v>111.3</v>
      </c>
      <c r="F19" s="36">
        <v>114.4</v>
      </c>
      <c r="G19" s="36">
        <v>120</v>
      </c>
      <c r="H19" s="36">
        <v>105.3</v>
      </c>
      <c r="I19" s="36">
        <v>107.8</v>
      </c>
      <c r="J19" s="36">
        <v>112.3</v>
      </c>
      <c r="K19" s="36">
        <v>107.4</v>
      </c>
      <c r="L19" s="36">
        <v>102.2</v>
      </c>
      <c r="M19" s="36">
        <v>101.5</v>
      </c>
      <c r="N19" s="36">
        <v>100.5</v>
      </c>
      <c r="O19" s="36">
        <v>97.7</v>
      </c>
      <c r="P19" s="36">
        <v>100</v>
      </c>
      <c r="Q19" s="36">
        <v>98</v>
      </c>
      <c r="R19" s="36">
        <v>97.4</v>
      </c>
      <c r="S19" s="36">
        <v>98.5</v>
      </c>
      <c r="T19" s="36">
        <v>99.6</v>
      </c>
      <c r="U19" s="36">
        <v>97.9</v>
      </c>
      <c r="V19" s="36">
        <v>98</v>
      </c>
      <c r="W19" s="36">
        <v>100.6</v>
      </c>
      <c r="X19" s="36">
        <v>105.4</v>
      </c>
      <c r="Y19" s="36">
        <v>105.9</v>
      </c>
      <c r="Z19" s="36">
        <v>106</v>
      </c>
      <c r="AA19" s="36">
        <v>108.6</v>
      </c>
      <c r="AB19" s="36">
        <v>102</v>
      </c>
      <c r="AC19" s="36">
        <v>104</v>
      </c>
      <c r="AD19" s="36">
        <v>105.6</v>
      </c>
      <c r="AE19" s="36">
        <v>110.2</v>
      </c>
      <c r="AF19" s="36">
        <v>102.1</v>
      </c>
      <c r="AG19" s="36">
        <v>100.4</v>
      </c>
      <c r="AH19" s="36">
        <v>103.8</v>
      </c>
      <c r="AI19" s="36">
        <v>110.7</v>
      </c>
      <c r="AJ19" s="36">
        <v>108.4</v>
      </c>
      <c r="AK19" s="36">
        <v>111.3</v>
      </c>
      <c r="AL19" s="36">
        <v>116.3</v>
      </c>
      <c r="AM19" s="36">
        <v>126.4</v>
      </c>
      <c r="AN19" s="42">
        <v>107.5</v>
      </c>
      <c r="AO19" s="42">
        <v>109.8</v>
      </c>
      <c r="AP19" s="199">
        <v>110.3</v>
      </c>
      <c r="AQ19" s="42">
        <v>115.3</v>
      </c>
      <c r="AR19" s="42">
        <v>102</v>
      </c>
      <c r="AS19" s="42">
        <v>104</v>
      </c>
      <c r="AT19" s="199">
        <v>105</v>
      </c>
      <c r="AU19" s="42">
        <v>104.54138064464567</v>
      </c>
      <c r="AV19" s="42">
        <v>102.97978795539541</v>
      </c>
      <c r="AW19" s="42">
        <v>100.49192486554891</v>
      </c>
      <c r="AX19" s="42">
        <v>103.792155066959</v>
      </c>
      <c r="AY19" s="42">
        <v>105.6592058495871</v>
      </c>
      <c r="AZ19" s="42">
        <v>101.94932874933554</v>
      </c>
      <c r="BA19" s="42">
        <v>101.1743613704672</v>
      </c>
      <c r="BB19" s="42">
        <v>101.23727390048549</v>
      </c>
      <c r="BC19" s="42">
        <v>103.15350771838885</v>
      </c>
      <c r="BD19" s="42">
        <v>103.31759841027171</v>
      </c>
      <c r="BE19" s="42">
        <v>103.02684608596218</v>
      </c>
      <c r="BF19" s="42">
        <v>103.09507218410522</v>
      </c>
      <c r="BG19" s="105">
        <v>105.57436159171702</v>
      </c>
      <c r="BH19" s="42">
        <v>102.61294759480309</v>
      </c>
      <c r="BI19" s="42">
        <v>103.20552500762038</v>
      </c>
      <c r="BJ19" s="42">
        <v>104.35524991064338</v>
      </c>
      <c r="BK19" s="42">
        <v>108.82425820209146</v>
      </c>
      <c r="BL19" s="42">
        <v>102.22220456635858</v>
      </c>
      <c r="BM19" s="42">
        <v>102.92869643772103</v>
      </c>
      <c r="BN19" s="42">
        <v>104.72931842374537</v>
      </c>
      <c r="BO19" s="105">
        <v>109.20153554173254</v>
      </c>
      <c r="BP19" s="42">
        <v>102.48114131974383</v>
      </c>
      <c r="BQ19" s="42">
        <v>104.78833230906407</v>
      </c>
      <c r="BR19" s="42">
        <v>105.27264396142967</v>
      </c>
      <c r="BS19" s="85">
        <v>109.12314296373467</v>
      </c>
      <c r="BT19" s="42">
        <v>101.12846287575887</v>
      </c>
      <c r="BU19" s="42">
        <v>101.10189261671657</v>
      </c>
      <c r="BV19" s="42">
        <v>101.32137345399892</v>
      </c>
      <c r="BW19" s="85">
        <v>103.90265170617806</v>
      </c>
      <c r="BX19" s="42">
        <v>101.76944575236246</v>
      </c>
      <c r="BY19" s="42">
        <v>103.41273614651716</v>
      </c>
      <c r="BZ19" s="42">
        <v>105.13744859778933</v>
      </c>
      <c r="CA19" s="85">
        <v>110.05254698582763</v>
      </c>
      <c r="CB19" s="85">
        <v>103.02800452067179</v>
      </c>
      <c r="CC19" s="85">
        <v>104.36608301622745</v>
      </c>
      <c r="CD19" s="85">
        <v>106.10966579859586</v>
      </c>
      <c r="CE19" s="179">
        <v>109.34478428324161</v>
      </c>
      <c r="CF19" s="85">
        <v>102.87988593491244</v>
      </c>
      <c r="CG19" s="85">
        <v>106.97122181374193</v>
      </c>
      <c r="CH19" s="85">
        <v>107.14846364521719</v>
      </c>
      <c r="CI19" s="85">
        <v>110.85407011943978</v>
      </c>
      <c r="CJ19" s="42">
        <v>102.13530740429108</v>
      </c>
      <c r="CK19" s="98">
        <v>102.64601628344481</v>
      </c>
      <c r="CL19" s="42">
        <v>103.31442376196928</v>
      </c>
      <c r="CM19" s="201">
        <v>107.05657222320534</v>
      </c>
      <c r="CN19" s="201">
        <v>97.474226104354472</v>
      </c>
      <c r="CO19" s="201">
        <v>97.606377130711834</v>
      </c>
      <c r="CP19" s="201">
        <v>99.834856628134489</v>
      </c>
      <c r="CQ19" s="201">
        <v>103.15156727503495</v>
      </c>
      <c r="CR19" s="42">
        <v>103.49395754600516</v>
      </c>
      <c r="CS19" s="42">
        <v>105.38722457880027</v>
      </c>
      <c r="CT19" s="42"/>
      <c r="CU19" s="213"/>
    </row>
    <row r="20" spans="2:99" ht="39" x14ac:dyDescent="0.25">
      <c r="B20" s="224" t="s">
        <v>300</v>
      </c>
      <c r="C20" s="221" t="s">
        <v>294</v>
      </c>
      <c r="D20" s="235">
        <v>41847</v>
      </c>
      <c r="E20" s="202">
        <v>43078.6</v>
      </c>
      <c r="F20" s="202">
        <v>43032</v>
      </c>
      <c r="G20" s="202">
        <v>46599.6</v>
      </c>
      <c r="H20" s="202">
        <v>43996.9</v>
      </c>
      <c r="I20" s="202">
        <v>43008.7</v>
      </c>
      <c r="J20" s="202">
        <v>45317.7</v>
      </c>
      <c r="K20" s="202">
        <v>54257.8</v>
      </c>
      <c r="L20" s="202">
        <v>46183.6</v>
      </c>
      <c r="M20" s="202">
        <v>48586.3</v>
      </c>
      <c r="N20" s="202">
        <v>50233.3</v>
      </c>
      <c r="O20" s="202">
        <v>55050.9</v>
      </c>
      <c r="P20" s="202">
        <v>51476.4</v>
      </c>
      <c r="Q20" s="202">
        <v>56740.5</v>
      </c>
      <c r="R20" s="202">
        <v>60816.800000000003</v>
      </c>
      <c r="S20" s="202">
        <v>68257.399999999994</v>
      </c>
      <c r="T20" s="202">
        <v>66114.3</v>
      </c>
      <c r="U20" s="202">
        <v>75324.800000000003</v>
      </c>
      <c r="V20" s="202">
        <v>76599.100000000006</v>
      </c>
      <c r="W20" s="202">
        <v>85171.6</v>
      </c>
      <c r="X20" s="202">
        <v>82345.3</v>
      </c>
      <c r="Y20" s="202">
        <v>86095.8</v>
      </c>
      <c r="Z20" s="202">
        <v>93195.9</v>
      </c>
      <c r="AA20" s="202">
        <v>99748.7</v>
      </c>
      <c r="AB20" s="202">
        <v>97035</v>
      </c>
      <c r="AC20" s="202">
        <v>104852.7</v>
      </c>
      <c r="AD20" s="202">
        <v>111283.9</v>
      </c>
      <c r="AE20" s="202">
        <v>125591.6</v>
      </c>
      <c r="AF20" s="202">
        <v>125784.4</v>
      </c>
      <c r="AG20" s="202">
        <v>129349.5</v>
      </c>
      <c r="AH20" s="202">
        <v>132898</v>
      </c>
      <c r="AI20" s="202">
        <v>143649.9</v>
      </c>
      <c r="AJ20" s="202">
        <v>133638.39999999999</v>
      </c>
      <c r="AK20" s="202">
        <v>138231.4</v>
      </c>
      <c r="AL20" s="202">
        <v>142389.29999999999</v>
      </c>
      <c r="AM20" s="202">
        <v>149401.60000000001</v>
      </c>
      <c r="AN20" s="106">
        <v>142797.9</v>
      </c>
      <c r="AO20" s="106">
        <v>148159.5</v>
      </c>
      <c r="AP20" s="237">
        <v>147101.29999999999</v>
      </c>
      <c r="AQ20" s="106">
        <v>164894.29999999999</v>
      </c>
      <c r="AR20" s="106">
        <v>157582.6</v>
      </c>
      <c r="AS20" s="106">
        <v>167625.1</v>
      </c>
      <c r="AT20" s="106">
        <v>165682.4</v>
      </c>
      <c r="AU20" s="106">
        <v>181259.9</v>
      </c>
      <c r="AV20" s="106">
        <v>169112.3</v>
      </c>
      <c r="AW20" s="106">
        <v>176878.9</v>
      </c>
      <c r="AX20" s="106">
        <v>180697.2</v>
      </c>
      <c r="AY20" s="106">
        <v>203293.3</v>
      </c>
      <c r="AZ20" s="106">
        <v>182491.6</v>
      </c>
      <c r="BA20" s="106">
        <v>181037.7</v>
      </c>
      <c r="BB20" s="106">
        <v>175850.7</v>
      </c>
      <c r="BC20" s="106">
        <v>187782.1</v>
      </c>
      <c r="BD20" s="106">
        <v>180952.8</v>
      </c>
      <c r="BE20" s="137">
        <v>189180.4</v>
      </c>
      <c r="BF20" s="106">
        <v>188817.4</v>
      </c>
      <c r="BG20" s="107">
        <v>206525.7</v>
      </c>
      <c r="BH20" s="106">
        <v>194344.4</v>
      </c>
      <c r="BI20" s="106">
        <v>199431.3</v>
      </c>
      <c r="BJ20" s="106">
        <v>208873.60000000001</v>
      </c>
      <c r="BK20" s="106">
        <v>225878.7</v>
      </c>
      <c r="BL20" s="106">
        <v>216211.7</v>
      </c>
      <c r="BM20" s="106">
        <v>224198.5</v>
      </c>
      <c r="BN20" s="106">
        <v>233023</v>
      </c>
      <c r="BO20" s="107">
        <v>249340.7</v>
      </c>
      <c r="BP20" s="106">
        <v>230533</v>
      </c>
      <c r="BQ20" s="241">
        <v>243205.2</v>
      </c>
      <c r="BR20" s="106">
        <v>245617.4</v>
      </c>
      <c r="BS20" s="179">
        <v>268989.7</v>
      </c>
      <c r="BT20" s="106">
        <v>246484.3</v>
      </c>
      <c r="BU20" s="241">
        <v>246453.5</v>
      </c>
      <c r="BV20" s="106">
        <v>252165.345</v>
      </c>
      <c r="BW20" s="179">
        <v>275408.03399999999</v>
      </c>
      <c r="BX20" s="106">
        <v>257622.44900000002</v>
      </c>
      <c r="BY20" s="241">
        <v>262380.57199999999</v>
      </c>
      <c r="BZ20" s="106">
        <v>267345.29300000001</v>
      </c>
      <c r="CA20" s="179">
        <v>287320.63099999999</v>
      </c>
      <c r="CB20" s="106">
        <v>272415.67099999997</v>
      </c>
      <c r="CC20" s="106">
        <v>279952.09700000001</v>
      </c>
      <c r="CD20" s="106">
        <v>287871.59600000002</v>
      </c>
      <c r="CE20" s="179">
        <v>316242.92099999997</v>
      </c>
      <c r="CF20" s="106">
        <v>321733.15500000003</v>
      </c>
      <c r="CG20" s="106">
        <v>364202.08299999998</v>
      </c>
      <c r="CH20" s="106">
        <v>373091.82799999998</v>
      </c>
      <c r="CI20" s="179">
        <v>376436.8</v>
      </c>
      <c r="CJ20" s="106">
        <v>387425.8</v>
      </c>
      <c r="CK20" s="212">
        <v>381789.7</v>
      </c>
      <c r="CL20" s="106">
        <v>398862.3</v>
      </c>
      <c r="CM20" s="203">
        <v>415113.9</v>
      </c>
      <c r="CN20" s="203">
        <v>415643.8</v>
      </c>
      <c r="CO20" s="107">
        <v>414457</v>
      </c>
      <c r="CP20" s="107">
        <v>448097.9</v>
      </c>
      <c r="CQ20" s="203">
        <v>463277.3</v>
      </c>
      <c r="CR20" s="106">
        <v>467318.5</v>
      </c>
      <c r="CS20" s="106">
        <v>470220.9</v>
      </c>
      <c r="CT20" s="106"/>
      <c r="CU20" s="182"/>
    </row>
    <row r="21" spans="2:99" x14ac:dyDescent="0.25">
      <c r="B21" s="220"/>
      <c r="C21" s="221" t="s">
        <v>225</v>
      </c>
      <c r="D21" s="93">
        <v>117.5</v>
      </c>
      <c r="E21" s="36">
        <v>121.4</v>
      </c>
      <c r="F21" s="36">
        <v>110</v>
      </c>
      <c r="G21" s="36">
        <v>98.5</v>
      </c>
      <c r="H21" s="36">
        <v>105.1</v>
      </c>
      <c r="I21" s="36">
        <v>99.8</v>
      </c>
      <c r="J21" s="36">
        <v>105.3</v>
      </c>
      <c r="K21" s="36">
        <v>116.4</v>
      </c>
      <c r="L21" s="36">
        <v>105</v>
      </c>
      <c r="M21" s="36">
        <v>113</v>
      </c>
      <c r="N21" s="36">
        <v>110.8</v>
      </c>
      <c r="O21" s="36">
        <v>101.5</v>
      </c>
      <c r="P21" s="36">
        <v>111.5</v>
      </c>
      <c r="Q21" s="36">
        <v>116.8</v>
      </c>
      <c r="R21" s="36">
        <v>121.1</v>
      </c>
      <c r="S21" s="36">
        <v>124</v>
      </c>
      <c r="T21" s="36">
        <v>128.4</v>
      </c>
      <c r="U21" s="36">
        <v>132.80000000000001</v>
      </c>
      <c r="V21" s="36">
        <v>126</v>
      </c>
      <c r="W21" s="36">
        <v>124.8</v>
      </c>
      <c r="X21" s="36">
        <v>124.5</v>
      </c>
      <c r="Y21" s="36">
        <v>114.3</v>
      </c>
      <c r="Z21" s="36">
        <v>121.7</v>
      </c>
      <c r="AA21" s="36">
        <v>117.1</v>
      </c>
      <c r="AB21" s="36">
        <v>117.8</v>
      </c>
      <c r="AC21" s="36">
        <v>121.8</v>
      </c>
      <c r="AD21" s="36">
        <v>119.4</v>
      </c>
      <c r="AE21" s="36">
        <v>125.9</v>
      </c>
      <c r="AF21" s="36">
        <v>129.6</v>
      </c>
      <c r="AG21" s="36">
        <v>123.4</v>
      </c>
      <c r="AH21" s="36">
        <v>119.4</v>
      </c>
      <c r="AI21" s="36">
        <v>114.4</v>
      </c>
      <c r="AJ21" s="36">
        <v>106.2</v>
      </c>
      <c r="AK21" s="36">
        <v>106.9</v>
      </c>
      <c r="AL21" s="36">
        <v>107.1</v>
      </c>
      <c r="AM21" s="36">
        <v>104</v>
      </c>
      <c r="AN21" s="42">
        <v>106.9</v>
      </c>
      <c r="AO21" s="42">
        <v>107.18223211224078</v>
      </c>
      <c r="AP21" s="199">
        <v>103.30923742163209</v>
      </c>
      <c r="AQ21" s="42">
        <v>115.3</v>
      </c>
      <c r="AR21" s="42">
        <v>109.5</v>
      </c>
      <c r="AS21" s="42">
        <v>109.3</v>
      </c>
      <c r="AT21" s="60">
        <v>109.8</v>
      </c>
      <c r="AU21" s="42">
        <v>109.92490340781943</v>
      </c>
      <c r="AV21" s="42">
        <v>107.31660729039881</v>
      </c>
      <c r="AW21" s="42">
        <v>105.52053361936846</v>
      </c>
      <c r="AX21" s="42">
        <v>109.06239890296135</v>
      </c>
      <c r="AY21" s="42">
        <v>112.15569466826364</v>
      </c>
      <c r="AZ21" s="42">
        <v>107.91148840149417</v>
      </c>
      <c r="BA21" s="42">
        <v>102.35121317466357</v>
      </c>
      <c r="BB21" s="42">
        <v>97.317888711059155</v>
      </c>
      <c r="BC21" s="42">
        <v>92.37003875681097</v>
      </c>
      <c r="BD21" s="42">
        <v>99.156783106729279</v>
      </c>
      <c r="BE21" s="42">
        <v>104.49779244875513</v>
      </c>
      <c r="BF21" s="42">
        <v>107.37369825653238</v>
      </c>
      <c r="BG21" s="105">
        <v>109.98338472353139</v>
      </c>
      <c r="BH21" s="42">
        <v>107.40060391439094</v>
      </c>
      <c r="BI21" s="42">
        <v>105.4185845891012</v>
      </c>
      <c r="BJ21" s="42">
        <v>110.62200835304374</v>
      </c>
      <c r="BK21" s="42">
        <v>109.37074659473373</v>
      </c>
      <c r="BL21" s="42">
        <v>111.25182922687766</v>
      </c>
      <c r="BM21" s="42">
        <v>112.41891317962627</v>
      </c>
      <c r="BN21" s="42">
        <v>111.56172919890308</v>
      </c>
      <c r="BO21" s="105">
        <v>110.38699089378503</v>
      </c>
      <c r="BP21" s="42">
        <v>106.62373960336096</v>
      </c>
      <c r="BQ21" s="42">
        <v>108.47762139354188</v>
      </c>
      <c r="BR21" s="42">
        <v>105.40478836853015</v>
      </c>
      <c r="BS21" s="85">
        <v>107.8803821437896</v>
      </c>
      <c r="BT21" s="42">
        <v>106.91931307014613</v>
      </c>
      <c r="BU21" s="42">
        <v>101.33562111336434</v>
      </c>
      <c r="BV21" s="42">
        <v>102.66591251271286</v>
      </c>
      <c r="BW21" s="85">
        <v>102.38608913278092</v>
      </c>
      <c r="BX21" s="85">
        <v>104.5188066745022</v>
      </c>
      <c r="BY21" s="85">
        <v>106.46250590882256</v>
      </c>
      <c r="BZ21" s="85">
        <v>106.01983908613613</v>
      </c>
      <c r="CA21" s="85">
        <v>104.32543554629927</v>
      </c>
      <c r="CB21" s="85">
        <v>105.74220998885076</v>
      </c>
      <c r="CC21" s="85">
        <v>106.6969611606762</v>
      </c>
      <c r="CD21" s="85">
        <v>107.67782472235261</v>
      </c>
      <c r="CE21" s="179">
        <v>110.06620718440507</v>
      </c>
      <c r="CF21" s="85">
        <v>118.10376173256202</v>
      </c>
      <c r="CG21" s="85">
        <v>130.09442933374419</v>
      </c>
      <c r="CH21" s="85">
        <v>129.60355699698832</v>
      </c>
      <c r="CI21" s="85">
        <v>119.03406369055136</v>
      </c>
      <c r="CJ21" s="42">
        <v>120.41836347267348</v>
      </c>
      <c r="CK21" s="98">
        <v>104.8290819358109</v>
      </c>
      <c r="CL21" s="42">
        <v>106.90727324105313</v>
      </c>
      <c r="CM21" s="201">
        <v>110.27452682628267</v>
      </c>
      <c r="CN21" s="201">
        <v>107.28345918108707</v>
      </c>
      <c r="CO21" s="201">
        <v>108.5563596922599</v>
      </c>
      <c r="CP21" s="201">
        <v>112.34400944887497</v>
      </c>
      <c r="CQ21" s="201">
        <v>111.60245416980736</v>
      </c>
      <c r="CR21" s="201">
        <v>112.43244816835954</v>
      </c>
      <c r="CS21" s="201">
        <v>113.45468890620741</v>
      </c>
      <c r="CT21" s="42"/>
      <c r="CU21" s="213"/>
    </row>
    <row r="22" spans="2:99" x14ac:dyDescent="0.25">
      <c r="B22" s="220"/>
      <c r="C22" s="221" t="s">
        <v>295</v>
      </c>
      <c r="D22" s="93">
        <v>88.5</v>
      </c>
      <c r="E22" s="36">
        <v>91.1</v>
      </c>
      <c r="F22" s="36">
        <v>91</v>
      </c>
      <c r="G22" s="36">
        <v>98.5</v>
      </c>
      <c r="H22" s="36">
        <v>94.4</v>
      </c>
      <c r="I22" s="36">
        <v>92.3</v>
      </c>
      <c r="J22" s="36">
        <v>97.2</v>
      </c>
      <c r="K22" s="36">
        <v>116.4</v>
      </c>
      <c r="L22" s="36">
        <v>85.1</v>
      </c>
      <c r="M22" s="36">
        <v>89.5</v>
      </c>
      <c r="N22" s="36">
        <v>92.6</v>
      </c>
      <c r="O22" s="36">
        <v>101.5</v>
      </c>
      <c r="P22" s="36">
        <v>93.5</v>
      </c>
      <c r="Q22" s="36">
        <v>103.1</v>
      </c>
      <c r="R22" s="36">
        <v>110.5</v>
      </c>
      <c r="S22" s="36">
        <v>124</v>
      </c>
      <c r="T22" s="36">
        <v>96.9</v>
      </c>
      <c r="U22" s="36">
        <v>110.4</v>
      </c>
      <c r="V22" s="36">
        <v>112.2</v>
      </c>
      <c r="W22" s="36">
        <v>124.8</v>
      </c>
      <c r="X22" s="36">
        <v>96.7</v>
      </c>
      <c r="Y22" s="36">
        <v>101.1</v>
      </c>
      <c r="Z22" s="36">
        <v>109.4</v>
      </c>
      <c r="AA22" s="36">
        <v>117.1</v>
      </c>
      <c r="AB22" s="36">
        <v>97.3</v>
      </c>
      <c r="AC22" s="36">
        <v>105.1</v>
      </c>
      <c r="AD22" s="36">
        <v>111.6</v>
      </c>
      <c r="AE22" s="36">
        <v>125.9</v>
      </c>
      <c r="AF22" s="36">
        <v>100.2</v>
      </c>
      <c r="AG22" s="36">
        <v>103</v>
      </c>
      <c r="AH22" s="36">
        <v>105.8</v>
      </c>
      <c r="AI22" s="36">
        <v>114.4</v>
      </c>
      <c r="AJ22" s="36">
        <v>93</v>
      </c>
      <c r="AK22" s="36">
        <v>96.2</v>
      </c>
      <c r="AL22" s="36">
        <v>99.1</v>
      </c>
      <c r="AM22" s="36">
        <v>104</v>
      </c>
      <c r="AN22" s="42">
        <v>95.6</v>
      </c>
      <c r="AO22" s="42">
        <v>99.2</v>
      </c>
      <c r="AP22" s="199">
        <v>98.5</v>
      </c>
      <c r="AQ22" s="42">
        <v>115.3</v>
      </c>
      <c r="AR22" s="42">
        <v>102</v>
      </c>
      <c r="AS22" s="42">
        <v>104</v>
      </c>
      <c r="AT22" s="199">
        <v>105</v>
      </c>
      <c r="AU22" s="42">
        <v>109.40202459645684</v>
      </c>
      <c r="AV22" s="42">
        <v>93.298241916717373</v>
      </c>
      <c r="AW22" s="42">
        <v>104.59256955289474</v>
      </c>
      <c r="AX22" s="42">
        <v>102.15870858536547</v>
      </c>
      <c r="AY22" s="42">
        <v>112.50495303745711</v>
      </c>
      <c r="AZ22" s="42">
        <v>89.767641137214071</v>
      </c>
      <c r="BA22" s="42">
        <v>99.203305795992804</v>
      </c>
      <c r="BB22" s="42">
        <v>97.134850917792264</v>
      </c>
      <c r="BC22" s="42">
        <v>106.78496019634838</v>
      </c>
      <c r="BD22" s="42">
        <v>96.364769223395584</v>
      </c>
      <c r="BE22" s="42">
        <v>100.74630283471528</v>
      </c>
      <c r="BF22" s="42">
        <v>100.5529904834939</v>
      </c>
      <c r="BG22" s="105">
        <v>109.98338472353139</v>
      </c>
      <c r="BH22" s="42">
        <v>94.101799437067626</v>
      </c>
      <c r="BI22" s="42">
        <v>96.564882724038696</v>
      </c>
      <c r="BJ22" s="42">
        <v>101.13685609103371</v>
      </c>
      <c r="BK22" s="42">
        <v>109.37074659473373</v>
      </c>
      <c r="BL22" s="42">
        <v>95.720269330397244</v>
      </c>
      <c r="BM22" s="42">
        <v>99.256149428874863</v>
      </c>
      <c r="BN22" s="42">
        <v>103.16289229573216</v>
      </c>
      <c r="BO22" s="105">
        <v>110.38699089378503</v>
      </c>
      <c r="BP22" s="42">
        <v>92.457027673380239</v>
      </c>
      <c r="BQ22" s="42">
        <v>97.539310670099184</v>
      </c>
      <c r="BR22" s="42">
        <v>98.50674197994951</v>
      </c>
      <c r="BS22" s="85">
        <v>107.8803821437896</v>
      </c>
      <c r="BT22" s="42">
        <v>91.633359939060867</v>
      </c>
      <c r="BU22" s="42">
        <v>91.621909686504722</v>
      </c>
      <c r="BV22" s="42">
        <v>93.745353446618964</v>
      </c>
      <c r="BW22" s="85">
        <v>102.38608913278092</v>
      </c>
      <c r="BX22" s="42">
        <v>93.542096524315639</v>
      </c>
      <c r="BY22" s="42">
        <v>95.26975963235698</v>
      </c>
      <c r="BZ22" s="42">
        <v>97.072437981239148</v>
      </c>
      <c r="CA22" s="85">
        <v>104.32543554629927</v>
      </c>
      <c r="CB22" s="85">
        <v>94.812429602383816</v>
      </c>
      <c r="CC22" s="85">
        <v>97.435431638043426</v>
      </c>
      <c r="CD22" s="85">
        <v>100.19175963733701</v>
      </c>
      <c r="CE22" s="179">
        <v>110.06620718440507</v>
      </c>
      <c r="CF22" s="85">
        <v>101.7360812323132</v>
      </c>
      <c r="CG22" s="85">
        <v>115.16529187383772</v>
      </c>
      <c r="CH22" s="85">
        <v>117.97634135816752</v>
      </c>
      <c r="CI22" s="85">
        <v>119.03406369055136</v>
      </c>
      <c r="CJ22" s="42">
        <v>102.91921512455743</v>
      </c>
      <c r="CK22" s="98">
        <v>101.42199168625385</v>
      </c>
      <c r="CL22" s="42">
        <v>105.9573081059025</v>
      </c>
      <c r="CM22" s="201">
        <v>110.27452682628267</v>
      </c>
      <c r="CN22" s="201">
        <v>100.12765171197591</v>
      </c>
      <c r="CO22" s="201">
        <v>99.841754275151956</v>
      </c>
      <c r="CP22" s="201">
        <v>107.94577102814432</v>
      </c>
      <c r="CQ22" s="201">
        <v>111.60245416980736</v>
      </c>
      <c r="CR22" s="42">
        <v>100.87230693150732</v>
      </c>
      <c r="CS22" s="42">
        <v>101.49879996278686</v>
      </c>
      <c r="CT22" s="42"/>
      <c r="CU22" s="213"/>
    </row>
    <row r="23" spans="2:99" ht="26.25" x14ac:dyDescent="0.25">
      <c r="B23" s="222" t="s">
        <v>301</v>
      </c>
      <c r="C23" s="221" t="s">
        <v>294</v>
      </c>
      <c r="D23" s="235">
        <v>190</v>
      </c>
      <c r="E23" s="202">
        <v>193.5</v>
      </c>
      <c r="F23" s="202">
        <v>288</v>
      </c>
      <c r="G23" s="202">
        <v>333.1</v>
      </c>
      <c r="H23" s="202">
        <v>399.9</v>
      </c>
      <c r="I23" s="202">
        <v>300.60000000000002</v>
      </c>
      <c r="J23" s="202">
        <v>286</v>
      </c>
      <c r="K23" s="202">
        <v>235.5</v>
      </c>
      <c r="L23" s="202">
        <v>359.9</v>
      </c>
      <c r="M23" s="202">
        <v>489.7</v>
      </c>
      <c r="N23" s="202">
        <v>159.30000000000001</v>
      </c>
      <c r="O23" s="202">
        <v>1778.5</v>
      </c>
      <c r="P23" s="202">
        <v>3039.7</v>
      </c>
      <c r="Q23" s="202">
        <v>3764.5</v>
      </c>
      <c r="R23" s="202">
        <v>3967.1</v>
      </c>
      <c r="S23" s="202">
        <v>2284.6</v>
      </c>
      <c r="T23" s="202">
        <v>3784.5</v>
      </c>
      <c r="U23" s="202">
        <v>6346.8</v>
      </c>
      <c r="V23" s="202">
        <v>7619.3</v>
      </c>
      <c r="W23" s="202">
        <v>8820.2999999999993</v>
      </c>
      <c r="X23" s="202">
        <v>10881.3</v>
      </c>
      <c r="Y23" s="202">
        <v>14707.4</v>
      </c>
      <c r="Z23" s="202">
        <v>12552.6</v>
      </c>
      <c r="AA23" s="202">
        <v>11961.9</v>
      </c>
      <c r="AB23" s="202">
        <v>12568</v>
      </c>
      <c r="AC23" s="202">
        <v>13871.9</v>
      </c>
      <c r="AD23" s="202">
        <v>15286.2</v>
      </c>
      <c r="AE23" s="202">
        <v>14099</v>
      </c>
      <c r="AF23" s="202">
        <v>14687</v>
      </c>
      <c r="AG23" s="202">
        <v>14575.1</v>
      </c>
      <c r="AH23" s="202">
        <v>13864.3</v>
      </c>
      <c r="AI23" s="202">
        <v>12279.5</v>
      </c>
      <c r="AJ23" s="202">
        <v>11646.8</v>
      </c>
      <c r="AK23" s="202">
        <v>11024.8</v>
      </c>
      <c r="AL23" s="202">
        <v>10760.6</v>
      </c>
      <c r="AM23" s="202">
        <v>5991.4</v>
      </c>
      <c r="AN23" s="106">
        <v>4817.2</v>
      </c>
      <c r="AO23" s="106">
        <v>6238.8</v>
      </c>
      <c r="AP23" s="237">
        <v>5754.1</v>
      </c>
      <c r="AQ23" s="106">
        <v>5474.7</v>
      </c>
      <c r="AR23" s="106">
        <v>8743.2999999999993</v>
      </c>
      <c r="AS23" s="106">
        <v>6388.6</v>
      </c>
      <c r="AT23" s="106">
        <v>8374.6</v>
      </c>
      <c r="AU23" s="106">
        <v>8990.6</v>
      </c>
      <c r="AV23" s="106">
        <v>8529.4</v>
      </c>
      <c r="AW23" s="106">
        <v>9220</v>
      </c>
      <c r="AX23" s="106">
        <v>15207.7</v>
      </c>
      <c r="AY23" s="106">
        <v>17750.8</v>
      </c>
      <c r="AZ23" s="106">
        <v>14500.9</v>
      </c>
      <c r="BA23" s="106">
        <v>15943.1</v>
      </c>
      <c r="BB23" s="106">
        <v>18116.8</v>
      </c>
      <c r="BC23" s="106">
        <v>21075.5</v>
      </c>
      <c r="BD23" s="106">
        <v>16166.2</v>
      </c>
      <c r="BE23" s="137">
        <v>19241.8</v>
      </c>
      <c r="BF23" s="106">
        <v>16185.8</v>
      </c>
      <c r="BG23" s="107">
        <v>18563.3</v>
      </c>
      <c r="BH23" s="106">
        <v>15753.5</v>
      </c>
      <c r="BI23" s="106">
        <v>16081.7</v>
      </c>
      <c r="BJ23" s="106">
        <v>18469.900000000001</v>
      </c>
      <c r="BK23" s="106">
        <v>14462.4</v>
      </c>
      <c r="BL23" s="106">
        <v>15193.2</v>
      </c>
      <c r="BM23" s="106">
        <v>11830.2</v>
      </c>
      <c r="BN23" s="106">
        <v>12229.2</v>
      </c>
      <c r="BO23" s="107">
        <v>9733.7999999999993</v>
      </c>
      <c r="BP23" s="106">
        <v>7866.9</v>
      </c>
      <c r="BQ23" s="241">
        <v>8852.5</v>
      </c>
      <c r="BR23" s="106">
        <v>9471.7000000000007</v>
      </c>
      <c r="BS23" s="179">
        <v>9454.7000000000007</v>
      </c>
      <c r="BT23" s="106">
        <v>10133.9</v>
      </c>
      <c r="BU23" s="241">
        <v>11710.3</v>
      </c>
      <c r="BV23" s="106">
        <v>9593.3850000000002</v>
      </c>
      <c r="BW23" s="179">
        <v>11521.241999999998</v>
      </c>
      <c r="BX23" s="106">
        <v>15093.965</v>
      </c>
      <c r="BY23" s="241">
        <v>13386.290999999999</v>
      </c>
      <c r="BZ23" s="106">
        <v>16851.069</v>
      </c>
      <c r="CA23" s="179">
        <v>17859.437999999998</v>
      </c>
      <c r="CB23" s="106">
        <v>14352.795</v>
      </c>
      <c r="CC23" s="106">
        <v>12742.338</v>
      </c>
      <c r="CD23" s="106">
        <v>10309.629999999999</v>
      </c>
      <c r="CE23" s="179">
        <v>12996.839</v>
      </c>
      <c r="CF23" s="106">
        <v>11037.08</v>
      </c>
      <c r="CG23" s="106">
        <v>6894.72</v>
      </c>
      <c r="CH23" s="106">
        <v>7334.5659999999998</v>
      </c>
      <c r="CI23" s="179">
        <v>7978.8</v>
      </c>
      <c r="CJ23" s="106">
        <v>6262</v>
      </c>
      <c r="CK23" s="212">
        <v>6356.1</v>
      </c>
      <c r="CL23" s="106">
        <v>6239</v>
      </c>
      <c r="CM23" s="203">
        <v>10319.5</v>
      </c>
      <c r="CN23" s="203">
        <v>10298.6</v>
      </c>
      <c r="CO23" s="107">
        <v>9612.2999999999993</v>
      </c>
      <c r="CP23" s="107">
        <v>9636.2999999999993</v>
      </c>
      <c r="CQ23" s="203">
        <v>13098.1</v>
      </c>
      <c r="CR23" s="106">
        <v>18240.2</v>
      </c>
      <c r="CS23" s="106">
        <v>17492.099999999999</v>
      </c>
      <c r="CT23" s="106"/>
      <c r="CU23" s="182"/>
    </row>
    <row r="24" spans="2:99" x14ac:dyDescent="0.25">
      <c r="B24" s="220"/>
      <c r="C24" s="221" t="s">
        <v>225</v>
      </c>
      <c r="D24" s="93">
        <v>215.7</v>
      </c>
      <c r="E24" s="36">
        <v>76.099999999999994</v>
      </c>
      <c r="F24" s="36">
        <v>229.7</v>
      </c>
      <c r="G24" s="36">
        <v>199.1</v>
      </c>
      <c r="H24" s="36">
        <v>210.5</v>
      </c>
      <c r="I24" s="36">
        <v>155.30000000000001</v>
      </c>
      <c r="J24" s="36">
        <v>99.3</v>
      </c>
      <c r="K24" s="36">
        <v>70.7</v>
      </c>
      <c r="L24" s="36">
        <v>90</v>
      </c>
      <c r="M24" s="36">
        <v>162.9</v>
      </c>
      <c r="N24" s="36">
        <v>55.7</v>
      </c>
      <c r="O24" s="36">
        <v>755.2</v>
      </c>
      <c r="P24" s="36">
        <v>844.6</v>
      </c>
      <c r="Q24" s="36">
        <v>768.7</v>
      </c>
      <c r="R24" s="36">
        <v>2490.3000000000002</v>
      </c>
      <c r="S24" s="36">
        <v>128.5</v>
      </c>
      <c r="T24" s="36">
        <v>124.5</v>
      </c>
      <c r="U24" s="36">
        <v>168.6</v>
      </c>
      <c r="V24" s="36">
        <v>192.1</v>
      </c>
      <c r="W24" s="36">
        <v>386.1</v>
      </c>
      <c r="X24" s="36">
        <v>287.5</v>
      </c>
      <c r="Y24" s="36">
        <v>231.7</v>
      </c>
      <c r="Z24" s="36">
        <v>164.7</v>
      </c>
      <c r="AA24" s="36">
        <v>135.6</v>
      </c>
      <c r="AB24" s="36">
        <v>115.5</v>
      </c>
      <c r="AC24" s="36">
        <v>94.3</v>
      </c>
      <c r="AD24" s="36">
        <v>121.8</v>
      </c>
      <c r="AE24" s="36">
        <v>117.9</v>
      </c>
      <c r="AF24" s="36">
        <v>116.9</v>
      </c>
      <c r="AG24" s="36">
        <v>105.1</v>
      </c>
      <c r="AH24" s="36">
        <v>90.7</v>
      </c>
      <c r="AI24" s="36">
        <v>87.1</v>
      </c>
      <c r="AJ24" s="36">
        <v>79.3</v>
      </c>
      <c r="AK24" s="36">
        <v>75.599999999999994</v>
      </c>
      <c r="AL24" s="36">
        <v>77.599999999999994</v>
      </c>
      <c r="AM24" s="36">
        <v>48.8</v>
      </c>
      <c r="AN24" s="42">
        <v>41.4</v>
      </c>
      <c r="AO24" s="42">
        <v>56.588781655903063</v>
      </c>
      <c r="AP24" s="199">
        <v>53.473783989740355</v>
      </c>
      <c r="AQ24" s="42">
        <v>115.3</v>
      </c>
      <c r="AR24" s="42">
        <v>109.5</v>
      </c>
      <c r="AS24" s="42">
        <v>109.3</v>
      </c>
      <c r="AT24" s="60">
        <v>109.8</v>
      </c>
      <c r="AU24" s="42">
        <v>164.22087054998448</v>
      </c>
      <c r="AV24" s="42">
        <v>97.553555293767801</v>
      </c>
      <c r="AW24" s="42">
        <v>144.31956923269573</v>
      </c>
      <c r="AX24" s="42">
        <v>181.59315071764621</v>
      </c>
      <c r="AY24" s="42">
        <v>197.43732342669009</v>
      </c>
      <c r="AZ24" s="42">
        <v>170.01078622177411</v>
      </c>
      <c r="BA24" s="42">
        <v>172.91865509761388</v>
      </c>
      <c r="BB24" s="42">
        <v>119.12912537727598</v>
      </c>
      <c r="BC24" s="42">
        <v>118.72986006264507</v>
      </c>
      <c r="BD24" s="42">
        <v>111.48411477908269</v>
      </c>
      <c r="BE24" s="42">
        <v>120.69045543213051</v>
      </c>
      <c r="BF24" s="42">
        <v>89.341384792016242</v>
      </c>
      <c r="BG24" s="105">
        <v>88.079162257955844</v>
      </c>
      <c r="BH24" s="42">
        <v>97.44714280412218</v>
      </c>
      <c r="BI24" s="42">
        <v>83.576900289993659</v>
      </c>
      <c r="BJ24" s="42">
        <v>114.11175227668699</v>
      </c>
      <c r="BK24" s="42">
        <v>78.726842748864698</v>
      </c>
      <c r="BL24" s="42">
        <v>96.443330053638874</v>
      </c>
      <c r="BM24" s="42">
        <v>73.563118327042545</v>
      </c>
      <c r="BN24" s="42">
        <v>66.211511702824595</v>
      </c>
      <c r="BO24" s="105">
        <v>67.304181878526379</v>
      </c>
      <c r="BP24" s="42">
        <v>51.779085380301709</v>
      </c>
      <c r="BQ24" s="42">
        <v>74.829673209244135</v>
      </c>
      <c r="BR24" s="42">
        <v>77.451509501848037</v>
      </c>
      <c r="BS24" s="85">
        <v>97.132671721218856</v>
      </c>
      <c r="BT24" s="42">
        <v>128.81694187036825</v>
      </c>
      <c r="BU24" s="42">
        <v>132.28240609997175</v>
      </c>
      <c r="BV24" s="42">
        <v>101.28472185563308</v>
      </c>
      <c r="BW24" s="85">
        <v>121.85729848646702</v>
      </c>
      <c r="BX24" s="85">
        <v>148.94527279724488</v>
      </c>
      <c r="BY24" s="85">
        <v>114.31210985201062</v>
      </c>
      <c r="BZ24" s="85">
        <v>175.6530046485156</v>
      </c>
      <c r="CA24" s="85">
        <v>155.01313139677129</v>
      </c>
      <c r="CB24" s="85">
        <v>95.089626880677145</v>
      </c>
      <c r="CC24" s="85">
        <v>95.189459126504872</v>
      </c>
      <c r="CD24" s="85">
        <v>61.18086632960793</v>
      </c>
      <c r="CE24" s="179">
        <v>72.772945038920042</v>
      </c>
      <c r="CF24" s="85">
        <v>76.898471691402264</v>
      </c>
      <c r="CG24" s="85">
        <v>54.108751470883917</v>
      </c>
      <c r="CH24" s="85">
        <v>71.142863516925445</v>
      </c>
      <c r="CI24" s="85">
        <v>61.390311905841109</v>
      </c>
      <c r="CJ24" s="42">
        <v>56.736020759113821</v>
      </c>
      <c r="CK24" s="98">
        <v>92.187935115566688</v>
      </c>
      <c r="CL24" s="42">
        <v>85.062974414573404</v>
      </c>
      <c r="CM24" s="201">
        <v>129.336491703013</v>
      </c>
      <c r="CN24" s="201">
        <v>164.46183328010221</v>
      </c>
      <c r="CO24" s="201">
        <v>151.2295275404729</v>
      </c>
      <c r="CP24" s="201">
        <v>154.45263664048724</v>
      </c>
      <c r="CQ24" s="201">
        <v>126.92572314550125</v>
      </c>
      <c r="CR24" s="201">
        <v>177.11339405356068</v>
      </c>
      <c r="CS24" s="201">
        <v>181.976217970725</v>
      </c>
      <c r="CT24" s="42"/>
      <c r="CU24" s="213"/>
    </row>
    <row r="25" spans="2:99" x14ac:dyDescent="0.25">
      <c r="B25" s="220"/>
      <c r="C25" s="221" t="s">
        <v>295</v>
      </c>
      <c r="D25" s="93">
        <v>113.6</v>
      </c>
      <c r="E25" s="36">
        <v>115.7</v>
      </c>
      <c r="F25" s="36">
        <v>172.1</v>
      </c>
      <c r="G25" s="36">
        <v>199.1</v>
      </c>
      <c r="H25" s="36">
        <v>120.1</v>
      </c>
      <c r="I25" s="36">
        <v>90.2</v>
      </c>
      <c r="J25" s="36">
        <v>85.9</v>
      </c>
      <c r="K25" s="36">
        <v>70.7</v>
      </c>
      <c r="L25" s="36">
        <v>152.80000000000001</v>
      </c>
      <c r="M25" s="36">
        <v>207.9</v>
      </c>
      <c r="N25" s="36">
        <v>67.599999999999994</v>
      </c>
      <c r="O25" s="36">
        <v>755.2</v>
      </c>
      <c r="P25" s="36">
        <v>170.9</v>
      </c>
      <c r="Q25" s="36">
        <v>211.7</v>
      </c>
      <c r="R25" s="36">
        <v>223.1</v>
      </c>
      <c r="S25" s="36">
        <v>128.5</v>
      </c>
      <c r="T25" s="36">
        <v>165.7</v>
      </c>
      <c r="U25" s="36">
        <v>277.8</v>
      </c>
      <c r="V25" s="36">
        <v>333.5</v>
      </c>
      <c r="W25" s="36">
        <v>386.1</v>
      </c>
      <c r="X25" s="36">
        <v>123.4</v>
      </c>
      <c r="Y25" s="36">
        <v>166.7</v>
      </c>
      <c r="Z25" s="36">
        <v>142.30000000000001</v>
      </c>
      <c r="AA25" s="36">
        <v>135.6</v>
      </c>
      <c r="AB25" s="36">
        <v>105.1</v>
      </c>
      <c r="AC25" s="36">
        <v>116</v>
      </c>
      <c r="AD25" s="36">
        <v>127.8</v>
      </c>
      <c r="AE25" s="36">
        <v>117.9</v>
      </c>
      <c r="AF25" s="36">
        <v>104.2</v>
      </c>
      <c r="AG25" s="36">
        <v>103.4</v>
      </c>
      <c r="AH25" s="36">
        <v>98.3</v>
      </c>
      <c r="AI25" s="36">
        <v>87.1</v>
      </c>
      <c r="AJ25" s="36">
        <v>94.8</v>
      </c>
      <c r="AK25" s="36">
        <v>89.8</v>
      </c>
      <c r="AL25" s="36">
        <v>87.6</v>
      </c>
      <c r="AM25" s="36">
        <v>48.8</v>
      </c>
      <c r="AN25" s="42">
        <v>80.400000000000006</v>
      </c>
      <c r="AO25" s="42">
        <v>104.1</v>
      </c>
      <c r="AP25" s="199">
        <v>96</v>
      </c>
      <c r="AQ25" s="42">
        <v>115.3</v>
      </c>
      <c r="AR25" s="42">
        <v>102</v>
      </c>
      <c r="AS25" s="42">
        <v>104</v>
      </c>
      <c r="AT25" s="199">
        <v>105</v>
      </c>
      <c r="AU25" s="42">
        <v>107.35557519165094</v>
      </c>
      <c r="AV25" s="42">
        <v>94.870197762107082</v>
      </c>
      <c r="AW25" s="42">
        <v>108.09670082303562</v>
      </c>
      <c r="AX25" s="42">
        <v>164.94251626898048</v>
      </c>
      <c r="AY25" s="42">
        <v>116.72244981160858</v>
      </c>
      <c r="AZ25" s="42">
        <v>81.691529395858225</v>
      </c>
      <c r="BA25" s="42">
        <v>109.94558958409479</v>
      </c>
      <c r="BB25" s="42">
        <v>113.63411130834027</v>
      </c>
      <c r="BC25" s="42">
        <v>116.33125055197385</v>
      </c>
      <c r="BD25" s="42">
        <v>76.705400057886578</v>
      </c>
      <c r="BE25" s="42">
        <v>91.298509658042192</v>
      </c>
      <c r="BF25" s="42">
        <v>76.798398155221406</v>
      </c>
      <c r="BG25" s="105">
        <v>88.079162257955844</v>
      </c>
      <c r="BH25" s="42">
        <v>84.863682642633592</v>
      </c>
      <c r="BI25" s="42">
        <v>86.631687253882674</v>
      </c>
      <c r="BJ25" s="42">
        <v>99.496856701125353</v>
      </c>
      <c r="BK25" s="42">
        <v>78.726842748864698</v>
      </c>
      <c r="BL25" s="42">
        <v>105.05310321938268</v>
      </c>
      <c r="BM25" s="42">
        <v>81.799701294390985</v>
      </c>
      <c r="BN25" s="42">
        <v>84.55857948888152</v>
      </c>
      <c r="BO25" s="105">
        <v>67.304181878526379</v>
      </c>
      <c r="BP25" s="42">
        <v>80.82044011588485</v>
      </c>
      <c r="BQ25" s="42">
        <v>90.945982041956896</v>
      </c>
      <c r="BR25" s="42">
        <v>97.30732088187554</v>
      </c>
      <c r="BS25" s="85">
        <v>97.132671721218856</v>
      </c>
      <c r="BT25" s="42">
        <v>107.18372872751117</v>
      </c>
      <c r="BU25" s="42">
        <v>123.85691772346027</v>
      </c>
      <c r="BV25" s="42">
        <v>101.46683659978633</v>
      </c>
      <c r="BW25" s="85">
        <v>121.85729848646702</v>
      </c>
      <c r="BX25" s="42">
        <v>131.00987723372188</v>
      </c>
      <c r="BY25" s="42">
        <v>116.18791619861818</v>
      </c>
      <c r="BZ25" s="42">
        <v>146.26087187475102</v>
      </c>
      <c r="CA25" s="85">
        <v>155.01313139677129</v>
      </c>
      <c r="CB25" s="85">
        <v>80.365322805790427</v>
      </c>
      <c r="CC25" s="85">
        <v>71.347922594204817</v>
      </c>
      <c r="CD25" s="85">
        <v>57.726508527312006</v>
      </c>
      <c r="CE25" s="179">
        <v>72.772945038920042</v>
      </c>
      <c r="CF25" s="85">
        <v>84.921264316654231</v>
      </c>
      <c r="CG25" s="85">
        <v>53.049206810979193</v>
      </c>
      <c r="CH25" s="85">
        <v>56.433460474504606</v>
      </c>
      <c r="CI25" s="85">
        <v>61.390311905841109</v>
      </c>
      <c r="CJ25" s="42">
        <v>78.482979896726334</v>
      </c>
      <c r="CK25" s="98">
        <v>79.66235524138969</v>
      </c>
      <c r="CL25" s="42">
        <v>78.194715997393089</v>
      </c>
      <c r="CM25" s="201">
        <v>129.336491703013</v>
      </c>
      <c r="CN25" s="201">
        <v>99.797470807694182</v>
      </c>
      <c r="CO25" s="201">
        <v>93.146954794321431</v>
      </c>
      <c r="CP25" s="201">
        <v>93.379524201753966</v>
      </c>
      <c r="CQ25" s="201">
        <v>126.92572314550125</v>
      </c>
      <c r="CR25" s="42">
        <v>139.25836571716511</v>
      </c>
      <c r="CS25" s="42">
        <v>133.546850306533</v>
      </c>
      <c r="CT25" s="277"/>
      <c r="CU25" s="213"/>
    </row>
    <row r="26" spans="2:99" x14ac:dyDescent="0.25">
      <c r="B26" s="220" t="s">
        <v>302</v>
      </c>
      <c r="C26" s="221" t="s">
        <v>294</v>
      </c>
      <c r="D26" s="235">
        <v>184635</v>
      </c>
      <c r="E26" s="202">
        <v>204176.9</v>
      </c>
      <c r="F26" s="202">
        <v>205465.5</v>
      </c>
      <c r="G26" s="202">
        <v>207549.1</v>
      </c>
      <c r="H26" s="202">
        <v>211021.3</v>
      </c>
      <c r="I26" s="202">
        <v>213550.3</v>
      </c>
      <c r="J26" s="202">
        <v>228439.5</v>
      </c>
      <c r="K26" s="202">
        <v>225917.5</v>
      </c>
      <c r="L26" s="202">
        <v>224730</v>
      </c>
      <c r="M26" s="202">
        <v>232564.8</v>
      </c>
      <c r="N26" s="202">
        <v>238978.1</v>
      </c>
      <c r="O26" s="202">
        <v>236462.1</v>
      </c>
      <c r="P26" s="202">
        <v>243218.5</v>
      </c>
      <c r="Q26" s="202">
        <v>245380.5</v>
      </c>
      <c r="R26" s="202">
        <v>250957.8</v>
      </c>
      <c r="S26" s="202">
        <v>255503</v>
      </c>
      <c r="T26" s="202">
        <v>257903.9</v>
      </c>
      <c r="U26" s="202">
        <v>259481.7</v>
      </c>
      <c r="V26" s="202">
        <v>261659.1</v>
      </c>
      <c r="W26" s="202">
        <v>262818.40000000002</v>
      </c>
      <c r="X26" s="202">
        <v>272463</v>
      </c>
      <c r="Y26" s="202">
        <v>281796</v>
      </c>
      <c r="Z26" s="202">
        <v>290287.90000000002</v>
      </c>
      <c r="AA26" s="202">
        <v>297646.8</v>
      </c>
      <c r="AB26" s="202">
        <v>309490.40000000002</v>
      </c>
      <c r="AC26" s="202">
        <v>326916.90000000002</v>
      </c>
      <c r="AD26" s="202">
        <v>346062.6</v>
      </c>
      <c r="AE26" s="202">
        <v>367315.8</v>
      </c>
      <c r="AF26" s="202">
        <v>392588</v>
      </c>
      <c r="AG26" s="202">
        <v>422265.59999999998</v>
      </c>
      <c r="AH26" s="202">
        <v>453171.20000000001</v>
      </c>
      <c r="AI26" s="202">
        <v>477293.4</v>
      </c>
      <c r="AJ26" s="202">
        <v>509245.6</v>
      </c>
      <c r="AK26" s="202">
        <v>539213.80000000005</v>
      </c>
      <c r="AL26" s="202">
        <v>579879.5</v>
      </c>
      <c r="AM26" s="202">
        <v>649135.30000000005</v>
      </c>
      <c r="AN26" s="106">
        <v>684848.1</v>
      </c>
      <c r="AO26" s="106">
        <v>683936.6</v>
      </c>
      <c r="AP26" s="237">
        <v>687716.1</v>
      </c>
      <c r="AQ26" s="106">
        <v>705096.9</v>
      </c>
      <c r="AR26" s="106">
        <v>699769.4</v>
      </c>
      <c r="AS26" s="106">
        <v>738464.7</v>
      </c>
      <c r="AT26" s="106">
        <v>746738.8</v>
      </c>
      <c r="AU26" s="106">
        <v>769989.61</v>
      </c>
      <c r="AV26" s="106">
        <v>779717.4</v>
      </c>
      <c r="AW26" s="106">
        <v>811423.4</v>
      </c>
      <c r="AX26" s="106">
        <v>856708.1</v>
      </c>
      <c r="AY26" s="106">
        <v>880786.2</v>
      </c>
      <c r="AZ26" s="106">
        <v>879147.1</v>
      </c>
      <c r="BA26" s="106">
        <v>898064.9</v>
      </c>
      <c r="BB26" s="106">
        <v>903027.8</v>
      </c>
      <c r="BC26" s="106">
        <v>901121.6</v>
      </c>
      <c r="BD26" s="106">
        <v>909652.4</v>
      </c>
      <c r="BE26" s="137">
        <v>929397.2</v>
      </c>
      <c r="BF26" s="106">
        <v>936803</v>
      </c>
      <c r="BG26" s="107">
        <v>937414.1</v>
      </c>
      <c r="BH26" s="106">
        <v>957525.7</v>
      </c>
      <c r="BI26" s="106">
        <v>975125.9</v>
      </c>
      <c r="BJ26" s="106">
        <v>994451.8</v>
      </c>
      <c r="BK26" s="106">
        <v>1005640.5</v>
      </c>
      <c r="BL26" s="106">
        <v>1032282.3</v>
      </c>
      <c r="BM26" s="106">
        <v>1052500</v>
      </c>
      <c r="BN26" s="106">
        <v>1069650.8999999999</v>
      </c>
      <c r="BO26" s="107">
        <v>1076373.7</v>
      </c>
      <c r="BP26" s="106">
        <v>1079658.1000000001</v>
      </c>
      <c r="BQ26" s="241">
        <v>1102113.8</v>
      </c>
      <c r="BR26" s="209">
        <v>1110210.6000000001</v>
      </c>
      <c r="BS26" s="179">
        <v>1124645.6000000001</v>
      </c>
      <c r="BT26" s="106">
        <v>1133326.1000000001</v>
      </c>
      <c r="BU26" s="241">
        <v>1160246.6000000001</v>
      </c>
      <c r="BV26" s="209">
        <v>1174856.912</v>
      </c>
      <c r="BW26" s="179">
        <v>1175788.548</v>
      </c>
      <c r="BX26" s="106">
        <v>1192438.0530000001</v>
      </c>
      <c r="BY26" s="241">
        <v>1221192.469</v>
      </c>
      <c r="BZ26" s="209">
        <v>1240236.362</v>
      </c>
      <c r="CA26" s="179">
        <v>1264561.2830000001</v>
      </c>
      <c r="CB26" s="106">
        <v>1286897.1070000001</v>
      </c>
      <c r="CC26" s="106">
        <v>1304431.4280000001</v>
      </c>
      <c r="CD26" s="106">
        <v>1333253.3319999999</v>
      </c>
      <c r="CE26" s="179">
        <v>1325100.5060000001</v>
      </c>
      <c r="CF26" s="106">
        <v>1364414.041</v>
      </c>
      <c r="CG26" s="106">
        <v>1390771.281</v>
      </c>
      <c r="CH26" s="106">
        <v>1386750.074</v>
      </c>
      <c r="CI26" s="179">
        <v>1385185.6</v>
      </c>
      <c r="CJ26" s="106">
        <v>1400179.1</v>
      </c>
      <c r="CK26" s="212">
        <v>1403788.9</v>
      </c>
      <c r="CL26" s="106">
        <v>1429413.6</v>
      </c>
      <c r="CM26" s="203">
        <v>1452454.2</v>
      </c>
      <c r="CN26" s="203">
        <v>1476090.3</v>
      </c>
      <c r="CO26" s="107">
        <v>1488027.3</v>
      </c>
      <c r="CP26" s="107">
        <v>1504630.4</v>
      </c>
      <c r="CQ26" s="203">
        <v>1470373.4</v>
      </c>
      <c r="CR26" s="106">
        <v>1483276.5</v>
      </c>
      <c r="CS26" s="106">
        <v>1476037.3</v>
      </c>
      <c r="CT26" s="106"/>
      <c r="CU26" s="182"/>
    </row>
    <row r="27" spans="2:99" x14ac:dyDescent="0.25">
      <c r="B27" s="220"/>
      <c r="C27" s="221" t="s">
        <v>225</v>
      </c>
      <c r="D27" s="93">
        <v>125.8</v>
      </c>
      <c r="E27" s="36">
        <v>132.69999999999999</v>
      </c>
      <c r="F27" s="36">
        <v>124</v>
      </c>
      <c r="G27" s="36">
        <v>117.2</v>
      </c>
      <c r="H27" s="36">
        <v>114.3</v>
      </c>
      <c r="I27" s="36">
        <v>104.6</v>
      </c>
      <c r="J27" s="36">
        <v>111.2</v>
      </c>
      <c r="K27" s="36">
        <v>108.9</v>
      </c>
      <c r="L27" s="36">
        <v>106.5</v>
      </c>
      <c r="M27" s="36">
        <v>108.9</v>
      </c>
      <c r="N27" s="36">
        <v>104.6</v>
      </c>
      <c r="O27" s="36">
        <v>104.7</v>
      </c>
      <c r="P27" s="36">
        <v>108.2</v>
      </c>
      <c r="Q27" s="36">
        <v>105.5</v>
      </c>
      <c r="R27" s="36">
        <v>105</v>
      </c>
      <c r="S27" s="36">
        <v>108.1</v>
      </c>
      <c r="T27" s="36">
        <v>106</v>
      </c>
      <c r="U27" s="36">
        <v>105.7</v>
      </c>
      <c r="V27" s="36">
        <v>104.3</v>
      </c>
      <c r="W27" s="36">
        <v>102.9</v>
      </c>
      <c r="X27" s="36">
        <v>105.6</v>
      </c>
      <c r="Y27" s="36">
        <v>108.6</v>
      </c>
      <c r="Z27" s="36">
        <v>110.9</v>
      </c>
      <c r="AA27" s="36">
        <v>113.3</v>
      </c>
      <c r="AB27" s="36">
        <v>113.6</v>
      </c>
      <c r="AC27" s="36">
        <v>116</v>
      </c>
      <c r="AD27" s="36">
        <v>119.2</v>
      </c>
      <c r="AE27" s="36">
        <v>123.4</v>
      </c>
      <c r="AF27" s="36">
        <v>126.8</v>
      </c>
      <c r="AG27" s="36">
        <v>129.19999999999999</v>
      </c>
      <c r="AH27" s="36">
        <v>131</v>
      </c>
      <c r="AI27" s="36">
        <v>129.9</v>
      </c>
      <c r="AJ27" s="36">
        <v>129.69999999999999</v>
      </c>
      <c r="AK27" s="36">
        <v>127.7</v>
      </c>
      <c r="AL27" s="36">
        <v>128</v>
      </c>
      <c r="AM27" s="36">
        <v>136</v>
      </c>
      <c r="AN27" s="42">
        <v>134.5</v>
      </c>
      <c r="AO27" s="42">
        <v>126.83959498069224</v>
      </c>
      <c r="AP27" s="199">
        <v>118.59638079980411</v>
      </c>
      <c r="AQ27" s="42">
        <v>115.3</v>
      </c>
      <c r="AR27" s="42">
        <v>109.5</v>
      </c>
      <c r="AS27" s="42">
        <v>109.3</v>
      </c>
      <c r="AT27" s="60">
        <v>109.8</v>
      </c>
      <c r="AU27" s="42">
        <v>109.20337474182627</v>
      </c>
      <c r="AV27" s="42">
        <v>111.4249065477856</v>
      </c>
      <c r="AW27" s="42">
        <v>109.87978166051811</v>
      </c>
      <c r="AX27" s="42">
        <v>114.72660855442356</v>
      </c>
      <c r="AY27" s="42">
        <v>114.389361695413</v>
      </c>
      <c r="AZ27" s="42">
        <v>112.75201758996272</v>
      </c>
      <c r="BA27" s="42">
        <v>110.67771769953886</v>
      </c>
      <c r="BB27" s="42">
        <v>105.40670737209092</v>
      </c>
      <c r="BC27" s="42">
        <v>102.30877822563524</v>
      </c>
      <c r="BD27" s="42">
        <v>103.46987438165924</v>
      </c>
      <c r="BE27" s="42">
        <v>103.48886812077835</v>
      </c>
      <c r="BF27" s="42">
        <v>103.74021707858827</v>
      </c>
      <c r="BG27" s="105">
        <v>104.02801190078536</v>
      </c>
      <c r="BH27" s="42">
        <v>105.26281247650202</v>
      </c>
      <c r="BI27" s="42">
        <v>104.92025368701348</v>
      </c>
      <c r="BJ27" s="42">
        <v>106.15378046398229</v>
      </c>
      <c r="BK27" s="42">
        <v>107.28847581874436</v>
      </c>
      <c r="BL27" s="42">
        <v>107.80726825400092</v>
      </c>
      <c r="BM27" s="42">
        <v>107.93478052423795</v>
      </c>
      <c r="BN27" s="42">
        <v>107.56186473793902</v>
      </c>
      <c r="BO27" s="42">
        <v>107.03364671570009</v>
      </c>
      <c r="BP27" s="42">
        <v>104.5894228739561</v>
      </c>
      <c r="BQ27" s="42">
        <v>104.7139002375297</v>
      </c>
      <c r="BR27" s="42">
        <v>103.79186330792601</v>
      </c>
      <c r="BS27" s="85">
        <v>104.48467850896024</v>
      </c>
      <c r="BT27" s="42">
        <v>104.97083289608072</v>
      </c>
      <c r="BU27" s="42">
        <v>105.27466401382507</v>
      </c>
      <c r="BV27" s="42">
        <v>105.82288729723891</v>
      </c>
      <c r="BW27" s="85">
        <v>104.54747237707593</v>
      </c>
      <c r="BX27" s="85">
        <v>105.21579384786074</v>
      </c>
      <c r="BY27" s="85">
        <v>105.25283754332915</v>
      </c>
      <c r="BZ27" s="85">
        <v>105.56488618590176</v>
      </c>
      <c r="CA27" s="85">
        <v>107.55005950270576</v>
      </c>
      <c r="CB27" s="85">
        <v>107.92150617487884</v>
      </c>
      <c r="CC27" s="85">
        <v>106.81620310581854</v>
      </c>
      <c r="CD27" s="85">
        <v>107.49993895115291</v>
      </c>
      <c r="CE27" s="179">
        <v>104.78736964462323</v>
      </c>
      <c r="CF27" s="85">
        <v>106.02355336556055</v>
      </c>
      <c r="CG27" s="85">
        <v>106.61896448879487</v>
      </c>
      <c r="CH27" s="85">
        <v>104.01249640379673</v>
      </c>
      <c r="CI27" s="85">
        <v>104.53438012648378</v>
      </c>
      <c r="CJ27" s="42">
        <v>102.62127608814311</v>
      </c>
      <c r="CK27" s="98">
        <v>100.935999986327</v>
      </c>
      <c r="CL27" s="42">
        <v>103.07651153584868</v>
      </c>
      <c r="CM27" s="201">
        <v>104.85628785052342</v>
      </c>
      <c r="CN27" s="201">
        <v>105.42153500220078</v>
      </c>
      <c r="CO27" s="201">
        <v>106.00078829516319</v>
      </c>
      <c r="CP27" s="201">
        <v>105.26207390219317</v>
      </c>
      <c r="CQ27" s="201">
        <v>101.23371876373106</v>
      </c>
      <c r="CR27" s="201">
        <v>100.48684013437389</v>
      </c>
      <c r="CS27" s="201">
        <v>99.194235213292117</v>
      </c>
      <c r="CT27" s="42"/>
      <c r="CU27" s="213"/>
    </row>
    <row r="28" spans="2:99" x14ac:dyDescent="0.25">
      <c r="B28" s="220"/>
      <c r="C28" s="221" t="s">
        <v>295</v>
      </c>
      <c r="D28" s="93">
        <v>104.3</v>
      </c>
      <c r="E28" s="36">
        <v>115.3</v>
      </c>
      <c r="F28" s="36">
        <v>116</v>
      </c>
      <c r="G28" s="36">
        <v>117.2</v>
      </c>
      <c r="H28" s="36">
        <v>101.7</v>
      </c>
      <c r="I28" s="36">
        <v>102.9</v>
      </c>
      <c r="J28" s="36">
        <v>110.1</v>
      </c>
      <c r="K28" s="36">
        <v>108.9</v>
      </c>
      <c r="L28" s="36">
        <v>99.5</v>
      </c>
      <c r="M28" s="36">
        <v>102.9</v>
      </c>
      <c r="N28" s="36">
        <v>105.8</v>
      </c>
      <c r="O28" s="36">
        <v>104.7</v>
      </c>
      <c r="P28" s="36">
        <v>102.9</v>
      </c>
      <c r="Q28" s="36">
        <v>103.8</v>
      </c>
      <c r="R28" s="36">
        <v>106.1</v>
      </c>
      <c r="S28" s="36">
        <v>108.1</v>
      </c>
      <c r="T28" s="36">
        <v>100.9</v>
      </c>
      <c r="U28" s="36">
        <v>101.6</v>
      </c>
      <c r="V28" s="36">
        <v>104.3</v>
      </c>
      <c r="W28" s="36">
        <v>102.9</v>
      </c>
      <c r="X28" s="36">
        <v>103.7</v>
      </c>
      <c r="Y28" s="36">
        <v>107.2</v>
      </c>
      <c r="Z28" s="36">
        <v>110.5</v>
      </c>
      <c r="AA28" s="36">
        <v>113.3</v>
      </c>
      <c r="AB28" s="36">
        <v>104</v>
      </c>
      <c r="AC28" s="36">
        <v>109.8</v>
      </c>
      <c r="AD28" s="36">
        <v>116.3</v>
      </c>
      <c r="AE28" s="36">
        <v>123.4</v>
      </c>
      <c r="AF28" s="36">
        <v>106.9</v>
      </c>
      <c r="AG28" s="36">
        <v>115</v>
      </c>
      <c r="AH28" s="36">
        <v>123.4</v>
      </c>
      <c r="AI28" s="36">
        <v>129.9</v>
      </c>
      <c r="AJ28" s="36">
        <v>106.7</v>
      </c>
      <c r="AK28" s="36">
        <v>113</v>
      </c>
      <c r="AL28" s="36">
        <v>121.5</v>
      </c>
      <c r="AM28" s="36">
        <v>136</v>
      </c>
      <c r="AN28" s="42">
        <v>105.5</v>
      </c>
      <c r="AO28" s="42">
        <v>105.4</v>
      </c>
      <c r="AP28" s="199">
        <v>105.9</v>
      </c>
      <c r="AQ28" s="42">
        <v>115.3</v>
      </c>
      <c r="AR28" s="42">
        <v>102</v>
      </c>
      <c r="AS28" s="42">
        <v>104</v>
      </c>
      <c r="AT28" s="199">
        <v>105</v>
      </c>
      <c r="AU28" s="42">
        <v>103.11364696731975</v>
      </c>
      <c r="AV28" s="42">
        <v>101.26336639789204</v>
      </c>
      <c r="AW28" s="42">
        <v>104.06634506296768</v>
      </c>
      <c r="AX28" s="42">
        <v>105.58089648388251</v>
      </c>
      <c r="AY28" s="42">
        <v>102.81053721798591</v>
      </c>
      <c r="AZ28" s="42">
        <v>99.813904895421842</v>
      </c>
      <c r="BA28" s="42">
        <v>102.15183556881438</v>
      </c>
      <c r="BB28" s="42">
        <v>100.55262153102744</v>
      </c>
      <c r="BC28" s="42">
        <v>99.788910153153637</v>
      </c>
      <c r="BD28" s="42">
        <v>100.94720219460959</v>
      </c>
      <c r="BE28" s="42">
        <v>103.13834940412842</v>
      </c>
      <c r="BF28" s="42">
        <v>103.96019606776922</v>
      </c>
      <c r="BG28" s="105">
        <v>104.02801190078536</v>
      </c>
      <c r="BH28" s="42">
        <v>102.14543391229127</v>
      </c>
      <c r="BI28" s="42">
        <v>104.02296061047088</v>
      </c>
      <c r="BJ28" s="42">
        <v>106.0845788430108</v>
      </c>
      <c r="BK28" s="42">
        <v>107.28847581874436</v>
      </c>
      <c r="BL28" s="42">
        <v>102.64923697882095</v>
      </c>
      <c r="BM28" s="42">
        <v>104.65966714745477</v>
      </c>
      <c r="BN28" s="42">
        <v>106.36513744225694</v>
      </c>
      <c r="BO28" s="42">
        <v>107.03364671570009</v>
      </c>
      <c r="BP28" s="42">
        <v>100.3051356605982</v>
      </c>
      <c r="BQ28" s="42">
        <v>102.39137206715476</v>
      </c>
      <c r="BR28" s="42">
        <v>103.14360152054999</v>
      </c>
      <c r="BS28" s="85">
        <v>104.48467850896024</v>
      </c>
      <c r="BT28" s="42">
        <v>100.77184314774361</v>
      </c>
      <c r="BU28" s="42">
        <v>103.16553054580039</v>
      </c>
      <c r="BV28" s="42">
        <v>104.464634192318</v>
      </c>
      <c r="BW28" s="85">
        <v>104.54747237707593</v>
      </c>
      <c r="BX28" s="42">
        <v>101.41602884534986</v>
      </c>
      <c r="BY28" s="42">
        <v>103.86157197033698</v>
      </c>
      <c r="BZ28" s="42">
        <v>105.48124185336087</v>
      </c>
      <c r="CA28" s="85">
        <v>107.55005950270576</v>
      </c>
      <c r="CB28" s="85">
        <v>101.76629035700124</v>
      </c>
      <c r="CC28" s="85">
        <v>103.1528835759872</v>
      </c>
      <c r="CD28" s="85">
        <v>105.4320854136098</v>
      </c>
      <c r="CE28" s="179">
        <v>104.78736964462323</v>
      </c>
      <c r="CF28" s="85">
        <v>102.9668342002731</v>
      </c>
      <c r="CG28" s="85">
        <v>104.9559089821976</v>
      </c>
      <c r="CH28" s="85">
        <v>104.65244468029807</v>
      </c>
      <c r="CI28" s="85">
        <v>104.53438012648378</v>
      </c>
      <c r="CJ28" s="42">
        <v>101.08241812505125</v>
      </c>
      <c r="CK28" s="98">
        <v>101.34301858176981</v>
      </c>
      <c r="CL28" s="42">
        <v>103.19292952511201</v>
      </c>
      <c r="CM28" s="201">
        <v>104.85628785052342</v>
      </c>
      <c r="CN28" s="201">
        <v>101.62732153619716</v>
      </c>
      <c r="CO28" s="201">
        <v>102.44917189127203</v>
      </c>
      <c r="CP28" s="201">
        <v>103.59227850351495</v>
      </c>
      <c r="CQ28" s="201">
        <v>101.23371876373106</v>
      </c>
      <c r="CR28" s="42">
        <v>100.87753899791714</v>
      </c>
      <c r="CS28" s="42">
        <v>100.38520147331285</v>
      </c>
      <c r="CT28" s="42"/>
      <c r="CU28" s="213"/>
    </row>
    <row r="29" spans="2:99" x14ac:dyDescent="0.25">
      <c r="B29" s="225" t="s">
        <v>303</v>
      </c>
      <c r="C29" s="221"/>
      <c r="D29" s="93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42"/>
      <c r="AO29" s="42"/>
      <c r="AP29" s="199"/>
      <c r="AQ29" s="42"/>
      <c r="AR29" s="42"/>
      <c r="AS29" s="42"/>
      <c r="AT29" s="199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105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85"/>
      <c r="BT29" s="42"/>
      <c r="BU29" s="89"/>
      <c r="BV29" s="89"/>
      <c r="BW29" s="85"/>
      <c r="BX29" s="42"/>
      <c r="BY29" s="89"/>
      <c r="BZ29" s="89"/>
      <c r="CA29" s="85"/>
      <c r="CB29" s="106"/>
      <c r="CC29" s="106"/>
      <c r="CD29" s="106"/>
      <c r="CE29" s="179"/>
      <c r="CF29" s="106"/>
      <c r="CG29" s="106"/>
      <c r="CH29" s="106"/>
      <c r="CI29" s="179"/>
      <c r="CJ29" s="106"/>
      <c r="CK29" s="212"/>
      <c r="CL29" s="106"/>
      <c r="CM29" s="203"/>
      <c r="CN29" s="203"/>
      <c r="CO29" s="107"/>
      <c r="CP29" s="107"/>
      <c r="CQ29" s="203"/>
      <c r="CR29" s="106"/>
      <c r="CS29" s="106"/>
      <c r="CT29" s="106"/>
      <c r="CU29" s="182"/>
    </row>
    <row r="30" spans="2:99" ht="39" x14ac:dyDescent="0.25">
      <c r="B30" s="222" t="s">
        <v>304</v>
      </c>
      <c r="C30" s="221" t="s">
        <v>294</v>
      </c>
      <c r="D30" s="235">
        <v>58937.8</v>
      </c>
      <c r="E30" s="202">
        <v>72117.5</v>
      </c>
      <c r="F30" s="202">
        <v>67424</v>
      </c>
      <c r="G30" s="202">
        <v>70680.3</v>
      </c>
      <c r="H30" s="202">
        <v>71378.7</v>
      </c>
      <c r="I30" s="202">
        <v>73432.3</v>
      </c>
      <c r="J30" s="202">
        <v>80633.600000000006</v>
      </c>
      <c r="K30" s="202">
        <v>80723.5</v>
      </c>
      <c r="L30" s="202">
        <v>83516.7</v>
      </c>
      <c r="M30" s="202">
        <v>84332.5</v>
      </c>
      <c r="N30" s="202">
        <v>86848.7</v>
      </c>
      <c r="O30" s="202">
        <v>86930.3</v>
      </c>
      <c r="P30" s="202">
        <v>89216</v>
      </c>
      <c r="Q30" s="202">
        <v>91240.1</v>
      </c>
      <c r="R30" s="202">
        <v>95637.2</v>
      </c>
      <c r="S30" s="202">
        <v>98881.8</v>
      </c>
      <c r="T30" s="202">
        <v>100982.7</v>
      </c>
      <c r="U30" s="202">
        <v>106126.6</v>
      </c>
      <c r="V30" s="202">
        <v>109516.6</v>
      </c>
      <c r="W30" s="202">
        <v>112071.3</v>
      </c>
      <c r="X30" s="202">
        <v>117929.60000000001</v>
      </c>
      <c r="Y30" s="202">
        <v>125638.1</v>
      </c>
      <c r="Z30" s="202">
        <v>133630.70000000001</v>
      </c>
      <c r="AA30" s="202">
        <v>141252.4</v>
      </c>
      <c r="AB30" s="202">
        <v>147908.1</v>
      </c>
      <c r="AC30" s="202">
        <v>161834.4</v>
      </c>
      <c r="AD30" s="202">
        <v>175244.6</v>
      </c>
      <c r="AE30" s="202">
        <v>188462</v>
      </c>
      <c r="AF30" s="202">
        <v>203729.4</v>
      </c>
      <c r="AG30" s="202">
        <v>222800.5</v>
      </c>
      <c r="AH30" s="202">
        <v>244721.9</v>
      </c>
      <c r="AI30" s="202">
        <v>259981</v>
      </c>
      <c r="AJ30" s="202">
        <v>279915.2</v>
      </c>
      <c r="AK30" s="202">
        <v>299489.2</v>
      </c>
      <c r="AL30" s="202">
        <v>326683.40000000002</v>
      </c>
      <c r="AM30" s="202">
        <v>375998.1</v>
      </c>
      <c r="AN30" s="106">
        <v>402250.8</v>
      </c>
      <c r="AO30" s="106">
        <v>406471.9</v>
      </c>
      <c r="AP30" s="237">
        <v>412490.3</v>
      </c>
      <c r="AQ30" s="106">
        <v>420974.07799999998</v>
      </c>
      <c r="AR30" s="106">
        <v>425341.49200000003</v>
      </c>
      <c r="AS30" s="106">
        <v>459541.348</v>
      </c>
      <c r="AT30" s="106">
        <v>463505.9</v>
      </c>
      <c r="AU30" s="106">
        <v>479722.7</v>
      </c>
      <c r="AV30" s="106">
        <v>481873.4</v>
      </c>
      <c r="AW30" s="106">
        <v>502634.2</v>
      </c>
      <c r="AX30" s="106">
        <v>530804.19999999995</v>
      </c>
      <c r="AY30" s="106">
        <v>536970.6</v>
      </c>
      <c r="AZ30" s="106">
        <v>528790.9</v>
      </c>
      <c r="BA30" s="106">
        <v>540270.6</v>
      </c>
      <c r="BB30" s="106">
        <v>537393.9</v>
      </c>
      <c r="BC30" s="106">
        <v>538102.6</v>
      </c>
      <c r="BD30" s="106">
        <v>542450.80000000005</v>
      </c>
      <c r="BE30" s="137">
        <v>553055.4</v>
      </c>
      <c r="BF30" s="106">
        <v>560608</v>
      </c>
      <c r="BG30" s="107">
        <v>562379.9</v>
      </c>
      <c r="BH30" s="106">
        <v>569333.9</v>
      </c>
      <c r="BI30" s="106">
        <v>578638.6</v>
      </c>
      <c r="BJ30" s="195">
        <v>590208.30000000005</v>
      </c>
      <c r="BK30" s="195">
        <v>593272.69999999995</v>
      </c>
      <c r="BL30" s="195">
        <v>610496.5</v>
      </c>
      <c r="BM30" s="195">
        <v>624564.6</v>
      </c>
      <c r="BN30" s="195">
        <v>626202.5</v>
      </c>
      <c r="BO30" s="242">
        <v>632523.30000000005</v>
      </c>
      <c r="BP30" s="195">
        <v>636299.5</v>
      </c>
      <c r="BQ30" s="209">
        <v>652856.80000000005</v>
      </c>
      <c r="BR30" s="209">
        <v>656294.80000000005</v>
      </c>
      <c r="BS30" s="204">
        <v>665106.30000000005</v>
      </c>
      <c r="BT30" s="106">
        <v>664566.9</v>
      </c>
      <c r="BU30" s="241">
        <v>672823.2</v>
      </c>
      <c r="BV30" s="209">
        <v>677791.95</v>
      </c>
      <c r="BW30" s="179">
        <v>676361.63699999999</v>
      </c>
      <c r="BX30" s="106">
        <v>686225.74600000004</v>
      </c>
      <c r="BY30" s="241">
        <v>704721.48300000001</v>
      </c>
      <c r="BZ30" s="209">
        <v>713800.17599999998</v>
      </c>
      <c r="CA30" s="179">
        <v>723446.86100000003</v>
      </c>
      <c r="CB30" s="106">
        <v>733470.31799999997</v>
      </c>
      <c r="CC30" s="106">
        <v>747161.10800000001</v>
      </c>
      <c r="CD30" s="106">
        <v>765368.39500000002</v>
      </c>
      <c r="CE30" s="179">
        <v>766545.2</v>
      </c>
      <c r="CF30" s="106">
        <v>784258.58299999998</v>
      </c>
      <c r="CG30" s="106">
        <v>779668.38600000006</v>
      </c>
      <c r="CH30" s="106">
        <v>786275.42299999995</v>
      </c>
      <c r="CI30" s="179">
        <v>789086.5</v>
      </c>
      <c r="CJ30" s="106">
        <v>792508.9</v>
      </c>
      <c r="CK30" s="212">
        <v>802114.6</v>
      </c>
      <c r="CL30" s="106">
        <v>820212.9</v>
      </c>
      <c r="CM30" s="203">
        <v>826552.3</v>
      </c>
      <c r="CN30" s="203">
        <v>823620.8</v>
      </c>
      <c r="CO30" s="107">
        <v>817827.9</v>
      </c>
      <c r="CP30" s="107">
        <v>816567.4</v>
      </c>
      <c r="CQ30" s="203">
        <v>794283.6</v>
      </c>
      <c r="CR30" s="106">
        <v>781623.1</v>
      </c>
      <c r="CS30" s="106">
        <v>777259</v>
      </c>
      <c r="CT30" s="106"/>
      <c r="CU30" s="182"/>
    </row>
    <row r="31" spans="2:99" x14ac:dyDescent="0.25">
      <c r="B31" s="220"/>
      <c r="C31" s="221" t="s">
        <v>225</v>
      </c>
      <c r="D31" s="93">
        <v>137.1</v>
      </c>
      <c r="E31" s="36">
        <v>153.69999999999999</v>
      </c>
      <c r="F31" s="36">
        <v>131.1</v>
      </c>
      <c r="G31" s="36">
        <v>125.9</v>
      </c>
      <c r="H31" s="36">
        <v>121.1</v>
      </c>
      <c r="I31" s="36">
        <v>101.8</v>
      </c>
      <c r="J31" s="36">
        <v>119.6</v>
      </c>
      <c r="K31" s="36">
        <v>114.2</v>
      </c>
      <c r="L31" s="36">
        <v>117</v>
      </c>
      <c r="M31" s="36">
        <v>114.8</v>
      </c>
      <c r="N31" s="36">
        <v>107.7</v>
      </c>
      <c r="O31" s="36">
        <v>107.7</v>
      </c>
      <c r="P31" s="36">
        <v>106.8</v>
      </c>
      <c r="Q31" s="36">
        <v>108.2</v>
      </c>
      <c r="R31" s="36">
        <v>110.1</v>
      </c>
      <c r="S31" s="36">
        <v>113.7</v>
      </c>
      <c r="T31" s="36">
        <v>113.2</v>
      </c>
      <c r="U31" s="36">
        <v>116.3</v>
      </c>
      <c r="V31" s="36">
        <v>114.5</v>
      </c>
      <c r="W31" s="36">
        <v>133.30000000000001</v>
      </c>
      <c r="X31" s="36">
        <v>116.8</v>
      </c>
      <c r="Y31" s="36">
        <v>118.4</v>
      </c>
      <c r="Z31" s="36">
        <v>122</v>
      </c>
      <c r="AA31" s="36">
        <v>126</v>
      </c>
      <c r="AB31" s="36">
        <v>125.4</v>
      </c>
      <c r="AC31" s="36">
        <v>128.80000000000001</v>
      </c>
      <c r="AD31" s="36">
        <v>131.1</v>
      </c>
      <c r="AE31" s="36">
        <v>133.4</v>
      </c>
      <c r="AF31" s="36">
        <v>137.69999999999999</v>
      </c>
      <c r="AG31" s="36">
        <v>137.69999999999999</v>
      </c>
      <c r="AH31" s="36">
        <v>139.6</v>
      </c>
      <c r="AI31" s="36">
        <v>137.9</v>
      </c>
      <c r="AJ31" s="36">
        <v>137.4</v>
      </c>
      <c r="AK31" s="36">
        <v>134.4</v>
      </c>
      <c r="AL31" s="36">
        <v>133.5</v>
      </c>
      <c r="AM31" s="36">
        <v>144.6</v>
      </c>
      <c r="AN31" s="42">
        <v>143.69999999999999</v>
      </c>
      <c r="AO31" s="42">
        <v>135.72172218564143</v>
      </c>
      <c r="AP31" s="199">
        <v>126.26607290116362</v>
      </c>
      <c r="AQ31" s="42">
        <v>115.3</v>
      </c>
      <c r="AR31" s="42">
        <v>109.5</v>
      </c>
      <c r="AS31" s="42">
        <v>109.3</v>
      </c>
      <c r="AT31" s="60">
        <v>109.8</v>
      </c>
      <c r="AU31" s="42">
        <v>113.95540131095673</v>
      </c>
      <c r="AV31" s="42">
        <v>113.29094599592932</v>
      </c>
      <c r="AW31" s="42">
        <v>109.37736118578823</v>
      </c>
      <c r="AX31" s="42">
        <v>114.51940525460408</v>
      </c>
      <c r="AY31" s="42">
        <v>111.93353993880214</v>
      </c>
      <c r="AZ31" s="42">
        <v>109.73647850244483</v>
      </c>
      <c r="BA31" s="42">
        <v>107.48783111057702</v>
      </c>
      <c r="BB31" s="42">
        <v>101.24145588900768</v>
      </c>
      <c r="BC31" s="42">
        <v>100.21081228655721</v>
      </c>
      <c r="BD31" s="42">
        <v>102.5832328052544</v>
      </c>
      <c r="BE31" s="42">
        <v>102.36636974138516</v>
      </c>
      <c r="BF31" s="42">
        <v>104.31975502513147</v>
      </c>
      <c r="BG31" s="105">
        <v>104.50825010996616</v>
      </c>
      <c r="BH31" s="42">
        <v>104.95585959132146</v>
      </c>
      <c r="BI31" s="42">
        <v>104.62579336536629</v>
      </c>
      <c r="BJ31" s="42">
        <v>105.28003524744564</v>
      </c>
      <c r="BK31" s="42">
        <v>105.48913643606394</v>
      </c>
      <c r="BL31" s="106">
        <v>107.22995767510068</v>
      </c>
      <c r="BM31" s="106">
        <v>107.93690569554123</v>
      </c>
      <c r="BN31" s="106">
        <v>106.0985587630672</v>
      </c>
      <c r="BO31" s="107">
        <v>106.61594575310815</v>
      </c>
      <c r="BP31" s="42">
        <v>104.22655985742752</v>
      </c>
      <c r="BQ31" s="42">
        <v>104.52990771491052</v>
      </c>
      <c r="BR31" s="42">
        <v>104.80552217533467</v>
      </c>
      <c r="BS31" s="85">
        <v>105.15127268829465</v>
      </c>
      <c r="BT31" s="42">
        <v>104.4424677372841</v>
      </c>
      <c r="BU31" s="42">
        <v>103.05831232821653</v>
      </c>
      <c r="BV31" s="42">
        <v>103.27553258078532</v>
      </c>
      <c r="BW31" s="85">
        <v>101.69226137235506</v>
      </c>
      <c r="BX31" s="85">
        <v>103.25909189879906</v>
      </c>
      <c r="BY31" s="85">
        <v>104.7409606268036</v>
      </c>
      <c r="BZ31" s="85">
        <v>105.31257799683222</v>
      </c>
      <c r="CA31" s="85">
        <v>106.96154563242919</v>
      </c>
      <c r="CB31" s="85">
        <v>106.88469826079651</v>
      </c>
      <c r="CC31" s="85">
        <v>106.0221840860214</v>
      </c>
      <c r="CD31" s="85">
        <v>107.22446151372202</v>
      </c>
      <c r="CE31" s="179">
        <v>105.95736070240548</v>
      </c>
      <c r="CF31" s="85">
        <v>106.92437904487909</v>
      </c>
      <c r="CG31" s="85">
        <v>104.35077222996999</v>
      </c>
      <c r="CH31" s="85">
        <v>102.73162938744026</v>
      </c>
      <c r="CI31" s="85">
        <v>102.94063546415789</v>
      </c>
      <c r="CJ31" s="42">
        <v>101.0519893793754</v>
      </c>
      <c r="CK31" s="98">
        <v>102.87894371543749</v>
      </c>
      <c r="CL31" s="42">
        <v>104.31623271022679</v>
      </c>
      <c r="CM31" s="201">
        <v>104.74799657578733</v>
      </c>
      <c r="CN31" s="201">
        <v>103.9257477108459</v>
      </c>
      <c r="CO31" s="201">
        <v>101.95898441444652</v>
      </c>
      <c r="CP31" s="201">
        <v>99.555542225683112</v>
      </c>
      <c r="CQ31" s="201">
        <v>96.095988118356203</v>
      </c>
      <c r="CR31" s="201">
        <v>94.900845146212902</v>
      </c>
      <c r="CS31" s="201">
        <v>95.039433113005799</v>
      </c>
      <c r="CT31" s="42"/>
      <c r="CU31" s="213"/>
    </row>
    <row r="32" spans="2:99" x14ac:dyDescent="0.25">
      <c r="B32" s="220"/>
      <c r="C32" s="221" t="s">
        <v>295</v>
      </c>
      <c r="D32" s="93">
        <v>105</v>
      </c>
      <c r="E32" s="36">
        <v>128.5</v>
      </c>
      <c r="F32" s="36">
        <v>120.1</v>
      </c>
      <c r="G32" s="36">
        <v>125.9</v>
      </c>
      <c r="H32" s="36">
        <v>101</v>
      </c>
      <c r="I32" s="36">
        <v>103.9</v>
      </c>
      <c r="J32" s="36">
        <v>114.1</v>
      </c>
      <c r="K32" s="36">
        <v>114.2</v>
      </c>
      <c r="L32" s="36">
        <v>103.5</v>
      </c>
      <c r="M32" s="36">
        <v>104.5</v>
      </c>
      <c r="N32" s="36">
        <v>107.6</v>
      </c>
      <c r="O32" s="36">
        <v>107.7</v>
      </c>
      <c r="P32" s="36">
        <v>102.6</v>
      </c>
      <c r="Q32" s="36">
        <v>105</v>
      </c>
      <c r="R32" s="36">
        <v>110</v>
      </c>
      <c r="S32" s="36">
        <v>113.7</v>
      </c>
      <c r="T32" s="36">
        <v>102.1</v>
      </c>
      <c r="U32" s="36">
        <v>107.3</v>
      </c>
      <c r="V32" s="36">
        <v>110.8</v>
      </c>
      <c r="W32" s="36">
        <v>133.30000000000001</v>
      </c>
      <c r="X32" s="36">
        <v>105.2</v>
      </c>
      <c r="Y32" s="36">
        <v>112.1</v>
      </c>
      <c r="Z32" s="36">
        <v>119.2</v>
      </c>
      <c r="AA32" s="36">
        <v>126</v>
      </c>
      <c r="AB32" s="36">
        <v>104.7</v>
      </c>
      <c r="AC32" s="36">
        <v>114.6</v>
      </c>
      <c r="AD32" s="36">
        <v>124.1</v>
      </c>
      <c r="AE32" s="36">
        <v>133.4</v>
      </c>
      <c r="AF32" s="36">
        <v>108.1</v>
      </c>
      <c r="AG32" s="36">
        <v>118.2</v>
      </c>
      <c r="AH32" s="36">
        <v>129.9</v>
      </c>
      <c r="AI32" s="36">
        <v>137.9</v>
      </c>
      <c r="AJ32" s="36">
        <v>107.7</v>
      </c>
      <c r="AK32" s="36">
        <v>115.2</v>
      </c>
      <c r="AL32" s="36">
        <v>125.7</v>
      </c>
      <c r="AM32" s="36">
        <v>144.6</v>
      </c>
      <c r="AN32" s="42">
        <v>107</v>
      </c>
      <c r="AO32" s="42">
        <v>108.1</v>
      </c>
      <c r="AP32" s="199">
        <v>109.7</v>
      </c>
      <c r="AQ32" s="42">
        <v>115.3</v>
      </c>
      <c r="AR32" s="42">
        <v>102</v>
      </c>
      <c r="AS32" s="42">
        <v>104</v>
      </c>
      <c r="AT32" s="199">
        <v>105</v>
      </c>
      <c r="AU32" s="42">
        <v>103.49872569043889</v>
      </c>
      <c r="AV32" s="42">
        <v>100.44832149906603</v>
      </c>
      <c r="AW32" s="42">
        <v>104.30835152967563</v>
      </c>
      <c r="AX32" s="42">
        <v>105.60447339237956</v>
      </c>
      <c r="AY32" s="42">
        <v>101.16170896914531</v>
      </c>
      <c r="AZ32" s="42">
        <v>98.476694999689002</v>
      </c>
      <c r="BA32" s="42">
        <v>102.17093372824682</v>
      </c>
      <c r="BB32" s="42">
        <v>99.467544597096349</v>
      </c>
      <c r="BC32" s="42">
        <v>100.13187719473555</v>
      </c>
      <c r="BD32" s="42">
        <v>100.80478317015105</v>
      </c>
      <c r="BE32" s="42">
        <v>102.77545848965687</v>
      </c>
      <c r="BF32" s="42">
        <v>104.17897417323753</v>
      </c>
      <c r="BG32" s="105">
        <v>104.50825010996616</v>
      </c>
      <c r="BH32" s="42">
        <v>101.23653067970602</v>
      </c>
      <c r="BI32" s="42">
        <v>102.89105282745702</v>
      </c>
      <c r="BJ32" s="42">
        <v>104.9483276340424</v>
      </c>
      <c r="BK32" s="42">
        <v>105.48913643606394</v>
      </c>
      <c r="BL32" s="42">
        <v>102.90318431979088</v>
      </c>
      <c r="BM32" s="42">
        <v>105.27445473219989</v>
      </c>
      <c r="BN32" s="42">
        <v>105.55053350676678</v>
      </c>
      <c r="BO32" s="105">
        <v>106.61594575310815</v>
      </c>
      <c r="BP32" s="42">
        <v>100.59700567552215</v>
      </c>
      <c r="BQ32" s="42">
        <v>103.21466418707422</v>
      </c>
      <c r="BR32" s="42">
        <v>103.75820147653059</v>
      </c>
      <c r="BS32" s="85">
        <v>105.15127268829465</v>
      </c>
      <c r="BT32" s="42">
        <v>99.918900181820561</v>
      </c>
      <c r="BU32" s="42">
        <v>101.1602506245994</v>
      </c>
      <c r="BV32" s="42">
        <v>101.90731165830184</v>
      </c>
      <c r="BW32" s="85">
        <v>101.69226137235506</v>
      </c>
      <c r="BX32" s="42">
        <v>101.45840752348882</v>
      </c>
      <c r="BY32" s="42">
        <v>104.19300037858298</v>
      </c>
      <c r="BZ32" s="42">
        <v>105.53528422547123</v>
      </c>
      <c r="CA32" s="85">
        <v>106.96154563242919</v>
      </c>
      <c r="CB32" s="85">
        <v>101.38551392512019</v>
      </c>
      <c r="CC32" s="85">
        <v>103.27795285022323</v>
      </c>
      <c r="CD32" s="85">
        <v>105.79469429752631</v>
      </c>
      <c r="CE32" s="179">
        <v>105.95736070240548</v>
      </c>
      <c r="CF32" s="85">
        <v>102.31080737313339</v>
      </c>
      <c r="CG32" s="85">
        <v>101.71199115198949</v>
      </c>
      <c r="CH32" s="85">
        <v>102.57391514551263</v>
      </c>
      <c r="CI32" s="85">
        <v>102.94063546415789</v>
      </c>
      <c r="CJ32" s="42">
        <v>100.43371670913139</v>
      </c>
      <c r="CK32" s="98">
        <v>101.65103572295305</v>
      </c>
      <c r="CL32" s="42">
        <v>103.94461190249739</v>
      </c>
      <c r="CM32" s="201">
        <v>104.74799657578733</v>
      </c>
      <c r="CN32" s="201">
        <v>99.645333997618778</v>
      </c>
      <c r="CO32" s="201">
        <v>98.944483004886678</v>
      </c>
      <c r="CP32" s="201">
        <v>98.791982068164344</v>
      </c>
      <c r="CQ32" s="201">
        <v>96.095988118356203</v>
      </c>
      <c r="CR32" s="42">
        <v>98.406047915379347</v>
      </c>
      <c r="CS32" s="42">
        <v>97.856609402485475</v>
      </c>
      <c r="CT32" s="277"/>
      <c r="CU32" s="213"/>
    </row>
    <row r="33" spans="2:99" ht="26.25" x14ac:dyDescent="0.25">
      <c r="B33" s="222" t="s">
        <v>305</v>
      </c>
      <c r="C33" s="221" t="s">
        <v>294</v>
      </c>
      <c r="D33" s="235">
        <v>110732.6</v>
      </c>
      <c r="E33" s="202">
        <v>115922.4</v>
      </c>
      <c r="F33" s="202">
        <v>120298</v>
      </c>
      <c r="G33" s="202">
        <v>119852.4</v>
      </c>
      <c r="H33" s="202">
        <v>123426.5</v>
      </c>
      <c r="I33" s="202">
        <v>123795.9</v>
      </c>
      <c r="J33" s="202">
        <v>127270</v>
      </c>
      <c r="K33" s="202">
        <v>123561.3</v>
      </c>
      <c r="L33" s="202">
        <v>120497.7</v>
      </c>
      <c r="M33" s="202">
        <v>125766.5</v>
      </c>
      <c r="N33" s="202">
        <v>128128.8</v>
      </c>
      <c r="O33" s="202">
        <v>124724.7</v>
      </c>
      <c r="P33" s="202">
        <v>129734.6</v>
      </c>
      <c r="Q33" s="202">
        <v>128990.2</v>
      </c>
      <c r="R33" s="202">
        <v>129173.2</v>
      </c>
      <c r="S33" s="202">
        <v>127062.2</v>
      </c>
      <c r="T33" s="202">
        <v>128833.9</v>
      </c>
      <c r="U33" s="202">
        <v>125345</v>
      </c>
      <c r="V33" s="202">
        <v>124194.6</v>
      </c>
      <c r="W33" s="202">
        <v>121979.1</v>
      </c>
      <c r="X33" s="202">
        <v>124072.3</v>
      </c>
      <c r="Y33" s="202">
        <v>125882.7</v>
      </c>
      <c r="Z33" s="202">
        <v>125610.1</v>
      </c>
      <c r="AA33" s="202">
        <v>125019.9</v>
      </c>
      <c r="AB33" s="202">
        <v>128880.8</v>
      </c>
      <c r="AC33" s="202">
        <v>132403.1</v>
      </c>
      <c r="AD33" s="202">
        <v>137976.9</v>
      </c>
      <c r="AE33" s="202">
        <v>142856.29999999999</v>
      </c>
      <c r="AF33" s="202">
        <v>151426.6</v>
      </c>
      <c r="AG33" s="202">
        <v>161798.6</v>
      </c>
      <c r="AH33" s="202">
        <v>171623.4</v>
      </c>
      <c r="AI33" s="202">
        <v>177693.8</v>
      </c>
      <c r="AJ33" s="202">
        <v>189855.2</v>
      </c>
      <c r="AK33" s="202">
        <v>201452.2</v>
      </c>
      <c r="AL33" s="202">
        <v>213691.3</v>
      </c>
      <c r="AM33" s="202">
        <v>228228.6</v>
      </c>
      <c r="AN33" s="106">
        <v>238087.4</v>
      </c>
      <c r="AO33" s="106">
        <v>231090.3</v>
      </c>
      <c r="AP33" s="237">
        <v>227615.8</v>
      </c>
      <c r="AQ33" s="106">
        <v>219871.2</v>
      </c>
      <c r="AR33" s="106">
        <v>216414</v>
      </c>
      <c r="AS33" s="106">
        <v>220979.6</v>
      </c>
      <c r="AT33" s="106">
        <v>220787.7</v>
      </c>
      <c r="AU33" s="106">
        <v>219427.7</v>
      </c>
      <c r="AV33" s="106">
        <v>225117.3</v>
      </c>
      <c r="AW33" s="106">
        <v>236214.39999999999</v>
      </c>
      <c r="AX33" s="106">
        <v>249590.7</v>
      </c>
      <c r="AY33" s="106">
        <v>261444.4</v>
      </c>
      <c r="AZ33" s="106">
        <v>266022.90000000002</v>
      </c>
      <c r="BA33" s="106">
        <v>270728.90000000002</v>
      </c>
      <c r="BB33" s="106">
        <v>275183.2</v>
      </c>
      <c r="BC33" s="106">
        <v>270217.2</v>
      </c>
      <c r="BD33" s="106">
        <v>270379.2</v>
      </c>
      <c r="BE33" s="137">
        <v>276828.59999999998</v>
      </c>
      <c r="BF33" s="106">
        <v>276356.7</v>
      </c>
      <c r="BG33" s="107">
        <v>274590.5</v>
      </c>
      <c r="BH33" s="106">
        <v>283401.2</v>
      </c>
      <c r="BI33" s="106">
        <v>293327.3</v>
      </c>
      <c r="BJ33" s="106">
        <v>301036</v>
      </c>
      <c r="BK33" s="106">
        <v>298361.8</v>
      </c>
      <c r="BL33" s="106">
        <v>305504.40000000002</v>
      </c>
      <c r="BM33" s="106">
        <v>313335.59999999998</v>
      </c>
      <c r="BN33" s="106">
        <v>326014.5</v>
      </c>
      <c r="BO33" s="107">
        <v>324049.90000000002</v>
      </c>
      <c r="BP33" s="106">
        <v>330578.09999999998</v>
      </c>
      <c r="BQ33" s="241">
        <v>335133.2</v>
      </c>
      <c r="BR33" s="106">
        <v>341597.6</v>
      </c>
      <c r="BS33" s="179">
        <v>340110.1</v>
      </c>
      <c r="BT33" s="106">
        <v>345730.6</v>
      </c>
      <c r="BU33" s="241">
        <v>353727.7</v>
      </c>
      <c r="BV33" s="106">
        <v>360990.05300000001</v>
      </c>
      <c r="BW33" s="179">
        <v>360525.62900000002</v>
      </c>
      <c r="BX33" s="106">
        <v>368518.76400000002</v>
      </c>
      <c r="BY33" s="241">
        <v>350337.26</v>
      </c>
      <c r="BZ33" s="106">
        <v>380814.94500000001</v>
      </c>
      <c r="CA33" s="179">
        <v>384125.07500000001</v>
      </c>
      <c r="CB33" s="106">
        <v>390940.576</v>
      </c>
      <c r="CC33" s="106">
        <v>387567.30300000001</v>
      </c>
      <c r="CD33" s="106">
        <v>392759.80699999997</v>
      </c>
      <c r="CE33" s="179">
        <v>388328.79800000001</v>
      </c>
      <c r="CF33" s="106">
        <v>404427.75199999998</v>
      </c>
      <c r="CG33" s="106">
        <v>385113.40400000004</v>
      </c>
      <c r="CH33" s="106">
        <v>376109.386</v>
      </c>
      <c r="CI33" s="179">
        <v>348096.4</v>
      </c>
      <c r="CJ33" s="106">
        <v>369668.2</v>
      </c>
      <c r="CK33" s="212">
        <v>365859.6</v>
      </c>
      <c r="CL33" s="106">
        <v>373226.5</v>
      </c>
      <c r="CM33" s="203">
        <v>382146.4</v>
      </c>
      <c r="CN33" s="203">
        <v>400897.3</v>
      </c>
      <c r="CO33" s="107">
        <v>414482.9</v>
      </c>
      <c r="CP33" s="107">
        <v>434009.59999999998</v>
      </c>
      <c r="CQ33" s="203">
        <v>416347.7</v>
      </c>
      <c r="CR33" s="106">
        <v>426298.4</v>
      </c>
      <c r="CS33" s="106">
        <v>399443.3</v>
      </c>
      <c r="CT33" s="106"/>
      <c r="CU33" s="182"/>
    </row>
    <row r="34" spans="2:99" x14ac:dyDescent="0.25">
      <c r="B34" s="220"/>
      <c r="C34" s="221" t="s">
        <v>225</v>
      </c>
      <c r="D34" s="93">
        <v>115.4</v>
      </c>
      <c r="E34" s="36">
        <v>117.7</v>
      </c>
      <c r="F34" s="36">
        <v>114.7</v>
      </c>
      <c r="G34" s="36">
        <v>112.3</v>
      </c>
      <c r="H34" s="36">
        <v>111.5</v>
      </c>
      <c r="I34" s="36">
        <v>106.8</v>
      </c>
      <c r="J34" s="36">
        <v>105.8</v>
      </c>
      <c r="K34" s="36">
        <v>103.1</v>
      </c>
      <c r="L34" s="36">
        <v>97.6</v>
      </c>
      <c r="M34" s="36">
        <v>101.6</v>
      </c>
      <c r="N34" s="36">
        <v>100.7</v>
      </c>
      <c r="O34" s="36">
        <v>100.9</v>
      </c>
      <c r="P34" s="36">
        <v>107.7</v>
      </c>
      <c r="Q34" s="36">
        <v>102.6</v>
      </c>
      <c r="R34" s="36">
        <v>100.8</v>
      </c>
      <c r="S34" s="36">
        <v>101.9</v>
      </c>
      <c r="T34" s="36">
        <v>99.3</v>
      </c>
      <c r="U34" s="36">
        <v>97.2</v>
      </c>
      <c r="V34" s="36">
        <v>96.1</v>
      </c>
      <c r="W34" s="36">
        <v>96</v>
      </c>
      <c r="X34" s="36">
        <v>96.3</v>
      </c>
      <c r="Y34" s="36">
        <v>100.4</v>
      </c>
      <c r="Z34" s="36">
        <v>101.1</v>
      </c>
      <c r="AA34" s="36">
        <v>102.5</v>
      </c>
      <c r="AB34" s="36">
        <v>103.9</v>
      </c>
      <c r="AC34" s="36">
        <v>105.2</v>
      </c>
      <c r="AD34" s="36">
        <v>109.8</v>
      </c>
      <c r="AE34" s="36">
        <v>114.3</v>
      </c>
      <c r="AF34" s="36">
        <v>117.5</v>
      </c>
      <c r="AG34" s="36">
        <v>122.2</v>
      </c>
      <c r="AH34" s="36">
        <v>124.4</v>
      </c>
      <c r="AI34" s="36">
        <v>124.4</v>
      </c>
      <c r="AJ34" s="36">
        <v>125.4</v>
      </c>
      <c r="AK34" s="36">
        <v>124.5</v>
      </c>
      <c r="AL34" s="36">
        <v>124.5</v>
      </c>
      <c r="AM34" s="36">
        <v>128.4</v>
      </c>
      <c r="AN34" s="42">
        <v>125.4</v>
      </c>
      <c r="AO34" s="42">
        <v>114.71222453763224</v>
      </c>
      <c r="AP34" s="199">
        <v>106.51617543624845</v>
      </c>
      <c r="AQ34" s="42">
        <v>115.3</v>
      </c>
      <c r="AR34" s="42">
        <v>109.5</v>
      </c>
      <c r="AS34" s="42">
        <v>109.3</v>
      </c>
      <c r="AT34" s="60">
        <v>109.8</v>
      </c>
      <c r="AU34" s="42">
        <v>99.798290999457876</v>
      </c>
      <c r="AV34" s="42">
        <v>104.02159749369264</v>
      </c>
      <c r="AW34" s="42">
        <v>106.89421104934571</v>
      </c>
      <c r="AX34" s="42">
        <v>113.04556367949846</v>
      </c>
      <c r="AY34" s="42">
        <v>119.14831172181087</v>
      </c>
      <c r="AZ34" s="42">
        <v>118.1707936262562</v>
      </c>
      <c r="BA34" s="42">
        <v>114.61151394665188</v>
      </c>
      <c r="BB34" s="42">
        <v>110.25378750089646</v>
      </c>
      <c r="BC34" s="42">
        <v>103.3555126826201</v>
      </c>
      <c r="BD34" s="42">
        <v>101.63756578850918</v>
      </c>
      <c r="BE34" s="42">
        <v>102.25306570521283</v>
      </c>
      <c r="BF34" s="42">
        <v>100.42644318403157</v>
      </c>
      <c r="BG34" s="105">
        <v>101.54208040517652</v>
      </c>
      <c r="BH34" s="42">
        <v>104.81619887920374</v>
      </c>
      <c r="BI34" s="42">
        <v>105.95989720715274</v>
      </c>
      <c r="BJ34" s="42">
        <v>108.93023400554428</v>
      </c>
      <c r="BK34" s="42">
        <v>108.71479530428037</v>
      </c>
      <c r="BL34" s="106">
        <v>107.79926125930307</v>
      </c>
      <c r="BM34" s="106">
        <v>106.82115166232397</v>
      </c>
      <c r="BN34" s="106">
        <v>108.29751258985635</v>
      </c>
      <c r="BO34" s="107">
        <v>108.60971478252243</v>
      </c>
      <c r="BP34" s="42">
        <v>108.20731223511018</v>
      </c>
      <c r="BQ34" s="42">
        <v>106.95663052650258</v>
      </c>
      <c r="BR34" s="42">
        <v>104.77987942254101</v>
      </c>
      <c r="BS34" s="85">
        <v>104.95608855302839</v>
      </c>
      <c r="BT34" s="42">
        <v>104.58363696808711</v>
      </c>
      <c r="BU34" s="42">
        <v>105.54839090845073</v>
      </c>
      <c r="BV34" s="42">
        <v>105.6769874846896</v>
      </c>
      <c r="BW34" s="85">
        <v>106.00262356219355</v>
      </c>
      <c r="BX34" s="85">
        <v>106.59130664164528</v>
      </c>
      <c r="BY34" s="85">
        <v>99.041511309405507</v>
      </c>
      <c r="BZ34" s="85">
        <v>105.49181115525086</v>
      </c>
      <c r="CA34" s="85">
        <v>106.54584420682059</v>
      </c>
      <c r="CB34" s="85">
        <v>106.08430674102662</v>
      </c>
      <c r="CC34" s="85">
        <v>110.62691504751736</v>
      </c>
      <c r="CD34" s="85">
        <v>103.1366578851048</v>
      </c>
      <c r="CE34" s="179">
        <v>101.09436307952559</v>
      </c>
      <c r="CF34" s="85">
        <v>103.44992994536335</v>
      </c>
      <c r="CG34" s="85">
        <v>99.36684571144022</v>
      </c>
      <c r="CH34" s="85">
        <v>95.760660662510219</v>
      </c>
      <c r="CI34" s="85">
        <v>89.639604838166036</v>
      </c>
      <c r="CJ34" s="42">
        <v>91.40525054769239</v>
      </c>
      <c r="CK34" s="98">
        <v>95.000484584535499</v>
      </c>
      <c r="CL34" s="42">
        <v>99.23349799092756</v>
      </c>
      <c r="CM34" s="201">
        <v>109.78177309503918</v>
      </c>
      <c r="CN34" s="201">
        <v>108.44787298447633</v>
      </c>
      <c r="CO34" s="201">
        <v>113.29015283458466</v>
      </c>
      <c r="CP34" s="201">
        <v>116.28584786985918</v>
      </c>
      <c r="CQ34" s="201">
        <v>108.94978992344295</v>
      </c>
      <c r="CR34" s="201">
        <v>106.33606162974907</v>
      </c>
      <c r="CS34" s="201">
        <v>96.371478775119542</v>
      </c>
      <c r="CT34" s="42"/>
      <c r="CU34" s="213"/>
    </row>
    <row r="35" spans="2:99" x14ac:dyDescent="0.25">
      <c r="B35" s="220"/>
      <c r="C35" s="221" t="s">
        <v>295</v>
      </c>
      <c r="D35" s="93">
        <v>103.8</v>
      </c>
      <c r="E35" s="36">
        <v>108.6</v>
      </c>
      <c r="F35" s="36">
        <v>112.7</v>
      </c>
      <c r="G35" s="36">
        <v>112.3</v>
      </c>
      <c r="H35" s="36">
        <v>103</v>
      </c>
      <c r="I35" s="36">
        <v>103.3</v>
      </c>
      <c r="J35" s="36">
        <v>106.2</v>
      </c>
      <c r="K35" s="36">
        <v>103.1</v>
      </c>
      <c r="L35" s="36">
        <v>97.5</v>
      </c>
      <c r="M35" s="36">
        <v>101.8</v>
      </c>
      <c r="N35" s="36">
        <v>103.7</v>
      </c>
      <c r="O35" s="36">
        <v>100.9</v>
      </c>
      <c r="P35" s="36">
        <v>104</v>
      </c>
      <c r="Q35" s="36">
        <v>103.4</v>
      </c>
      <c r="R35" s="36">
        <v>103.6</v>
      </c>
      <c r="S35" s="36">
        <v>101.9</v>
      </c>
      <c r="T35" s="36">
        <v>101.4</v>
      </c>
      <c r="U35" s="36">
        <v>98.6</v>
      </c>
      <c r="V35" s="36">
        <v>97.7</v>
      </c>
      <c r="W35" s="36">
        <v>96</v>
      </c>
      <c r="X35" s="36">
        <v>101.7</v>
      </c>
      <c r="Y35" s="36">
        <v>103.4</v>
      </c>
      <c r="Z35" s="36">
        <v>103</v>
      </c>
      <c r="AA35" s="36">
        <v>102.5</v>
      </c>
      <c r="AB35" s="36">
        <v>103.1</v>
      </c>
      <c r="AC35" s="36">
        <v>105.9</v>
      </c>
      <c r="AD35" s="36">
        <v>110.4</v>
      </c>
      <c r="AE35" s="36">
        <v>114.3</v>
      </c>
      <c r="AF35" s="36">
        <v>106</v>
      </c>
      <c r="AG35" s="36">
        <v>113.3</v>
      </c>
      <c r="AH35" s="36">
        <v>120.1</v>
      </c>
      <c r="AI35" s="36">
        <v>124.4</v>
      </c>
      <c r="AJ35" s="36">
        <v>106.8</v>
      </c>
      <c r="AK35" s="36">
        <v>113.4</v>
      </c>
      <c r="AL35" s="36">
        <v>120.3</v>
      </c>
      <c r="AM35" s="36">
        <v>128.4</v>
      </c>
      <c r="AN35" s="42">
        <v>104.3</v>
      </c>
      <c r="AO35" s="42">
        <v>101.3</v>
      </c>
      <c r="AP35" s="199">
        <v>99.7</v>
      </c>
      <c r="AQ35" s="42">
        <v>115.3</v>
      </c>
      <c r="AR35" s="42">
        <v>102</v>
      </c>
      <c r="AS35" s="42">
        <v>104</v>
      </c>
      <c r="AT35" s="199">
        <v>105</v>
      </c>
      <c r="AU35" s="42">
        <v>99.384023657114966</v>
      </c>
      <c r="AV35" s="42">
        <v>102.59292696409796</v>
      </c>
      <c r="AW35" s="42">
        <v>104.92947454504829</v>
      </c>
      <c r="AX35" s="42">
        <v>105.66277923784496</v>
      </c>
      <c r="AY35" s="42">
        <v>104.7492554810736</v>
      </c>
      <c r="AZ35" s="42">
        <v>101.75123276689041</v>
      </c>
      <c r="BA35" s="42">
        <v>101.76902063694516</v>
      </c>
      <c r="BB35" s="42">
        <v>101.64529904269547</v>
      </c>
      <c r="BC35" s="42">
        <v>98.195384020536125</v>
      </c>
      <c r="BD35" s="42">
        <v>99.984764463036072</v>
      </c>
      <c r="BE35" s="42">
        <v>102.36971766922908</v>
      </c>
      <c r="BF35" s="42">
        <v>102.19521160385828</v>
      </c>
      <c r="BG35" s="105">
        <v>101.54208040517652</v>
      </c>
      <c r="BH35" s="42">
        <v>103.20866890879327</v>
      </c>
      <c r="BI35" s="42">
        <v>106.82354269357459</v>
      </c>
      <c r="BJ35" s="42">
        <v>109.63088672040729</v>
      </c>
      <c r="BK35" s="42">
        <v>108.71479530428037</v>
      </c>
      <c r="BL35" s="42">
        <v>102.39393917049703</v>
      </c>
      <c r="BM35" s="42">
        <v>105.01867196135697</v>
      </c>
      <c r="BN35" s="42">
        <v>109.26817709237577</v>
      </c>
      <c r="BO35" s="105">
        <v>108.60971478252243</v>
      </c>
      <c r="BP35" s="42">
        <v>102.0145662751323</v>
      </c>
      <c r="BQ35" s="42">
        <v>103.42024484500689</v>
      </c>
      <c r="BR35" s="42">
        <v>105.41512279435975</v>
      </c>
      <c r="BS35" s="85">
        <v>104.95608855302839</v>
      </c>
      <c r="BT35" s="42">
        <v>101.65255309971683</v>
      </c>
      <c r="BU35" s="42">
        <v>104.00387992006119</v>
      </c>
      <c r="BV35" s="42">
        <v>106.13917463785994</v>
      </c>
      <c r="BW35" s="85">
        <v>106.00262356219355</v>
      </c>
      <c r="BX35" s="42">
        <v>102.21707816505882</v>
      </c>
      <c r="BY35" s="42">
        <v>97.174023653114546</v>
      </c>
      <c r="BZ35" s="42">
        <v>105.62770420962222</v>
      </c>
      <c r="CA35" s="85">
        <v>106.54584420682059</v>
      </c>
      <c r="CB35" s="85">
        <v>101.77429213648705</v>
      </c>
      <c r="CC35" s="85">
        <v>100.89612166037325</v>
      </c>
      <c r="CD35" s="85">
        <v>102.24789594899525</v>
      </c>
      <c r="CE35" s="179">
        <v>101.09436307952559</v>
      </c>
      <c r="CF35" s="85">
        <v>104.14570180808479</v>
      </c>
      <c r="CG35" s="85">
        <v>99.171991874782364</v>
      </c>
      <c r="CH35" s="85">
        <v>96.853333550606251</v>
      </c>
      <c r="CI35" s="85">
        <v>89.639604838166036</v>
      </c>
      <c r="CJ35" s="42">
        <v>106.19707644204306</v>
      </c>
      <c r="CK35" s="98">
        <v>105.10295423911306</v>
      </c>
      <c r="CL35" s="42">
        <v>107.21929327623036</v>
      </c>
      <c r="CM35" s="201">
        <v>109.78177309503918</v>
      </c>
      <c r="CN35" s="201">
        <v>104.90673207964277</v>
      </c>
      <c r="CO35" s="201">
        <v>108.46180940079508</v>
      </c>
      <c r="CP35" s="201">
        <v>113.57155268242745</v>
      </c>
      <c r="CQ35" s="201">
        <v>108.94978992344295</v>
      </c>
      <c r="CR35" s="42">
        <v>102.38999759095584</v>
      </c>
      <c r="CS35" s="42">
        <v>95.939835863149952</v>
      </c>
      <c r="CT35" s="277"/>
      <c r="CU35" s="213"/>
    </row>
    <row r="36" spans="2:99" ht="53.25" x14ac:dyDescent="0.25">
      <c r="B36" s="226" t="s">
        <v>306</v>
      </c>
      <c r="C36" s="221" t="s">
        <v>294</v>
      </c>
      <c r="D36" s="235">
        <v>61324.3</v>
      </c>
      <c r="E36" s="202">
        <v>64509.5</v>
      </c>
      <c r="F36" s="202">
        <v>64473.3</v>
      </c>
      <c r="G36" s="202">
        <v>56054.5</v>
      </c>
      <c r="H36" s="202">
        <v>53616.3</v>
      </c>
      <c r="I36" s="202">
        <v>56715</v>
      </c>
      <c r="J36" s="202">
        <v>57261.9</v>
      </c>
      <c r="K36" s="202">
        <v>69184.899999999994</v>
      </c>
      <c r="L36" s="202">
        <v>62406</v>
      </c>
      <c r="M36" s="202">
        <v>65881.7</v>
      </c>
      <c r="N36" s="202">
        <v>69987.199999999997</v>
      </c>
      <c r="O36" s="202">
        <v>65917.100000000006</v>
      </c>
      <c r="P36" s="202">
        <v>60550.7</v>
      </c>
      <c r="Q36" s="202">
        <v>64781.1</v>
      </c>
      <c r="R36" s="202">
        <v>74424.600000000006</v>
      </c>
      <c r="S36" s="202">
        <v>70121.3</v>
      </c>
      <c r="T36" s="202">
        <v>60276.800000000003</v>
      </c>
      <c r="U36" s="202">
        <v>59787.5</v>
      </c>
      <c r="V36" s="202">
        <v>65221.8</v>
      </c>
      <c r="W36" s="202">
        <v>69328.600000000006</v>
      </c>
      <c r="X36" s="202">
        <v>72826.8</v>
      </c>
      <c r="Y36" s="202">
        <v>58316.1</v>
      </c>
      <c r="Z36" s="202">
        <v>57248.7</v>
      </c>
      <c r="AA36" s="202">
        <v>64558.9</v>
      </c>
      <c r="AB36" s="202">
        <v>56427.3</v>
      </c>
      <c r="AC36" s="202">
        <v>66791.100000000006</v>
      </c>
      <c r="AD36" s="202">
        <v>66296.800000000003</v>
      </c>
      <c r="AE36" s="202">
        <v>72959.100000000006</v>
      </c>
      <c r="AF36" s="202">
        <v>67068.899999999994</v>
      </c>
      <c r="AG36" s="202">
        <v>61653.9</v>
      </c>
      <c r="AH36" s="202">
        <v>58932.7</v>
      </c>
      <c r="AI36" s="202">
        <v>61958.1</v>
      </c>
      <c r="AJ36" s="202">
        <v>68131.7</v>
      </c>
      <c r="AK36" s="202">
        <v>75538</v>
      </c>
      <c r="AL36" s="106">
        <v>87614.6</v>
      </c>
      <c r="AM36" s="106">
        <v>110913</v>
      </c>
      <c r="AN36" s="106">
        <v>118366.9</v>
      </c>
      <c r="AO36" s="106">
        <v>118591.6</v>
      </c>
      <c r="AP36" s="237">
        <v>93364.6</v>
      </c>
      <c r="AQ36" s="106">
        <v>115469.95600000001</v>
      </c>
      <c r="AR36" s="106">
        <v>110584.819</v>
      </c>
      <c r="AS36" s="106">
        <v>114675.308</v>
      </c>
      <c r="AT36" s="106">
        <v>102498.9</v>
      </c>
      <c r="AU36" s="106">
        <v>124381</v>
      </c>
      <c r="AV36" s="106">
        <v>118262.39999999999</v>
      </c>
      <c r="AW36" s="106">
        <v>100505.5</v>
      </c>
      <c r="AX36" s="106">
        <v>97816.2</v>
      </c>
      <c r="AY36" s="106">
        <v>121624.2</v>
      </c>
      <c r="AZ36" s="106">
        <v>121624.7</v>
      </c>
      <c r="BA36" s="106">
        <v>95994.3</v>
      </c>
      <c r="BB36" s="106">
        <v>85974.2</v>
      </c>
      <c r="BC36" s="106">
        <v>108368.7</v>
      </c>
      <c r="BD36" s="106">
        <v>124998.9</v>
      </c>
      <c r="BE36" s="137">
        <v>121540.6</v>
      </c>
      <c r="BF36" s="106">
        <v>119532.7</v>
      </c>
      <c r="BG36" s="107">
        <v>145336.6</v>
      </c>
      <c r="BH36" s="106">
        <v>148921</v>
      </c>
      <c r="BI36" s="106">
        <v>142450.79999999999</v>
      </c>
      <c r="BJ36" s="106">
        <v>155477.79999999999</v>
      </c>
      <c r="BK36" s="106">
        <v>168872.5</v>
      </c>
      <c r="BL36" s="106">
        <v>151505.60000000001</v>
      </c>
      <c r="BM36" s="106">
        <v>158014.70000000001</v>
      </c>
      <c r="BN36" s="106">
        <v>161466.20000000001</v>
      </c>
      <c r="BO36" s="107">
        <v>201343.4</v>
      </c>
      <c r="BP36" s="106">
        <v>226295.6</v>
      </c>
      <c r="BQ36" s="209">
        <v>224622.5</v>
      </c>
      <c r="BR36" s="106">
        <v>216975.9</v>
      </c>
      <c r="BS36" s="179">
        <v>253546.6</v>
      </c>
      <c r="BT36" s="106">
        <v>226324.4</v>
      </c>
      <c r="BU36" s="209">
        <v>217883.6</v>
      </c>
      <c r="BV36" s="106">
        <v>217386.34700000001</v>
      </c>
      <c r="BW36" s="179">
        <v>268824.00199999998</v>
      </c>
      <c r="BX36" s="106">
        <v>242243.04</v>
      </c>
      <c r="BY36" s="209">
        <v>254500.476</v>
      </c>
      <c r="BZ36" s="106">
        <v>264725.11599999998</v>
      </c>
      <c r="CA36" s="179">
        <v>275714.72899999999</v>
      </c>
      <c r="CB36" s="106">
        <v>272636.94500000001</v>
      </c>
      <c r="CC36" s="106">
        <v>266608.89399999997</v>
      </c>
      <c r="CD36" s="106">
        <v>260283.92199999999</v>
      </c>
      <c r="CE36" s="179">
        <v>310226.32699999999</v>
      </c>
      <c r="CF36" s="106">
        <v>313927.61900000001</v>
      </c>
      <c r="CG36" s="106">
        <v>370716.88900000002</v>
      </c>
      <c r="CH36" s="106">
        <v>365982.93300000002</v>
      </c>
      <c r="CI36" s="179">
        <v>411634.6</v>
      </c>
      <c r="CJ36" s="106">
        <v>365829.7</v>
      </c>
      <c r="CK36" s="212">
        <v>345803.6</v>
      </c>
      <c r="CL36" s="106">
        <v>311740.59999999998</v>
      </c>
      <c r="CM36" s="203">
        <v>388064.5</v>
      </c>
      <c r="CN36" s="203">
        <v>383774.1</v>
      </c>
      <c r="CO36" s="107">
        <v>323029.2</v>
      </c>
      <c r="CP36" s="107">
        <v>319623.5</v>
      </c>
      <c r="CQ36" s="203">
        <v>351592.8</v>
      </c>
      <c r="CR36" s="106">
        <v>363400.7</v>
      </c>
      <c r="CS36" s="106">
        <v>343756.5</v>
      </c>
      <c r="CT36" s="106"/>
      <c r="CU36" s="182"/>
    </row>
    <row r="37" spans="2:99" x14ac:dyDescent="0.25">
      <c r="B37" s="220"/>
      <c r="C37" s="221" t="s">
        <v>225</v>
      </c>
      <c r="D37" s="93">
        <v>86</v>
      </c>
      <c r="E37" s="36">
        <v>89</v>
      </c>
      <c r="F37" s="36">
        <v>94.1</v>
      </c>
      <c r="G37" s="36">
        <v>82.4</v>
      </c>
      <c r="H37" s="36">
        <v>87.4</v>
      </c>
      <c r="I37" s="36">
        <v>87.9</v>
      </c>
      <c r="J37" s="36">
        <v>88.8</v>
      </c>
      <c r="K37" s="36">
        <v>123.4</v>
      </c>
      <c r="L37" s="36">
        <v>116.4</v>
      </c>
      <c r="M37" s="36">
        <v>116.2</v>
      </c>
      <c r="N37" s="36">
        <v>104.8</v>
      </c>
      <c r="O37" s="36">
        <v>95.3</v>
      </c>
      <c r="P37" s="36">
        <v>97</v>
      </c>
      <c r="Q37" s="36">
        <v>98.3</v>
      </c>
      <c r="R37" s="36">
        <v>124.1</v>
      </c>
      <c r="S37" s="36">
        <v>106.4</v>
      </c>
      <c r="T37" s="36">
        <v>99.5</v>
      </c>
      <c r="U37" s="36">
        <v>92.3</v>
      </c>
      <c r="V37" s="36">
        <v>87.6</v>
      </c>
      <c r="W37" s="36">
        <v>98.9</v>
      </c>
      <c r="X37" s="36">
        <v>120.8</v>
      </c>
      <c r="Y37" s="36">
        <v>97.5</v>
      </c>
      <c r="Z37" s="36">
        <v>87.8</v>
      </c>
      <c r="AA37" s="36">
        <v>93.1</v>
      </c>
      <c r="AB37" s="36">
        <v>77.5</v>
      </c>
      <c r="AC37" s="36">
        <v>114.5</v>
      </c>
      <c r="AD37" s="36">
        <v>115.8</v>
      </c>
      <c r="AE37" s="36">
        <v>113</v>
      </c>
      <c r="AF37" s="36">
        <v>118.9</v>
      </c>
      <c r="AG37" s="36">
        <v>92.3</v>
      </c>
      <c r="AH37" s="36">
        <v>88.9</v>
      </c>
      <c r="AI37" s="36">
        <v>84.9</v>
      </c>
      <c r="AJ37" s="36">
        <v>101.6</v>
      </c>
      <c r="AK37" s="36">
        <v>122.5</v>
      </c>
      <c r="AL37" s="36">
        <v>148.69999999999999</v>
      </c>
      <c r="AM37" s="36">
        <v>179</v>
      </c>
      <c r="AN37" s="42">
        <v>173.7</v>
      </c>
      <c r="AO37" s="42">
        <v>156.9959490587519</v>
      </c>
      <c r="AP37" s="199">
        <v>106.56283313511675</v>
      </c>
      <c r="AQ37" s="42">
        <v>115.3</v>
      </c>
      <c r="AR37" s="42">
        <v>109.5</v>
      </c>
      <c r="AS37" s="42">
        <v>109.3</v>
      </c>
      <c r="AT37" s="60">
        <v>109.8</v>
      </c>
      <c r="AU37" s="42">
        <v>107.71719701703185</v>
      </c>
      <c r="AV37" s="42">
        <v>106.94270793172795</v>
      </c>
      <c r="AW37" s="42">
        <v>87.643540490861383</v>
      </c>
      <c r="AX37" s="42">
        <v>95.431463166921787</v>
      </c>
      <c r="AY37" s="42">
        <v>97.783584309500654</v>
      </c>
      <c r="AZ37" s="42">
        <v>102.84308453067078</v>
      </c>
      <c r="BA37" s="42">
        <v>95.511489420976972</v>
      </c>
      <c r="BB37" s="42">
        <v>87.893620893062703</v>
      </c>
      <c r="BC37" s="42">
        <v>89.101264386528342</v>
      </c>
      <c r="BD37" s="42">
        <v>102.77427200231531</v>
      </c>
      <c r="BE37" s="42">
        <v>126.61230927252973</v>
      </c>
      <c r="BF37" s="42">
        <v>139.03322159438528</v>
      </c>
      <c r="BG37" s="105">
        <v>134.0989720437608</v>
      </c>
      <c r="BH37" s="42">
        <v>119.13784841306604</v>
      </c>
      <c r="BI37" s="42">
        <v>117.20429222827597</v>
      </c>
      <c r="BJ37" s="42">
        <v>130.07135285992871</v>
      </c>
      <c r="BK37" s="42">
        <v>116.30215651116099</v>
      </c>
      <c r="BL37" s="106">
        <v>101.73555106398695</v>
      </c>
      <c r="BM37" s="106">
        <v>110.92580736647322</v>
      </c>
      <c r="BN37" s="106">
        <v>103.85161096954037</v>
      </c>
      <c r="BO37" s="106">
        <v>119.22805666997291</v>
      </c>
      <c r="BP37" s="42">
        <v>149.36451193883263</v>
      </c>
      <c r="BQ37" s="42">
        <v>142.15291362132763</v>
      </c>
      <c r="BR37" s="42">
        <v>134.37852627980345</v>
      </c>
      <c r="BS37" s="85">
        <v>125.92744534958683</v>
      </c>
      <c r="BT37" s="42">
        <v>100.01272671673686</v>
      </c>
      <c r="BU37" s="42">
        <v>96.999899831940269</v>
      </c>
      <c r="BV37" s="42">
        <v>100.18916709182909</v>
      </c>
      <c r="BW37" s="85">
        <v>106.0254809175118</v>
      </c>
      <c r="BX37" s="85">
        <v>107.03355007237398</v>
      </c>
      <c r="BY37" s="85">
        <v>116.80570543170755</v>
      </c>
      <c r="BZ37" s="85">
        <v>121.7763303230814</v>
      </c>
      <c r="CA37" s="85">
        <v>102.56328562506856</v>
      </c>
      <c r="CB37" s="85">
        <v>112.54686409153385</v>
      </c>
      <c r="CC37" s="85">
        <v>104.75771919577863</v>
      </c>
      <c r="CD37" s="85">
        <v>98.322337499702897</v>
      </c>
      <c r="CE37" s="179">
        <v>112.51713977166595</v>
      </c>
      <c r="CF37" s="85">
        <v>115.14492982599992</v>
      </c>
      <c r="CG37" s="85">
        <v>139.04895798412488</v>
      </c>
      <c r="CH37" s="85">
        <v>140.60912029748809</v>
      </c>
      <c r="CI37" s="85">
        <v>132.68848069106656</v>
      </c>
      <c r="CJ37" s="42">
        <v>116.53313625775628</v>
      </c>
      <c r="CK37" s="98">
        <v>93.279699485177744</v>
      </c>
      <c r="CL37" s="42">
        <v>85.178999316888905</v>
      </c>
      <c r="CM37" s="201">
        <v>94.274023612203649</v>
      </c>
      <c r="CN37" s="201">
        <v>104.90512388687959</v>
      </c>
      <c r="CO37" s="201">
        <v>93.414065093596491</v>
      </c>
      <c r="CP37" s="201">
        <v>102.52867287738587</v>
      </c>
      <c r="CQ37" s="201">
        <v>90.601639675878616</v>
      </c>
      <c r="CR37" s="201">
        <v>94.691304077059925</v>
      </c>
      <c r="CS37" s="201">
        <v>106.41654067186496</v>
      </c>
      <c r="CT37" s="42"/>
      <c r="CU37" s="213"/>
    </row>
    <row r="38" spans="2:99" x14ac:dyDescent="0.25">
      <c r="B38" s="220"/>
      <c r="C38" s="221" t="s">
        <v>295</v>
      </c>
      <c r="D38" s="93">
        <v>90.2</v>
      </c>
      <c r="E38" s="36">
        <v>94.9</v>
      </c>
      <c r="F38" s="36">
        <v>94.8</v>
      </c>
      <c r="G38" s="36">
        <v>82.4</v>
      </c>
      <c r="H38" s="36">
        <v>95.7</v>
      </c>
      <c r="I38" s="36">
        <v>101.2</v>
      </c>
      <c r="J38" s="36">
        <v>102.2</v>
      </c>
      <c r="K38" s="36">
        <v>123.4</v>
      </c>
      <c r="L38" s="36">
        <v>90.2</v>
      </c>
      <c r="M38" s="36">
        <v>95.2</v>
      </c>
      <c r="N38" s="36">
        <v>86.7</v>
      </c>
      <c r="O38" s="36">
        <v>95.3</v>
      </c>
      <c r="P38" s="36">
        <v>91.9</v>
      </c>
      <c r="Q38" s="36">
        <v>98.3</v>
      </c>
      <c r="R38" s="36">
        <v>112.9</v>
      </c>
      <c r="S38" s="36">
        <v>106.4</v>
      </c>
      <c r="T38" s="36">
        <v>86</v>
      </c>
      <c r="U38" s="36">
        <v>85.3</v>
      </c>
      <c r="V38" s="36">
        <v>93</v>
      </c>
      <c r="W38" s="36">
        <v>98.9</v>
      </c>
      <c r="X38" s="36">
        <v>105</v>
      </c>
      <c r="Y38" s="36">
        <v>84.1</v>
      </c>
      <c r="Z38" s="36">
        <v>82.6</v>
      </c>
      <c r="AA38" s="36">
        <v>93.1</v>
      </c>
      <c r="AB38" s="36">
        <v>87.4</v>
      </c>
      <c r="AC38" s="36">
        <v>103.5</v>
      </c>
      <c r="AD38" s="36">
        <v>102.7</v>
      </c>
      <c r="AE38" s="36">
        <v>113</v>
      </c>
      <c r="AF38" s="36">
        <v>91.9</v>
      </c>
      <c r="AG38" s="36">
        <v>84.5</v>
      </c>
      <c r="AH38" s="36">
        <v>80.8</v>
      </c>
      <c r="AI38" s="36">
        <v>84.9</v>
      </c>
      <c r="AJ38" s="36">
        <v>110</v>
      </c>
      <c r="AK38" s="36">
        <v>121.9</v>
      </c>
      <c r="AL38" s="36">
        <v>141.4</v>
      </c>
      <c r="AM38" s="36">
        <v>179</v>
      </c>
      <c r="AN38" s="42">
        <v>106.7</v>
      </c>
      <c r="AO38" s="42">
        <v>106.9</v>
      </c>
      <c r="AP38" s="199">
        <v>84.2</v>
      </c>
      <c r="AQ38" s="42">
        <v>115.3</v>
      </c>
      <c r="AR38" s="42">
        <v>102</v>
      </c>
      <c r="AS38" s="42">
        <v>104</v>
      </c>
      <c r="AT38" s="199">
        <v>105</v>
      </c>
      <c r="AU38" s="42">
        <v>121.34861935103693</v>
      </c>
      <c r="AV38" s="42">
        <v>95.080759923139382</v>
      </c>
      <c r="AW38" s="42">
        <v>84.985168574289034</v>
      </c>
      <c r="AX38" s="42">
        <v>97.324226037381038</v>
      </c>
      <c r="AY38" s="42">
        <v>124.33952658148651</v>
      </c>
      <c r="AZ38" s="42">
        <v>100.00041110239574</v>
      </c>
      <c r="BA38" s="42">
        <v>78.926648945485582</v>
      </c>
      <c r="BB38" s="42">
        <v>89.561776063787121</v>
      </c>
      <c r="BC38" s="42">
        <v>126.04793065826725</v>
      </c>
      <c r="BD38" s="42">
        <v>115.3338112808532</v>
      </c>
      <c r="BE38" s="42">
        <v>112.14291184451757</v>
      </c>
      <c r="BF38" s="42">
        <v>110.29026546386281</v>
      </c>
      <c r="BG38" s="105">
        <v>134.0989720437608</v>
      </c>
      <c r="BH38" s="42">
        <v>102.46627484061138</v>
      </c>
      <c r="BI38" s="42">
        <v>98.014402428569255</v>
      </c>
      <c r="BJ38" s="42">
        <v>106.97773306930256</v>
      </c>
      <c r="BK38" s="42">
        <v>116.30215651116099</v>
      </c>
      <c r="BL38" s="42">
        <v>89.71596914832196</v>
      </c>
      <c r="BM38" s="42">
        <v>93.570415550193204</v>
      </c>
      <c r="BN38" s="42">
        <v>95.614265200077</v>
      </c>
      <c r="BO38" s="42">
        <v>119.22805666997291</v>
      </c>
      <c r="BP38" s="42">
        <v>112.39285717833314</v>
      </c>
      <c r="BQ38" s="42">
        <v>111.56188879297757</v>
      </c>
      <c r="BR38" s="42">
        <v>107.76409855003938</v>
      </c>
      <c r="BS38" s="85">
        <v>125.92744534958683</v>
      </c>
      <c r="BT38" s="42">
        <v>89.263433230814371</v>
      </c>
      <c r="BU38" s="42">
        <v>85.93434106393066</v>
      </c>
      <c r="BV38" s="42">
        <v>85.738222086196387</v>
      </c>
      <c r="BW38" s="85">
        <v>106.0254809175118</v>
      </c>
      <c r="BX38" s="42">
        <v>90.112132174864371</v>
      </c>
      <c r="BY38" s="42">
        <v>94.671783064966064</v>
      </c>
      <c r="BZ38" s="42">
        <v>98.475252964949163</v>
      </c>
      <c r="CA38" s="85">
        <v>102.56328562506856</v>
      </c>
      <c r="CB38" s="85">
        <v>98.883707079718619</v>
      </c>
      <c r="CC38" s="85">
        <v>96.697370853916183</v>
      </c>
      <c r="CD38" s="85">
        <v>94.403343246852799</v>
      </c>
      <c r="CE38" s="179">
        <v>112.51713977166595</v>
      </c>
      <c r="CF38" s="85">
        <v>101.19309409868364</v>
      </c>
      <c r="CG38" s="85">
        <v>119.49884865832165</v>
      </c>
      <c r="CH38" s="85">
        <v>117.97288016758166</v>
      </c>
      <c r="CI38" s="85">
        <v>132.68848069106656</v>
      </c>
      <c r="CJ38" s="42">
        <v>88.872436865122623</v>
      </c>
      <c r="CK38" s="98">
        <v>84.007418229662917</v>
      </c>
      <c r="CL38" s="42">
        <v>75.732360690767976</v>
      </c>
      <c r="CM38" s="201">
        <v>94.274023612203649</v>
      </c>
      <c r="CN38" s="201">
        <v>98.894410594115143</v>
      </c>
      <c r="CO38" s="201">
        <v>83.241110691650491</v>
      </c>
      <c r="CP38" s="201">
        <v>82.363498851350741</v>
      </c>
      <c r="CQ38" s="201">
        <v>90.601639675878616</v>
      </c>
      <c r="CR38" s="42">
        <v>103.35840210607272</v>
      </c>
      <c r="CS38" s="42">
        <v>97.771200092834675</v>
      </c>
      <c r="CT38" s="277"/>
      <c r="CU38" s="213"/>
    </row>
    <row r="39" spans="2:99" ht="26.25" x14ac:dyDescent="0.25">
      <c r="B39" s="226" t="s">
        <v>307</v>
      </c>
      <c r="C39" s="221" t="s">
        <v>308</v>
      </c>
      <c r="D39" s="243">
        <v>20</v>
      </c>
      <c r="E39" s="244">
        <v>20</v>
      </c>
      <c r="F39" s="244">
        <v>21.5</v>
      </c>
      <c r="G39" s="244">
        <v>21.5</v>
      </c>
      <c r="H39" s="244">
        <v>19.5</v>
      </c>
      <c r="I39" s="244">
        <v>18</v>
      </c>
      <c r="J39" s="244">
        <v>17</v>
      </c>
      <c r="K39" s="244">
        <v>14</v>
      </c>
      <c r="L39" s="244">
        <v>12</v>
      </c>
      <c r="M39" s="244">
        <v>10</v>
      </c>
      <c r="N39" s="244">
        <v>8.5</v>
      </c>
      <c r="O39" s="244">
        <v>7.75</v>
      </c>
      <c r="P39" s="244">
        <v>6.5</v>
      </c>
      <c r="Q39" s="244">
        <v>5.75</v>
      </c>
      <c r="R39" s="244">
        <v>5.75</v>
      </c>
      <c r="S39" s="244">
        <v>5.75</v>
      </c>
      <c r="T39" s="244">
        <v>5.75</v>
      </c>
      <c r="U39" s="244">
        <v>5.75</v>
      </c>
      <c r="V39" s="244">
        <v>7</v>
      </c>
      <c r="W39" s="244">
        <v>7</v>
      </c>
      <c r="X39" s="244">
        <v>6.5</v>
      </c>
      <c r="Y39" s="244">
        <v>5.5</v>
      </c>
      <c r="Z39" s="244">
        <v>4.75</v>
      </c>
      <c r="AA39" s="244">
        <v>4.75</v>
      </c>
      <c r="AB39" s="244">
        <v>4.25</v>
      </c>
      <c r="AC39" s="244">
        <v>4.25</v>
      </c>
      <c r="AD39" s="244">
        <v>4.25</v>
      </c>
      <c r="AE39" s="244">
        <v>4.25</v>
      </c>
      <c r="AF39" s="244">
        <v>4.25</v>
      </c>
      <c r="AG39" s="244">
        <v>4.75</v>
      </c>
      <c r="AH39" s="244">
        <v>5</v>
      </c>
      <c r="AI39" s="244">
        <v>5.25</v>
      </c>
      <c r="AJ39" s="244">
        <v>6</v>
      </c>
      <c r="AK39" s="244">
        <v>6.25</v>
      </c>
      <c r="AL39" s="244">
        <v>6.25</v>
      </c>
      <c r="AM39" s="244">
        <v>5.25</v>
      </c>
      <c r="AN39" s="104">
        <v>4</v>
      </c>
      <c r="AO39" s="104">
        <v>3.75</v>
      </c>
      <c r="AP39" s="245">
        <v>3.75</v>
      </c>
      <c r="AQ39" s="104">
        <v>3.75</v>
      </c>
      <c r="AR39" s="104">
        <v>3.75</v>
      </c>
      <c r="AS39" s="104">
        <v>3.75</v>
      </c>
      <c r="AT39" s="245">
        <v>3.75</v>
      </c>
      <c r="AU39" s="104">
        <v>3.75</v>
      </c>
      <c r="AV39" s="104">
        <v>4</v>
      </c>
      <c r="AW39" s="104">
        <v>4.75</v>
      </c>
      <c r="AX39" s="245">
        <v>4.75</v>
      </c>
      <c r="AY39" s="104">
        <v>4.75</v>
      </c>
      <c r="AZ39" s="104">
        <v>4.75</v>
      </c>
      <c r="BA39" s="104">
        <v>5</v>
      </c>
      <c r="BB39" s="104">
        <v>5</v>
      </c>
      <c r="BC39" s="104">
        <v>4.5</v>
      </c>
      <c r="BD39" s="104">
        <v>3.5</v>
      </c>
      <c r="BE39" s="104">
        <v>3</v>
      </c>
      <c r="BF39" s="104">
        <v>2.75</v>
      </c>
      <c r="BG39" s="104">
        <v>2.75</v>
      </c>
      <c r="BH39" s="104">
        <v>2.75</v>
      </c>
      <c r="BI39" s="104">
        <v>2.75</v>
      </c>
      <c r="BJ39" s="104">
        <v>2.25</v>
      </c>
      <c r="BK39" s="104">
        <v>2.25</v>
      </c>
      <c r="BL39" s="104">
        <v>1.75</v>
      </c>
      <c r="BM39" s="104">
        <v>1.75</v>
      </c>
      <c r="BN39" s="104">
        <v>1.75</v>
      </c>
      <c r="BO39" s="104">
        <v>1.75</v>
      </c>
      <c r="BP39" s="139">
        <v>1.75</v>
      </c>
      <c r="BQ39" s="139">
        <v>1.75</v>
      </c>
      <c r="BR39" s="139">
        <v>1.75</v>
      </c>
      <c r="BS39" s="139">
        <v>1.75</v>
      </c>
      <c r="BT39" s="139">
        <v>1.75</v>
      </c>
      <c r="BU39" s="139">
        <v>1.75</v>
      </c>
      <c r="BV39" s="139">
        <v>1.75</v>
      </c>
      <c r="BW39" s="139">
        <v>1.75</v>
      </c>
      <c r="BX39" s="139">
        <v>1.75</v>
      </c>
      <c r="BY39" s="139">
        <v>1.75</v>
      </c>
      <c r="BZ39" s="139">
        <v>1.75</v>
      </c>
      <c r="CA39" s="139">
        <v>1.75</v>
      </c>
      <c r="CB39" s="139">
        <v>1.75</v>
      </c>
      <c r="CC39" s="139">
        <v>1.75</v>
      </c>
      <c r="CD39" s="139">
        <v>1.75</v>
      </c>
      <c r="CE39" s="179">
        <v>1.75</v>
      </c>
      <c r="CF39" s="139">
        <v>1.05</v>
      </c>
      <c r="CG39" s="139">
        <v>0.11</v>
      </c>
      <c r="CH39" s="139">
        <v>0.11</v>
      </c>
      <c r="CI39" s="139">
        <v>0.11</v>
      </c>
      <c r="CJ39" s="104">
        <v>0.11</v>
      </c>
      <c r="CK39" s="265">
        <v>0.11</v>
      </c>
      <c r="CL39" s="104">
        <v>0.11</v>
      </c>
      <c r="CM39" s="279">
        <v>1.8</v>
      </c>
      <c r="CN39" s="279">
        <v>3.55</v>
      </c>
      <c r="CO39" s="143">
        <v>6.05</v>
      </c>
      <c r="CP39" s="143">
        <v>6.8</v>
      </c>
      <c r="CQ39" s="279">
        <v>6.8</v>
      </c>
      <c r="CR39" s="279">
        <v>6.8</v>
      </c>
      <c r="CS39" s="279">
        <v>6.8</v>
      </c>
      <c r="CT39" s="104"/>
      <c r="CU39" s="232"/>
    </row>
    <row r="40" spans="2:99" ht="39" x14ac:dyDescent="0.25">
      <c r="B40" s="226" t="s">
        <v>309</v>
      </c>
      <c r="C40" s="221" t="s">
        <v>308</v>
      </c>
      <c r="D40" s="243">
        <v>21.5</v>
      </c>
      <c r="E40" s="244">
        <v>21.5</v>
      </c>
      <c r="F40" s="244">
        <v>23</v>
      </c>
      <c r="G40" s="244">
        <v>23</v>
      </c>
      <c r="H40" s="244">
        <v>21</v>
      </c>
      <c r="I40" s="244">
        <v>19.5</v>
      </c>
      <c r="J40" s="244">
        <v>18.5</v>
      </c>
      <c r="K40" s="244">
        <v>15.5</v>
      </c>
      <c r="L40" s="244">
        <v>13.5</v>
      </c>
      <c r="M40" s="244">
        <v>11.5</v>
      </c>
      <c r="N40" s="244">
        <v>10</v>
      </c>
      <c r="O40" s="244">
        <v>8.75</v>
      </c>
      <c r="P40" s="244">
        <v>7.75</v>
      </c>
      <c r="Q40" s="244">
        <v>6.75</v>
      </c>
      <c r="R40" s="244">
        <v>6.75</v>
      </c>
      <c r="S40" s="244">
        <v>6.75</v>
      </c>
      <c r="T40" s="244">
        <v>6.75</v>
      </c>
      <c r="U40" s="244">
        <v>6.75</v>
      </c>
      <c r="V40" s="244">
        <v>8</v>
      </c>
      <c r="W40" s="244">
        <v>8</v>
      </c>
      <c r="X40" s="244">
        <v>7.5</v>
      </c>
      <c r="Y40" s="244">
        <v>6.5</v>
      </c>
      <c r="Z40" s="244">
        <v>6</v>
      </c>
      <c r="AA40" s="244">
        <v>6</v>
      </c>
      <c r="AB40" s="244">
        <v>5.5</v>
      </c>
      <c r="AC40" s="244">
        <v>5.5</v>
      </c>
      <c r="AD40" s="244">
        <v>5.5</v>
      </c>
      <c r="AE40" s="244">
        <v>5.5</v>
      </c>
      <c r="AF40" s="244">
        <v>5.5</v>
      </c>
      <c r="AG40" s="244">
        <v>6</v>
      </c>
      <c r="AH40" s="244">
        <v>6.25</v>
      </c>
      <c r="AI40" s="244">
        <v>6.5</v>
      </c>
      <c r="AJ40" s="244">
        <v>7.25</v>
      </c>
      <c r="AK40" s="244">
        <v>7.5</v>
      </c>
      <c r="AL40" s="244">
        <v>7.5</v>
      </c>
      <c r="AM40" s="244">
        <v>6.5</v>
      </c>
      <c r="AN40" s="104">
        <v>5.25</v>
      </c>
      <c r="AO40" s="104">
        <v>5</v>
      </c>
      <c r="AP40" s="245">
        <v>5</v>
      </c>
      <c r="AQ40" s="104">
        <v>5</v>
      </c>
      <c r="AR40" s="104">
        <v>5</v>
      </c>
      <c r="AS40" s="104">
        <v>5</v>
      </c>
      <c r="AT40" s="245">
        <v>5</v>
      </c>
      <c r="AU40" s="104">
        <v>5</v>
      </c>
      <c r="AV40" s="104">
        <v>5.25</v>
      </c>
      <c r="AW40" s="104">
        <v>6</v>
      </c>
      <c r="AX40" s="245">
        <v>6</v>
      </c>
      <c r="AY40" s="104">
        <v>6</v>
      </c>
      <c r="AZ40" s="104">
        <v>6</v>
      </c>
      <c r="BA40" s="104">
        <v>6.25</v>
      </c>
      <c r="BB40" s="104">
        <v>6.25</v>
      </c>
      <c r="BC40" s="104">
        <v>5.75</v>
      </c>
      <c r="BD40" s="104">
        <v>4.75</v>
      </c>
      <c r="BE40" s="104">
        <v>4.25</v>
      </c>
      <c r="BF40" s="104">
        <v>4</v>
      </c>
      <c r="BG40" s="104">
        <v>4</v>
      </c>
      <c r="BH40" s="104">
        <v>4</v>
      </c>
      <c r="BI40" s="104">
        <v>4</v>
      </c>
      <c r="BJ40" s="104">
        <v>3</v>
      </c>
      <c r="BK40" s="104">
        <v>3</v>
      </c>
      <c r="BL40" s="104">
        <v>2.5</v>
      </c>
      <c r="BM40" s="104">
        <v>2.5</v>
      </c>
      <c r="BN40" s="104">
        <v>2.5</v>
      </c>
      <c r="BO40" s="104">
        <v>2.5</v>
      </c>
      <c r="BP40" s="139">
        <v>2.5</v>
      </c>
      <c r="BQ40" s="139">
        <v>2.5</v>
      </c>
      <c r="BR40" s="139">
        <v>2.5</v>
      </c>
      <c r="BS40" s="139">
        <v>2.5</v>
      </c>
      <c r="BT40" s="139">
        <v>2.5</v>
      </c>
      <c r="BU40" s="139">
        <v>2.5</v>
      </c>
      <c r="BV40" s="139">
        <v>2.5</v>
      </c>
      <c r="BW40" s="139">
        <v>2.5</v>
      </c>
      <c r="BX40" s="139">
        <v>2.5</v>
      </c>
      <c r="BY40" s="139">
        <v>2.5</v>
      </c>
      <c r="BZ40" s="139">
        <v>2.5</v>
      </c>
      <c r="CA40" s="139">
        <v>2.5</v>
      </c>
      <c r="CB40" s="139">
        <v>2.5</v>
      </c>
      <c r="CC40" s="139">
        <v>2.5</v>
      </c>
      <c r="CD40" s="139">
        <v>2.5</v>
      </c>
      <c r="CE40" s="179">
        <v>2.5</v>
      </c>
      <c r="CF40" s="139">
        <v>1.5</v>
      </c>
      <c r="CG40" s="139">
        <v>0.5</v>
      </c>
      <c r="CH40" s="139">
        <v>0.5</v>
      </c>
      <c r="CI40" s="139">
        <v>0.5</v>
      </c>
      <c r="CJ40" s="104">
        <v>0.5</v>
      </c>
      <c r="CK40" s="265">
        <v>0.5</v>
      </c>
      <c r="CL40" s="104">
        <v>0.5</v>
      </c>
      <c r="CM40" s="279">
        <v>2.25</v>
      </c>
      <c r="CN40" s="279">
        <v>4</v>
      </c>
      <c r="CO40" s="143">
        <v>6.5</v>
      </c>
      <c r="CP40" s="143">
        <v>7.25</v>
      </c>
      <c r="CQ40" s="279">
        <v>7.25</v>
      </c>
      <c r="CR40" s="279">
        <v>7.25</v>
      </c>
      <c r="CS40" s="279">
        <v>7.25</v>
      </c>
      <c r="CT40" s="104"/>
      <c r="CU40" s="232"/>
    </row>
    <row r="41" spans="2:99" ht="27.75" x14ac:dyDescent="0.25">
      <c r="B41" s="226" t="s">
        <v>310</v>
      </c>
      <c r="C41" s="221" t="s">
        <v>308</v>
      </c>
      <c r="D41" s="243">
        <v>17.5</v>
      </c>
      <c r="E41" s="244">
        <v>17.5</v>
      </c>
      <c r="F41" s="244">
        <v>19</v>
      </c>
      <c r="G41" s="244">
        <v>19</v>
      </c>
      <c r="H41" s="244">
        <v>17</v>
      </c>
      <c r="I41" s="244">
        <v>15.5</v>
      </c>
      <c r="J41" s="244">
        <v>14.5</v>
      </c>
      <c r="K41" s="244">
        <v>11.5</v>
      </c>
      <c r="L41" s="244">
        <v>10</v>
      </c>
      <c r="M41" s="244">
        <v>8.5</v>
      </c>
      <c r="N41" s="244">
        <v>7.5</v>
      </c>
      <c r="O41" s="244">
        <v>6.75</v>
      </c>
      <c r="P41" s="244">
        <v>6</v>
      </c>
      <c r="Q41" s="244">
        <v>5.25</v>
      </c>
      <c r="R41" s="244">
        <v>5.25</v>
      </c>
      <c r="S41" s="244">
        <v>5.25</v>
      </c>
      <c r="T41" s="244">
        <v>5.25</v>
      </c>
      <c r="U41" s="244">
        <v>5.25</v>
      </c>
      <c r="V41" s="244">
        <v>6.5</v>
      </c>
      <c r="W41" s="244">
        <v>6.5</v>
      </c>
      <c r="X41" s="244">
        <v>6</v>
      </c>
      <c r="Y41" s="244">
        <v>5</v>
      </c>
      <c r="Z41" s="244">
        <v>4.5</v>
      </c>
      <c r="AA41" s="244">
        <v>4.5</v>
      </c>
      <c r="AB41" s="244">
        <v>4</v>
      </c>
      <c r="AC41" s="244">
        <v>4</v>
      </c>
      <c r="AD41" s="244">
        <v>4</v>
      </c>
      <c r="AE41" s="244">
        <v>4</v>
      </c>
      <c r="AF41" s="244">
        <v>4</v>
      </c>
      <c r="AG41" s="244">
        <v>4.5</v>
      </c>
      <c r="AH41" s="244">
        <v>4.75</v>
      </c>
      <c r="AI41" s="244">
        <v>5</v>
      </c>
      <c r="AJ41" s="244">
        <v>5.75</v>
      </c>
      <c r="AK41" s="244">
        <v>6</v>
      </c>
      <c r="AL41" s="244">
        <v>6</v>
      </c>
      <c r="AM41" s="244">
        <v>5</v>
      </c>
      <c r="AN41" s="104">
        <v>3.75</v>
      </c>
      <c r="AO41" s="104">
        <v>3.5</v>
      </c>
      <c r="AP41" s="245">
        <v>3.5</v>
      </c>
      <c r="AQ41" s="104">
        <v>3.5</v>
      </c>
      <c r="AR41" s="104">
        <v>3.5</v>
      </c>
      <c r="AS41" s="104">
        <v>3.5</v>
      </c>
      <c r="AT41" s="245">
        <v>3.5</v>
      </c>
      <c r="AU41" s="104">
        <v>3.5</v>
      </c>
      <c r="AV41" s="104">
        <v>3.75</v>
      </c>
      <c r="AW41" s="104">
        <v>4.5</v>
      </c>
      <c r="AX41" s="245">
        <v>4.5</v>
      </c>
      <c r="AY41" s="104">
        <v>4.5</v>
      </c>
      <c r="AZ41" s="104">
        <v>4.5</v>
      </c>
      <c r="BA41" s="104">
        <v>4.75</v>
      </c>
      <c r="BB41" s="104">
        <v>4.75</v>
      </c>
      <c r="BC41" s="104">
        <v>4.25</v>
      </c>
      <c r="BD41" s="104">
        <v>3.25</v>
      </c>
      <c r="BE41" s="104">
        <v>2.75</v>
      </c>
      <c r="BF41" s="104">
        <v>2.5</v>
      </c>
      <c r="BG41" s="104">
        <v>2.5</v>
      </c>
      <c r="BH41" s="104">
        <v>2.5</v>
      </c>
      <c r="BI41" s="104">
        <v>2.5</v>
      </c>
      <c r="BJ41" s="104">
        <v>2</v>
      </c>
      <c r="BK41" s="104">
        <v>2</v>
      </c>
      <c r="BL41" s="104">
        <v>1.5</v>
      </c>
      <c r="BM41" s="104">
        <v>1.5</v>
      </c>
      <c r="BN41" s="104">
        <v>1.5</v>
      </c>
      <c r="BO41" s="104">
        <v>1.5</v>
      </c>
      <c r="BP41" s="139">
        <v>1.5</v>
      </c>
      <c r="BQ41" s="139">
        <v>1.5</v>
      </c>
      <c r="BR41" s="139">
        <v>1.5</v>
      </c>
      <c r="BS41" s="139">
        <v>1.5</v>
      </c>
      <c r="BT41" s="139">
        <v>1.5</v>
      </c>
      <c r="BU41" s="139">
        <v>1.5</v>
      </c>
      <c r="BV41" s="139">
        <v>1.5</v>
      </c>
      <c r="BW41" s="139">
        <v>1.5</v>
      </c>
      <c r="BX41" s="139">
        <v>1.5</v>
      </c>
      <c r="BY41" s="139">
        <v>1.5</v>
      </c>
      <c r="BZ41" s="139">
        <v>1.5</v>
      </c>
      <c r="CA41" s="139">
        <v>1.5</v>
      </c>
      <c r="CB41" s="139">
        <v>1.5</v>
      </c>
      <c r="CC41" s="139">
        <v>1.5</v>
      </c>
      <c r="CD41" s="139">
        <v>1.5</v>
      </c>
      <c r="CE41" s="179">
        <v>1.5</v>
      </c>
      <c r="CF41" s="139">
        <v>1</v>
      </c>
      <c r="CG41" s="139">
        <v>0.1</v>
      </c>
      <c r="CH41" s="139">
        <v>0.1</v>
      </c>
      <c r="CI41" s="139">
        <v>0.1</v>
      </c>
      <c r="CJ41" s="104">
        <v>0.1</v>
      </c>
      <c r="CK41" s="265">
        <v>0.1</v>
      </c>
      <c r="CL41" s="104">
        <v>0.1</v>
      </c>
      <c r="CM41" s="279">
        <v>1.75</v>
      </c>
      <c r="CN41" s="279">
        <v>3.5</v>
      </c>
      <c r="CO41" s="143">
        <v>6</v>
      </c>
      <c r="CP41" s="143">
        <v>6.75</v>
      </c>
      <c r="CQ41" s="279">
        <v>6.75</v>
      </c>
      <c r="CR41" s="279">
        <v>6.75</v>
      </c>
      <c r="CS41" s="279">
        <v>6.75</v>
      </c>
      <c r="CT41" s="104"/>
      <c r="CU41" s="232"/>
    </row>
    <row r="42" spans="2:99" ht="91.5" x14ac:dyDescent="0.25">
      <c r="B42" s="226" t="s">
        <v>311</v>
      </c>
      <c r="C42" s="221"/>
      <c r="D42" s="93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36"/>
      <c r="AL42" s="36"/>
      <c r="AM42" s="36"/>
      <c r="AN42" s="60"/>
      <c r="AO42" s="60"/>
      <c r="AP42" s="246"/>
      <c r="AQ42" s="60"/>
      <c r="AR42" s="104"/>
      <c r="AS42" s="104"/>
      <c r="AT42" s="245"/>
      <c r="AU42" s="60"/>
      <c r="AV42" s="104"/>
      <c r="AW42" s="104"/>
      <c r="AX42" s="245"/>
      <c r="AY42" s="60"/>
      <c r="AZ42" s="60"/>
      <c r="BA42" s="60"/>
      <c r="BB42" s="245"/>
      <c r="BC42" s="60"/>
      <c r="BD42" s="60"/>
      <c r="BE42" s="60"/>
      <c r="BF42" s="104"/>
      <c r="BG42" s="60"/>
      <c r="BH42" s="60"/>
      <c r="BI42" s="42"/>
      <c r="BJ42" s="104"/>
      <c r="BK42" s="60"/>
      <c r="BL42" s="104"/>
      <c r="BM42" s="104"/>
      <c r="BN42" s="104"/>
      <c r="BO42" s="104"/>
      <c r="BP42" s="82"/>
      <c r="BQ42" s="82"/>
      <c r="BR42" s="247"/>
      <c r="BS42" s="84"/>
      <c r="BT42" s="82"/>
      <c r="BU42" s="82"/>
      <c r="BV42" s="247"/>
      <c r="BW42" s="84"/>
      <c r="BX42" s="82"/>
      <c r="BY42" s="82"/>
      <c r="BZ42" s="247"/>
      <c r="CA42" s="84"/>
      <c r="CB42" s="106"/>
      <c r="CC42" s="106"/>
      <c r="CD42" s="106"/>
      <c r="CE42" s="179"/>
      <c r="CF42" s="106"/>
      <c r="CG42" s="106"/>
      <c r="CH42" s="106"/>
      <c r="CI42" s="179"/>
      <c r="CJ42" s="106"/>
      <c r="CK42" s="106"/>
      <c r="CL42" s="106"/>
      <c r="CM42" s="203"/>
      <c r="CN42" s="203"/>
      <c r="CO42" s="107"/>
      <c r="CP42" s="107"/>
      <c r="CQ42" s="203"/>
      <c r="CR42" s="106"/>
      <c r="CS42" s="106"/>
      <c r="CT42" s="106"/>
      <c r="CU42" s="182"/>
    </row>
    <row r="43" spans="2:99" x14ac:dyDescent="0.25">
      <c r="B43" s="291" t="s">
        <v>312</v>
      </c>
      <c r="C43" s="227" t="s">
        <v>308</v>
      </c>
      <c r="D43" s="243">
        <v>7.3</v>
      </c>
      <c r="E43" s="244">
        <v>7.4</v>
      </c>
      <c r="F43" s="244">
        <v>7.4</v>
      </c>
      <c r="G43" s="244">
        <v>7.7</v>
      </c>
      <c r="H43" s="244">
        <v>7.4</v>
      </c>
      <c r="I43" s="244">
        <v>6.2</v>
      </c>
      <c r="J43" s="244">
        <v>4.2</v>
      </c>
      <c r="K43" s="244">
        <v>2.4</v>
      </c>
      <c r="L43" s="244">
        <v>2.5</v>
      </c>
      <c r="M43" s="244">
        <v>1.9</v>
      </c>
      <c r="N43" s="244">
        <v>1.6</v>
      </c>
      <c r="O43" s="244">
        <v>1.2</v>
      </c>
      <c r="P43" s="244">
        <v>0.6</v>
      </c>
      <c r="Q43" s="244">
        <v>0.4</v>
      </c>
      <c r="R43" s="244">
        <v>0.3</v>
      </c>
      <c r="S43" s="244">
        <v>0.3</v>
      </c>
      <c r="T43" s="244">
        <v>0.3</v>
      </c>
      <c r="U43" s="244">
        <v>0.3</v>
      </c>
      <c r="V43" s="244">
        <v>0.3</v>
      </c>
      <c r="W43" s="244">
        <v>0.3</v>
      </c>
      <c r="X43" s="244">
        <v>1.5</v>
      </c>
      <c r="Y43" s="244">
        <v>1.5</v>
      </c>
      <c r="Z43" s="244">
        <v>1.2</v>
      </c>
      <c r="AA43" s="244">
        <v>1.3</v>
      </c>
      <c r="AB43" s="244">
        <v>1.2</v>
      </c>
      <c r="AC43" s="244">
        <v>1.2</v>
      </c>
      <c r="AD43" s="244">
        <v>1.2</v>
      </c>
      <c r="AE43" s="244">
        <v>1.2</v>
      </c>
      <c r="AF43" s="244">
        <v>1.2</v>
      </c>
      <c r="AG43" s="244">
        <v>1.3</v>
      </c>
      <c r="AH43" s="244">
        <v>1.4</v>
      </c>
      <c r="AI43" s="244">
        <v>1.5</v>
      </c>
      <c r="AJ43" s="244">
        <v>1.7</v>
      </c>
      <c r="AK43" s="244">
        <v>1.8</v>
      </c>
      <c r="AL43" s="244">
        <v>1.7</v>
      </c>
      <c r="AM43" s="244">
        <v>1.7</v>
      </c>
      <c r="AN43" s="104">
        <v>1.5</v>
      </c>
      <c r="AO43" s="104">
        <v>1.5</v>
      </c>
      <c r="AP43" s="245">
        <v>1.6</v>
      </c>
      <c r="AQ43" s="104">
        <v>1.7</v>
      </c>
      <c r="AR43" s="104">
        <v>1.9</v>
      </c>
      <c r="AS43" s="104">
        <v>2.09</v>
      </c>
      <c r="AT43" s="104">
        <v>2.0699999999999998</v>
      </c>
      <c r="AU43" s="104">
        <v>1.97</v>
      </c>
      <c r="AV43" s="104">
        <v>2.0299999999999998</v>
      </c>
      <c r="AW43" s="104">
        <v>2.02</v>
      </c>
      <c r="AX43" s="104">
        <v>2.1</v>
      </c>
      <c r="AY43" s="104">
        <v>2.08</v>
      </c>
      <c r="AZ43" s="104">
        <v>2.0499999999999998</v>
      </c>
      <c r="BA43" s="104">
        <v>2.06</v>
      </c>
      <c r="BB43" s="104">
        <v>2.0499999999999998</v>
      </c>
      <c r="BC43" s="104">
        <v>2.0699999999999998</v>
      </c>
      <c r="BD43" s="104">
        <v>1.96</v>
      </c>
      <c r="BE43" s="104">
        <v>1.45</v>
      </c>
      <c r="BF43" s="104">
        <v>1.22</v>
      </c>
      <c r="BG43" s="104">
        <v>1.06</v>
      </c>
      <c r="BH43" s="104">
        <v>1.04</v>
      </c>
      <c r="BI43" s="104">
        <v>1.03</v>
      </c>
      <c r="BJ43" s="104">
        <v>1.01</v>
      </c>
      <c r="BK43" s="104">
        <v>0.82</v>
      </c>
      <c r="BL43" s="104">
        <v>0.7</v>
      </c>
      <c r="BM43" s="104">
        <v>0.56999999999999995</v>
      </c>
      <c r="BN43" s="104">
        <v>0.53</v>
      </c>
      <c r="BO43" s="60">
        <v>0.52</v>
      </c>
      <c r="BP43" s="104">
        <v>0.52</v>
      </c>
      <c r="BQ43" s="104">
        <v>0.49</v>
      </c>
      <c r="BR43" s="104">
        <v>0.49</v>
      </c>
      <c r="BS43" s="139">
        <v>0.47</v>
      </c>
      <c r="BT43" s="104">
        <v>0.47</v>
      </c>
      <c r="BU43" s="104">
        <v>0.47</v>
      </c>
      <c r="BV43" s="104">
        <v>0.47</v>
      </c>
      <c r="BW43" s="139">
        <v>0.46</v>
      </c>
      <c r="BX43" s="104">
        <v>0.46</v>
      </c>
      <c r="BY43" s="104">
        <v>0.47</v>
      </c>
      <c r="BZ43" s="104">
        <v>0.47</v>
      </c>
      <c r="CA43" s="139">
        <v>0.47</v>
      </c>
      <c r="CB43" s="113">
        <v>0.49</v>
      </c>
      <c r="CC43" s="113">
        <v>0.51</v>
      </c>
      <c r="CD43" s="113">
        <v>0.46</v>
      </c>
      <c r="CE43" s="179">
        <v>0.46</v>
      </c>
      <c r="CF43" s="113">
        <v>0.45</v>
      </c>
      <c r="CG43" s="113">
        <v>0.31</v>
      </c>
      <c r="CH43" s="113">
        <v>0.05</v>
      </c>
      <c r="CI43" s="117">
        <v>0.04</v>
      </c>
      <c r="CJ43" s="113">
        <v>0.03</v>
      </c>
      <c r="CK43" s="113">
        <v>0.03</v>
      </c>
      <c r="CL43" s="113">
        <v>0.03</v>
      </c>
      <c r="CM43" s="276">
        <v>0.05</v>
      </c>
      <c r="CN43" s="276">
        <v>0.09</v>
      </c>
      <c r="CO43" s="142">
        <v>0.39</v>
      </c>
      <c r="CP43" s="142">
        <v>0.56999999999999995</v>
      </c>
      <c r="CQ43" s="276">
        <v>0.8</v>
      </c>
      <c r="CR43" s="113">
        <v>0.88</v>
      </c>
      <c r="CS43" s="113">
        <v>0.88</v>
      </c>
      <c r="CT43" s="113"/>
      <c r="CU43" s="233"/>
    </row>
    <row r="44" spans="2:99" x14ac:dyDescent="0.25">
      <c r="B44" s="292" t="s">
        <v>313</v>
      </c>
      <c r="C44" s="227" t="s">
        <v>308</v>
      </c>
      <c r="D44" s="243">
        <v>13.9</v>
      </c>
      <c r="E44" s="244">
        <v>14</v>
      </c>
      <c r="F44" s="244">
        <v>14.1</v>
      </c>
      <c r="G44" s="244">
        <v>15</v>
      </c>
      <c r="H44" s="244">
        <v>13.7</v>
      </c>
      <c r="I44" s="244">
        <v>12.6</v>
      </c>
      <c r="J44" s="244">
        <v>10.4</v>
      </c>
      <c r="K44" s="244">
        <v>8</v>
      </c>
      <c r="L44" s="244">
        <v>7.5</v>
      </c>
      <c r="M44" s="244">
        <v>6.4</v>
      </c>
      <c r="N44" s="244">
        <v>5.4</v>
      </c>
      <c r="O44" s="244">
        <v>4.5999999999999996</v>
      </c>
      <c r="P44" s="244">
        <v>4.2</v>
      </c>
      <c r="Q44" s="244">
        <v>3.5</v>
      </c>
      <c r="R44" s="244">
        <v>3.3</v>
      </c>
      <c r="S44" s="244">
        <v>3.4</v>
      </c>
      <c r="T44" s="244">
        <v>3.5</v>
      </c>
      <c r="U44" s="244">
        <v>3.5</v>
      </c>
      <c r="V44" s="244">
        <v>4.4000000000000004</v>
      </c>
      <c r="W44" s="244">
        <v>4.4000000000000004</v>
      </c>
      <c r="X44" s="244">
        <v>4.5</v>
      </c>
      <c r="Y44" s="244">
        <v>3.9</v>
      </c>
      <c r="Z44" s="244">
        <v>3.4</v>
      </c>
      <c r="AA44" s="244">
        <v>3.2</v>
      </c>
      <c r="AB44" s="244">
        <v>2.8</v>
      </c>
      <c r="AC44" s="244">
        <v>2.7</v>
      </c>
      <c r="AD44" s="244">
        <v>2.8</v>
      </c>
      <c r="AE44" s="244">
        <v>2.8</v>
      </c>
      <c r="AF44" s="244">
        <v>2.8</v>
      </c>
      <c r="AG44" s="244">
        <v>2.9</v>
      </c>
      <c r="AH44" s="244">
        <v>3.3</v>
      </c>
      <c r="AI44" s="244">
        <v>3.5</v>
      </c>
      <c r="AJ44" s="244">
        <v>3.7</v>
      </c>
      <c r="AK44" s="244">
        <v>4</v>
      </c>
      <c r="AL44" s="244">
        <v>4.5999999999999996</v>
      </c>
      <c r="AM44" s="244">
        <v>6.1</v>
      </c>
      <c r="AN44" s="104">
        <v>6.2</v>
      </c>
      <c r="AO44" s="104">
        <v>5.4</v>
      </c>
      <c r="AP44" s="245">
        <v>5.2</v>
      </c>
      <c r="AQ44" s="104">
        <v>4.8</v>
      </c>
      <c r="AR44" s="104">
        <v>4.7</v>
      </c>
      <c r="AS44" s="104">
        <v>4.29</v>
      </c>
      <c r="AT44" s="104">
        <v>4.16</v>
      </c>
      <c r="AU44" s="104">
        <v>4.0999999999999996</v>
      </c>
      <c r="AV44" s="104">
        <v>3.99</v>
      </c>
      <c r="AW44" s="104">
        <v>4.07</v>
      </c>
      <c r="AX44" s="104">
        <v>4.1100000000000003</v>
      </c>
      <c r="AY44" s="104">
        <v>4.34</v>
      </c>
      <c r="AZ44" s="104">
        <v>4.3899999999999997</v>
      </c>
      <c r="BA44" s="104">
        <v>4.59</v>
      </c>
      <c r="BB44" s="104">
        <v>4.8499999999999996</v>
      </c>
      <c r="BC44" s="104">
        <v>4.76</v>
      </c>
      <c r="BD44" s="104">
        <v>4.29</v>
      </c>
      <c r="BE44" s="104">
        <v>3.74</v>
      </c>
      <c r="BF44" s="104">
        <v>3.06</v>
      </c>
      <c r="BG44" s="104">
        <v>2.68</v>
      </c>
      <c r="BH44" s="104">
        <v>2.4500000000000002</v>
      </c>
      <c r="BI44" s="104">
        <v>2.4300000000000002</v>
      </c>
      <c r="BJ44" s="104">
        <v>2.52</v>
      </c>
      <c r="BK44" s="104">
        <v>2.4300000000000002</v>
      </c>
      <c r="BL44" s="104">
        <v>2.17</v>
      </c>
      <c r="BM44" s="104">
        <v>1.94</v>
      </c>
      <c r="BN44" s="104">
        <v>1.8</v>
      </c>
      <c r="BO44" s="104">
        <v>1.71</v>
      </c>
      <c r="BP44" s="104">
        <v>1.67</v>
      </c>
      <c r="BQ44" s="104">
        <v>1.52</v>
      </c>
      <c r="BR44" s="104">
        <v>1.6</v>
      </c>
      <c r="BS44" s="139">
        <v>1.56</v>
      </c>
      <c r="BT44" s="104">
        <v>1.47</v>
      </c>
      <c r="BU44" s="104">
        <v>1.44</v>
      </c>
      <c r="BV44" s="104">
        <v>1.44</v>
      </c>
      <c r="BW44" s="139">
        <v>1.48</v>
      </c>
      <c r="BX44" s="104">
        <v>1.49</v>
      </c>
      <c r="BY44" s="104">
        <v>1.52</v>
      </c>
      <c r="BZ44" s="104">
        <v>1.53</v>
      </c>
      <c r="CA44" s="139">
        <v>1.57</v>
      </c>
      <c r="CB44" s="113">
        <v>1.63</v>
      </c>
      <c r="CC44" s="113">
        <v>1.54</v>
      </c>
      <c r="CD44" s="113">
        <v>1.42</v>
      </c>
      <c r="CE44" s="179">
        <v>1.38</v>
      </c>
      <c r="CF44" s="113">
        <v>1.32</v>
      </c>
      <c r="CG44" s="113">
        <v>1</v>
      </c>
      <c r="CH44" s="113">
        <v>0.61</v>
      </c>
      <c r="CI44" s="117">
        <v>0.48</v>
      </c>
      <c r="CJ44" s="113">
        <v>0.3</v>
      </c>
      <c r="CK44" s="113">
        <v>0.2</v>
      </c>
      <c r="CL44" s="113">
        <v>0.19</v>
      </c>
      <c r="CM44" s="276">
        <v>0.26</v>
      </c>
      <c r="CN44" s="276">
        <v>0.7</v>
      </c>
      <c r="CO44" s="142">
        <v>2.2999999999999998</v>
      </c>
      <c r="CP44" s="142">
        <v>4.22</v>
      </c>
      <c r="CQ44" s="276">
        <v>5.23</v>
      </c>
      <c r="CR44" s="142">
        <v>5.47</v>
      </c>
      <c r="CS44" s="113">
        <v>5.49</v>
      </c>
      <c r="CT44" s="113"/>
      <c r="CU44" s="233"/>
    </row>
    <row r="45" spans="2:99" ht="53.25" x14ac:dyDescent="0.25">
      <c r="B45" s="226" t="s">
        <v>314</v>
      </c>
      <c r="C45" s="227"/>
      <c r="D45" s="93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60"/>
      <c r="AO45" s="60"/>
      <c r="AP45" s="246"/>
      <c r="AQ45" s="104"/>
      <c r="AR45" s="104"/>
      <c r="AS45" s="104"/>
      <c r="AT45" s="60"/>
      <c r="AU45" s="104"/>
      <c r="AV45" s="104"/>
      <c r="AW45" s="104"/>
      <c r="AX45" s="167"/>
      <c r="AY45" s="104"/>
      <c r="AZ45" s="104"/>
      <c r="BA45" s="60"/>
      <c r="BB45" s="167"/>
      <c r="BC45" s="104"/>
      <c r="BD45" s="104"/>
      <c r="BE45" s="60"/>
      <c r="BF45" s="167"/>
      <c r="BG45" s="104"/>
      <c r="BH45" s="104"/>
      <c r="BI45" s="104"/>
      <c r="BJ45" s="167"/>
      <c r="BK45" s="104"/>
      <c r="BL45" s="104"/>
      <c r="BM45" s="104"/>
      <c r="BN45" s="104"/>
      <c r="BO45" s="104"/>
      <c r="BP45" s="81"/>
      <c r="BQ45" s="190"/>
      <c r="BR45" s="248"/>
      <c r="BS45" s="139"/>
      <c r="BT45" s="81"/>
      <c r="BU45" s="190"/>
      <c r="BV45" s="248"/>
      <c r="BW45" s="139"/>
      <c r="BX45" s="81"/>
      <c r="BY45" s="190"/>
      <c r="BZ45" s="248"/>
      <c r="CA45" s="139"/>
      <c r="CB45" s="113"/>
      <c r="CC45" s="113"/>
      <c r="CD45" s="113"/>
      <c r="CE45" s="179"/>
      <c r="CF45" s="113"/>
      <c r="CG45" s="113"/>
      <c r="CH45" s="113"/>
      <c r="CI45" s="117"/>
      <c r="CJ45" s="113"/>
      <c r="CK45" s="113"/>
      <c r="CL45" s="113"/>
      <c r="CM45" s="276"/>
      <c r="CN45" s="276"/>
      <c r="CO45" s="142"/>
      <c r="CP45" s="142"/>
      <c r="CQ45" s="276"/>
      <c r="CR45" s="142"/>
      <c r="CS45" s="113"/>
      <c r="CT45" s="113"/>
      <c r="CU45" s="233"/>
    </row>
    <row r="46" spans="2:99" x14ac:dyDescent="0.25">
      <c r="B46" s="229" t="s">
        <v>315</v>
      </c>
      <c r="C46" s="227" t="s">
        <v>308</v>
      </c>
      <c r="D46" s="243">
        <v>5.5</v>
      </c>
      <c r="E46" s="244">
        <v>5.4</v>
      </c>
      <c r="F46" s="244">
        <v>5.5</v>
      </c>
      <c r="G46" s="244">
        <v>5.5</v>
      </c>
      <c r="H46" s="244">
        <v>4.8</v>
      </c>
      <c r="I46" s="244">
        <v>4.3</v>
      </c>
      <c r="J46" s="244">
        <v>2.4</v>
      </c>
      <c r="K46" s="244">
        <v>1.6</v>
      </c>
      <c r="L46" s="244">
        <v>1.3</v>
      </c>
      <c r="M46" s="244">
        <v>0.9</v>
      </c>
      <c r="N46" s="244">
        <v>0.6</v>
      </c>
      <c r="O46" s="244">
        <v>0.4</v>
      </c>
      <c r="P46" s="244">
        <v>0.3</v>
      </c>
      <c r="Q46" s="244">
        <v>0.2</v>
      </c>
      <c r="R46" s="244">
        <v>0.1</v>
      </c>
      <c r="S46" s="244">
        <v>0.1</v>
      </c>
      <c r="T46" s="244">
        <v>0.1</v>
      </c>
      <c r="U46" s="244">
        <v>0.1</v>
      </c>
      <c r="V46" s="244">
        <v>0.1</v>
      </c>
      <c r="W46" s="244">
        <v>0.1</v>
      </c>
      <c r="X46" s="244">
        <v>2.9</v>
      </c>
      <c r="Y46" s="244">
        <v>2.4</v>
      </c>
      <c r="Z46" s="244">
        <v>2</v>
      </c>
      <c r="AA46" s="244">
        <v>1.9</v>
      </c>
      <c r="AB46" s="244">
        <v>1.9</v>
      </c>
      <c r="AC46" s="244">
        <v>1.8</v>
      </c>
      <c r="AD46" s="244">
        <v>1.7</v>
      </c>
      <c r="AE46" s="244">
        <v>1.6</v>
      </c>
      <c r="AF46" s="244">
        <v>1.7</v>
      </c>
      <c r="AG46" s="244">
        <v>2</v>
      </c>
      <c r="AH46" s="244">
        <v>2</v>
      </c>
      <c r="AI46" s="244">
        <v>1.9</v>
      </c>
      <c r="AJ46" s="244">
        <v>2.5</v>
      </c>
      <c r="AK46" s="244">
        <v>2.6</v>
      </c>
      <c r="AL46" s="244">
        <v>2.7</v>
      </c>
      <c r="AM46" s="244">
        <v>2.4</v>
      </c>
      <c r="AN46" s="104">
        <v>1.3</v>
      </c>
      <c r="AO46" s="104">
        <v>1.4</v>
      </c>
      <c r="AP46" s="245">
        <v>1.3</v>
      </c>
      <c r="AQ46" s="104">
        <v>1.2</v>
      </c>
      <c r="AR46" s="104">
        <v>1.4</v>
      </c>
      <c r="AS46" s="104">
        <v>1.54</v>
      </c>
      <c r="AT46" s="249">
        <v>1.51</v>
      </c>
      <c r="AU46" s="104">
        <v>1.48</v>
      </c>
      <c r="AV46" s="104">
        <v>1.71</v>
      </c>
      <c r="AW46" s="104">
        <v>1.99</v>
      </c>
      <c r="AX46" s="104">
        <v>2.0699999999999998</v>
      </c>
      <c r="AY46" s="104">
        <v>1.88</v>
      </c>
      <c r="AZ46" s="104">
        <v>2.17</v>
      </c>
      <c r="BA46" s="104">
        <v>2.27</v>
      </c>
      <c r="BB46" s="104">
        <v>2.35</v>
      </c>
      <c r="BC46" s="104">
        <v>2.09</v>
      </c>
      <c r="BD46" s="104">
        <v>1.66</v>
      </c>
      <c r="BE46" s="104">
        <v>1.28</v>
      </c>
      <c r="BF46" s="104">
        <v>1.1000000000000001</v>
      </c>
      <c r="BG46" s="104">
        <v>1.07</v>
      </c>
      <c r="BH46" s="104">
        <v>1.1000000000000001</v>
      </c>
      <c r="BI46" s="104">
        <v>1.1399999999999999</v>
      </c>
      <c r="BJ46" s="104">
        <v>1.0900000000000001</v>
      </c>
      <c r="BK46" s="104">
        <v>0.81</v>
      </c>
      <c r="BL46" s="104">
        <v>0.7</v>
      </c>
      <c r="BM46" s="104">
        <v>0.7</v>
      </c>
      <c r="BN46" s="167">
        <v>0.66</v>
      </c>
      <c r="BO46" s="104">
        <v>0.62</v>
      </c>
      <c r="BP46" s="104">
        <v>0.56999999999999995</v>
      </c>
      <c r="BQ46" s="104">
        <v>0.59</v>
      </c>
      <c r="BR46" s="104">
        <v>0.56999999999999995</v>
      </c>
      <c r="BS46" s="139">
        <v>0.56000000000000005</v>
      </c>
      <c r="BT46" s="104">
        <v>0.6</v>
      </c>
      <c r="BU46" s="104">
        <v>0.6</v>
      </c>
      <c r="BV46" s="104">
        <v>0.6</v>
      </c>
      <c r="BW46" s="139">
        <v>0.56000000000000005</v>
      </c>
      <c r="BX46" s="104">
        <v>0.56000000000000005</v>
      </c>
      <c r="BY46" s="104">
        <v>0.55000000000000004</v>
      </c>
      <c r="BZ46" s="104">
        <v>0.53</v>
      </c>
      <c r="CA46" s="139">
        <v>0.48</v>
      </c>
      <c r="CB46" s="113">
        <v>0.49</v>
      </c>
      <c r="CC46" s="113">
        <v>0.49</v>
      </c>
      <c r="CD46" s="113">
        <v>0.49</v>
      </c>
      <c r="CE46" s="179">
        <v>0.43</v>
      </c>
      <c r="CF46" s="113">
        <v>0.38</v>
      </c>
      <c r="CG46" s="113">
        <v>7.0000000000000007E-2</v>
      </c>
      <c r="CH46" s="113">
        <v>0.02</v>
      </c>
      <c r="CI46" s="117">
        <v>0</v>
      </c>
      <c r="CJ46" s="113">
        <v>0</v>
      </c>
      <c r="CK46" s="113">
        <v>0</v>
      </c>
      <c r="CL46" s="113">
        <v>0</v>
      </c>
      <c r="CM46" s="117">
        <v>0.08</v>
      </c>
      <c r="CN46" s="276">
        <v>0.38</v>
      </c>
      <c r="CO46" s="142">
        <v>0.68</v>
      </c>
      <c r="CP46" s="142">
        <v>0.91</v>
      </c>
      <c r="CQ46" s="276">
        <v>1.1599999999999999</v>
      </c>
      <c r="CR46" s="142">
        <v>1.24</v>
      </c>
      <c r="CS46" s="113">
        <v>1.1200000000000001</v>
      </c>
      <c r="CT46" s="113"/>
      <c r="CU46" s="233"/>
    </row>
    <row r="47" spans="2:99" x14ac:dyDescent="0.25">
      <c r="B47" s="228" t="s">
        <v>313</v>
      </c>
      <c r="C47" s="227" t="s">
        <v>308</v>
      </c>
      <c r="D47" s="243">
        <v>14.1</v>
      </c>
      <c r="E47" s="244">
        <v>14.4</v>
      </c>
      <c r="F47" s="244">
        <v>14.8</v>
      </c>
      <c r="G47" s="244">
        <v>15.1</v>
      </c>
      <c r="H47" s="244">
        <v>14.2</v>
      </c>
      <c r="I47" s="244">
        <v>13.1</v>
      </c>
      <c r="J47" s="244">
        <v>10.8</v>
      </c>
      <c r="K47" s="244">
        <v>7.6</v>
      </c>
      <c r="L47" s="244">
        <v>7.3</v>
      </c>
      <c r="M47" s="244">
        <v>6.5</v>
      </c>
      <c r="N47" s="244">
        <v>5.5</v>
      </c>
      <c r="O47" s="244">
        <v>4.4000000000000004</v>
      </c>
      <c r="P47" s="244">
        <v>4.0999999999999996</v>
      </c>
      <c r="Q47" s="244">
        <v>3.4</v>
      </c>
      <c r="R47" s="244">
        <v>3.2</v>
      </c>
      <c r="S47" s="244">
        <v>3.2</v>
      </c>
      <c r="T47" s="244">
        <v>3.1</v>
      </c>
      <c r="U47" s="244">
        <v>3.2</v>
      </c>
      <c r="V47" s="244">
        <v>3.7</v>
      </c>
      <c r="W47" s="244">
        <v>3.4</v>
      </c>
      <c r="X47" s="244">
        <v>5.6</v>
      </c>
      <c r="Y47" s="244">
        <v>4.7</v>
      </c>
      <c r="Z47" s="244">
        <v>4.0999999999999996</v>
      </c>
      <c r="AA47" s="244">
        <v>4</v>
      </c>
      <c r="AB47" s="244">
        <v>3.7</v>
      </c>
      <c r="AC47" s="244">
        <v>3.7</v>
      </c>
      <c r="AD47" s="244">
        <v>3.7</v>
      </c>
      <c r="AE47" s="244">
        <v>3.6</v>
      </c>
      <c r="AF47" s="244">
        <v>3.7</v>
      </c>
      <c r="AG47" s="244">
        <v>3.7</v>
      </c>
      <c r="AH47" s="244">
        <v>4.0999999999999996</v>
      </c>
      <c r="AI47" s="244">
        <v>4.4000000000000004</v>
      </c>
      <c r="AJ47" s="244">
        <v>4.9000000000000004</v>
      </c>
      <c r="AK47" s="244">
        <v>5.3</v>
      </c>
      <c r="AL47" s="244">
        <v>5.5</v>
      </c>
      <c r="AM47" s="244">
        <v>6</v>
      </c>
      <c r="AN47" s="104">
        <v>4.7</v>
      </c>
      <c r="AO47" s="104">
        <v>4.2</v>
      </c>
      <c r="AP47" s="245">
        <v>3.9</v>
      </c>
      <c r="AQ47" s="104">
        <v>3.8</v>
      </c>
      <c r="AR47" s="104">
        <v>3.7</v>
      </c>
      <c r="AS47" s="104">
        <v>3.64</v>
      </c>
      <c r="AT47" s="249">
        <v>3.68</v>
      </c>
      <c r="AU47" s="104">
        <v>3.58</v>
      </c>
      <c r="AV47" s="104">
        <v>3.81</v>
      </c>
      <c r="AW47" s="104">
        <v>4.24</v>
      </c>
      <c r="AX47" s="249">
        <v>4.68</v>
      </c>
      <c r="AY47" s="104">
        <v>5</v>
      </c>
      <c r="AZ47" s="104">
        <v>4.88</v>
      </c>
      <c r="BA47" s="104">
        <v>5.0200000000000005</v>
      </c>
      <c r="BB47" s="249">
        <v>5.0599999999999996</v>
      </c>
      <c r="BC47" s="104">
        <v>4.6500000000000004</v>
      </c>
      <c r="BD47" s="104">
        <v>3.81</v>
      </c>
      <c r="BE47" s="104">
        <v>2.98</v>
      </c>
      <c r="BF47" s="249">
        <v>2.62</v>
      </c>
      <c r="BG47" s="104">
        <v>2.56</v>
      </c>
      <c r="BH47" s="104">
        <v>2.61</v>
      </c>
      <c r="BI47" s="104">
        <v>2.66</v>
      </c>
      <c r="BJ47" s="249">
        <v>2.62</v>
      </c>
      <c r="BK47" s="104">
        <v>2.12</v>
      </c>
      <c r="BL47" s="104">
        <v>1.88</v>
      </c>
      <c r="BM47" s="104">
        <v>1.72</v>
      </c>
      <c r="BN47" s="104">
        <v>1.71</v>
      </c>
      <c r="BO47" s="104">
        <v>1.73</v>
      </c>
      <c r="BP47" s="104">
        <v>1.54</v>
      </c>
      <c r="BQ47" s="104">
        <v>1.49</v>
      </c>
      <c r="BR47" s="250">
        <v>1.52</v>
      </c>
      <c r="BS47" s="139">
        <v>1.49</v>
      </c>
      <c r="BT47" s="104">
        <v>1.49</v>
      </c>
      <c r="BU47" s="104">
        <v>1.48</v>
      </c>
      <c r="BV47" s="250">
        <v>1.51</v>
      </c>
      <c r="BW47" s="139">
        <v>1.48</v>
      </c>
      <c r="BX47" s="104">
        <v>1.48</v>
      </c>
      <c r="BY47" s="104">
        <v>1.49</v>
      </c>
      <c r="BZ47" s="250">
        <v>1.5</v>
      </c>
      <c r="CA47" s="139">
        <v>1.45</v>
      </c>
      <c r="CB47" s="113">
        <v>1.39</v>
      </c>
      <c r="CC47" s="113">
        <v>1.3599999999999999</v>
      </c>
      <c r="CD47" s="113">
        <v>1.33</v>
      </c>
      <c r="CE47" s="179">
        <v>1.28</v>
      </c>
      <c r="CF47" s="113">
        <v>1.19</v>
      </c>
      <c r="CG47" s="113">
        <v>0.54</v>
      </c>
      <c r="CH47" s="113">
        <v>0.26</v>
      </c>
      <c r="CI47" s="117">
        <v>0.25</v>
      </c>
      <c r="CJ47" s="113">
        <v>0.18</v>
      </c>
      <c r="CK47" s="113">
        <v>0.16</v>
      </c>
      <c r="CL47" s="113">
        <v>0.16</v>
      </c>
      <c r="CM47" s="117">
        <v>0.52</v>
      </c>
      <c r="CN47" s="276">
        <v>1.67</v>
      </c>
      <c r="CO47" s="142">
        <v>4.1500000000000004</v>
      </c>
      <c r="CP47" s="142">
        <v>5.74</v>
      </c>
      <c r="CQ47" s="276">
        <v>5.73</v>
      </c>
      <c r="CR47" s="142">
        <v>5.58</v>
      </c>
      <c r="CS47" s="113">
        <v>5.4</v>
      </c>
      <c r="CT47" s="113"/>
      <c r="CU47" s="233"/>
    </row>
    <row r="48" spans="2:99" x14ac:dyDescent="0.25">
      <c r="B48" s="148" t="s">
        <v>316</v>
      </c>
      <c r="C48" s="221"/>
      <c r="D48" s="207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60"/>
      <c r="AO48" s="60"/>
      <c r="AP48" s="246"/>
      <c r="AQ48" s="60"/>
      <c r="AR48" s="104"/>
      <c r="AS48" s="104"/>
      <c r="AT48" s="245"/>
      <c r="AU48" s="60"/>
      <c r="AV48" s="104"/>
      <c r="AW48" s="104"/>
      <c r="AX48" s="245"/>
      <c r="AY48" s="60"/>
      <c r="AZ48" s="60"/>
      <c r="BA48" s="60"/>
      <c r="BB48" s="245"/>
      <c r="BC48" s="60"/>
      <c r="BD48" s="60"/>
      <c r="BE48" s="60"/>
      <c r="BF48" s="104"/>
      <c r="BG48" s="60"/>
      <c r="BH48" s="60"/>
      <c r="BI48" s="104"/>
      <c r="BJ48" s="104"/>
      <c r="BK48" s="60"/>
      <c r="BL48" s="104"/>
      <c r="BM48" s="104"/>
      <c r="BN48" s="249"/>
      <c r="BO48" s="104"/>
      <c r="BP48" s="42"/>
      <c r="BQ48" s="104"/>
      <c r="BR48" s="104"/>
      <c r="BS48" s="84"/>
      <c r="BT48" s="42"/>
      <c r="BU48" s="104"/>
      <c r="BV48" s="104"/>
      <c r="BW48" s="84"/>
      <c r="BX48" s="42"/>
      <c r="BY48" s="104"/>
      <c r="BZ48" s="104"/>
      <c r="CA48" s="84"/>
      <c r="CB48" s="113"/>
      <c r="CC48" s="113"/>
      <c r="CD48" s="113"/>
      <c r="CE48" s="179"/>
      <c r="CF48" s="113"/>
      <c r="CG48" s="113"/>
      <c r="CH48" s="113"/>
      <c r="CI48" s="117"/>
      <c r="CJ48" s="113"/>
      <c r="CK48" s="113"/>
      <c r="CL48" s="113"/>
      <c r="CM48" s="270"/>
      <c r="CN48" s="276"/>
      <c r="CO48" s="280"/>
      <c r="CP48" s="142"/>
      <c r="CQ48" s="281"/>
      <c r="CR48" s="113"/>
      <c r="CS48" s="274"/>
      <c r="CT48" s="113"/>
      <c r="CU48" s="266"/>
    </row>
    <row r="49" spans="2:99" x14ac:dyDescent="0.25">
      <c r="B49" s="154" t="s">
        <v>317</v>
      </c>
      <c r="C49" s="221" t="s">
        <v>224</v>
      </c>
      <c r="D49" s="243">
        <v>411.19</v>
      </c>
      <c r="E49" s="244">
        <v>437.9</v>
      </c>
      <c r="F49" s="244">
        <v>438.97</v>
      </c>
      <c r="G49" s="244">
        <v>450.27</v>
      </c>
      <c r="H49" s="244">
        <v>408.76</v>
      </c>
      <c r="I49" s="244">
        <v>398.94</v>
      </c>
      <c r="J49" s="244">
        <v>421.68</v>
      </c>
      <c r="K49" s="244">
        <v>408.05</v>
      </c>
      <c r="L49" s="244">
        <v>412.97</v>
      </c>
      <c r="M49" s="244">
        <v>404.31</v>
      </c>
      <c r="N49" s="244">
        <v>414.88</v>
      </c>
      <c r="O49" s="244">
        <v>399.72</v>
      </c>
      <c r="P49" s="244">
        <v>390.06</v>
      </c>
      <c r="Q49" s="244">
        <v>383.43</v>
      </c>
      <c r="R49" s="244">
        <v>393.5</v>
      </c>
      <c r="S49" s="244">
        <v>388.56</v>
      </c>
      <c r="T49" s="244">
        <v>382.31</v>
      </c>
      <c r="U49" s="244">
        <v>389.43</v>
      </c>
      <c r="V49" s="244">
        <v>362.35</v>
      </c>
      <c r="W49" s="244">
        <v>327.95</v>
      </c>
      <c r="X49" s="244">
        <v>307.12</v>
      </c>
      <c r="Y49" s="244">
        <v>327.77</v>
      </c>
      <c r="Z49" s="244">
        <v>329.49</v>
      </c>
      <c r="AA49" s="244">
        <v>329.22</v>
      </c>
      <c r="AB49" s="244">
        <v>318.61</v>
      </c>
      <c r="AC49" s="244">
        <v>313.85000000000002</v>
      </c>
      <c r="AD49" s="244">
        <v>310.32</v>
      </c>
      <c r="AE49" s="244">
        <v>298.42</v>
      </c>
      <c r="AF49" s="244">
        <v>296.62</v>
      </c>
      <c r="AG49" s="244">
        <v>282.22000000000003</v>
      </c>
      <c r="AH49" s="244">
        <v>275.92</v>
      </c>
      <c r="AI49" s="244">
        <v>252.4</v>
      </c>
      <c r="AJ49" s="244">
        <v>238.77</v>
      </c>
      <c r="AK49" s="244">
        <v>218.18</v>
      </c>
      <c r="AL49" s="244">
        <v>220.16</v>
      </c>
      <c r="AM49" s="244">
        <v>286.27999999999997</v>
      </c>
      <c r="AN49" s="104">
        <v>344.2</v>
      </c>
      <c r="AO49" s="104">
        <v>326.51</v>
      </c>
      <c r="AP49" s="245">
        <v>293.91000000000003</v>
      </c>
      <c r="AQ49" s="104">
        <v>282.73</v>
      </c>
      <c r="AR49" s="104">
        <v>288.41000000000003</v>
      </c>
      <c r="AS49" s="104">
        <v>315.10000000000002</v>
      </c>
      <c r="AT49" s="245">
        <v>310.62</v>
      </c>
      <c r="AU49" s="104">
        <v>292</v>
      </c>
      <c r="AV49" s="104">
        <v>288.77</v>
      </c>
      <c r="AW49" s="104">
        <v>274.89999999999998</v>
      </c>
      <c r="AX49" s="245">
        <v>293.48</v>
      </c>
      <c r="AY49" s="104">
        <v>327.81</v>
      </c>
      <c r="AZ49" s="60">
        <v>322.85000000000002</v>
      </c>
      <c r="BA49" s="60">
        <v>332.02</v>
      </c>
      <c r="BB49" s="245">
        <v>330.89</v>
      </c>
      <c r="BC49" s="104">
        <v>317.07</v>
      </c>
      <c r="BD49" s="60">
        <v>314.76</v>
      </c>
      <c r="BE49" s="60">
        <v>321.62</v>
      </c>
      <c r="BF49" s="104">
        <v>320.72000000000003</v>
      </c>
      <c r="BG49" s="104">
        <v>307.25</v>
      </c>
      <c r="BH49" s="60">
        <v>305.45</v>
      </c>
      <c r="BI49" s="104">
        <v>303.77999999999997</v>
      </c>
      <c r="BJ49" s="104">
        <v>315.08</v>
      </c>
      <c r="BK49" s="104">
        <v>337.38</v>
      </c>
      <c r="BL49" s="104">
        <v>372.29</v>
      </c>
      <c r="BM49" s="104">
        <v>369.85</v>
      </c>
      <c r="BN49" s="104">
        <v>376.46000000000004</v>
      </c>
      <c r="BO49" s="60">
        <v>389.25</v>
      </c>
      <c r="BP49" s="104">
        <v>395.35</v>
      </c>
      <c r="BQ49" s="104">
        <v>387.28</v>
      </c>
      <c r="BR49" s="211">
        <v>388.79</v>
      </c>
      <c r="BS49" s="251">
        <v>405.74</v>
      </c>
      <c r="BT49" s="252">
        <v>406.16</v>
      </c>
      <c r="BU49" s="104">
        <v>383.75</v>
      </c>
      <c r="BV49" s="211">
        <v>362.48</v>
      </c>
      <c r="BW49" s="251">
        <v>359.38</v>
      </c>
      <c r="BX49" s="252">
        <v>340.09999999999997</v>
      </c>
      <c r="BY49" s="252">
        <v>357.54</v>
      </c>
      <c r="BZ49" s="211">
        <v>370.38</v>
      </c>
      <c r="CA49" s="251">
        <v>376.82</v>
      </c>
      <c r="CB49" s="113">
        <v>378.93</v>
      </c>
      <c r="CC49" s="113">
        <v>381.19</v>
      </c>
      <c r="CD49" s="113">
        <v>388.46</v>
      </c>
      <c r="CE49" s="179">
        <v>387.07</v>
      </c>
      <c r="CF49" s="113">
        <v>392.05</v>
      </c>
      <c r="CG49" s="113">
        <v>409.66</v>
      </c>
      <c r="CH49" s="113">
        <v>380.2</v>
      </c>
      <c r="CI49" s="117">
        <v>389.93</v>
      </c>
      <c r="CJ49" s="113">
        <v>377.42</v>
      </c>
      <c r="CK49" s="113">
        <v>376.23</v>
      </c>
      <c r="CL49" s="113">
        <v>387.27</v>
      </c>
      <c r="CM49" s="271">
        <v>403.95</v>
      </c>
      <c r="CN49" s="276">
        <v>412.35</v>
      </c>
      <c r="CO49" s="282">
        <v>435.92</v>
      </c>
      <c r="CP49" s="142">
        <v>470.57</v>
      </c>
      <c r="CQ49" s="283">
        <v>464.61</v>
      </c>
      <c r="CR49" s="113">
        <v>439.05</v>
      </c>
      <c r="CS49" s="211">
        <v>417.8</v>
      </c>
      <c r="CT49" s="113"/>
      <c r="CU49" s="267"/>
    </row>
    <row r="50" spans="2:99" x14ac:dyDescent="0.25">
      <c r="B50" s="154" t="s">
        <v>318</v>
      </c>
      <c r="C50" s="221" t="s">
        <v>224</v>
      </c>
      <c r="D50" s="243">
        <v>406.51</v>
      </c>
      <c r="E50" s="244">
        <v>408.43</v>
      </c>
      <c r="F50" s="244">
        <v>397.81</v>
      </c>
      <c r="G50" s="244">
        <v>391.8</v>
      </c>
      <c r="H50" s="244">
        <v>377.65</v>
      </c>
      <c r="I50" s="244">
        <v>348.83</v>
      </c>
      <c r="J50" s="244">
        <v>375.45</v>
      </c>
      <c r="K50" s="244">
        <v>365.49</v>
      </c>
      <c r="L50" s="244">
        <v>362.14</v>
      </c>
      <c r="M50" s="244">
        <v>371.48</v>
      </c>
      <c r="N50" s="244">
        <v>408.23</v>
      </c>
      <c r="O50" s="244">
        <v>399.78</v>
      </c>
      <c r="P50" s="244">
        <v>418.45</v>
      </c>
      <c r="Q50" s="244">
        <v>435.32</v>
      </c>
      <c r="R50" s="244">
        <v>442.51</v>
      </c>
      <c r="S50" s="244">
        <v>462.32</v>
      </c>
      <c r="T50" s="244">
        <v>477.63</v>
      </c>
      <c r="U50" s="244">
        <v>469.38</v>
      </c>
      <c r="V50" s="244">
        <v>442.74</v>
      </c>
      <c r="W50" s="244">
        <v>424.29</v>
      </c>
      <c r="X50" s="244">
        <v>403.03</v>
      </c>
      <c r="Y50" s="244">
        <v>413.19</v>
      </c>
      <c r="Z50" s="244">
        <v>402.34</v>
      </c>
      <c r="AA50" s="244">
        <v>391.75</v>
      </c>
      <c r="AB50" s="244">
        <v>383.22</v>
      </c>
      <c r="AC50" s="244">
        <v>394.28</v>
      </c>
      <c r="AD50" s="244">
        <v>395.6</v>
      </c>
      <c r="AE50" s="244">
        <v>384.87</v>
      </c>
      <c r="AF50" s="244">
        <v>388.68</v>
      </c>
      <c r="AG50" s="244">
        <v>380.29</v>
      </c>
      <c r="AH50" s="244">
        <v>378.95</v>
      </c>
      <c r="AI50" s="244">
        <v>365.5</v>
      </c>
      <c r="AJ50" s="244">
        <v>357.59</v>
      </c>
      <c r="AK50" s="244">
        <v>340.91</v>
      </c>
      <c r="AL50" s="244">
        <v>330.58</v>
      </c>
      <c r="AM50" s="244">
        <v>377.52</v>
      </c>
      <c r="AN50" s="104">
        <v>449.03</v>
      </c>
      <c r="AO50" s="104">
        <v>444.56</v>
      </c>
      <c r="AP50" s="245">
        <v>420.04</v>
      </c>
      <c r="AQ50" s="104">
        <v>417.79</v>
      </c>
      <c r="AR50" s="104">
        <v>399.24</v>
      </c>
      <c r="AS50" s="104">
        <v>400.88</v>
      </c>
      <c r="AT50" s="245">
        <v>400.89</v>
      </c>
      <c r="AU50" s="104">
        <v>396.85</v>
      </c>
      <c r="AV50" s="104">
        <v>394.83</v>
      </c>
      <c r="AW50" s="104">
        <v>395.96</v>
      </c>
      <c r="AX50" s="245">
        <v>414.7</v>
      </c>
      <c r="AY50" s="104">
        <v>441.88</v>
      </c>
      <c r="AZ50" s="60">
        <v>423.39</v>
      </c>
      <c r="BA50" s="60">
        <v>425.74</v>
      </c>
      <c r="BB50" s="245">
        <v>413.75</v>
      </c>
      <c r="BC50" s="104">
        <v>411.25</v>
      </c>
      <c r="BD50" s="60">
        <v>415.56</v>
      </c>
      <c r="BE50" s="60">
        <v>420.08</v>
      </c>
      <c r="BF50" s="104">
        <v>424.77</v>
      </c>
      <c r="BG50" s="104">
        <v>418.49</v>
      </c>
      <c r="BH50" s="60">
        <v>418.46</v>
      </c>
      <c r="BI50" s="104">
        <v>416.68</v>
      </c>
      <c r="BJ50" s="104">
        <v>417.58</v>
      </c>
      <c r="BK50" s="104">
        <v>421.33</v>
      </c>
      <c r="BL50" s="104">
        <v>419.56</v>
      </c>
      <c r="BM50" s="104">
        <v>408.89</v>
      </c>
      <c r="BN50" s="208">
        <v>418.79</v>
      </c>
      <c r="BO50" s="253">
        <v>426.24000000000007</v>
      </c>
      <c r="BP50" s="104">
        <v>436.02</v>
      </c>
      <c r="BQ50" s="104">
        <v>437.25</v>
      </c>
      <c r="BR50" s="252">
        <v>434.08</v>
      </c>
      <c r="BS50" s="251">
        <v>437.65</v>
      </c>
      <c r="BT50" s="252">
        <v>432.46</v>
      </c>
      <c r="BU50" s="104">
        <v>421.68</v>
      </c>
      <c r="BV50" s="252">
        <v>425.75</v>
      </c>
      <c r="BW50" s="251">
        <v>423.26</v>
      </c>
      <c r="BX50" s="252">
        <v>418.10999999999996</v>
      </c>
      <c r="BY50" s="252">
        <v>426.1</v>
      </c>
      <c r="BZ50" s="252">
        <v>430.56</v>
      </c>
      <c r="CA50" s="251">
        <v>429.98</v>
      </c>
      <c r="CB50" s="113">
        <v>430.32</v>
      </c>
      <c r="CC50" s="113">
        <v>428.35</v>
      </c>
      <c r="CD50" s="113">
        <v>431.9</v>
      </c>
      <c r="CE50" s="179">
        <v>428.63</v>
      </c>
      <c r="CF50" s="113">
        <v>432.26000000000005</v>
      </c>
      <c r="CG50" s="113">
        <v>450.66</v>
      </c>
      <c r="CH50" s="113">
        <v>444.26</v>
      </c>
      <c r="CI50" s="117">
        <v>444.48</v>
      </c>
      <c r="CJ50" s="113">
        <v>454.93</v>
      </c>
      <c r="CK50" s="113">
        <v>453.25</v>
      </c>
      <c r="CL50" s="113">
        <v>456.65</v>
      </c>
      <c r="CM50" s="271">
        <v>462.04</v>
      </c>
      <c r="CN50" s="276">
        <v>462.53</v>
      </c>
      <c r="CO50" s="282">
        <v>464.75</v>
      </c>
      <c r="CP50" s="142">
        <v>474.4</v>
      </c>
      <c r="CQ50" s="283">
        <v>472.91</v>
      </c>
      <c r="CR50" s="113">
        <v>470.96</v>
      </c>
      <c r="CS50" s="211">
        <v>454.9</v>
      </c>
      <c r="CT50" s="113"/>
      <c r="CU50" s="267"/>
    </row>
    <row r="51" spans="2:99" ht="15.75" thickBot="1" x14ac:dyDescent="0.3">
      <c r="B51" s="163" t="s">
        <v>319</v>
      </c>
      <c r="C51" s="230"/>
      <c r="D51" s="254">
        <v>252.92</v>
      </c>
      <c r="E51" s="255">
        <v>261.13</v>
      </c>
      <c r="F51" s="255">
        <v>257.55</v>
      </c>
      <c r="G51" s="255">
        <v>258.27</v>
      </c>
      <c r="H51" s="255">
        <v>246.77</v>
      </c>
      <c r="I51" s="255">
        <v>228.52</v>
      </c>
      <c r="J51" s="255">
        <v>248.72</v>
      </c>
      <c r="K51" s="255">
        <v>248.31</v>
      </c>
      <c r="L51" s="255">
        <v>245.55</v>
      </c>
      <c r="M51" s="255">
        <v>253.25</v>
      </c>
      <c r="N51" s="255">
        <v>278.85000000000002</v>
      </c>
      <c r="O51" s="256">
        <v>272.69</v>
      </c>
      <c r="P51" s="255">
        <v>285.3</v>
      </c>
      <c r="Q51" s="256">
        <v>287.25</v>
      </c>
      <c r="R51" s="256">
        <v>286.08</v>
      </c>
      <c r="S51" s="256">
        <v>297.49</v>
      </c>
      <c r="T51" s="256">
        <v>304.47000000000003</v>
      </c>
      <c r="U51" s="256">
        <v>305.13</v>
      </c>
      <c r="V51" s="256">
        <v>288.24</v>
      </c>
      <c r="W51" s="256">
        <v>276.70999999999998</v>
      </c>
      <c r="X51" s="256">
        <v>260.20999999999998</v>
      </c>
      <c r="Y51" s="256">
        <v>267.67</v>
      </c>
      <c r="Z51" s="255">
        <v>259</v>
      </c>
      <c r="AA51" s="256">
        <v>253.14</v>
      </c>
      <c r="AB51" s="256">
        <v>245.83</v>
      </c>
      <c r="AC51" s="255">
        <v>252.1</v>
      </c>
      <c r="AD51" s="255">
        <v>250.9</v>
      </c>
      <c r="AE51" s="255">
        <v>241.6</v>
      </c>
      <c r="AF51" s="256">
        <v>240.46</v>
      </c>
      <c r="AG51" s="256">
        <v>230.92</v>
      </c>
      <c r="AH51" s="256">
        <v>230.01</v>
      </c>
      <c r="AI51" s="256">
        <v>220.24</v>
      </c>
      <c r="AJ51" s="256">
        <v>223.45</v>
      </c>
      <c r="AK51" s="256">
        <v>211.54</v>
      </c>
      <c r="AL51" s="256">
        <v>205.16</v>
      </c>
      <c r="AM51" s="256">
        <v>247.83</v>
      </c>
      <c r="AN51" s="256">
        <v>299.93</v>
      </c>
      <c r="AO51" s="256">
        <v>293.47000000000003</v>
      </c>
      <c r="AP51" s="257">
        <v>276.39</v>
      </c>
      <c r="AQ51" s="256">
        <v>276.88</v>
      </c>
      <c r="AR51" s="255">
        <v>272.73</v>
      </c>
      <c r="AS51" s="255">
        <v>284.27</v>
      </c>
      <c r="AT51" s="258">
        <v>300.75</v>
      </c>
      <c r="AU51" s="256">
        <v>299.88</v>
      </c>
      <c r="AV51" s="255">
        <v>306.8</v>
      </c>
      <c r="AW51" s="255">
        <v>315.95</v>
      </c>
      <c r="AX51" s="255">
        <v>356.31</v>
      </c>
      <c r="AY51" s="256">
        <v>359.48</v>
      </c>
      <c r="AZ51" s="259">
        <v>350.4</v>
      </c>
      <c r="BA51" s="200">
        <v>354.37</v>
      </c>
      <c r="BB51" s="200">
        <v>343.74</v>
      </c>
      <c r="BC51" s="200">
        <v>340.46</v>
      </c>
      <c r="BD51" s="200">
        <v>338.34</v>
      </c>
      <c r="BE51" s="200">
        <v>341.19</v>
      </c>
      <c r="BF51" s="200">
        <v>344.03</v>
      </c>
      <c r="BG51" s="200">
        <v>340.39</v>
      </c>
      <c r="BH51" s="200">
        <v>342.04</v>
      </c>
      <c r="BI51" s="200">
        <v>341.76</v>
      </c>
      <c r="BJ51" s="200">
        <v>344.68</v>
      </c>
      <c r="BK51" s="200">
        <v>349.83</v>
      </c>
      <c r="BL51" s="259">
        <v>391.64</v>
      </c>
      <c r="BM51" s="259">
        <v>392.79</v>
      </c>
      <c r="BN51" s="259">
        <v>390.58</v>
      </c>
      <c r="BO51" s="259">
        <v>392.99</v>
      </c>
      <c r="BP51" s="255">
        <v>397.92</v>
      </c>
      <c r="BQ51" s="255">
        <v>398.78999999999996</v>
      </c>
      <c r="BR51" s="255">
        <v>398.69</v>
      </c>
      <c r="BS51" s="255">
        <v>405.38</v>
      </c>
      <c r="BT51" s="255">
        <v>404.34999999999997</v>
      </c>
      <c r="BU51" s="260">
        <v>389.36</v>
      </c>
      <c r="BV51" s="261">
        <v>376.66</v>
      </c>
      <c r="BW51" s="261">
        <v>364.12</v>
      </c>
      <c r="BX51" s="262">
        <v>358.89000000000004</v>
      </c>
      <c r="BY51" s="262">
        <v>362.86</v>
      </c>
      <c r="BZ51" s="261">
        <v>376.34</v>
      </c>
      <c r="CA51" s="261">
        <v>378.36</v>
      </c>
      <c r="CB51" s="231">
        <v>380.1</v>
      </c>
      <c r="CC51" s="231">
        <v>380.12</v>
      </c>
      <c r="CD51" s="231">
        <v>393.96</v>
      </c>
      <c r="CE51" s="263">
        <v>390.97</v>
      </c>
      <c r="CF51" s="231">
        <v>405.1</v>
      </c>
      <c r="CG51" s="231">
        <v>424.77</v>
      </c>
      <c r="CH51" s="231">
        <v>413.25</v>
      </c>
      <c r="CI51" s="264">
        <v>415.32</v>
      </c>
      <c r="CJ51" s="231">
        <v>417.11</v>
      </c>
      <c r="CK51" s="231">
        <v>412.75</v>
      </c>
      <c r="CL51" s="231">
        <v>421.82</v>
      </c>
      <c r="CM51" s="272">
        <v>438.19</v>
      </c>
      <c r="CN51" s="284">
        <v>446.44</v>
      </c>
      <c r="CO51" s="285">
        <v>452.34</v>
      </c>
      <c r="CP51" s="286">
        <v>487.25</v>
      </c>
      <c r="CQ51" s="287">
        <v>481.09</v>
      </c>
      <c r="CR51" s="231">
        <v>474.69</v>
      </c>
      <c r="CS51" s="288">
        <v>464.77</v>
      </c>
      <c r="CT51" s="231"/>
      <c r="CU51" s="268"/>
    </row>
    <row r="52" spans="2:99" x14ac:dyDescent="0.25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</row>
    <row r="53" spans="2:99" x14ac:dyDescent="0.25">
      <c r="B53" s="360" t="s">
        <v>320</v>
      </c>
      <c r="C53" s="36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198"/>
      <c r="O53" s="198"/>
      <c r="P53" s="35"/>
      <c r="Q53" s="35"/>
      <c r="R53" s="35"/>
      <c r="S53" s="35"/>
      <c r="T53" s="35"/>
      <c r="U53" s="35"/>
      <c r="V53" s="338"/>
      <c r="W53" s="338"/>
      <c r="X53" s="338"/>
      <c r="Y53" s="338"/>
      <c r="Z53" s="338"/>
      <c r="AA53" s="338"/>
      <c r="AB53" s="338"/>
      <c r="AC53" s="338"/>
      <c r="AD53" s="338"/>
      <c r="AE53" s="338"/>
      <c r="AF53" s="338"/>
      <c r="AG53" s="338"/>
      <c r="AH53" s="338"/>
      <c r="AI53" s="338"/>
      <c r="AJ53" s="338"/>
      <c r="AK53" s="338"/>
      <c r="AL53" s="338"/>
      <c r="AM53" s="338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</row>
    <row r="54" spans="2:99" x14ac:dyDescent="0.25">
      <c r="B54" s="358" t="s">
        <v>321</v>
      </c>
      <c r="C54" s="358"/>
      <c r="D54" s="358"/>
      <c r="E54" s="358"/>
      <c r="F54" s="358"/>
      <c r="G54" s="358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8"/>
      <c r="W54" s="358"/>
      <c r="X54" s="358"/>
      <c r="Y54" s="358"/>
      <c r="Z54" s="358"/>
      <c r="AA54" s="358"/>
      <c r="AB54" s="358"/>
      <c r="AC54" s="358"/>
      <c r="AD54" s="358"/>
      <c r="AE54" s="358"/>
      <c r="AF54" s="358"/>
      <c r="AG54" s="358"/>
      <c r="AH54" s="358"/>
      <c r="AI54" s="358"/>
      <c r="AJ54" s="358"/>
      <c r="AK54" s="358"/>
      <c r="AL54" s="358"/>
      <c r="AM54" s="358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</row>
    <row r="55" spans="2:99" x14ac:dyDescent="0.25">
      <c r="B55" s="338" t="s">
        <v>322</v>
      </c>
      <c r="C55" s="338"/>
      <c r="D55" s="338"/>
      <c r="E55" s="338"/>
      <c r="F55" s="338"/>
      <c r="G55" s="359"/>
      <c r="H55" s="359"/>
      <c r="I55" s="359"/>
      <c r="J55" s="359"/>
      <c r="K55" s="359"/>
      <c r="L55" s="50"/>
      <c r="M55" s="35"/>
      <c r="N55" s="35"/>
      <c r="O55" s="35"/>
      <c r="P55" s="35"/>
      <c r="Q55" s="35"/>
      <c r="R55" s="35"/>
      <c r="S55" s="35"/>
      <c r="T55" s="35"/>
      <c r="U55" s="35"/>
      <c r="V55" s="358"/>
      <c r="W55" s="358"/>
      <c r="X55" s="358"/>
      <c r="Y55" s="358"/>
      <c r="Z55" s="358"/>
      <c r="AA55" s="358"/>
      <c r="AB55" s="358"/>
      <c r="AC55" s="358"/>
      <c r="AD55" s="358"/>
      <c r="AE55" s="358"/>
      <c r="AF55" s="358"/>
      <c r="AG55" s="358"/>
      <c r="AH55" s="358"/>
      <c r="AI55" s="358"/>
      <c r="AJ55" s="358"/>
      <c r="AK55" s="358"/>
      <c r="AL55" s="358"/>
      <c r="AM55" s="358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</row>
    <row r="57" spans="2:99" x14ac:dyDescent="0.25">
      <c r="B57" s="80" t="s">
        <v>323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</row>
  </sheetData>
  <mergeCells count="83">
    <mergeCell ref="CQ2:CR2"/>
    <mergeCell ref="CF4:CI4"/>
    <mergeCell ref="CB4:CE4"/>
    <mergeCell ref="BY2:BZ2"/>
    <mergeCell ref="AV4:AY4"/>
    <mergeCell ref="AZ4:BC4"/>
    <mergeCell ref="BD4:BG4"/>
    <mergeCell ref="BP4:BS4"/>
    <mergeCell ref="BL4:BO4"/>
    <mergeCell ref="BT4:BW4"/>
    <mergeCell ref="BX4:CA4"/>
    <mergeCell ref="CN4:CQ4"/>
    <mergeCell ref="CJ4:CM4"/>
    <mergeCell ref="CR4:CU4"/>
    <mergeCell ref="T4:W4"/>
    <mergeCell ref="AB4:AE4"/>
    <mergeCell ref="X4:AA4"/>
    <mergeCell ref="AR4:AU4"/>
    <mergeCell ref="AN4:AQ4"/>
    <mergeCell ref="AJ4:AM4"/>
    <mergeCell ref="AF4:AI4"/>
    <mergeCell ref="B54:G54"/>
    <mergeCell ref="V54:AM54"/>
    <mergeCell ref="B55:K55"/>
    <mergeCell ref="V55:AM55"/>
    <mergeCell ref="B53:M53"/>
    <mergeCell ref="V53:AM53"/>
    <mergeCell ref="B1:G1"/>
    <mergeCell ref="B3:C3"/>
    <mergeCell ref="B4:C5"/>
    <mergeCell ref="D4:G4"/>
    <mergeCell ref="F2:G2"/>
    <mergeCell ref="AK6:AK7"/>
    <mergeCell ref="P4:S4"/>
    <mergeCell ref="J6:J7"/>
    <mergeCell ref="K6:K7"/>
    <mergeCell ref="L6:L7"/>
    <mergeCell ref="M6:M7"/>
    <mergeCell ref="N6:N7"/>
    <mergeCell ref="O6:O7"/>
    <mergeCell ref="R6:R7"/>
    <mergeCell ref="S6:S7"/>
    <mergeCell ref="P6:P7"/>
    <mergeCell ref="L4:O4"/>
    <mergeCell ref="Q6:Q7"/>
    <mergeCell ref="H4:K4"/>
    <mergeCell ref="H6:H7"/>
    <mergeCell ref="I6:I7"/>
    <mergeCell ref="AA6:AA7"/>
    <mergeCell ref="G6:G7"/>
    <mergeCell ref="AH6:AH7"/>
    <mergeCell ref="AI6:AI7"/>
    <mergeCell ref="AJ6:AJ7"/>
    <mergeCell ref="Y6:Y7"/>
    <mergeCell ref="AB6:AB7"/>
    <mergeCell ref="AC6:AC7"/>
    <mergeCell ref="AD6:AD7"/>
    <mergeCell ref="AE6:AE7"/>
    <mergeCell ref="D6:D7"/>
    <mergeCell ref="E6:E7"/>
    <mergeCell ref="F6:F7"/>
    <mergeCell ref="Z6:Z7"/>
    <mergeCell ref="T6:T7"/>
    <mergeCell ref="U6:U7"/>
    <mergeCell ref="V6:V7"/>
    <mergeCell ref="W6:W7"/>
    <mergeCell ref="X6:X7"/>
    <mergeCell ref="AR6:AR7"/>
    <mergeCell ref="AF6:AF7"/>
    <mergeCell ref="AG6:AG7"/>
    <mergeCell ref="BH4:BK4"/>
    <mergeCell ref="AT6:AT7"/>
    <mergeCell ref="AU6:AU7"/>
    <mergeCell ref="AV6:AV7"/>
    <mergeCell ref="AW6:AW7"/>
    <mergeCell ref="AX6:AX7"/>
    <mergeCell ref="AQ6:AQ7"/>
    <mergeCell ref="AM6:AM7"/>
    <mergeCell ref="AN6:AN7"/>
    <mergeCell ref="AO6:AO7"/>
    <mergeCell ref="AP6:AP7"/>
    <mergeCell ref="AL6:AL7"/>
    <mergeCell ref="AS6:AS7"/>
  </mergeCells>
  <hyperlinks>
    <hyperlink ref="F2:G2" location="'Spis tablic'!A1" display="Powrót do spisu" xr:uid="{00000000-0004-0000-0A00-000000000000}"/>
    <hyperlink ref="BY2:BZ2" location="'Spis tablic'!A1" display="Powrót do spisu" xr:uid="{00000000-0004-0000-0A00-000001000000}"/>
    <hyperlink ref="CQ2:CR2" location="'Spis tablic'!A1" display="Powrót do spisu" xr:uid="{00000000-0004-0000-0A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A3B0-933B-4EED-9F12-F3B756054F6B}">
  <dimension ref="A3:N93"/>
  <sheetViews>
    <sheetView topLeftCell="A10" workbookViewId="0">
      <selection activeCell="E2" sqref="E2"/>
    </sheetView>
  </sheetViews>
  <sheetFormatPr defaultRowHeight="15" x14ac:dyDescent="0.25"/>
  <cols>
    <col min="3" max="3" width="13.42578125" bestFit="1" customWidth="1"/>
    <col min="4" max="4" width="14" bestFit="1" customWidth="1"/>
    <col min="5" max="5" width="14" customWidth="1"/>
  </cols>
  <sheetData>
    <row r="3" spans="1:14" x14ac:dyDescent="0.25">
      <c r="C3" t="s">
        <v>265</v>
      </c>
      <c r="D3" t="s">
        <v>325</v>
      </c>
      <c r="E3" t="s">
        <v>326</v>
      </c>
      <c r="G3" t="s">
        <v>324</v>
      </c>
      <c r="J3" t="s">
        <v>286</v>
      </c>
      <c r="K3" t="s">
        <v>287</v>
      </c>
      <c r="L3" t="s">
        <v>288</v>
      </c>
      <c r="M3" t="s">
        <v>289</v>
      </c>
      <c r="N3" t="s">
        <v>290</v>
      </c>
    </row>
    <row r="4" spans="1:14" x14ac:dyDescent="0.25">
      <c r="A4" s="28" t="s">
        <v>121</v>
      </c>
      <c r="B4">
        <v>8</v>
      </c>
      <c r="C4" s="191" cm="1">
        <f t="array" ref="C4">INDEX(Wage!$1:$1048576,10,Przeliczenia!$B4)-100</f>
        <v>-0.40000000000000568</v>
      </c>
      <c r="D4" s="191">
        <f>Inf!G4-100</f>
        <v>1.4000000000000057</v>
      </c>
      <c r="E4" s="191">
        <f>C4-D4</f>
        <v>-1.8000000000000114</v>
      </c>
      <c r="F4" s="191"/>
      <c r="G4" s="191" cm="1">
        <f t="array" ref="G4">INDEX(Rate!$1:$1048576,41,Przeliczenia!$B4)</f>
        <v>17</v>
      </c>
      <c r="I4" s="28" t="s">
        <v>153</v>
      </c>
      <c r="J4" s="194">
        <f>Employment!B38</f>
        <v>16483</v>
      </c>
      <c r="K4" s="194">
        <f>Employment!F38</f>
        <v>15142</v>
      </c>
      <c r="L4" s="194">
        <f>J4-K4</f>
        <v>1341</v>
      </c>
      <c r="M4" s="191">
        <f>L4/J4*100</f>
        <v>8.1356549171874057</v>
      </c>
    </row>
    <row r="5" spans="1:14" x14ac:dyDescent="0.25">
      <c r="A5" s="28" t="s">
        <v>122</v>
      </c>
      <c r="B5">
        <f>B4+1</f>
        <v>9</v>
      </c>
      <c r="C5" s="191" cm="1">
        <f t="array" ref="C5">INDEX(Wage!$1:$1048576,10,Przeliczenia!$B5)-100</f>
        <v>-1.7999999999999972</v>
      </c>
      <c r="D5" s="191">
        <f>Inf!G5-100</f>
        <v>1.7999999999999972</v>
      </c>
      <c r="E5" s="191">
        <f t="shared" ref="E5:E68" si="0">C5-D5</f>
        <v>-3.5999999999999943</v>
      </c>
      <c r="F5" s="191"/>
      <c r="G5" s="191" cm="1">
        <f t="array" ref="G5">INDEX(Rate!$1:$1048576,41,Przeliczenia!$B5)</f>
        <v>15.5</v>
      </c>
      <c r="I5" s="28" t="s">
        <v>154</v>
      </c>
      <c r="J5" s="194">
        <f>Employment!B39</f>
        <v>16524</v>
      </c>
      <c r="K5" s="194">
        <f>Employment!F39</f>
        <v>15142</v>
      </c>
      <c r="L5" s="194">
        <f t="shared" ref="L5:L61" si="1">J5-K5</f>
        <v>1382</v>
      </c>
      <c r="M5" s="191">
        <f t="shared" ref="M5:M61" si="2">L5/J5*100</f>
        <v>8.3635923505204541</v>
      </c>
      <c r="N5" s="191">
        <f>K5/K4*100-100</f>
        <v>0</v>
      </c>
    </row>
    <row r="6" spans="1:14" x14ac:dyDescent="0.25">
      <c r="A6" s="28" t="s">
        <v>123</v>
      </c>
      <c r="B6">
        <f t="shared" ref="B6:B69" si="3">B5+1</f>
        <v>10</v>
      </c>
      <c r="C6" s="191" cm="1">
        <f t="array" ref="C6">INDEX(Wage!$1:$1048576,10,Przeliczenia!$B6)-100</f>
        <v>2</v>
      </c>
      <c r="D6" s="191">
        <f>Inf!G6-100</f>
        <v>-9.9999999999994316E-2</v>
      </c>
      <c r="E6" s="191">
        <f t="shared" si="0"/>
        <v>2.0999999999999943</v>
      </c>
      <c r="F6" s="191"/>
      <c r="G6" s="191" cm="1">
        <f t="array" ref="G6">INDEX(Rate!$1:$1048576,41,Przeliczenia!$B6)</f>
        <v>14.5</v>
      </c>
      <c r="I6" s="28" t="s">
        <v>155</v>
      </c>
      <c r="J6" s="194">
        <f>Employment!B40</f>
        <v>16649</v>
      </c>
      <c r="K6" s="194">
        <f>Employment!F40</f>
        <v>15210</v>
      </c>
      <c r="L6" s="194">
        <f t="shared" si="1"/>
        <v>1439</v>
      </c>
      <c r="M6" s="191">
        <f t="shared" si="2"/>
        <v>8.6431617514565442</v>
      </c>
      <c r="N6" s="191">
        <f t="shared" ref="N6:N61" si="4">K6/K5*100-100</f>
        <v>0.44908202351076909</v>
      </c>
    </row>
    <row r="7" spans="1:14" x14ac:dyDescent="0.25">
      <c r="A7" s="28" t="s">
        <v>124</v>
      </c>
      <c r="B7">
        <f t="shared" si="3"/>
        <v>11</v>
      </c>
      <c r="C7" s="191" cm="1">
        <f t="array" ref="C7">INDEX(Wage!$1:$1048576,10,Przeliczenia!$B7)-100</f>
        <v>5.2000000000000028</v>
      </c>
      <c r="D7" s="191">
        <f>Inf!G7-100</f>
        <v>0.59999999999999432</v>
      </c>
      <c r="E7" s="191">
        <f t="shared" si="0"/>
        <v>4.6000000000000085</v>
      </c>
      <c r="F7" s="191"/>
      <c r="G7" s="191" cm="1">
        <f t="array" ref="G7">INDEX(Rate!$1:$1048576,41,Przeliczenia!$B7)</f>
        <v>11.5</v>
      </c>
      <c r="I7" s="28" t="s">
        <v>156</v>
      </c>
      <c r="J7" s="194">
        <f>Employment!B41</f>
        <v>16767</v>
      </c>
      <c r="K7" s="194">
        <f>Employment!F41</f>
        <v>15281</v>
      </c>
      <c r="L7" s="194">
        <f t="shared" si="1"/>
        <v>1486</v>
      </c>
      <c r="M7" s="191">
        <f t="shared" si="2"/>
        <v>8.8626468658674789</v>
      </c>
      <c r="N7" s="191">
        <f t="shared" si="4"/>
        <v>0.466798159105835</v>
      </c>
    </row>
    <row r="8" spans="1:14" x14ac:dyDescent="0.25">
      <c r="A8" s="28" t="s">
        <v>125</v>
      </c>
      <c r="B8">
        <f t="shared" si="3"/>
        <v>12</v>
      </c>
      <c r="C8" s="191" cm="1">
        <f t="array" ref="C8">INDEX(Wage!$1:$1048576,10,Przeliczenia!$B8)-100</f>
        <v>9.9999999999994316E-2</v>
      </c>
      <c r="D8" s="191">
        <f>Inf!G8-100</f>
        <v>1.0999999999999943</v>
      </c>
      <c r="E8" s="191">
        <f t="shared" si="0"/>
        <v>-1</v>
      </c>
      <c r="F8" s="191"/>
      <c r="G8" s="191" cm="1">
        <f t="array" ref="G8">INDEX(Rate!$1:$1048576,41,Przeliczenia!$B8)</f>
        <v>10</v>
      </c>
      <c r="I8" s="28" t="s">
        <v>157</v>
      </c>
      <c r="J8" s="194">
        <f>Employment!B42</f>
        <v>16428</v>
      </c>
      <c r="K8" s="194">
        <f>Employment!F42</f>
        <v>14724</v>
      </c>
      <c r="L8" s="194">
        <f t="shared" si="1"/>
        <v>1704</v>
      </c>
      <c r="M8" s="191">
        <f t="shared" si="2"/>
        <v>10.372534696859022</v>
      </c>
      <c r="N8" s="191">
        <f t="shared" si="4"/>
        <v>-3.6450494077612632</v>
      </c>
    </row>
    <row r="9" spans="1:14" x14ac:dyDescent="0.25">
      <c r="A9" s="28" t="s">
        <v>126</v>
      </c>
      <c r="B9">
        <f t="shared" si="3"/>
        <v>13</v>
      </c>
      <c r="C9" s="191" cm="1">
        <f t="array" ref="C9">INDEX(Wage!$1:$1048576,10,Przeliczenia!$B9)-100</f>
        <v>-4.2999999999999972</v>
      </c>
      <c r="D9" s="191">
        <f>Inf!G9-100</f>
        <v>0.40000000000000568</v>
      </c>
      <c r="E9" s="191">
        <f t="shared" si="0"/>
        <v>-4.7000000000000028</v>
      </c>
      <c r="F9" s="191"/>
      <c r="G9" s="191" cm="1">
        <f t="array" ref="G9">INDEX(Rate!$1:$1048576,41,Przeliczenia!$B9)</f>
        <v>8.5</v>
      </c>
      <c r="I9" s="28" t="s">
        <v>158</v>
      </c>
      <c r="J9" s="194">
        <f>Employment!B43</f>
        <v>16533</v>
      </c>
      <c r="K9" s="194">
        <f>Employment!F43</f>
        <v>14877</v>
      </c>
      <c r="L9" s="194">
        <f t="shared" si="1"/>
        <v>1656</v>
      </c>
      <c r="M9" s="191">
        <f t="shared" si="2"/>
        <v>10.016330974414807</v>
      </c>
      <c r="N9" s="191">
        <f t="shared" si="4"/>
        <v>1.0391198044009684</v>
      </c>
    </row>
    <row r="10" spans="1:14" x14ac:dyDescent="0.25">
      <c r="A10" s="28" t="s">
        <v>127</v>
      </c>
      <c r="B10">
        <f t="shared" si="3"/>
        <v>14</v>
      </c>
      <c r="C10" s="191" cm="1">
        <f t="array" ref="C10">INDEX(Wage!$1:$1048576,10,Przeliczenia!$B10)-100</f>
        <v>1.5999999999999943</v>
      </c>
      <c r="D10" s="191">
        <f>Inf!G10-100</f>
        <v>-0.90000000000000568</v>
      </c>
      <c r="E10" s="191">
        <f t="shared" si="0"/>
        <v>2.5</v>
      </c>
      <c r="F10" s="191"/>
      <c r="G10" s="191" cm="1">
        <f t="array" ref="G10">INDEX(Rate!$1:$1048576,41,Przeliczenia!$B10)</f>
        <v>7.5</v>
      </c>
      <c r="I10" s="28" t="s">
        <v>159</v>
      </c>
      <c r="J10" s="194">
        <f>Employment!B44</f>
        <v>16583</v>
      </c>
      <c r="K10" s="194">
        <f>Employment!F44</f>
        <v>14953</v>
      </c>
      <c r="L10" s="194">
        <f t="shared" si="1"/>
        <v>1630</v>
      </c>
      <c r="M10" s="191">
        <f t="shared" si="2"/>
        <v>9.8293433033829825</v>
      </c>
      <c r="N10" s="191">
        <f t="shared" si="4"/>
        <v>0.51085568326946884</v>
      </c>
    </row>
    <row r="11" spans="1:14" x14ac:dyDescent="0.25">
      <c r="A11" s="28" t="s">
        <v>128</v>
      </c>
      <c r="B11">
        <f t="shared" si="3"/>
        <v>15</v>
      </c>
      <c r="C11" s="191" cm="1">
        <f t="array" ref="C11">INDEX(Wage!$1:$1048576,10,Przeliczenia!$B11)-100</f>
        <v>6.2000000000000028</v>
      </c>
      <c r="D11" s="191">
        <f>Inf!G11-100</f>
        <v>0.40000000000000568</v>
      </c>
      <c r="E11" s="191">
        <f t="shared" si="0"/>
        <v>5.7999999999999972</v>
      </c>
      <c r="F11" s="191"/>
      <c r="G11" s="191" cm="1">
        <f t="array" ref="G11">INDEX(Rate!$1:$1048576,41,Przeliczenia!$B11)</f>
        <v>6.75</v>
      </c>
      <c r="I11" s="28" t="s">
        <v>160</v>
      </c>
      <c r="J11" s="194">
        <f>Employment!B45</f>
        <v>16557</v>
      </c>
      <c r="K11" s="194">
        <f>Employment!F45</f>
        <v>14937</v>
      </c>
      <c r="L11" s="194">
        <f t="shared" si="1"/>
        <v>1620</v>
      </c>
      <c r="M11" s="191">
        <f t="shared" si="2"/>
        <v>9.7843812284834222</v>
      </c>
      <c r="N11" s="191">
        <f t="shared" si="4"/>
        <v>-0.10700193941015357</v>
      </c>
    </row>
    <row r="12" spans="1:14" x14ac:dyDescent="0.25">
      <c r="A12" s="28" t="s">
        <v>129</v>
      </c>
      <c r="B12">
        <f t="shared" si="3"/>
        <v>16</v>
      </c>
      <c r="C12" s="191" cm="1">
        <f t="array" ref="C12">INDEX(Wage!$1:$1048576,10,Przeliczenia!$B12)-100</f>
        <v>9.9999999999994316E-2</v>
      </c>
      <c r="D12" s="191">
        <f>Inf!G12-100</f>
        <v>0.59999999999999432</v>
      </c>
      <c r="E12" s="191">
        <f t="shared" si="0"/>
        <v>-0.5</v>
      </c>
      <c r="F12" s="191"/>
      <c r="G12" s="191" cm="1">
        <f t="array" ref="G12">INDEX(Rate!$1:$1048576,41,Przeliczenia!$B12)</f>
        <v>6</v>
      </c>
      <c r="I12" s="28" t="s">
        <v>161</v>
      </c>
      <c r="J12" s="194">
        <f>Employment!B46</f>
        <v>16513</v>
      </c>
      <c r="K12" s="194">
        <f>Employment!F46</f>
        <v>14907</v>
      </c>
      <c r="L12" s="194">
        <f t="shared" si="1"/>
        <v>1606</v>
      </c>
      <c r="M12" s="191">
        <f t="shared" si="2"/>
        <v>9.7256706837037488</v>
      </c>
      <c r="N12" s="191">
        <f t="shared" si="4"/>
        <v>-0.20084354288009365</v>
      </c>
    </row>
    <row r="13" spans="1:14" x14ac:dyDescent="0.25">
      <c r="A13" s="28" t="s">
        <v>130</v>
      </c>
      <c r="B13">
        <f t="shared" si="3"/>
        <v>17</v>
      </c>
      <c r="C13" s="191" cm="1">
        <f t="array" ref="C13">INDEX(Wage!$1:$1048576,10,Przeliczenia!$B13)-100</f>
        <v>-3.9000000000000057</v>
      </c>
      <c r="D13" s="191">
        <f>Inf!G13-100</f>
        <v>0.40000000000000568</v>
      </c>
      <c r="E13" s="191">
        <f t="shared" si="0"/>
        <v>-4.3000000000000114</v>
      </c>
      <c r="F13" s="191"/>
      <c r="G13" s="191" cm="1">
        <f t="array" ref="G13">INDEX(Rate!$1:$1048576,41,Przeliczenia!$B13)</f>
        <v>5.25</v>
      </c>
      <c r="I13" s="28" t="s">
        <v>162</v>
      </c>
      <c r="J13" s="194">
        <f>Employment!B47</f>
        <v>16644</v>
      </c>
      <c r="K13" s="194">
        <f>Employment!F47</f>
        <v>15000</v>
      </c>
      <c r="L13" s="194">
        <f t="shared" si="1"/>
        <v>1644</v>
      </c>
      <c r="M13" s="191">
        <f t="shared" si="2"/>
        <v>9.877433309300649</v>
      </c>
      <c r="N13" s="191">
        <f t="shared" si="4"/>
        <v>0.62386798148521905</v>
      </c>
    </row>
    <row r="14" spans="1:14" x14ac:dyDescent="0.25">
      <c r="A14" s="28" t="s">
        <v>131</v>
      </c>
      <c r="B14">
        <f t="shared" si="3"/>
        <v>18</v>
      </c>
      <c r="C14" s="191" cm="1">
        <f t="array" ref="C14">INDEX(Wage!$1:$1048576,10,Przeliczenia!$B14)-100</f>
        <v>0.90000000000000568</v>
      </c>
      <c r="D14" s="191">
        <f>Inf!G14-100</f>
        <v>-0.59999999999999432</v>
      </c>
      <c r="E14" s="191">
        <f t="shared" si="0"/>
        <v>1.5</v>
      </c>
      <c r="F14" s="191"/>
      <c r="G14" s="191" cm="1">
        <f t="array" ref="G14">INDEX(Rate!$1:$1048576,41,Przeliczenia!$B14)</f>
        <v>5.25</v>
      </c>
      <c r="I14" s="28" t="s">
        <v>163</v>
      </c>
      <c r="J14" s="194">
        <f>Employment!B48</f>
        <v>16688</v>
      </c>
      <c r="K14" s="194">
        <f>Employment!F48</f>
        <v>15017</v>
      </c>
      <c r="L14" s="194">
        <f t="shared" si="1"/>
        <v>1671</v>
      </c>
      <c r="M14" s="191">
        <f t="shared" si="2"/>
        <v>10.013183125599232</v>
      </c>
      <c r="N14" s="191">
        <f t="shared" si="4"/>
        <v>0.11333333333334394</v>
      </c>
    </row>
    <row r="15" spans="1:14" x14ac:dyDescent="0.25">
      <c r="A15" s="28" t="s">
        <v>132</v>
      </c>
      <c r="B15">
        <f t="shared" si="3"/>
        <v>19</v>
      </c>
      <c r="C15" s="191" cm="1">
        <f t="array" ref="C15">INDEX(Wage!$1:$1048576,10,Przeliczenia!$B15)-100</f>
        <v>5.4000000000000057</v>
      </c>
      <c r="D15" s="191">
        <f>Inf!G15-100</f>
        <v>1.0999999999999943</v>
      </c>
      <c r="E15" s="191">
        <f t="shared" si="0"/>
        <v>4.3000000000000114</v>
      </c>
      <c r="F15" s="191"/>
      <c r="G15" s="191" cm="1">
        <f t="array" ref="G15">INDEX(Rate!$1:$1048576,41,Przeliczenia!$B15)</f>
        <v>5.25</v>
      </c>
      <c r="I15" s="28" t="s">
        <v>164</v>
      </c>
      <c r="J15" s="194">
        <f>Employment!B49</f>
        <v>16729</v>
      </c>
      <c r="K15" s="194">
        <f>Employment!F49</f>
        <v>15020</v>
      </c>
      <c r="L15" s="194">
        <f t="shared" si="1"/>
        <v>1709</v>
      </c>
      <c r="M15" s="191">
        <f t="shared" si="2"/>
        <v>10.215792934425249</v>
      </c>
      <c r="N15" s="191">
        <f t="shared" si="4"/>
        <v>1.9977358993145344E-2</v>
      </c>
    </row>
    <row r="16" spans="1:14" x14ac:dyDescent="0.25">
      <c r="A16" s="28" t="s">
        <v>133</v>
      </c>
      <c r="B16">
        <f t="shared" si="3"/>
        <v>20</v>
      </c>
      <c r="C16" s="191" cm="1">
        <f t="array" ref="C16">INDEX(Wage!$1:$1048576,10,Przeliczenia!$B16)-100</f>
        <v>2.4000000000000057</v>
      </c>
      <c r="D16" s="191">
        <f>Inf!G16-100</f>
        <v>0.79999999999999716</v>
      </c>
      <c r="E16" s="191">
        <f t="shared" si="0"/>
        <v>1.6000000000000085</v>
      </c>
      <c r="F16" s="191"/>
      <c r="G16" s="191" cm="1">
        <f t="array" ref="G16">INDEX(Rate!$1:$1048576,41,Przeliczenia!$B16)</f>
        <v>5.25</v>
      </c>
      <c r="I16" s="28" t="s">
        <v>165</v>
      </c>
      <c r="J16" s="194">
        <f>Employment!B50</f>
        <v>16729</v>
      </c>
      <c r="K16" s="194">
        <f>Employment!F50</f>
        <v>15031</v>
      </c>
      <c r="L16" s="194">
        <f t="shared" si="1"/>
        <v>1698</v>
      </c>
      <c r="M16" s="191">
        <f t="shared" si="2"/>
        <v>10.150038854683483</v>
      </c>
      <c r="N16" s="191">
        <f t="shared" si="4"/>
        <v>7.3235685752322865E-2</v>
      </c>
    </row>
    <row r="17" spans="1:14" x14ac:dyDescent="0.25">
      <c r="A17" s="28" t="s">
        <v>134</v>
      </c>
      <c r="B17">
        <f t="shared" si="3"/>
        <v>21</v>
      </c>
      <c r="C17" s="191" cm="1">
        <f t="array" ref="C17">INDEX(Wage!$1:$1048576,10,Przeliczenia!$B17)-100</f>
        <v>-4.4000000000000057</v>
      </c>
      <c r="D17" s="191">
        <f>Inf!G17-100</f>
        <v>2</v>
      </c>
      <c r="E17" s="191">
        <f t="shared" si="0"/>
        <v>-6.4000000000000057</v>
      </c>
      <c r="F17" s="191"/>
      <c r="G17" s="191" cm="1">
        <f t="array" ref="G17">INDEX(Rate!$1:$1048576,41,Przeliczenia!$B17)</f>
        <v>5.25</v>
      </c>
      <c r="I17" s="28" t="s">
        <v>166</v>
      </c>
      <c r="J17" s="194">
        <f>Employment!B51</f>
        <v>16831</v>
      </c>
      <c r="K17" s="194">
        <f>Employment!F51</f>
        <v>15097</v>
      </c>
      <c r="L17" s="194">
        <f t="shared" si="1"/>
        <v>1734</v>
      </c>
      <c r="M17" s="191">
        <f t="shared" si="2"/>
        <v>10.302418156972253</v>
      </c>
      <c r="N17" s="191">
        <f t="shared" si="4"/>
        <v>0.43909254207970605</v>
      </c>
    </row>
    <row r="18" spans="1:14" x14ac:dyDescent="0.25">
      <c r="A18" s="28" t="s">
        <v>135</v>
      </c>
      <c r="B18">
        <f t="shared" si="3"/>
        <v>22</v>
      </c>
      <c r="C18" s="191" cm="1">
        <f t="array" ref="C18">INDEX(Wage!$1:$1048576,10,Przeliczenia!$B18)-100</f>
        <v>1.7999999999999972</v>
      </c>
      <c r="D18" s="191">
        <f>Inf!G18-100</f>
        <v>0.59999999999999432</v>
      </c>
      <c r="E18" s="191">
        <f t="shared" si="0"/>
        <v>1.2000000000000028</v>
      </c>
      <c r="F18" s="191"/>
      <c r="G18" s="191" cm="1">
        <f t="array" ref="G18">INDEX(Rate!$1:$1048576,41,Przeliczenia!$B18)</f>
        <v>6.5</v>
      </c>
      <c r="I18" s="28" t="s">
        <v>167</v>
      </c>
      <c r="J18" s="194">
        <f>Employment!B52</f>
        <v>16827</v>
      </c>
      <c r="K18" s="194">
        <f>Employment!F52</f>
        <v>15048</v>
      </c>
      <c r="L18" s="194">
        <f t="shared" si="1"/>
        <v>1779</v>
      </c>
      <c r="M18" s="191">
        <f t="shared" si="2"/>
        <v>10.572294526653593</v>
      </c>
      <c r="N18" s="191">
        <f t="shared" si="4"/>
        <v>-0.32456779492613919</v>
      </c>
    </row>
    <row r="19" spans="1:14" x14ac:dyDescent="0.25">
      <c r="A19" s="28" t="s">
        <v>136</v>
      </c>
      <c r="B19">
        <f t="shared" si="3"/>
        <v>23</v>
      </c>
      <c r="C19" s="191" cm="1">
        <f t="array" ref="C19">INDEX(Wage!$1:$1048576,10,Przeliczenia!$B19)-100</f>
        <v>6</v>
      </c>
      <c r="D19" s="191">
        <f>Inf!G19-100</f>
        <v>0.90000000000000568</v>
      </c>
      <c r="E19" s="191">
        <f t="shared" si="0"/>
        <v>5.0999999999999943</v>
      </c>
      <c r="F19" s="191"/>
      <c r="G19" s="191" cm="1">
        <f t="array" ref="G19">INDEX(Rate!$1:$1048576,41,Przeliczenia!$B19)</f>
        <v>6.5</v>
      </c>
      <c r="I19" s="28" t="s">
        <v>168</v>
      </c>
      <c r="J19" s="194">
        <f>Employment!B53</f>
        <v>16868</v>
      </c>
      <c r="K19" s="194">
        <f>Employment!F53</f>
        <v>15079</v>
      </c>
      <c r="L19" s="194">
        <f t="shared" si="1"/>
        <v>1789</v>
      </c>
      <c r="M19" s="191">
        <f t="shared" si="2"/>
        <v>10.605880958027033</v>
      </c>
      <c r="N19" s="191">
        <f t="shared" si="4"/>
        <v>0.20600744284955397</v>
      </c>
    </row>
    <row r="20" spans="1:14" x14ac:dyDescent="0.25">
      <c r="A20" s="28" t="s">
        <v>137</v>
      </c>
      <c r="B20">
        <f t="shared" si="3"/>
        <v>24</v>
      </c>
      <c r="C20" s="191" cm="1">
        <f t="array" ref="C20">INDEX(Wage!$1:$1048576,10,Przeliczenia!$B20)-100</f>
        <v>0.40000000000000568</v>
      </c>
      <c r="D20" s="191">
        <f>Inf!G20-100</f>
        <v>0.29999999999999716</v>
      </c>
      <c r="E20" s="191">
        <f t="shared" si="0"/>
        <v>0.10000000000000853</v>
      </c>
      <c r="F20" s="191"/>
      <c r="G20" s="191" cm="1">
        <f t="array" ref="G20">INDEX(Rate!$1:$1048576,41,Przeliczenia!$B20)</f>
        <v>6</v>
      </c>
      <c r="I20" s="28" t="s">
        <v>169</v>
      </c>
      <c r="J20" s="194">
        <f>Employment!B54</f>
        <v>16824</v>
      </c>
      <c r="K20" s="194">
        <f>Employment!F54</f>
        <v>15001</v>
      </c>
      <c r="L20" s="194">
        <f t="shared" si="1"/>
        <v>1823</v>
      </c>
      <c r="M20" s="191">
        <f t="shared" si="2"/>
        <v>10.835710889205895</v>
      </c>
      <c r="N20" s="191">
        <f t="shared" si="4"/>
        <v>-0.5172756814112347</v>
      </c>
    </row>
    <row r="21" spans="1:14" x14ac:dyDescent="0.25">
      <c r="A21" s="28" t="s">
        <v>138</v>
      </c>
      <c r="B21">
        <f t="shared" si="3"/>
        <v>25</v>
      </c>
      <c r="C21" s="191" cm="1">
        <f t="array" ref="C21">INDEX(Wage!$1:$1048576,10,Przeliczenia!$B21)-100</f>
        <v>-4</v>
      </c>
      <c r="D21" s="191">
        <f>Inf!G21-100</f>
        <v>0.59999999999999432</v>
      </c>
      <c r="E21" s="191">
        <f t="shared" si="0"/>
        <v>-4.5999999999999943</v>
      </c>
      <c r="F21" s="191"/>
      <c r="G21" s="191" cm="1">
        <f t="array" ref="G21">INDEX(Rate!$1:$1048576,41,Przeliczenia!$B21)</f>
        <v>5</v>
      </c>
      <c r="I21" s="28" t="s">
        <v>170</v>
      </c>
      <c r="J21" s="194">
        <f>Employment!B55</f>
        <v>16901</v>
      </c>
      <c r="K21" s="194">
        <f>Employment!F55</f>
        <v>15071</v>
      </c>
      <c r="L21" s="194">
        <f t="shared" si="1"/>
        <v>1830</v>
      </c>
      <c r="M21" s="191">
        <f t="shared" si="2"/>
        <v>10.827761670907048</v>
      </c>
      <c r="N21" s="191">
        <f t="shared" si="4"/>
        <v>0.46663555762948761</v>
      </c>
    </row>
    <row r="22" spans="1:14" x14ac:dyDescent="0.25">
      <c r="A22" s="28" t="s">
        <v>139</v>
      </c>
      <c r="B22">
        <f t="shared" si="3"/>
        <v>26</v>
      </c>
      <c r="C22" s="191" cm="1">
        <f t="array" ref="C22">INDEX(Wage!$1:$1048576,10,Przeliczenia!$B22)-100</f>
        <v>1.2000000000000028</v>
      </c>
      <c r="D22" s="191">
        <f>Inf!G22-100</f>
        <v>-0.20000000000000284</v>
      </c>
      <c r="E22" s="191">
        <f t="shared" si="0"/>
        <v>1.4000000000000057</v>
      </c>
      <c r="F22" s="191"/>
      <c r="G22" s="191" cm="1">
        <f t="array" ref="G22">INDEX(Rate!$1:$1048576,41,Przeliczenia!$B22)</f>
        <v>4.5</v>
      </c>
      <c r="I22" s="28" t="s">
        <v>171</v>
      </c>
      <c r="J22" s="194">
        <f>Employment!B56</f>
        <v>16889</v>
      </c>
      <c r="K22" s="194">
        <f>Employment!F56</f>
        <v>15109</v>
      </c>
      <c r="L22" s="194">
        <f t="shared" si="1"/>
        <v>1780</v>
      </c>
      <c r="M22" s="191">
        <f t="shared" si="2"/>
        <v>10.539404346024039</v>
      </c>
      <c r="N22" s="191">
        <f t="shared" si="4"/>
        <v>0.25213987127597193</v>
      </c>
    </row>
    <row r="23" spans="1:14" x14ac:dyDescent="0.25">
      <c r="A23" s="28" t="s">
        <v>140</v>
      </c>
      <c r="B23">
        <f t="shared" si="3"/>
        <v>27</v>
      </c>
      <c r="C23" s="191" cm="1">
        <f t="array" ref="C23">INDEX(Wage!$1:$1048576,10,Przeliczenia!$B23)-100</f>
        <v>7.7000000000000028</v>
      </c>
      <c r="D23" s="191">
        <f>Inf!G23-100</f>
        <v>0.40000000000000568</v>
      </c>
      <c r="E23" s="191">
        <f t="shared" si="0"/>
        <v>7.2999999999999972</v>
      </c>
      <c r="F23" s="191"/>
      <c r="G23" s="191" cm="1">
        <f t="array" ref="G23">INDEX(Rate!$1:$1048576,41,Przeliczenia!$B23)</f>
        <v>4.5</v>
      </c>
      <c r="I23" s="28" t="s">
        <v>172</v>
      </c>
      <c r="J23" s="194">
        <f>Employment!B57</f>
        <v>16899</v>
      </c>
      <c r="K23" s="194">
        <f>Employment!F57</f>
        <v>15163</v>
      </c>
      <c r="L23" s="194">
        <f t="shared" si="1"/>
        <v>1736</v>
      </c>
      <c r="M23" s="191">
        <f t="shared" si="2"/>
        <v>10.272797206935321</v>
      </c>
      <c r="N23" s="191">
        <f t="shared" si="4"/>
        <v>0.3574028724601277</v>
      </c>
    </row>
    <row r="24" spans="1:14" x14ac:dyDescent="0.25">
      <c r="A24" s="28" t="s">
        <v>141</v>
      </c>
      <c r="B24">
        <f t="shared" si="3"/>
        <v>28</v>
      </c>
      <c r="C24" s="191" cm="1">
        <f t="array" ref="C24">INDEX(Wage!$1:$1048576,10,Przeliczenia!$B24)-100</f>
        <v>9.9999999999994316E-2</v>
      </c>
      <c r="D24" s="191">
        <f>Inf!G24-100</f>
        <v>0</v>
      </c>
      <c r="E24" s="191">
        <f t="shared" si="0"/>
        <v>9.9999999999994316E-2</v>
      </c>
      <c r="F24" s="191"/>
      <c r="G24" s="191" cm="1">
        <f t="array" ref="G24">INDEX(Rate!$1:$1048576,41,Przeliczenia!$B24)</f>
        <v>4</v>
      </c>
      <c r="I24" s="28" t="s">
        <v>173</v>
      </c>
      <c r="J24" s="194">
        <f>Employment!B58</f>
        <v>16994</v>
      </c>
      <c r="K24" s="194">
        <f>Employment!F58</f>
        <v>15275</v>
      </c>
      <c r="L24" s="194">
        <f t="shared" si="1"/>
        <v>1719</v>
      </c>
      <c r="M24" s="191">
        <f t="shared" si="2"/>
        <v>10.11533482405555</v>
      </c>
      <c r="N24" s="191">
        <f t="shared" si="4"/>
        <v>0.73864011079601255</v>
      </c>
    </row>
    <row r="25" spans="1:14" x14ac:dyDescent="0.25">
      <c r="A25" s="28" t="s">
        <v>142</v>
      </c>
      <c r="B25">
        <f t="shared" si="3"/>
        <v>29</v>
      </c>
      <c r="C25" s="191" cm="1">
        <f t="array" ref="C25">INDEX(Wage!$1:$1048576,10,Przeliczenia!$B25)-100</f>
        <v>-4.0999999999999943</v>
      </c>
      <c r="D25" s="191">
        <f>Inf!G25-100</f>
        <v>0.90000000000000568</v>
      </c>
      <c r="E25" s="191">
        <f t="shared" si="0"/>
        <v>-5</v>
      </c>
      <c r="F25" s="191"/>
      <c r="G25" s="191" cm="1">
        <f t="array" ref="G25">INDEX(Rate!$1:$1048576,41,Przeliczenia!$B25)</f>
        <v>4</v>
      </c>
      <c r="I25" s="28" t="s">
        <v>174</v>
      </c>
      <c r="J25" s="194">
        <f>Employment!B59</f>
        <v>17010</v>
      </c>
      <c r="K25" s="194">
        <f>Employment!F59</f>
        <v>15406</v>
      </c>
      <c r="L25" s="194">
        <f t="shared" si="1"/>
        <v>1604</v>
      </c>
      <c r="M25" s="191">
        <f t="shared" si="2"/>
        <v>9.4297472075249864</v>
      </c>
      <c r="N25" s="191">
        <f t="shared" si="4"/>
        <v>0.85761047463175544</v>
      </c>
    </row>
    <row r="26" spans="1:14" x14ac:dyDescent="0.25">
      <c r="A26" s="28" t="s">
        <v>143</v>
      </c>
      <c r="B26">
        <f t="shared" si="3"/>
        <v>30</v>
      </c>
      <c r="C26" s="191" cm="1">
        <f t="array" ref="C26">INDEX(Wage!$1:$1048576,10,Przeliczenia!$B26)-100</f>
        <v>1.5</v>
      </c>
      <c r="D26" s="191">
        <f>Inf!G26-100</f>
        <v>0.20000000000000284</v>
      </c>
      <c r="E26" s="191">
        <f t="shared" si="0"/>
        <v>1.2999999999999972</v>
      </c>
      <c r="F26" s="191"/>
      <c r="G26" s="191" cm="1">
        <f t="array" ref="G26">INDEX(Rate!$1:$1048576,41,Przeliczenia!$B26)</f>
        <v>4</v>
      </c>
      <c r="I26" s="28" t="s">
        <v>175</v>
      </c>
      <c r="J26" s="194">
        <f>Employment!B60</f>
        <v>16982</v>
      </c>
      <c r="K26" s="194">
        <f>Employment!F60</f>
        <v>15489</v>
      </c>
      <c r="L26" s="194">
        <f t="shared" si="1"/>
        <v>1493</v>
      </c>
      <c r="M26" s="191">
        <f t="shared" si="2"/>
        <v>8.7916617595100686</v>
      </c>
      <c r="N26" s="191">
        <f t="shared" si="4"/>
        <v>0.53875113592107482</v>
      </c>
    </row>
    <row r="27" spans="1:14" x14ac:dyDescent="0.25">
      <c r="A27" s="28" t="s">
        <v>144</v>
      </c>
      <c r="B27">
        <f t="shared" si="3"/>
        <v>31</v>
      </c>
      <c r="C27" s="191" cm="1">
        <f t="array" ref="C27">INDEX(Wage!$1:$1048576,10,Przeliczenia!$B27)-100</f>
        <v>8</v>
      </c>
      <c r="D27" s="191">
        <f>Inf!G27-100</f>
        <v>0.29999999999999716</v>
      </c>
      <c r="E27" s="191">
        <f t="shared" si="0"/>
        <v>7.7000000000000028</v>
      </c>
      <c r="F27" s="191"/>
      <c r="G27" s="191" cm="1">
        <f t="array" ref="G27">INDEX(Rate!$1:$1048576,41,Przeliczenia!$B27)</f>
        <v>4</v>
      </c>
      <c r="I27" s="28" t="s">
        <v>176</v>
      </c>
      <c r="J27" s="194">
        <f>Employment!B61</f>
        <v>16959</v>
      </c>
      <c r="K27" s="194">
        <f>Employment!F61</f>
        <v>15519</v>
      </c>
      <c r="L27" s="194">
        <f t="shared" si="1"/>
        <v>1440</v>
      </c>
      <c r="M27" s="191">
        <f t="shared" si="2"/>
        <v>8.4910666902529623</v>
      </c>
      <c r="N27" s="191">
        <f t="shared" si="4"/>
        <v>0.19368584156498514</v>
      </c>
    </row>
    <row r="28" spans="1:14" x14ac:dyDescent="0.25">
      <c r="A28" s="28" t="s">
        <v>145</v>
      </c>
      <c r="B28">
        <f t="shared" si="3"/>
        <v>32</v>
      </c>
      <c r="C28" s="191" cm="1">
        <f t="array" ref="C28">INDEX(Wage!$1:$1048576,10,Przeliczenia!$B28)-100</f>
        <v>1.7999999999999972</v>
      </c>
      <c r="D28" s="191">
        <f>Inf!G28-100</f>
        <v>0.70000000000000284</v>
      </c>
      <c r="E28" s="191">
        <f t="shared" si="0"/>
        <v>1.0999999999999943</v>
      </c>
      <c r="F28" s="191"/>
      <c r="G28" s="191" cm="1">
        <f t="array" ref="G28">INDEX(Rate!$1:$1048576,41,Przeliczenia!$B28)</f>
        <v>4</v>
      </c>
      <c r="I28" s="28" t="s">
        <v>177</v>
      </c>
      <c r="J28" s="194">
        <f>Employment!B62</f>
        <v>16969</v>
      </c>
      <c r="K28" s="194">
        <f>Employment!F62</f>
        <v>15578</v>
      </c>
      <c r="L28" s="194">
        <f t="shared" si="1"/>
        <v>1391</v>
      </c>
      <c r="M28" s="191">
        <f t="shared" si="2"/>
        <v>8.1973009605751663</v>
      </c>
      <c r="N28" s="191">
        <f t="shared" si="4"/>
        <v>0.38017913525357017</v>
      </c>
    </row>
    <row r="29" spans="1:14" x14ac:dyDescent="0.25">
      <c r="A29" s="28" t="s">
        <v>146</v>
      </c>
      <c r="B29">
        <f t="shared" si="3"/>
        <v>33</v>
      </c>
      <c r="C29" s="191" cm="1">
        <f t="array" ref="C29">INDEX(Wage!$1:$1048576,10,Przeliczenia!$B29)-100</f>
        <v>-2.4000000000000057</v>
      </c>
      <c r="D29" s="191">
        <f>Inf!G29-100</f>
        <v>1.2000000000000028</v>
      </c>
      <c r="E29" s="191">
        <f t="shared" si="0"/>
        <v>-3.6000000000000085</v>
      </c>
      <c r="F29" s="191"/>
      <c r="G29" s="191" cm="1">
        <f t="array" ref="G29">INDEX(Rate!$1:$1048576,41,Przeliczenia!$B29)</f>
        <v>4.5</v>
      </c>
      <c r="I29" s="28" t="s">
        <v>178</v>
      </c>
      <c r="J29" s="194">
        <f>Employment!B63</f>
        <v>16962</v>
      </c>
      <c r="K29" s="194">
        <f>Employment!F63</f>
        <v>15658</v>
      </c>
      <c r="L29" s="194">
        <f t="shared" si="1"/>
        <v>1304</v>
      </c>
      <c r="M29" s="191">
        <f t="shared" si="2"/>
        <v>7.6877726683174146</v>
      </c>
      <c r="N29" s="191">
        <f t="shared" si="4"/>
        <v>0.51354474258569383</v>
      </c>
    </row>
    <row r="30" spans="1:14" x14ac:dyDescent="0.25">
      <c r="A30" s="28" t="s">
        <v>147</v>
      </c>
      <c r="B30">
        <f t="shared" si="3"/>
        <v>34</v>
      </c>
      <c r="C30" s="191" cm="1">
        <f t="array" ref="C30">INDEX(Wage!$1:$1048576,10,Przeliczenia!$B30)-100</f>
        <v>2.2000000000000028</v>
      </c>
      <c r="D30" s="191">
        <f>Inf!G30-100</f>
        <v>-9.9999999999994316E-2</v>
      </c>
      <c r="E30" s="191">
        <f t="shared" si="0"/>
        <v>2.2999999999999972</v>
      </c>
      <c r="F30" s="191"/>
      <c r="G30" s="191" cm="1">
        <f t="array" ref="G30">INDEX(Rate!$1:$1048576,41,Przeliczenia!$B30)</f>
        <v>4.75</v>
      </c>
      <c r="I30" s="28" t="s">
        <v>179</v>
      </c>
      <c r="J30" s="194">
        <f>Employment!B64</f>
        <v>16995</v>
      </c>
      <c r="K30" s="194">
        <f>Employment!F64</f>
        <v>15723</v>
      </c>
      <c r="L30" s="194">
        <f t="shared" si="1"/>
        <v>1272</v>
      </c>
      <c r="M30" s="191">
        <f t="shared" si="2"/>
        <v>7.4845542806707854</v>
      </c>
      <c r="N30" s="191">
        <f t="shared" si="4"/>
        <v>0.41512325967556762</v>
      </c>
    </row>
    <row r="31" spans="1:14" x14ac:dyDescent="0.25">
      <c r="A31" s="28" t="s">
        <v>148</v>
      </c>
      <c r="B31">
        <f t="shared" si="3"/>
        <v>35</v>
      </c>
      <c r="C31" s="191" cm="1">
        <f t="array" ref="C31">INDEX(Wage!$1:$1048576,10,Przeliczenia!$B31)-100</f>
        <v>7.2999999999999972</v>
      </c>
      <c r="D31" s="191">
        <f>Inf!G31-100</f>
        <v>1.5999999999999943</v>
      </c>
      <c r="E31" s="191">
        <f t="shared" si="0"/>
        <v>5.7000000000000028</v>
      </c>
      <c r="F31" s="191"/>
      <c r="G31" s="191" cm="1">
        <f t="array" ref="G31">INDEX(Rate!$1:$1048576,41,Przeliczenia!$B31)</f>
        <v>5</v>
      </c>
      <c r="I31" s="28" t="s">
        <v>180</v>
      </c>
      <c r="J31" s="194">
        <f>Employment!B65</f>
        <v>17057</v>
      </c>
      <c r="K31" s="194">
        <f>Employment!F65</f>
        <v>15833</v>
      </c>
      <c r="L31" s="194">
        <f t="shared" si="1"/>
        <v>1224</v>
      </c>
      <c r="M31" s="191">
        <f t="shared" si="2"/>
        <v>7.1759394969807113</v>
      </c>
      <c r="N31" s="191">
        <f t="shared" si="4"/>
        <v>0.69961203332698574</v>
      </c>
    </row>
    <row r="32" spans="1:14" x14ac:dyDescent="0.25">
      <c r="A32" s="28" t="s">
        <v>149</v>
      </c>
      <c r="B32">
        <f t="shared" si="3"/>
        <v>36</v>
      </c>
      <c r="C32" s="191" cm="1">
        <f t="array" ref="C32">INDEX(Wage!$1:$1048576,10,Przeliczenia!$B32)-100</f>
        <v>2.9000000000000057</v>
      </c>
      <c r="D32" s="191">
        <f>Inf!G32-100</f>
        <v>1.5</v>
      </c>
      <c r="E32" s="191">
        <f t="shared" si="0"/>
        <v>1.4000000000000057</v>
      </c>
      <c r="F32" s="191"/>
      <c r="G32" s="191" cm="1">
        <f t="array" ref="G32">INDEX(Rate!$1:$1048576,41,Przeliczenia!$B32)</f>
        <v>5.75</v>
      </c>
      <c r="I32" s="28" t="s">
        <v>181</v>
      </c>
      <c r="J32" s="194">
        <f>Employment!B66</f>
        <v>16933</v>
      </c>
      <c r="K32" s="194">
        <f>Employment!F66</f>
        <v>15795</v>
      </c>
      <c r="L32" s="194">
        <f t="shared" si="1"/>
        <v>1138</v>
      </c>
      <c r="M32" s="191">
        <f t="shared" si="2"/>
        <v>6.7206047363137067</v>
      </c>
      <c r="N32" s="191">
        <f t="shared" si="4"/>
        <v>-0.24000505273795625</v>
      </c>
    </row>
    <row r="33" spans="1:14" x14ac:dyDescent="0.25">
      <c r="A33" s="28" t="s">
        <v>150</v>
      </c>
      <c r="B33">
        <f t="shared" si="3"/>
        <v>37</v>
      </c>
      <c r="C33" s="191" cm="1">
        <f t="array" ref="C33">INDEX(Wage!$1:$1048576,10,Przeliczenia!$B33)-100</f>
        <v>-1.0999999999999943</v>
      </c>
      <c r="D33" s="191">
        <f>Inf!G33-100</f>
        <v>1.4000000000000057</v>
      </c>
      <c r="E33" s="191">
        <f t="shared" si="0"/>
        <v>-2.5</v>
      </c>
      <c r="F33" s="191"/>
      <c r="G33" s="191" cm="1">
        <f t="array" ref="G33">INDEX(Rate!$1:$1048576,41,Przeliczenia!$B33)</f>
        <v>6</v>
      </c>
      <c r="I33" s="28" t="s">
        <v>182</v>
      </c>
      <c r="J33" s="194">
        <f>Employment!B67</f>
        <v>17009</v>
      </c>
      <c r="K33" s="194">
        <f>Employment!F67</f>
        <v>15924</v>
      </c>
      <c r="L33" s="194">
        <f t="shared" si="1"/>
        <v>1085</v>
      </c>
      <c r="M33" s="191">
        <f t="shared" si="2"/>
        <v>6.3789758363219473</v>
      </c>
      <c r="N33" s="191">
        <f t="shared" si="4"/>
        <v>0.81671415004748837</v>
      </c>
    </row>
    <row r="34" spans="1:14" x14ac:dyDescent="0.25">
      <c r="A34" s="28" t="s">
        <v>151</v>
      </c>
      <c r="B34">
        <f t="shared" si="3"/>
        <v>38</v>
      </c>
      <c r="C34" s="191" cm="1">
        <f t="array" ref="C34">INDEX(Wage!$1:$1048576,10,Przeliczenia!$B34)-100</f>
        <v>0.59999999999999432</v>
      </c>
      <c r="D34" s="191">
        <f>Inf!G34-100</f>
        <v>0.20000000000000284</v>
      </c>
      <c r="E34" s="191">
        <f t="shared" si="0"/>
        <v>0.39999999999999147</v>
      </c>
      <c r="F34" s="191"/>
      <c r="G34" s="191" cm="1">
        <f t="array" ref="G34">INDEX(Rate!$1:$1048576,41,Przeliczenia!$B34)</f>
        <v>6</v>
      </c>
      <c r="I34" s="28" t="s">
        <v>183</v>
      </c>
      <c r="J34" s="194">
        <f>Employment!B68</f>
        <v>16938</v>
      </c>
      <c r="K34" s="194">
        <f>Employment!F68</f>
        <v>15890</v>
      </c>
      <c r="L34" s="194">
        <f t="shared" si="1"/>
        <v>1048</v>
      </c>
      <c r="M34" s="191">
        <f t="shared" si="2"/>
        <v>6.1872712244656984</v>
      </c>
      <c r="N34" s="191">
        <f t="shared" si="4"/>
        <v>-0.21351419241396741</v>
      </c>
    </row>
    <row r="35" spans="1:14" x14ac:dyDescent="0.25">
      <c r="A35" s="28" t="s">
        <v>152</v>
      </c>
      <c r="B35">
        <f t="shared" si="3"/>
        <v>39</v>
      </c>
      <c r="C35" s="191" cm="1">
        <f t="array" ref="C35">INDEX(Wage!$1:$1048576,10,Przeliczenia!$B35)-100</f>
        <v>4.2999999999999972</v>
      </c>
      <c r="D35" s="191">
        <f>Inf!G35-100</f>
        <v>0.59999999999999432</v>
      </c>
      <c r="E35" s="191">
        <f t="shared" si="0"/>
        <v>3.7000000000000028</v>
      </c>
      <c r="F35" s="191"/>
      <c r="G35" s="191" cm="1">
        <f t="array" ref="G35">INDEX(Rate!$1:$1048576,41,Przeliczenia!$B35)</f>
        <v>5</v>
      </c>
      <c r="I35" s="28" t="s">
        <v>184</v>
      </c>
      <c r="J35" s="194">
        <f>Employment!B69</f>
        <v>16995</v>
      </c>
      <c r="K35" s="194">
        <f>Employment!F69</f>
        <v>16028</v>
      </c>
      <c r="L35" s="194">
        <f t="shared" si="1"/>
        <v>967</v>
      </c>
      <c r="M35" s="191">
        <f t="shared" si="2"/>
        <v>5.6899087967049127</v>
      </c>
      <c r="N35" s="191">
        <f t="shared" si="4"/>
        <v>0.86847073631216176</v>
      </c>
    </row>
    <row r="36" spans="1:14" x14ac:dyDescent="0.25">
      <c r="A36" s="28" t="s">
        <v>153</v>
      </c>
      <c r="B36">
        <f t="shared" si="3"/>
        <v>40</v>
      </c>
      <c r="C36" s="191" cm="1">
        <f t="array" ref="C36">INDEX(Wage!$1:$1048576,10,Przeliczenia!$B36)-100</f>
        <v>2.9000000000000057</v>
      </c>
      <c r="D36" s="191">
        <f>Inf!G36-100</f>
        <v>1.2000000000000028</v>
      </c>
      <c r="E36" s="191">
        <f t="shared" si="0"/>
        <v>1.7000000000000028</v>
      </c>
      <c r="F36" s="191"/>
      <c r="G36" s="191" cm="1">
        <f t="array" ref="G36">INDEX(Rate!$1:$1048576,41,Przeliczenia!$B36)</f>
        <v>3.75</v>
      </c>
      <c r="I36" s="28" t="s">
        <v>185</v>
      </c>
      <c r="J36" s="194">
        <f>Employment!B70</f>
        <v>16987</v>
      </c>
      <c r="K36" s="194">
        <f>Employment!F70</f>
        <v>16093</v>
      </c>
      <c r="L36" s="194">
        <f t="shared" si="1"/>
        <v>894</v>
      </c>
      <c r="M36" s="191">
        <f t="shared" si="2"/>
        <v>5.2628480602813914</v>
      </c>
      <c r="N36" s="191">
        <f t="shared" si="4"/>
        <v>0.40554030446718059</v>
      </c>
    </row>
    <row r="37" spans="1:14" x14ac:dyDescent="0.25">
      <c r="A37" s="28" t="s">
        <v>154</v>
      </c>
      <c r="B37">
        <f t="shared" si="3"/>
        <v>41</v>
      </c>
      <c r="C37" s="191" cm="1">
        <f t="array" ref="C37">INDEX(Wage!$1:$1048576,10,Przeliczenia!$B37)-100</f>
        <v>-3.2999999999999972</v>
      </c>
      <c r="D37" s="191">
        <f>Inf!G37-100</f>
        <v>1.7999999999999972</v>
      </c>
      <c r="E37" s="191">
        <f t="shared" si="0"/>
        <v>-5.0999999999999943</v>
      </c>
      <c r="F37" s="191"/>
      <c r="G37" s="191" cm="1">
        <f t="array" ref="G37">INDEX(Rate!$1:$1048576,41,Przeliczenia!$B37)</f>
        <v>3.5</v>
      </c>
      <c r="I37" s="28" t="s">
        <v>186</v>
      </c>
      <c r="J37" s="194">
        <f>Employment!B71</f>
        <v>17064</v>
      </c>
      <c r="K37" s="194">
        <f>Employment!F71</f>
        <v>16187</v>
      </c>
      <c r="L37" s="194">
        <f t="shared" si="1"/>
        <v>877</v>
      </c>
      <c r="M37" s="191">
        <f t="shared" si="2"/>
        <v>5.1394749179559307</v>
      </c>
      <c r="N37" s="191">
        <f t="shared" si="4"/>
        <v>0.58410489032499413</v>
      </c>
    </row>
    <row r="38" spans="1:14" x14ac:dyDescent="0.25">
      <c r="A38" s="28" t="s">
        <v>155</v>
      </c>
      <c r="B38">
        <f t="shared" si="3"/>
        <v>42</v>
      </c>
      <c r="C38" s="191" cm="1">
        <f t="array" ref="C38">INDEX(Wage!$1:$1048576,10,Przeliczenia!$B38)-100</f>
        <v>1.0999999999999943</v>
      </c>
      <c r="D38" s="191">
        <f>Inf!G38-100</f>
        <v>9.9999999999994316E-2</v>
      </c>
      <c r="E38" s="191">
        <f t="shared" si="0"/>
        <v>1</v>
      </c>
      <c r="F38" s="191"/>
      <c r="G38" s="191" cm="1">
        <f t="array" ref="G38">INDEX(Rate!$1:$1048576,41,Przeliczenia!$B38)</f>
        <v>3.5</v>
      </c>
      <c r="I38" s="28" t="s">
        <v>187</v>
      </c>
      <c r="J38" s="194">
        <f>Employment!B72</f>
        <v>16997</v>
      </c>
      <c r="K38" s="194">
        <f>Employment!F72</f>
        <v>16182</v>
      </c>
      <c r="L38" s="194">
        <f t="shared" si="1"/>
        <v>815</v>
      </c>
      <c r="M38" s="191">
        <f t="shared" si="2"/>
        <v>4.7949638171442013</v>
      </c>
      <c r="N38" s="191">
        <f t="shared" si="4"/>
        <v>-3.0888984987953449E-2</v>
      </c>
    </row>
    <row r="39" spans="1:14" x14ac:dyDescent="0.25">
      <c r="A39" s="28" t="s">
        <v>156</v>
      </c>
      <c r="B39">
        <f t="shared" si="3"/>
        <v>43</v>
      </c>
      <c r="C39" s="191" cm="1">
        <f t="array" ref="C39">INDEX(Wage!$1:$1048576,10,Przeliczenia!$B39)-100</f>
        <v>4.2000000000000028</v>
      </c>
      <c r="D39" s="191">
        <f>Inf!G39-100</f>
        <v>0.20000000000000284</v>
      </c>
      <c r="E39" s="191">
        <f t="shared" si="0"/>
        <v>4</v>
      </c>
      <c r="F39" s="191"/>
      <c r="G39" s="191" cm="1">
        <f t="array" ref="G39">INDEX(Rate!$1:$1048576,41,Przeliczenia!$B39)</f>
        <v>3.5</v>
      </c>
      <c r="I39" s="28" t="s">
        <v>188</v>
      </c>
      <c r="J39" s="194">
        <f>Employment!B73</f>
        <v>16961</v>
      </c>
      <c r="K39" s="194">
        <f>Employment!F73</f>
        <v>16191</v>
      </c>
      <c r="L39" s="194">
        <f t="shared" si="1"/>
        <v>770</v>
      </c>
      <c r="M39" s="191">
        <f t="shared" si="2"/>
        <v>4.539826661163846</v>
      </c>
      <c r="N39" s="191">
        <f t="shared" si="4"/>
        <v>5.5617352614007132E-2</v>
      </c>
    </row>
    <row r="40" spans="1:14" x14ac:dyDescent="0.25">
      <c r="A40" s="28" t="s">
        <v>157</v>
      </c>
      <c r="B40">
        <f t="shared" si="3"/>
        <v>44</v>
      </c>
      <c r="C40" s="191" cm="1">
        <f t="array" ref="C40">INDEX(Wage!$1:$1048576,10,Przeliczenia!$B40)-100</f>
        <v>2.2000000000000028</v>
      </c>
      <c r="D40" s="191">
        <f>Inf!G40-100</f>
        <v>0.90000000000000568</v>
      </c>
      <c r="E40" s="191">
        <f t="shared" si="0"/>
        <v>1.2999999999999972</v>
      </c>
      <c r="F40" s="191"/>
      <c r="G40" s="191" cm="1">
        <f t="array" ref="G40">INDEX(Rate!$1:$1048576,41,Przeliczenia!$B40)</f>
        <v>3.5</v>
      </c>
      <c r="I40" s="28" t="s">
        <v>189</v>
      </c>
      <c r="J40" s="194">
        <f>Employment!B74</f>
        <v>16915</v>
      </c>
      <c r="K40" s="194">
        <f>Employment!F74</f>
        <v>16222</v>
      </c>
      <c r="L40" s="194">
        <f t="shared" si="1"/>
        <v>693</v>
      </c>
      <c r="M40" s="191">
        <f t="shared" si="2"/>
        <v>4.0969553650605972</v>
      </c>
      <c r="N40" s="191">
        <f t="shared" si="4"/>
        <v>0.19146439379902347</v>
      </c>
    </row>
    <row r="41" spans="1:14" x14ac:dyDescent="0.25">
      <c r="A41" s="28" t="s">
        <v>158</v>
      </c>
      <c r="B41">
        <f t="shared" si="3"/>
        <v>45</v>
      </c>
      <c r="C41" s="191" cm="1">
        <f t="array" ref="C41">INDEX(Wage!$1:$1048576,10,Przeliczenia!$B41)-100</f>
        <v>-3.5999999999999943</v>
      </c>
      <c r="D41" s="191">
        <f>Inf!G41-100</f>
        <v>1</v>
      </c>
      <c r="E41" s="191">
        <f t="shared" si="0"/>
        <v>-4.5999999999999943</v>
      </c>
      <c r="F41" s="191"/>
      <c r="G41" s="191" cm="1">
        <f t="array" ref="G41">INDEX(Rate!$1:$1048576,41,Przeliczenia!$B41)</f>
        <v>3.5</v>
      </c>
      <c r="I41" s="28" t="s">
        <v>190</v>
      </c>
      <c r="J41" s="194">
        <f>Employment!B75</f>
        <v>16943</v>
      </c>
      <c r="K41" s="194">
        <f>Employment!F75</f>
        <v>16296</v>
      </c>
      <c r="L41" s="194">
        <f t="shared" si="1"/>
        <v>647</v>
      </c>
      <c r="M41" s="191">
        <f t="shared" si="2"/>
        <v>3.8186861830844596</v>
      </c>
      <c r="N41" s="191">
        <f t="shared" si="4"/>
        <v>0.45617063247441081</v>
      </c>
    </row>
    <row r="42" spans="1:14" x14ac:dyDescent="0.25">
      <c r="A42" s="28" t="s">
        <v>159</v>
      </c>
      <c r="B42">
        <f t="shared" si="3"/>
        <v>46</v>
      </c>
      <c r="C42" s="191" cm="1">
        <f t="array" ref="C42">INDEX(Wage!$1:$1048576,10,Przeliczenia!$B42)-100</f>
        <v>0.20000000000000284</v>
      </c>
      <c r="D42" s="191">
        <f>Inf!G42-100</f>
        <v>0</v>
      </c>
      <c r="E42" s="191">
        <f t="shared" si="0"/>
        <v>0.20000000000000284</v>
      </c>
      <c r="F42" s="191"/>
      <c r="G42" s="191" cm="1">
        <f t="array" ref="G42">INDEX(Rate!$1:$1048576,41,Przeliczenia!$B42)</f>
        <v>3.5</v>
      </c>
      <c r="I42" s="28" t="s">
        <v>191</v>
      </c>
      <c r="J42" s="194">
        <f>Employment!B76</f>
        <v>16923</v>
      </c>
      <c r="K42" s="194">
        <f>Employment!F76</f>
        <v>16271</v>
      </c>
      <c r="L42" s="194">
        <f t="shared" si="1"/>
        <v>652</v>
      </c>
      <c r="M42" s="191">
        <f t="shared" si="2"/>
        <v>3.8527447852035692</v>
      </c>
      <c r="N42" s="191">
        <f t="shared" si="4"/>
        <v>-0.15341188021599805</v>
      </c>
    </row>
    <row r="43" spans="1:14" x14ac:dyDescent="0.25">
      <c r="A43" s="28" t="s">
        <v>160</v>
      </c>
      <c r="B43">
        <f t="shared" si="3"/>
        <v>47</v>
      </c>
      <c r="C43" s="191" cm="1">
        <f t="array" ref="C43">INDEX(Wage!$1:$1048576,10,Przeliczenia!$B43)-100</f>
        <v>7.2999999999999972</v>
      </c>
      <c r="D43" s="191">
        <f>Inf!G43-100</f>
        <v>0.90000000000000568</v>
      </c>
      <c r="E43" s="191">
        <f t="shared" si="0"/>
        <v>6.3999999999999915</v>
      </c>
      <c r="F43" s="191"/>
      <c r="G43" s="191" cm="1">
        <f t="array" ref="G43">INDEX(Rate!$1:$1048576,41,Przeliczenia!$B43)</f>
        <v>3.5</v>
      </c>
      <c r="I43" s="28" t="s">
        <v>192</v>
      </c>
      <c r="J43" s="194">
        <f>Employment!B77</f>
        <v>16870</v>
      </c>
      <c r="K43" s="194">
        <f>Employment!F77</f>
        <v>16223</v>
      </c>
      <c r="L43" s="194">
        <f t="shared" si="1"/>
        <v>647</v>
      </c>
      <c r="M43" s="191">
        <f t="shared" si="2"/>
        <v>3.8352104327208063</v>
      </c>
      <c r="N43" s="191">
        <f t="shared" si="4"/>
        <v>-0.29500338024706707</v>
      </c>
    </row>
    <row r="44" spans="1:14" x14ac:dyDescent="0.25">
      <c r="A44" s="28" t="s">
        <v>161</v>
      </c>
      <c r="B44">
        <f t="shared" si="3"/>
        <v>48</v>
      </c>
      <c r="C44" s="191" cm="1">
        <f t="array" ref="C44">INDEX(Wage!$1:$1048576,10,Przeliczenia!$B44)-100</f>
        <v>0.79999999999999716</v>
      </c>
      <c r="D44" s="191">
        <f>Inf!G44-100</f>
        <v>2.0999999999999943</v>
      </c>
      <c r="E44" s="191">
        <f t="shared" si="0"/>
        <v>-1.2999999999999972</v>
      </c>
      <c r="F44" s="191"/>
      <c r="G44" s="191" cm="1">
        <f t="array" ref="G44">INDEX(Rate!$1:$1048576,41,Przeliczenia!$B44)</f>
        <v>3.75</v>
      </c>
      <c r="I44" s="28" t="s">
        <v>193</v>
      </c>
      <c r="J44" s="194">
        <f>Employment!B78</f>
        <v>16827</v>
      </c>
      <c r="K44" s="194">
        <f>Employment!F78</f>
        <v>16187</v>
      </c>
      <c r="L44" s="194">
        <f t="shared" si="1"/>
        <v>640</v>
      </c>
      <c r="M44" s="191">
        <f t="shared" si="2"/>
        <v>3.8034111844060146</v>
      </c>
      <c r="N44" s="191">
        <f t="shared" si="4"/>
        <v>-0.22190716883436323</v>
      </c>
    </row>
    <row r="45" spans="1:14" x14ac:dyDescent="0.25">
      <c r="A45" s="28" t="s">
        <v>162</v>
      </c>
      <c r="B45">
        <f t="shared" si="3"/>
        <v>49</v>
      </c>
      <c r="C45" s="191" cm="1">
        <f t="array" ref="C45">INDEX(Wage!$1:$1048576,10,Przeliczenia!$B45)-100</f>
        <v>-2.9000000000000057</v>
      </c>
      <c r="D45" s="191">
        <f>Inf!G45-100</f>
        <v>1.5</v>
      </c>
      <c r="E45" s="191">
        <f t="shared" si="0"/>
        <v>-4.4000000000000057</v>
      </c>
      <c r="F45" s="191"/>
      <c r="G45" s="191" cm="1">
        <f t="array" ref="G45">INDEX(Rate!$1:$1048576,41,Przeliczenia!$B45)</f>
        <v>4.5</v>
      </c>
      <c r="I45" s="28" t="s">
        <v>194</v>
      </c>
      <c r="J45" s="194">
        <f>Employment!B79</f>
        <v>16852</v>
      </c>
      <c r="K45" s="194">
        <f>Employment!F79</f>
        <v>16287</v>
      </c>
      <c r="L45" s="194">
        <f t="shared" si="1"/>
        <v>565</v>
      </c>
      <c r="M45" s="191">
        <f t="shared" si="2"/>
        <v>3.3527177783052453</v>
      </c>
      <c r="N45" s="191">
        <f t="shared" si="4"/>
        <v>0.61777969975906899</v>
      </c>
    </row>
    <row r="46" spans="1:14" x14ac:dyDescent="0.25">
      <c r="A46" s="28" t="s">
        <v>163</v>
      </c>
      <c r="B46">
        <f t="shared" si="3"/>
        <v>50</v>
      </c>
      <c r="C46" s="191" cm="1">
        <f t="array" ref="C46">INDEX(Wage!$1:$1048576,10,Przeliczenia!$B46)-100</f>
        <v>1.5</v>
      </c>
      <c r="D46" s="191">
        <f>Inf!G46-100</f>
        <v>-0.40000000000000568</v>
      </c>
      <c r="E46" s="191">
        <f t="shared" si="0"/>
        <v>1.9000000000000057</v>
      </c>
      <c r="F46" s="191"/>
      <c r="G46" s="191" cm="1">
        <f t="array" ref="G46">INDEX(Rate!$1:$1048576,41,Przeliczenia!$B46)</f>
        <v>4.5</v>
      </c>
      <c r="I46" s="28" t="s">
        <v>195</v>
      </c>
      <c r="J46" s="194">
        <f>Employment!B80</f>
        <v>16841</v>
      </c>
      <c r="K46" s="194">
        <f>Employment!F80</f>
        <v>16308</v>
      </c>
      <c r="L46" s="194">
        <f t="shared" si="1"/>
        <v>533</v>
      </c>
      <c r="M46" s="191">
        <f t="shared" si="2"/>
        <v>3.164895196247254</v>
      </c>
      <c r="N46" s="191">
        <f t="shared" si="4"/>
        <v>0.12893718916929231</v>
      </c>
    </row>
    <row r="47" spans="1:14" x14ac:dyDescent="0.25">
      <c r="A47" s="28" t="s">
        <v>164</v>
      </c>
      <c r="B47">
        <f t="shared" si="3"/>
        <v>51</v>
      </c>
      <c r="C47" s="191" cm="1">
        <f t="array" ref="C47">INDEX(Wage!$1:$1048576,10,Przeliczenia!$B47)-100</f>
        <v>5</v>
      </c>
      <c r="D47" s="191">
        <f>Inf!G47-100</f>
        <v>1.2999999999999972</v>
      </c>
      <c r="E47" s="191">
        <f t="shared" si="0"/>
        <v>3.7000000000000028</v>
      </c>
      <c r="F47" s="191"/>
      <c r="G47" s="191" cm="1">
        <f t="array" ref="G47">INDEX(Rate!$1:$1048576,41,Przeliczenia!$B47)</f>
        <v>4.5</v>
      </c>
      <c r="I47" s="28" t="s">
        <v>196</v>
      </c>
      <c r="J47" s="194">
        <f>Employment!B81</f>
        <v>16741</v>
      </c>
      <c r="K47" s="194">
        <f>Employment!F81</f>
        <v>16233</v>
      </c>
      <c r="L47" s="194">
        <f t="shared" si="1"/>
        <v>508</v>
      </c>
      <c r="M47" s="191">
        <f t="shared" si="2"/>
        <v>3.0344662803894629</v>
      </c>
      <c r="N47" s="191">
        <f t="shared" si="4"/>
        <v>-0.45989698307579374</v>
      </c>
    </row>
    <row r="48" spans="1:14" x14ac:dyDescent="0.25">
      <c r="A48" s="28" t="s">
        <v>165</v>
      </c>
      <c r="B48">
        <f t="shared" si="3"/>
        <v>52</v>
      </c>
      <c r="C48" s="191" cm="1">
        <f t="array" ref="C48">INDEX(Wage!$1:$1048576,10,Przeliczenia!$B48)-100</f>
        <v>1.7000000000000028</v>
      </c>
      <c r="D48" s="191">
        <f>Inf!G48-100</f>
        <v>1.7000000000000028</v>
      </c>
      <c r="E48" s="191">
        <f t="shared" si="0"/>
        <v>0</v>
      </c>
      <c r="F48" s="191"/>
      <c r="G48" s="191" cm="1">
        <f t="array" ref="G48">INDEX(Rate!$1:$1048576,41,Przeliczenia!$B48)</f>
        <v>4.5</v>
      </c>
      <c r="I48" s="28" t="s">
        <v>197</v>
      </c>
      <c r="J48" s="194">
        <f>Employment!B82</f>
        <v>16763</v>
      </c>
      <c r="K48" s="194">
        <f>Employment!F82</f>
        <v>16262</v>
      </c>
      <c r="L48" s="194">
        <f t="shared" si="1"/>
        <v>501</v>
      </c>
      <c r="M48" s="191">
        <f t="shared" si="2"/>
        <v>2.98872516852592</v>
      </c>
      <c r="N48" s="191">
        <f t="shared" si="4"/>
        <v>0.17864843220600335</v>
      </c>
    </row>
    <row r="49" spans="1:14" x14ac:dyDescent="0.25">
      <c r="A49" s="28" t="s">
        <v>166</v>
      </c>
      <c r="B49">
        <f t="shared" si="3"/>
        <v>53</v>
      </c>
      <c r="C49" s="191" cm="1">
        <f t="array" ref="C49">INDEX(Wage!$1:$1048576,10,Przeliczenia!$B49)-100</f>
        <v>-4.0999999999999943</v>
      </c>
      <c r="D49" s="191">
        <f>Inf!G49-100</f>
        <v>1.2999999999999972</v>
      </c>
      <c r="E49" s="191">
        <f t="shared" si="0"/>
        <v>-5.3999999999999915</v>
      </c>
      <c r="F49" s="191"/>
      <c r="G49" s="191" cm="1">
        <f t="array" ref="G49">INDEX(Rate!$1:$1048576,41,Przeliczenia!$B49)</f>
        <v>4.75</v>
      </c>
      <c r="I49" s="28" t="s">
        <v>198</v>
      </c>
      <c r="J49" s="194">
        <f>Employment!B83</f>
        <v>16619</v>
      </c>
      <c r="K49" s="194">
        <f>Employment!F83</f>
        <v>16092</v>
      </c>
      <c r="L49" s="194">
        <f t="shared" si="1"/>
        <v>527</v>
      </c>
      <c r="M49" s="191">
        <f t="shared" si="2"/>
        <v>3.1710692580781035</v>
      </c>
      <c r="N49" s="191">
        <f t="shared" si="4"/>
        <v>-1.0453818718484769</v>
      </c>
    </row>
    <row r="50" spans="1:14" x14ac:dyDescent="0.25">
      <c r="A50" s="28" t="s">
        <v>167</v>
      </c>
      <c r="B50">
        <f t="shared" si="3"/>
        <v>54</v>
      </c>
      <c r="C50" s="191" cm="1">
        <f t="array" ref="C50">INDEX(Wage!$1:$1048576,10,Przeliczenia!$B50)-100</f>
        <v>0.40000000000000568</v>
      </c>
      <c r="D50" s="191">
        <f>Inf!G50-100</f>
        <v>-0.5</v>
      </c>
      <c r="E50" s="191">
        <f t="shared" si="0"/>
        <v>0.90000000000000568</v>
      </c>
      <c r="F50" s="191"/>
      <c r="G50" s="191" cm="1">
        <f t="array" ref="G50">INDEX(Rate!$1:$1048576,41,Przeliczenia!$B50)</f>
        <v>4.75</v>
      </c>
      <c r="I50" s="28" t="s">
        <v>199</v>
      </c>
      <c r="J50" s="194">
        <f>Employment!B84</f>
        <v>16804</v>
      </c>
      <c r="K50" s="194">
        <f>Employment!F84</f>
        <v>16236</v>
      </c>
      <c r="L50" s="194">
        <f t="shared" si="1"/>
        <v>568</v>
      </c>
      <c r="M50" s="191">
        <f t="shared" si="2"/>
        <v>3.380147583908593</v>
      </c>
      <c r="N50" s="191">
        <f t="shared" si="4"/>
        <v>0.894854586129739</v>
      </c>
    </row>
    <row r="51" spans="1:14" x14ac:dyDescent="0.25">
      <c r="A51" s="28" t="s">
        <v>168</v>
      </c>
      <c r="B51">
        <f t="shared" si="3"/>
        <v>55</v>
      </c>
      <c r="C51" s="191" cm="1">
        <f t="array" ref="C51">INDEX(Wage!$1:$1048576,10,Przeliczenia!$B51)-100</f>
        <v>5.0999999999999943</v>
      </c>
      <c r="D51" s="191">
        <f>Inf!G51-100</f>
        <v>0.40000000000000568</v>
      </c>
      <c r="E51" s="191">
        <f t="shared" si="0"/>
        <v>4.6999999999999886</v>
      </c>
      <c r="F51" s="191"/>
      <c r="G51" s="191" cm="1">
        <f t="array" ref="G51">INDEX(Rate!$1:$1048576,41,Przeliczenia!$B51)</f>
        <v>4.25</v>
      </c>
      <c r="I51" s="28" t="s">
        <v>200</v>
      </c>
      <c r="J51" s="194">
        <f>Employment!B85</f>
        <v>16838</v>
      </c>
      <c r="K51" s="194">
        <f>Employment!F85</f>
        <v>16288</v>
      </c>
      <c r="L51" s="194">
        <f t="shared" si="1"/>
        <v>550</v>
      </c>
      <c r="M51" s="191">
        <f t="shared" si="2"/>
        <v>3.266421190165103</v>
      </c>
      <c r="N51" s="191">
        <f t="shared" si="4"/>
        <v>0.32027593003203947</v>
      </c>
    </row>
    <row r="52" spans="1:14" x14ac:dyDescent="0.25">
      <c r="A52" s="28" t="s">
        <v>169</v>
      </c>
      <c r="B52">
        <f t="shared" si="3"/>
        <v>56</v>
      </c>
      <c r="C52" s="191" cm="1">
        <f t="array" ref="C52">INDEX(Wage!$1:$1048576,10,Przeliczenia!$B52)-100</f>
        <v>1.2999999999999972</v>
      </c>
      <c r="D52" s="191">
        <f>Inf!G52-100</f>
        <v>0.20000000000000284</v>
      </c>
      <c r="E52" s="191">
        <f t="shared" si="0"/>
        <v>1.0999999999999943</v>
      </c>
      <c r="F52" s="191"/>
      <c r="G52" s="191" cm="1">
        <f t="array" ref="G52">INDEX(Rate!$1:$1048576,41,Przeliczenia!$B52)</f>
        <v>3.25</v>
      </c>
      <c r="I52" s="28" t="s">
        <v>201</v>
      </c>
      <c r="J52" s="194">
        <f>Employment!B86</f>
        <v>17080</v>
      </c>
      <c r="K52" s="194">
        <f>Employment!F86</f>
        <v>16432</v>
      </c>
      <c r="L52" s="194">
        <f t="shared" si="1"/>
        <v>648</v>
      </c>
      <c r="M52" s="191">
        <f t="shared" si="2"/>
        <v>3.7939110070257609</v>
      </c>
      <c r="N52" s="191">
        <f t="shared" si="4"/>
        <v>0.88408644400786329</v>
      </c>
    </row>
    <row r="53" spans="1:14" x14ac:dyDescent="0.25">
      <c r="A53" s="28" t="s">
        <v>170</v>
      </c>
      <c r="B53">
        <f t="shared" si="3"/>
        <v>57</v>
      </c>
      <c r="C53" s="191" cm="1">
        <f t="array" ref="C53">INDEX(Wage!$1:$1048576,10,Przeliczenia!$B53)-100</f>
        <v>-3.4000000000000057</v>
      </c>
      <c r="D53" s="191">
        <f>Inf!G53-100</f>
        <v>0.40000000000000568</v>
      </c>
      <c r="E53" s="191">
        <f t="shared" si="0"/>
        <v>-3.8000000000000114</v>
      </c>
      <c r="F53" s="191"/>
      <c r="G53" s="191" cm="1">
        <f t="array" ref="G53">INDEX(Rate!$1:$1048576,41,Przeliczenia!$B53)</f>
        <v>2.75</v>
      </c>
      <c r="I53" s="28" t="s">
        <v>202</v>
      </c>
      <c r="J53" s="194">
        <f>Employment!B87</f>
        <v>17193</v>
      </c>
      <c r="K53" s="194">
        <f>Employment!F87</f>
        <v>16576</v>
      </c>
      <c r="L53" s="194">
        <f t="shared" si="1"/>
        <v>617</v>
      </c>
      <c r="M53" s="191">
        <f t="shared" si="2"/>
        <v>3.5886698074797883</v>
      </c>
      <c r="N53" s="191">
        <f t="shared" si="4"/>
        <v>0.87633885102238196</v>
      </c>
    </row>
    <row r="54" spans="1:14" x14ac:dyDescent="0.25">
      <c r="A54" s="28" t="s">
        <v>171</v>
      </c>
      <c r="B54">
        <f t="shared" si="3"/>
        <v>58</v>
      </c>
      <c r="C54" s="191" cm="1">
        <f t="array" ref="C54">INDEX(Wage!$1:$1048576,10,Przeliczenia!$B54)-100</f>
        <v>1.0999999999999943</v>
      </c>
      <c r="D54" s="191">
        <f>Inf!G54-100</f>
        <v>0</v>
      </c>
      <c r="E54" s="191">
        <f t="shared" si="0"/>
        <v>1.0999999999999943</v>
      </c>
      <c r="F54" s="191"/>
      <c r="G54" s="191" cm="1">
        <f t="array" ref="G54">INDEX(Rate!$1:$1048576,41,Przeliczenia!$B54)</f>
        <v>2.5</v>
      </c>
      <c r="I54" s="28" t="s">
        <v>203</v>
      </c>
      <c r="J54" s="194">
        <f>Employment!B88</f>
        <v>17255</v>
      </c>
      <c r="K54" s="194">
        <f>Employment!F88</f>
        <v>16716</v>
      </c>
      <c r="L54" s="194">
        <f t="shared" si="1"/>
        <v>539</v>
      </c>
      <c r="M54" s="191">
        <f t="shared" si="2"/>
        <v>3.123732251521298</v>
      </c>
      <c r="N54" s="191">
        <f t="shared" si="4"/>
        <v>0.84459459459461073</v>
      </c>
    </row>
    <row r="55" spans="1:14" x14ac:dyDescent="0.25">
      <c r="A55" s="28" t="s">
        <v>172</v>
      </c>
      <c r="B55">
        <f t="shared" si="3"/>
        <v>59</v>
      </c>
      <c r="C55" s="191" cm="1">
        <f t="array" ref="C55">INDEX(Wage!$1:$1048576,10,Przeliczenia!$B55)-100</f>
        <v>4.7000000000000028</v>
      </c>
      <c r="D55" s="191">
        <f>Inf!G55-100</f>
        <v>0</v>
      </c>
      <c r="E55" s="191">
        <f t="shared" si="0"/>
        <v>4.7000000000000028</v>
      </c>
      <c r="F55" s="191"/>
      <c r="G55" s="191" cm="1">
        <f t="array" ref="G55">INDEX(Rate!$1:$1048576,41,Przeliczenia!$B55)</f>
        <v>2.5</v>
      </c>
      <c r="I55" s="28" t="s">
        <v>204</v>
      </c>
      <c r="J55" s="194">
        <f>Employment!B89</f>
        <v>17258</v>
      </c>
      <c r="K55" s="194">
        <f>Employment!F89</f>
        <v>16746</v>
      </c>
      <c r="L55" s="194">
        <f t="shared" si="1"/>
        <v>512</v>
      </c>
      <c r="M55" s="191">
        <f t="shared" si="2"/>
        <v>2.9667400625796732</v>
      </c>
      <c r="N55" s="191">
        <f t="shared" si="4"/>
        <v>0.17946877243359438</v>
      </c>
    </row>
    <row r="56" spans="1:14" x14ac:dyDescent="0.25">
      <c r="A56" s="28" t="s">
        <v>173</v>
      </c>
      <c r="B56">
        <f t="shared" si="3"/>
        <v>60</v>
      </c>
      <c r="C56" s="191" cm="1">
        <f t="array" ref="C56">INDEX(Wage!$1:$1048576,10,Przeliczenia!$B56)-100</f>
        <v>1.9000000000000057</v>
      </c>
      <c r="D56" s="191">
        <f>Inf!G56-100</f>
        <v>0.20000000000000284</v>
      </c>
      <c r="E56" s="191">
        <f t="shared" si="0"/>
        <v>1.7000000000000028</v>
      </c>
      <c r="F56" s="191"/>
      <c r="G56" s="191" cm="1">
        <f t="array" ref="G56">INDEX(Rate!$1:$1048576,41,Przeliczenia!$B56)</f>
        <v>2.5</v>
      </c>
      <c r="I56" s="28" t="s">
        <v>205</v>
      </c>
      <c r="J56" s="194">
        <f>Employment!B90</f>
        <v>17200</v>
      </c>
      <c r="K56" s="194">
        <f>Employment!F90</f>
        <v>16702</v>
      </c>
      <c r="L56" s="194">
        <f t="shared" si="1"/>
        <v>498</v>
      </c>
      <c r="M56" s="191">
        <f t="shared" si="2"/>
        <v>2.8953488372093021</v>
      </c>
      <c r="N56" s="191">
        <f t="shared" si="4"/>
        <v>-0.26274931326884143</v>
      </c>
    </row>
    <row r="57" spans="1:14" x14ac:dyDescent="0.25">
      <c r="A57" s="28" t="s">
        <v>174</v>
      </c>
      <c r="B57">
        <f t="shared" si="3"/>
        <v>61</v>
      </c>
      <c r="C57" s="191" cm="1">
        <f t="array" ref="C57">INDEX(Wage!$1:$1048576,10,Przeliczenia!$B57)-100</f>
        <v>-4</v>
      </c>
      <c r="D57" s="191">
        <f>Inf!G57-100</f>
        <v>0</v>
      </c>
      <c r="E57" s="191">
        <f t="shared" si="0"/>
        <v>-4</v>
      </c>
      <c r="F57" s="191"/>
      <c r="G57" s="191" cm="1">
        <f t="array" ref="G57">INDEX(Rate!$1:$1048576,41,Przeliczenia!$B57)</f>
        <v>2.5</v>
      </c>
      <c r="I57" s="28" t="s">
        <v>206</v>
      </c>
      <c r="J57" s="194">
        <f>Employment!B91</f>
        <v>17243</v>
      </c>
      <c r="K57" s="194">
        <f>Employment!F91</f>
        <v>16756</v>
      </c>
      <c r="L57" s="194">
        <f t="shared" si="1"/>
        <v>487</v>
      </c>
      <c r="M57" s="191">
        <f t="shared" si="2"/>
        <v>2.8243345125558199</v>
      </c>
      <c r="N57" s="191">
        <f t="shared" si="4"/>
        <v>0.32331457310502287</v>
      </c>
    </row>
    <row r="58" spans="1:14" x14ac:dyDescent="0.25">
      <c r="A58" s="28" t="s">
        <v>175</v>
      </c>
      <c r="B58">
        <f t="shared" si="3"/>
        <v>62</v>
      </c>
      <c r="C58" s="191" cm="1">
        <f t="array" ref="C58">INDEX(Wage!$1:$1048576,10,Przeliczenia!$B58)-100</f>
        <v>1.0999999999999943</v>
      </c>
      <c r="D58" s="191">
        <f>Inf!G58-100</f>
        <v>-0.5</v>
      </c>
      <c r="E58" s="191">
        <f t="shared" si="0"/>
        <v>1.5999999999999943</v>
      </c>
      <c r="F58" s="191"/>
      <c r="G58" s="191" cm="1">
        <f t="array" ref="G58">INDEX(Rate!$1:$1048576,41,Przeliczenia!$B58)</f>
        <v>2</v>
      </c>
      <c r="I58" s="28" t="s">
        <v>207</v>
      </c>
      <c r="J58" s="194">
        <f>Employment!B92</f>
        <v>17174</v>
      </c>
      <c r="K58" s="194">
        <f>Employment!F92</f>
        <v>16677</v>
      </c>
      <c r="L58" s="194">
        <f t="shared" si="1"/>
        <v>497</v>
      </c>
      <c r="M58" s="191">
        <f t="shared" si="2"/>
        <v>2.8939093979270991</v>
      </c>
      <c r="N58" s="191">
        <f t="shared" si="4"/>
        <v>-0.47147290522798357</v>
      </c>
    </row>
    <row r="59" spans="1:14" x14ac:dyDescent="0.25">
      <c r="A59" s="28" t="s">
        <v>176</v>
      </c>
      <c r="B59">
        <f t="shared" si="3"/>
        <v>63</v>
      </c>
      <c r="C59" s="191" cm="1">
        <f t="array" ref="C59">INDEX(Wage!$1:$1048576,10,Przeliczenia!$B59)-100</f>
        <v>4.2999999999999972</v>
      </c>
      <c r="D59" s="191">
        <f>Inf!G59-100</f>
        <v>-0.40000000000000568</v>
      </c>
      <c r="E59" s="191">
        <f t="shared" si="0"/>
        <v>4.7000000000000028</v>
      </c>
      <c r="F59" s="191"/>
      <c r="G59" s="191" cm="1">
        <f t="array" ref="G59">INDEX(Rate!$1:$1048576,41,Przeliczenia!$B59)</f>
        <v>2</v>
      </c>
      <c r="I59" s="28" t="s">
        <v>208</v>
      </c>
      <c r="J59" s="194">
        <f>Employment!B93</f>
        <v>17246</v>
      </c>
      <c r="K59" s="194">
        <f>Employment!F93</f>
        <v>16750</v>
      </c>
      <c r="L59" s="194">
        <f t="shared" si="1"/>
        <v>496</v>
      </c>
      <c r="M59" s="191">
        <f t="shared" si="2"/>
        <v>2.8760292241679228</v>
      </c>
      <c r="N59" s="191">
        <f t="shared" si="4"/>
        <v>0.43772860826287285</v>
      </c>
    </row>
    <row r="60" spans="1:14" x14ac:dyDescent="0.25">
      <c r="A60" s="28" t="s">
        <v>177</v>
      </c>
      <c r="B60">
        <f t="shared" si="3"/>
        <v>64</v>
      </c>
      <c r="C60" s="191" cm="1">
        <f t="array" ref="C60">INDEX(Wage!$1:$1048576,10,Przeliczenia!$B60)-100</f>
        <v>2.7999999999999972</v>
      </c>
      <c r="D60" s="191">
        <f>Inf!G60-100</f>
        <v>-0.5</v>
      </c>
      <c r="E60" s="191">
        <f t="shared" si="0"/>
        <v>3.2999999999999972</v>
      </c>
      <c r="F60" s="191"/>
      <c r="G60" s="191" cm="1">
        <f t="array" ref="G60">INDEX(Rate!$1:$1048576,41,Przeliczenia!$B60)</f>
        <v>1.5</v>
      </c>
      <c r="I60" s="28" t="s">
        <v>209</v>
      </c>
      <c r="J60" s="194">
        <f>Employment!B94</f>
        <v>17261</v>
      </c>
      <c r="K60" s="194">
        <f>Employment!F94</f>
        <v>16786</v>
      </c>
      <c r="L60" s="194">
        <f t="shared" si="1"/>
        <v>475</v>
      </c>
      <c r="M60" s="191">
        <f t="shared" si="2"/>
        <v>2.7518683737906264</v>
      </c>
      <c r="N60" s="191">
        <f t="shared" si="4"/>
        <v>0.21492537313432081</v>
      </c>
    </row>
    <row r="61" spans="1:14" x14ac:dyDescent="0.25">
      <c r="A61" s="28" t="s">
        <v>178</v>
      </c>
      <c r="B61">
        <f t="shared" si="3"/>
        <v>65</v>
      </c>
      <c r="C61" s="191" cm="1">
        <f t="array" ref="C61">INDEX(Wage!$1:$1048576,10,Przeliczenia!$B61)-100</f>
        <v>-4.9000000000000057</v>
      </c>
      <c r="D61" s="191">
        <f>Inf!G61-100</f>
        <v>0.5</v>
      </c>
      <c r="E61" s="191">
        <f t="shared" si="0"/>
        <v>-5.4000000000000057</v>
      </c>
      <c r="F61" s="191"/>
      <c r="G61" s="191" cm="1">
        <f t="array" ref="G61">INDEX(Rate!$1:$1048576,41,Przeliczenia!$B61)</f>
        <v>1.5</v>
      </c>
      <c r="I61" s="28" t="s">
        <v>210</v>
      </c>
      <c r="J61" s="194">
        <f>Employment!B95</f>
        <v>17285</v>
      </c>
      <c r="K61" s="194">
        <f>Employment!F95</f>
        <v>16802</v>
      </c>
      <c r="L61" s="194">
        <f t="shared" si="1"/>
        <v>483</v>
      </c>
      <c r="M61" s="191">
        <f t="shared" si="2"/>
        <v>2.7943303442291003</v>
      </c>
      <c r="N61" s="191">
        <f t="shared" si="4"/>
        <v>9.5317526510200423E-2</v>
      </c>
    </row>
    <row r="62" spans="1:14" x14ac:dyDescent="0.25">
      <c r="A62" s="28" t="s">
        <v>179</v>
      </c>
      <c r="B62">
        <f t="shared" si="3"/>
        <v>66</v>
      </c>
      <c r="C62" s="191" cm="1">
        <f t="array" ref="C62">INDEX(Wage!$1:$1048576,10,Przeliczenia!$B62)-100</f>
        <v>1</v>
      </c>
      <c r="D62" s="191">
        <f>Inf!G62-100</f>
        <v>-0.40000000000000568</v>
      </c>
      <c r="E62" s="191">
        <f t="shared" si="0"/>
        <v>1.4000000000000057</v>
      </c>
      <c r="F62" s="191"/>
      <c r="G62" s="191" cm="1">
        <f t="array" ref="G62">INDEX(Rate!$1:$1048576,41,Przeliczenia!$B62)</f>
        <v>1.5</v>
      </c>
    </row>
    <row r="63" spans="1:14" x14ac:dyDescent="0.25">
      <c r="A63" s="28" t="s">
        <v>180</v>
      </c>
      <c r="B63">
        <f t="shared" si="3"/>
        <v>67</v>
      </c>
      <c r="C63" s="191" cm="1">
        <f t="array" ref="C63">INDEX(Wage!$1:$1048576,10,Przeliczenia!$B63)-100</f>
        <v>4.4000000000000057</v>
      </c>
      <c r="D63" s="191">
        <f>Inf!G63-100</f>
        <v>-0.29999999999999716</v>
      </c>
      <c r="E63" s="191">
        <f t="shared" si="0"/>
        <v>4.7000000000000028</v>
      </c>
      <c r="F63" s="191"/>
      <c r="G63" s="191" cm="1">
        <f t="array" ref="G63">INDEX(Rate!$1:$1048576,41,Przeliczenia!$B63)</f>
        <v>1.5</v>
      </c>
    </row>
    <row r="64" spans="1:14" x14ac:dyDescent="0.25">
      <c r="A64" s="28" t="s">
        <v>181</v>
      </c>
      <c r="B64">
        <f t="shared" si="3"/>
        <v>68</v>
      </c>
      <c r="C64" s="191" cm="1">
        <f t="array" ref="C64">INDEX(Wage!$1:$1048576,10,Przeliczenia!$B64)-100</f>
        <v>2.7999999999999972</v>
      </c>
      <c r="D64" s="191">
        <f>Inf!G64-100</f>
        <v>-0.70000000000000284</v>
      </c>
      <c r="E64" s="191">
        <f t="shared" si="0"/>
        <v>3.5</v>
      </c>
      <c r="F64" s="191"/>
      <c r="G64" s="191" cm="1">
        <f t="array" ref="G64">INDEX(Rate!$1:$1048576,41,Przeliczenia!$B64)</f>
        <v>1.5</v>
      </c>
    </row>
    <row r="65" spans="1:7" x14ac:dyDescent="0.25">
      <c r="A65" s="28" t="s">
        <v>182</v>
      </c>
      <c r="B65">
        <f t="shared" si="3"/>
        <v>69</v>
      </c>
      <c r="C65" s="191" cm="1">
        <f t="array" ref="C65">INDEX(Wage!$1:$1048576,10,Przeliczenia!$B65)-100</f>
        <v>-3.9000000000000057</v>
      </c>
      <c r="D65" s="191">
        <f>Inf!G65-100</f>
        <v>0.5</v>
      </c>
      <c r="E65" s="191">
        <f t="shared" si="0"/>
        <v>-4.4000000000000057</v>
      </c>
      <c r="F65" s="191"/>
      <c r="G65" s="191" cm="1">
        <f t="array" ref="G65">INDEX(Rate!$1:$1048576,41,Przeliczenia!$B65)</f>
        <v>1.5</v>
      </c>
    </row>
    <row r="66" spans="1:7" x14ac:dyDescent="0.25">
      <c r="A66" s="28" t="s">
        <v>183</v>
      </c>
      <c r="B66">
        <f t="shared" si="3"/>
        <v>70</v>
      </c>
      <c r="C66" s="191" cm="1">
        <f t="array" ref="C66">INDEX(Wage!$1:$1048576,10,Przeliczenia!$B66)-100</f>
        <v>0.90000000000000568</v>
      </c>
      <c r="D66" s="191">
        <f>Inf!G66-100</f>
        <v>-0.29999999999999716</v>
      </c>
      <c r="E66" s="191">
        <f t="shared" si="0"/>
        <v>1.2000000000000028</v>
      </c>
      <c r="F66" s="191"/>
      <c r="G66" s="191" cm="1">
        <f t="array" ref="G66">INDEX(Rate!$1:$1048576,41,Przeliczenia!$B66)</f>
        <v>1.5</v>
      </c>
    </row>
    <row r="67" spans="1:7" x14ac:dyDescent="0.25">
      <c r="A67" s="28" t="s">
        <v>184</v>
      </c>
      <c r="B67">
        <f t="shared" si="3"/>
        <v>71</v>
      </c>
      <c r="C67" s="191" cm="1">
        <f t="array" ref="C67">INDEX(Wage!$1:$1048576,10,Przeliczenia!$B67)-100</f>
        <v>4</v>
      </c>
      <c r="D67" s="191">
        <f>Inf!G67-100</f>
        <v>0.70000000000000284</v>
      </c>
      <c r="E67" s="191">
        <f t="shared" si="0"/>
        <v>3.2999999999999972</v>
      </c>
      <c r="F67" s="191"/>
      <c r="G67" s="191" cm="1">
        <f t="array" ref="G67">INDEX(Rate!$1:$1048576,41,Przeliczenia!$B67)</f>
        <v>1.5</v>
      </c>
    </row>
    <row r="68" spans="1:7" x14ac:dyDescent="0.25">
      <c r="A68" s="28" t="s">
        <v>185</v>
      </c>
      <c r="B68">
        <f t="shared" si="3"/>
        <v>72</v>
      </c>
      <c r="C68" s="191" cm="1">
        <f t="array" ref="C68">INDEX(Wage!$1:$1048576,10,Przeliczenia!$B68)-100</f>
        <v>3.2000000000000028</v>
      </c>
      <c r="D68" s="191">
        <f>Inf!G68-100</f>
        <v>1.0999999999999943</v>
      </c>
      <c r="E68" s="191">
        <f t="shared" si="0"/>
        <v>2.1000000000000085</v>
      </c>
      <c r="F68" s="191"/>
      <c r="G68" s="191" cm="1">
        <f t="array" ref="G68">INDEX(Rate!$1:$1048576,41,Przeliczenia!$B68)</f>
        <v>1.5</v>
      </c>
    </row>
    <row r="69" spans="1:7" x14ac:dyDescent="0.25">
      <c r="A69" s="28" t="s">
        <v>186</v>
      </c>
      <c r="B69">
        <f t="shared" si="3"/>
        <v>73</v>
      </c>
      <c r="C69" s="191" cm="1">
        <f t="array" ref="C69">INDEX(Wage!$1:$1048576,10,Przeliczenia!$B69)-100</f>
        <v>-3.0999999999999943</v>
      </c>
      <c r="D69" s="191">
        <f>Inf!G69-100</f>
        <v>0.29999999999999716</v>
      </c>
      <c r="E69" s="191">
        <f t="shared" ref="E69:E93" si="5">C69-D69</f>
        <v>-3.3999999999999915</v>
      </c>
      <c r="F69" s="191"/>
      <c r="G69" s="191" cm="1">
        <f t="array" ref="G69">INDEX(Rate!$1:$1048576,41,Przeliczenia!$B69)</f>
        <v>1.5</v>
      </c>
    </row>
    <row r="70" spans="1:7" x14ac:dyDescent="0.25">
      <c r="A70" s="28" t="s">
        <v>187</v>
      </c>
      <c r="B70">
        <f t="shared" ref="B70:B93" si="6">B69+1</f>
        <v>74</v>
      </c>
      <c r="C70" s="191" cm="1">
        <f t="array" ref="C70">INDEX(Wage!$1:$1048576,10,Przeliczenia!$B70)-100</f>
        <v>0.79999999999999716</v>
      </c>
      <c r="D70" s="191">
        <f>Inf!G70-100</f>
        <v>-0.20000000000000284</v>
      </c>
      <c r="E70" s="191">
        <f t="shared" si="5"/>
        <v>1</v>
      </c>
      <c r="F70" s="191"/>
      <c r="G70" s="191" cm="1">
        <f t="array" ref="G70">INDEX(Rate!$1:$1048576,41,Przeliczenia!$B70)</f>
        <v>1.5</v>
      </c>
    </row>
    <row r="71" spans="1:7" x14ac:dyDescent="0.25">
      <c r="A71" s="28" t="s">
        <v>188</v>
      </c>
      <c r="B71">
        <f t="shared" si="6"/>
        <v>75</v>
      </c>
      <c r="C71" s="191" cm="1">
        <f t="array" ref="C71">INDEX(Wage!$1:$1048576,10,Przeliczenia!$B71)-100</f>
        <v>6.0999999999999943</v>
      </c>
      <c r="D71" s="191">
        <f>Inf!G71-100</f>
        <v>1.0999999999999943</v>
      </c>
      <c r="E71" s="191">
        <f t="shared" si="5"/>
        <v>5</v>
      </c>
      <c r="F71" s="191"/>
      <c r="G71" s="191" cm="1">
        <f t="array" ref="G71">INDEX(Rate!$1:$1048576,41,Przeliczenia!$B71)</f>
        <v>1.5</v>
      </c>
    </row>
    <row r="72" spans="1:7" x14ac:dyDescent="0.25">
      <c r="A72" s="28" t="s">
        <v>189</v>
      </c>
      <c r="B72">
        <f t="shared" si="6"/>
        <v>76</v>
      </c>
      <c r="C72" s="191" cm="1">
        <f t="array" ref="C72">INDEX(Wage!$1:$1048576,10,Przeliczenia!$B72)-100</f>
        <v>2.4000000000000057</v>
      </c>
      <c r="D72" s="191">
        <f>Inf!G72-100</f>
        <v>0.40000000000000568</v>
      </c>
      <c r="E72" s="191">
        <f t="shared" si="5"/>
        <v>2</v>
      </c>
      <c r="F72" s="191"/>
      <c r="G72" s="191" cm="1">
        <f t="array" ref="G72">INDEX(Rate!$1:$1048576,41,Przeliczenia!$B72)</f>
        <v>1.5</v>
      </c>
    </row>
    <row r="73" spans="1:7" x14ac:dyDescent="0.25">
      <c r="A73" s="28" t="s">
        <v>190</v>
      </c>
      <c r="B73">
        <f t="shared" si="6"/>
        <v>77</v>
      </c>
      <c r="C73" s="191" cm="1">
        <f t="array" ref="C73">INDEX(Wage!$1:$1048576,10,Przeliczenia!$B73)-100</f>
        <v>-2.2000000000000028</v>
      </c>
      <c r="D73" s="191">
        <f>Inf!G73-100</f>
        <v>0.5</v>
      </c>
      <c r="E73" s="191">
        <f t="shared" si="5"/>
        <v>-2.7000000000000028</v>
      </c>
      <c r="F73" s="191"/>
      <c r="G73" s="191" cm="1">
        <f t="array" ref="G73">INDEX(Rate!$1:$1048576,41,Przeliczenia!$B73)</f>
        <v>1.5</v>
      </c>
    </row>
    <row r="74" spans="1:7" x14ac:dyDescent="0.25">
      <c r="A74" s="28" t="s">
        <v>191</v>
      </c>
      <c r="B74">
        <f t="shared" si="6"/>
        <v>78</v>
      </c>
      <c r="C74" s="191" cm="1">
        <f t="array" ref="C74">INDEX(Wage!$1:$1048576,10,Przeliczenia!$B74)-100</f>
        <v>1.2999999999999972</v>
      </c>
      <c r="D74" s="191">
        <f>Inf!G74-100</f>
        <v>0</v>
      </c>
      <c r="E74" s="191">
        <f t="shared" si="5"/>
        <v>1.2999999999999972</v>
      </c>
      <c r="F74" s="191"/>
      <c r="G74" s="191" cm="1">
        <f t="array" ref="G74">INDEX(Rate!$1:$1048576,41,Przeliczenia!$B74)</f>
        <v>1.5</v>
      </c>
    </row>
    <row r="75" spans="1:7" x14ac:dyDescent="0.25">
      <c r="A75" s="28" t="s">
        <v>192</v>
      </c>
      <c r="B75">
        <f t="shared" si="6"/>
        <v>79</v>
      </c>
      <c r="C75" s="191" cm="1">
        <f t="array" ref="C75">INDEX(Wage!$1:$1048576,10,Przeliczenia!$B75)-100</f>
        <v>6.2000000000000028</v>
      </c>
      <c r="D75" s="191">
        <f>Inf!G75-100</f>
        <v>0.5</v>
      </c>
      <c r="E75" s="191">
        <f t="shared" si="5"/>
        <v>5.7000000000000028</v>
      </c>
      <c r="F75" s="191"/>
      <c r="G75" s="191" cm="1">
        <f t="array" ref="G75">INDEX(Rate!$1:$1048576,41,Przeliczenia!$B75)</f>
        <v>1.5</v>
      </c>
    </row>
    <row r="76" spans="1:7" x14ac:dyDescent="0.25">
      <c r="A76" s="28" t="s">
        <v>193</v>
      </c>
      <c r="B76">
        <f t="shared" si="6"/>
        <v>80</v>
      </c>
      <c r="C76" s="191" cm="1">
        <f t="array" ref="C76">INDEX(Wage!$1:$1048576,10,Przeliczenia!$B76)-100</f>
        <v>1.7999999999999972</v>
      </c>
      <c r="D76" s="191">
        <f>Inf!G76-100</f>
        <v>0.20000000000000284</v>
      </c>
      <c r="E76" s="191">
        <f t="shared" si="5"/>
        <v>1.5999999999999943</v>
      </c>
      <c r="F76" s="191"/>
      <c r="G76" s="191" cm="1">
        <f t="array" ref="G76">INDEX(Rate!$1:$1048576,41,Przeliczenia!$B76)</f>
        <v>1.5</v>
      </c>
    </row>
    <row r="77" spans="1:7" x14ac:dyDescent="0.25">
      <c r="A77" s="28" t="s">
        <v>194</v>
      </c>
      <c r="B77">
        <f t="shared" si="6"/>
        <v>81</v>
      </c>
      <c r="C77" s="191" cm="1">
        <f t="array" ref="C77">INDEX(Wage!$1:$1048576,10,Przeliczenia!$B77)-100</f>
        <v>-2.2999999999999972</v>
      </c>
      <c r="D77" s="191">
        <f>Inf!G77-100</f>
        <v>1.7000000000000028</v>
      </c>
      <c r="E77" s="191">
        <f t="shared" si="5"/>
        <v>-4</v>
      </c>
      <c r="F77" s="191"/>
      <c r="G77" s="191" cm="1">
        <f t="array" ref="G77">INDEX(Rate!$1:$1048576,41,Przeliczenia!$B77)</f>
        <v>1.5</v>
      </c>
    </row>
    <row r="78" spans="1:7" x14ac:dyDescent="0.25">
      <c r="A78" s="28" t="s">
        <v>195</v>
      </c>
      <c r="B78">
        <f t="shared" si="6"/>
        <v>82</v>
      </c>
      <c r="C78" s="191" cm="1">
        <f t="array" ref="C78">INDEX(Wage!$1:$1048576,10,Przeliczenia!$B78)-100</f>
        <v>1.9000000000000057</v>
      </c>
      <c r="D78" s="191">
        <f>Inf!G78-100</f>
        <v>0.29999999999999716</v>
      </c>
      <c r="E78" s="191">
        <f t="shared" si="5"/>
        <v>1.6000000000000085</v>
      </c>
      <c r="F78" s="191"/>
      <c r="G78" s="191" cm="1">
        <f t="array" ref="G78">INDEX(Rate!$1:$1048576,41,Przeliczenia!$B78)</f>
        <v>1.5</v>
      </c>
    </row>
    <row r="79" spans="1:7" x14ac:dyDescent="0.25">
      <c r="A79" s="28" t="s">
        <v>196</v>
      </c>
      <c r="B79">
        <f t="shared" si="6"/>
        <v>83</v>
      </c>
      <c r="C79" s="191" cm="1">
        <f t="array" ref="C79">INDEX(Wage!$1:$1048576,10,Przeliczenia!$B79)-100</f>
        <v>5.4000000000000057</v>
      </c>
      <c r="D79" s="191">
        <f>Inf!G79-100</f>
        <v>0.59999999999999432</v>
      </c>
      <c r="E79" s="191">
        <f t="shared" si="5"/>
        <v>4.8000000000000114</v>
      </c>
      <c r="F79" s="191"/>
      <c r="G79" s="191" cm="1">
        <f t="array" ref="G79">INDEX(Rate!$1:$1048576,41,Przeliczenia!$B79)</f>
        <v>1.5</v>
      </c>
    </row>
    <row r="80" spans="1:7" x14ac:dyDescent="0.25">
      <c r="A80" s="28" t="s">
        <v>197</v>
      </c>
      <c r="B80">
        <f t="shared" si="6"/>
        <v>84</v>
      </c>
      <c r="C80" s="191" cm="1">
        <f t="array" ref="C80">INDEX(Wage!$1:$1048576,10,Przeliczenia!$B80)-100</f>
        <v>2.5999999999999943</v>
      </c>
      <c r="D80" s="191">
        <f>Inf!G80-100</f>
        <v>2</v>
      </c>
      <c r="E80" s="191">
        <f t="shared" si="5"/>
        <v>0.59999999999999432</v>
      </c>
      <c r="F80" s="191"/>
      <c r="G80" s="191" cm="1">
        <f t="array" ref="G80">INDEX(Rate!$1:$1048576,41,Przeliczenia!$B80)</f>
        <v>1</v>
      </c>
    </row>
    <row r="81" spans="1:7" x14ac:dyDescent="0.25">
      <c r="A81" s="28" t="s">
        <v>198</v>
      </c>
      <c r="B81">
        <f t="shared" si="6"/>
        <v>85</v>
      </c>
      <c r="C81" s="191" cm="1">
        <f t="array" ref="C81">INDEX(Wage!$1:$1048576,10,Przeliczenia!$B81)-100</f>
        <v>-5.7999999999999972</v>
      </c>
      <c r="D81" s="191">
        <f>Inf!G81-100</f>
        <v>0.29999999999999716</v>
      </c>
      <c r="E81" s="191">
        <f t="shared" si="5"/>
        <v>-6.0999999999999943</v>
      </c>
      <c r="F81" s="191"/>
      <c r="G81" s="191" cm="1">
        <f t="array" ref="G81">INDEX(Rate!$1:$1048576,41,Przeliczenia!$B81)</f>
        <v>0.1</v>
      </c>
    </row>
    <row r="82" spans="1:7" x14ac:dyDescent="0.25">
      <c r="A82" s="28" t="s">
        <v>199</v>
      </c>
      <c r="B82">
        <f t="shared" si="6"/>
        <v>86</v>
      </c>
      <c r="C82" s="191" cm="1">
        <f t="array" ref="C82">INDEX(Wage!$1:$1048576,10,Przeliczenia!$B82)-100</f>
        <v>2.9000000000000057</v>
      </c>
      <c r="D82" s="191">
        <f>Inf!G82-100</f>
        <v>9.9999999999994316E-2</v>
      </c>
      <c r="E82" s="191">
        <f t="shared" si="5"/>
        <v>2.8000000000000114</v>
      </c>
      <c r="F82" s="191"/>
      <c r="G82" s="191" cm="1">
        <f t="array" ref="G82">INDEX(Rate!$1:$1048576,41,Przeliczenia!$B82)</f>
        <v>0.1</v>
      </c>
    </row>
    <row r="83" spans="1:7" x14ac:dyDescent="0.25">
      <c r="A83" s="28" t="s">
        <v>200</v>
      </c>
      <c r="B83">
        <f t="shared" si="6"/>
        <v>87</v>
      </c>
      <c r="C83" s="191" cm="1">
        <f t="array" ref="C83">INDEX(Wage!$1:$1048576,10,Przeliczenia!$B83)-100</f>
        <v>5.5999999999999943</v>
      </c>
      <c r="D83" s="191">
        <f>Inf!G83-100</f>
        <v>0.40000000000000568</v>
      </c>
      <c r="E83" s="191">
        <f t="shared" si="5"/>
        <v>5.1999999999999886</v>
      </c>
      <c r="F83" s="191"/>
      <c r="G83" s="191" cm="1">
        <f t="array" ref="G83">INDEX(Rate!$1:$1048576,41,Przeliczenia!$B83)</f>
        <v>0.1</v>
      </c>
    </row>
    <row r="84" spans="1:7" x14ac:dyDescent="0.25">
      <c r="A84" s="28" t="s">
        <v>201</v>
      </c>
      <c r="B84">
        <f t="shared" si="6"/>
        <v>88</v>
      </c>
      <c r="C84" s="191" cm="1">
        <f t="array" ref="C84">INDEX(Wage!$1:$1048576,10,Przeliczenia!$B84)-100</f>
        <v>4.0999999999999943</v>
      </c>
      <c r="D84" s="191">
        <f>Inf!G84-100</f>
        <v>2.0999999999999943</v>
      </c>
      <c r="E84" s="191">
        <f t="shared" si="5"/>
        <v>2</v>
      </c>
      <c r="F84" s="191"/>
      <c r="G84" s="191" cm="1">
        <f t="array" ref="G84">INDEX(Rate!$1:$1048576,41,Przeliczenia!$B84)</f>
        <v>0.1</v>
      </c>
    </row>
    <row r="85" spans="1:7" x14ac:dyDescent="0.25">
      <c r="A85" s="28" t="s">
        <v>202</v>
      </c>
      <c r="B85">
        <f t="shared" si="6"/>
        <v>89</v>
      </c>
      <c r="C85" s="191" cm="1">
        <f t="array" ref="C85">INDEX(Wage!$1:$1048576,10,Przeliczenia!$B85)-100</f>
        <v>-3.0999999999999943</v>
      </c>
      <c r="D85" s="191">
        <f>Inf!G85-100</f>
        <v>1.9000000000000057</v>
      </c>
      <c r="E85" s="191">
        <f t="shared" si="5"/>
        <v>-5</v>
      </c>
      <c r="F85" s="191"/>
      <c r="G85" s="191" cm="1">
        <f t="array" ref="G85">INDEX(Rate!$1:$1048576,41,Przeliczenia!$B85)</f>
        <v>0.1</v>
      </c>
    </row>
    <row r="86" spans="1:7" x14ac:dyDescent="0.25">
      <c r="A86" s="28" t="s">
        <v>203</v>
      </c>
      <c r="B86">
        <f t="shared" si="6"/>
        <v>90</v>
      </c>
      <c r="C86" s="191" cm="1">
        <f t="array" ref="C86">INDEX(Wage!$1:$1048576,10,Przeliczenia!$B86)-100</f>
        <v>2.7999999999999972</v>
      </c>
      <c r="D86" s="191">
        <f>Inf!G86-100</f>
        <v>1</v>
      </c>
      <c r="E86" s="191">
        <f t="shared" si="5"/>
        <v>1.7999999999999972</v>
      </c>
      <c r="F86" s="191"/>
      <c r="G86" s="191" cm="1">
        <f t="array" ref="G86">INDEX(Rate!$1:$1048576,41,Przeliczenia!$B86)</f>
        <v>0.1</v>
      </c>
    </row>
    <row r="87" spans="1:7" x14ac:dyDescent="0.25">
      <c r="A87" s="28" t="s">
        <v>204</v>
      </c>
      <c r="B87">
        <f t="shared" si="6"/>
        <v>91</v>
      </c>
      <c r="C87" s="191" cm="1">
        <f t="array" ref="C87">INDEX(Wage!$1:$1048576,10,Przeliczenia!$B87)-100</f>
        <v>6</v>
      </c>
      <c r="D87" s="191">
        <f>Inf!G87-100</f>
        <v>2.5999999999999943</v>
      </c>
      <c r="E87" s="191">
        <f t="shared" si="5"/>
        <v>3.4000000000000057</v>
      </c>
      <c r="F87" s="191"/>
      <c r="G87" s="191" cm="1">
        <f t="array" ref="G87">INDEX(Rate!$1:$1048576,41,Przeliczenia!$B87)</f>
        <v>1.75</v>
      </c>
    </row>
    <row r="88" spans="1:7" x14ac:dyDescent="0.25">
      <c r="A88" s="28" t="s">
        <v>205</v>
      </c>
      <c r="B88">
        <f t="shared" si="6"/>
        <v>92</v>
      </c>
      <c r="C88" s="191" cm="1">
        <f t="array" ref="C88">INDEX(Wage!$1:$1048576,10,Przeliczenia!$B88)-100</f>
        <v>4</v>
      </c>
      <c r="D88" s="191">
        <f>Inf!G88-100</f>
        <v>3.7999999999999972</v>
      </c>
      <c r="E88" s="191">
        <f t="shared" si="5"/>
        <v>0.20000000000000284</v>
      </c>
      <c r="F88" s="191"/>
      <c r="G88" s="191" cm="1">
        <f t="array" ref="G88">INDEX(Rate!$1:$1048576,41,Przeliczenia!$B88)</f>
        <v>3.5</v>
      </c>
    </row>
    <row r="89" spans="1:7" x14ac:dyDescent="0.25">
      <c r="A89" s="28" t="s">
        <v>206</v>
      </c>
      <c r="B89">
        <f t="shared" si="6"/>
        <v>93</v>
      </c>
      <c r="C89" s="191" cm="1">
        <f t="array" ref="C89">INDEX(Wage!$1:$1048576,10,Przeliczenia!$B89)-100</f>
        <v>-1.2999999999999972</v>
      </c>
      <c r="D89" s="191">
        <f>Inf!G89-100</f>
        <v>5.7999999999999972</v>
      </c>
      <c r="E89" s="191">
        <f t="shared" si="5"/>
        <v>-7.0999999999999943</v>
      </c>
      <c r="F89" s="191"/>
      <c r="G89" s="191" cm="1">
        <f t="array" ref="G89">INDEX(Rate!$1:$1048576,41,Przeliczenia!$B89)</f>
        <v>6</v>
      </c>
    </row>
    <row r="90" spans="1:7" x14ac:dyDescent="0.25">
      <c r="A90" s="28" t="s">
        <v>207</v>
      </c>
      <c r="B90">
        <f t="shared" si="6"/>
        <v>94</v>
      </c>
      <c r="C90" s="191" cm="1">
        <f t="array" ref="C90">INDEX(Wage!$1:$1048576,10,Przeliczenia!$B90)-100</f>
        <v>5.2999999999999972</v>
      </c>
      <c r="D90" s="191">
        <f>Inf!G90-100</f>
        <v>3.0999999999999943</v>
      </c>
      <c r="E90" s="191">
        <f t="shared" si="5"/>
        <v>2.2000000000000028</v>
      </c>
      <c r="F90" s="191"/>
      <c r="G90" s="191" cm="1">
        <f t="array" ref="G90">INDEX(Rate!$1:$1048576,41,Przeliczenia!$B90)</f>
        <v>6.75</v>
      </c>
    </row>
    <row r="91" spans="1:7" x14ac:dyDescent="0.25">
      <c r="A91" s="28" t="s">
        <v>208</v>
      </c>
      <c r="B91">
        <f t="shared" si="6"/>
        <v>95</v>
      </c>
      <c r="C91" s="191" cm="1">
        <f t="array" ref="C91">INDEX(Wage!$1:$1048576,10,Przeliczenia!$B91)-100</f>
        <v>3.9000000000000057</v>
      </c>
      <c r="D91" s="191">
        <f>Inf!G91-100</f>
        <v>3.5999999999999943</v>
      </c>
      <c r="E91" s="191">
        <f t="shared" si="5"/>
        <v>0.30000000000001137</v>
      </c>
      <c r="F91" s="191"/>
      <c r="G91" s="191" cm="1">
        <f t="array" ref="G91">INDEX(Rate!$1:$1048576,41,Przeliczenia!$B91)</f>
        <v>6.75</v>
      </c>
    </row>
    <row r="92" spans="1:7" x14ac:dyDescent="0.25">
      <c r="A92" s="28" t="s">
        <v>209</v>
      </c>
      <c r="B92">
        <f t="shared" si="6"/>
        <v>96</v>
      </c>
      <c r="C92" s="191" cm="1">
        <f t="array" ref="C92">INDEX(Wage!$1:$1048576,10,Przeliczenia!$B92)-100</f>
        <v>5.7999999999999972</v>
      </c>
      <c r="D92" s="191">
        <f>Inf!G92-100</f>
        <v>4.2999999999999972</v>
      </c>
      <c r="E92" s="191">
        <f t="shared" si="5"/>
        <v>1.5</v>
      </c>
      <c r="F92" s="191"/>
      <c r="G92" s="191" cm="1">
        <f t="array" ref="G92">INDEX(Rate!$1:$1048576,41,Przeliczenia!$B92)</f>
        <v>6.75</v>
      </c>
    </row>
    <row r="93" spans="1:7" x14ac:dyDescent="0.25">
      <c r="A93" s="28" t="s">
        <v>210</v>
      </c>
      <c r="B93">
        <f t="shared" si="6"/>
        <v>97</v>
      </c>
      <c r="C93" s="191" cm="1">
        <f t="array" ref="C93">INDEX(Wage!$1:$1048576,10,Przeliczenia!$B93)-100</f>
        <v>-1.7000000000000028</v>
      </c>
      <c r="D93" s="191">
        <f>Inf!G93-100</f>
        <v>1.9000000000000057</v>
      </c>
      <c r="E93" s="191">
        <f t="shared" si="5"/>
        <v>-3.6000000000000085</v>
      </c>
      <c r="F93" s="191"/>
      <c r="G93" s="191" cm="1">
        <f t="array" ref="G93">INDEX(Rate!$1:$1048576,41,Przeliczenia!$B93)</f>
        <v>6.75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68DF-2165-4733-9281-A00323D1E410}">
  <dimension ref="A1:I58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25">
      <c r="A2" s="28" t="s">
        <v>154</v>
      </c>
      <c r="B2" s="34">
        <f>PKB!B45</f>
        <v>0.2</v>
      </c>
      <c r="C2" s="34">
        <f>PKB!C45</f>
        <v>0.2</v>
      </c>
      <c r="D2" s="34">
        <f>PKB!D45</f>
        <v>-5.3</v>
      </c>
      <c r="E2" s="191">
        <f>Przeliczenia!E37</f>
        <v>-5.0999999999999943</v>
      </c>
      <c r="F2" s="191">
        <f>Przeliczenia!N5</f>
        <v>0</v>
      </c>
      <c r="G2" s="34">
        <f>Inf!G37-100</f>
        <v>1.7999999999999972</v>
      </c>
      <c r="H2" s="191">
        <f>Przeliczenia!G37</f>
        <v>3.5</v>
      </c>
      <c r="I2" s="191">
        <f>Przeliczenia!M4</f>
        <v>8.1356549171874057</v>
      </c>
    </row>
    <row r="3" spans="1:9" x14ac:dyDescent="0.25">
      <c r="A3" s="28" t="s">
        <v>155</v>
      </c>
      <c r="B3" s="34">
        <f>PKB!B46</f>
        <v>0.7</v>
      </c>
      <c r="C3" s="34">
        <f>PKB!C46</f>
        <v>0.9</v>
      </c>
      <c r="D3" s="34">
        <f>PKB!D46</f>
        <v>-0.5</v>
      </c>
      <c r="E3" s="191">
        <f>Przeliczenia!E38</f>
        <v>1</v>
      </c>
      <c r="F3" s="191">
        <f>Przeliczenia!N6</f>
        <v>0.44908202351076909</v>
      </c>
      <c r="G3" s="34">
        <f>Inf!G38-100</f>
        <v>9.9999999999994316E-2</v>
      </c>
      <c r="H3" s="191">
        <f>Przeliczenia!G38</f>
        <v>3.5</v>
      </c>
      <c r="I3" s="191">
        <f>Przeliczenia!M5</f>
        <v>8.3635923505204541</v>
      </c>
    </row>
    <row r="4" spans="1:9" x14ac:dyDescent="0.25">
      <c r="A4" s="28" t="s">
        <v>156</v>
      </c>
      <c r="B4" s="34">
        <f>PKB!B47</f>
        <v>1.5</v>
      </c>
      <c r="C4" s="34">
        <f>PKB!C47</f>
        <v>0.9</v>
      </c>
      <c r="D4" s="34">
        <f>PKB!D47</f>
        <v>-2.5</v>
      </c>
      <c r="E4" s="191">
        <f>Przeliczenia!E39</f>
        <v>4</v>
      </c>
      <c r="F4" s="191">
        <f>Przeliczenia!N7</f>
        <v>0.466798159105835</v>
      </c>
      <c r="G4" s="34">
        <f>Inf!G39-100</f>
        <v>0.20000000000000284</v>
      </c>
      <c r="H4" s="191">
        <f>Przeliczenia!G39</f>
        <v>3.5</v>
      </c>
      <c r="I4" s="191">
        <f>Przeliczenia!M6</f>
        <v>8.6431617514565442</v>
      </c>
    </row>
    <row r="5" spans="1:9" x14ac:dyDescent="0.25">
      <c r="A5" s="28" t="s">
        <v>157</v>
      </c>
      <c r="B5" s="34">
        <f>PKB!B48</f>
        <v>-0.5</v>
      </c>
      <c r="C5" s="34">
        <f>PKB!C48</f>
        <v>0.7</v>
      </c>
      <c r="D5" s="34">
        <f>PKB!D48</f>
        <v>-5.2</v>
      </c>
      <c r="E5" s="191">
        <f>Przeliczenia!E40</f>
        <v>1.2999999999999972</v>
      </c>
      <c r="F5" s="191">
        <f>Przeliczenia!N8</f>
        <v>-3.6450494077612632</v>
      </c>
      <c r="G5" s="34">
        <f>Inf!G40-100</f>
        <v>0.90000000000000568</v>
      </c>
      <c r="H5" s="191">
        <f>Przeliczenia!G40</f>
        <v>3.5</v>
      </c>
      <c r="I5" s="191">
        <f>Przeliczenia!M7</f>
        <v>8.8626468658674789</v>
      </c>
    </row>
    <row r="6" spans="1:9" x14ac:dyDescent="0.25">
      <c r="A6" s="28" t="s">
        <v>158</v>
      </c>
      <c r="B6" s="34">
        <f>PKB!B49</f>
        <v>1.4</v>
      </c>
      <c r="C6" s="34">
        <f>PKB!C49</f>
        <v>0.6</v>
      </c>
      <c r="D6" s="34">
        <f>PKB!D49</f>
        <v>3.5</v>
      </c>
      <c r="E6" s="191">
        <f>Przeliczenia!E41</f>
        <v>-4.5999999999999943</v>
      </c>
      <c r="F6" s="191">
        <f>Przeliczenia!N9</f>
        <v>1.0391198044009684</v>
      </c>
      <c r="G6" s="34">
        <f>Inf!G41-100</f>
        <v>1</v>
      </c>
      <c r="H6" s="191">
        <f>Przeliczenia!G41</f>
        <v>3.5</v>
      </c>
      <c r="I6" s="191">
        <f>Przeliczenia!M8</f>
        <v>10.372534696859022</v>
      </c>
    </row>
    <row r="7" spans="1:9" x14ac:dyDescent="0.25">
      <c r="A7" s="28" t="s">
        <v>159</v>
      </c>
      <c r="B7" s="34">
        <f>PKB!B50</f>
        <v>1.2</v>
      </c>
      <c r="C7" s="34">
        <f>PKB!C50</f>
        <v>1.2</v>
      </c>
      <c r="D7" s="34">
        <f>PKB!D50</f>
        <v>-0.4</v>
      </c>
      <c r="E7" s="191">
        <f>Przeliczenia!E42</f>
        <v>0.20000000000000284</v>
      </c>
      <c r="F7" s="191">
        <f>Przeliczenia!N10</f>
        <v>0.51085568326946884</v>
      </c>
      <c r="G7" s="34">
        <f>Inf!G42-100</f>
        <v>0</v>
      </c>
      <c r="H7" s="191">
        <f>Przeliczenia!G42</f>
        <v>3.5</v>
      </c>
      <c r="I7" s="191">
        <f>Przeliczenia!M9</f>
        <v>10.016330974414807</v>
      </c>
    </row>
    <row r="8" spans="1:9" x14ac:dyDescent="0.25">
      <c r="A8" s="28" t="s">
        <v>160</v>
      </c>
      <c r="B8" s="34">
        <f>PKB!B51</f>
        <v>1.1000000000000001</v>
      </c>
      <c r="C8" s="34">
        <f>PKB!C51</f>
        <v>0.1</v>
      </c>
      <c r="D8" s="34">
        <f>PKB!D51</f>
        <v>3.9</v>
      </c>
      <c r="E8" s="191">
        <f>Przeliczenia!E43</f>
        <v>6.3999999999999915</v>
      </c>
      <c r="F8" s="191">
        <f>Przeliczenia!N11</f>
        <v>-0.10700193941015357</v>
      </c>
      <c r="G8" s="34">
        <f>Inf!G43-100</f>
        <v>0.90000000000000568</v>
      </c>
      <c r="H8" s="191">
        <f>Przeliczenia!G43</f>
        <v>3.5</v>
      </c>
      <c r="I8" s="191">
        <f>Przeliczenia!M10</f>
        <v>9.8293433033829825</v>
      </c>
    </row>
    <row r="9" spans="1:9" x14ac:dyDescent="0.25">
      <c r="A9" s="28" t="s">
        <v>161</v>
      </c>
      <c r="B9" s="34">
        <f>PKB!B52</f>
        <v>1.5</v>
      </c>
      <c r="C9" s="34">
        <f>PKB!C52</f>
        <v>0.6</v>
      </c>
      <c r="D9" s="34">
        <f>PKB!D52</f>
        <v>2.8</v>
      </c>
      <c r="E9" s="191">
        <f>Przeliczenia!E44</f>
        <v>-1.2999999999999972</v>
      </c>
      <c r="F9" s="191">
        <f>Przeliczenia!N12</f>
        <v>-0.20084354288009365</v>
      </c>
      <c r="G9" s="34">
        <f>Inf!G44-100</f>
        <v>2.0999999999999943</v>
      </c>
      <c r="H9" s="191">
        <f>Przeliczenia!G44</f>
        <v>3.75</v>
      </c>
      <c r="I9" s="191">
        <f>Przeliczenia!M11</f>
        <v>9.7843812284834222</v>
      </c>
    </row>
    <row r="10" spans="1:9" x14ac:dyDescent="0.25">
      <c r="A10" s="28" t="s">
        <v>162</v>
      </c>
      <c r="B10" s="34">
        <f>PKB!B53</f>
        <v>1.2</v>
      </c>
      <c r="C10" s="34">
        <f>PKB!C53</f>
        <v>1</v>
      </c>
      <c r="D10" s="34">
        <f>PKB!D53</f>
        <v>3.1</v>
      </c>
      <c r="E10" s="191">
        <f>Przeliczenia!E45</f>
        <v>-4.4000000000000057</v>
      </c>
      <c r="F10" s="191">
        <f>Przeliczenia!N13</f>
        <v>0.62386798148521905</v>
      </c>
      <c r="G10" s="34">
        <f>Inf!G45-100</f>
        <v>1.5</v>
      </c>
      <c r="H10" s="191">
        <f>Przeliczenia!G45</f>
        <v>4.5</v>
      </c>
      <c r="I10" s="191">
        <f>Przeliczenia!M12</f>
        <v>9.7256706837037488</v>
      </c>
    </row>
    <row r="11" spans="1:9" x14ac:dyDescent="0.25">
      <c r="A11" s="28" t="s">
        <v>163</v>
      </c>
      <c r="B11" s="34">
        <f>PKB!B54</f>
        <v>1.1000000000000001</v>
      </c>
      <c r="C11" s="34">
        <f>PKB!C54</f>
        <v>0.6</v>
      </c>
      <c r="D11" s="34">
        <f>PKB!D54</f>
        <v>2.5</v>
      </c>
      <c r="E11" s="191">
        <f>Przeliczenia!E46</f>
        <v>1.9000000000000057</v>
      </c>
      <c r="F11" s="191">
        <f>Przeliczenia!N14</f>
        <v>0.11333333333334394</v>
      </c>
      <c r="G11" s="34">
        <f>Inf!G46-100</f>
        <v>-0.40000000000000568</v>
      </c>
      <c r="H11" s="191">
        <f>Przeliczenia!G46</f>
        <v>4.5</v>
      </c>
      <c r="I11" s="191">
        <f>Przeliczenia!M13</f>
        <v>9.877433309300649</v>
      </c>
    </row>
    <row r="12" spans="1:9" x14ac:dyDescent="0.25">
      <c r="A12" s="28" t="s">
        <v>164</v>
      </c>
      <c r="B12" s="34">
        <f>PKB!B55</f>
        <v>0.8</v>
      </c>
      <c r="C12" s="34">
        <f>PKB!C55</f>
        <v>-0.3</v>
      </c>
      <c r="D12" s="34">
        <f>PKB!D55</f>
        <v>1.5</v>
      </c>
      <c r="E12" s="191">
        <f>Przeliczenia!E47</f>
        <v>3.7000000000000028</v>
      </c>
      <c r="F12" s="191">
        <f>Przeliczenia!N15</f>
        <v>1.9977358993145344E-2</v>
      </c>
      <c r="G12" s="34">
        <f>Inf!G47-100</f>
        <v>1.2999999999999972</v>
      </c>
      <c r="H12" s="191">
        <f>Przeliczenia!G47</f>
        <v>4.5</v>
      </c>
      <c r="I12" s="191">
        <f>Przeliczenia!M14</f>
        <v>10.013183125599232</v>
      </c>
    </row>
    <row r="13" spans="1:9" x14ac:dyDescent="0.25">
      <c r="A13" s="28" t="s">
        <v>165</v>
      </c>
      <c r="B13" s="34">
        <f>PKB!B56</f>
        <v>0.3</v>
      </c>
      <c r="C13" s="34">
        <f>PKB!C56</f>
        <v>0.5</v>
      </c>
      <c r="D13" s="34">
        <f>PKB!D56</f>
        <v>-1.1000000000000001</v>
      </c>
      <c r="E13" s="191">
        <f>Przeliczenia!E48</f>
        <v>0</v>
      </c>
      <c r="F13" s="191">
        <f>Przeliczenia!N16</f>
        <v>7.3235685752322865E-2</v>
      </c>
      <c r="G13" s="34">
        <f>Inf!G48-100</f>
        <v>1.7000000000000028</v>
      </c>
      <c r="H13" s="191">
        <f>Przeliczenia!G48</f>
        <v>4.5</v>
      </c>
      <c r="I13" s="191">
        <f>Przeliczenia!M15</f>
        <v>10.215792934425249</v>
      </c>
    </row>
    <row r="14" spans="1:9" x14ac:dyDescent="0.25">
      <c r="A14" s="28" t="s">
        <v>166</v>
      </c>
      <c r="B14" s="34">
        <f>PKB!B57</f>
        <v>-0.2</v>
      </c>
      <c r="C14" s="34">
        <f>PKB!C57</f>
        <v>0</v>
      </c>
      <c r="D14" s="34">
        <f>PKB!D57</f>
        <v>-0.9</v>
      </c>
      <c r="E14" s="191">
        <f>Przeliczenia!E49</f>
        <v>-5.3999999999999915</v>
      </c>
      <c r="F14" s="191">
        <f>Przeliczenia!N17</f>
        <v>0.43909254207970605</v>
      </c>
      <c r="G14" s="34">
        <f>Inf!G49-100</f>
        <v>1.2999999999999972</v>
      </c>
      <c r="H14" s="191">
        <f>Przeliczenia!G49</f>
        <v>4.75</v>
      </c>
      <c r="I14" s="191">
        <f>Przeliczenia!M16</f>
        <v>10.150038854683483</v>
      </c>
    </row>
    <row r="15" spans="1:9" x14ac:dyDescent="0.25">
      <c r="A15" s="28" t="s">
        <v>167</v>
      </c>
      <c r="B15" s="34">
        <f>PKB!B58</f>
        <v>0.1</v>
      </c>
      <c r="C15" s="34">
        <f>PKB!C58</f>
        <v>-0.3</v>
      </c>
      <c r="D15" s="34">
        <f>PKB!D58</f>
        <v>-2.1</v>
      </c>
      <c r="E15" s="191">
        <f>Przeliczenia!E50</f>
        <v>0.90000000000000568</v>
      </c>
      <c r="F15" s="191">
        <f>Przeliczenia!N18</f>
        <v>-0.32456779492613919</v>
      </c>
      <c r="G15" s="34">
        <f>Inf!G50-100</f>
        <v>-0.5</v>
      </c>
      <c r="H15" s="191">
        <f>Przeliczenia!G50</f>
        <v>4.75</v>
      </c>
      <c r="I15" s="191">
        <f>Przeliczenia!M17</f>
        <v>10.302418156972253</v>
      </c>
    </row>
    <row r="16" spans="1:9" x14ac:dyDescent="0.25">
      <c r="A16" s="28" t="s">
        <v>168</v>
      </c>
      <c r="B16" s="34">
        <f>PKB!B59</f>
        <v>-0.1</v>
      </c>
      <c r="C16" s="34">
        <f>PKB!C59</f>
        <v>0.5</v>
      </c>
      <c r="D16" s="34">
        <f>PKB!D59</f>
        <v>0.3</v>
      </c>
      <c r="E16" s="191">
        <f>Przeliczenia!E51</f>
        <v>4.6999999999999886</v>
      </c>
      <c r="F16" s="191">
        <f>Przeliczenia!N19</f>
        <v>0.20600744284955397</v>
      </c>
      <c r="G16" s="34">
        <f>Inf!G51-100</f>
        <v>0.40000000000000568</v>
      </c>
      <c r="H16" s="191">
        <f>Przeliczenia!G51</f>
        <v>4.25</v>
      </c>
      <c r="I16" s="191">
        <f>Przeliczenia!M18</f>
        <v>10.572294526653593</v>
      </c>
    </row>
    <row r="17" spans="1:9" x14ac:dyDescent="0.25">
      <c r="A17" s="28" t="s">
        <v>169</v>
      </c>
      <c r="B17" s="34">
        <f>PKB!B60</f>
        <v>-0.2</v>
      </c>
      <c r="C17" s="34">
        <f>PKB!C60</f>
        <v>-0.7</v>
      </c>
      <c r="D17" s="34">
        <f>PKB!D60</f>
        <v>-2.2999999999999998</v>
      </c>
      <c r="E17" s="191">
        <f>Przeliczenia!E52</f>
        <v>1.0999999999999943</v>
      </c>
      <c r="F17" s="191">
        <f>Przeliczenia!N20</f>
        <v>-0.5172756814112347</v>
      </c>
      <c r="G17" s="34">
        <f>Inf!G52-100</f>
        <v>0.20000000000000284</v>
      </c>
      <c r="H17" s="191">
        <f>Przeliczenia!G52</f>
        <v>3.25</v>
      </c>
      <c r="I17" s="191">
        <f>Przeliczenia!M19</f>
        <v>10.605880958027033</v>
      </c>
    </row>
    <row r="18" spans="1:9" x14ac:dyDescent="0.25">
      <c r="A18" s="28" t="s">
        <v>170</v>
      </c>
      <c r="B18" s="34">
        <f>PKB!B61</f>
        <v>0.8</v>
      </c>
      <c r="C18" s="34">
        <f>PKB!C61</f>
        <v>0</v>
      </c>
      <c r="D18" s="34">
        <f>PKB!D61</f>
        <v>2.6</v>
      </c>
      <c r="E18" s="191">
        <f>Przeliczenia!E53</f>
        <v>-3.8000000000000114</v>
      </c>
      <c r="F18" s="191">
        <f>Przeliczenia!N21</f>
        <v>0.46663555762948761</v>
      </c>
      <c r="G18" s="34">
        <f>Inf!G53-100</f>
        <v>0.40000000000000568</v>
      </c>
      <c r="H18" s="191">
        <f>Przeliczenia!G53</f>
        <v>2.75</v>
      </c>
      <c r="I18" s="191">
        <f>Przeliczenia!M20</f>
        <v>10.835710889205895</v>
      </c>
    </row>
    <row r="19" spans="1:9" x14ac:dyDescent="0.25">
      <c r="A19" s="28" t="s">
        <v>171</v>
      </c>
      <c r="B19" s="34">
        <f>PKB!B62</f>
        <v>0.7</v>
      </c>
      <c r="C19" s="34">
        <f>PKB!C62</f>
        <v>0.9</v>
      </c>
      <c r="D19" s="34">
        <f>PKB!D62</f>
        <v>3</v>
      </c>
      <c r="E19" s="191">
        <f>Przeliczenia!E54</f>
        <v>1.0999999999999943</v>
      </c>
      <c r="F19" s="191">
        <f>Przeliczenia!N22</f>
        <v>0.25213987127597193</v>
      </c>
      <c r="G19" s="34">
        <f>Inf!G54-100</f>
        <v>0</v>
      </c>
      <c r="H19" s="191">
        <f>Przeliczenia!G54</f>
        <v>2.5</v>
      </c>
      <c r="I19" s="191">
        <f>Przeliczenia!M21</f>
        <v>10.827761670907048</v>
      </c>
    </row>
    <row r="20" spans="1:9" x14ac:dyDescent="0.25">
      <c r="A20" s="28" t="s">
        <v>172</v>
      </c>
      <c r="B20" s="34">
        <f>PKB!B63</f>
        <v>0.6</v>
      </c>
      <c r="C20" s="34">
        <f>PKB!C63</f>
        <v>0.1</v>
      </c>
      <c r="D20" s="34">
        <f>PKB!D63</f>
        <v>1.1000000000000001</v>
      </c>
      <c r="E20" s="191">
        <f>Przeliczenia!E55</f>
        <v>4.7000000000000028</v>
      </c>
      <c r="F20" s="191">
        <f>Przeliczenia!N23</f>
        <v>0.3574028724601277</v>
      </c>
      <c r="G20" s="34">
        <f>Inf!G55-100</f>
        <v>0</v>
      </c>
      <c r="H20" s="191">
        <f>Przeliczenia!G55</f>
        <v>2.5</v>
      </c>
      <c r="I20" s="191">
        <f>Przeliczenia!M22</f>
        <v>10.539404346024039</v>
      </c>
    </row>
    <row r="21" spans="1:9" x14ac:dyDescent="0.25">
      <c r="A21" s="28" t="s">
        <v>173</v>
      </c>
      <c r="B21" s="34">
        <f>PKB!B64</f>
        <v>1.3</v>
      </c>
      <c r="C21" s="34">
        <f>PKB!C64</f>
        <v>1.2</v>
      </c>
      <c r="D21" s="34">
        <f>PKB!D64</f>
        <v>5.3</v>
      </c>
      <c r="E21" s="191">
        <f>Przeliczenia!E56</f>
        <v>1.7000000000000028</v>
      </c>
      <c r="F21" s="191">
        <f>Przeliczenia!N24</f>
        <v>0.73864011079601255</v>
      </c>
      <c r="G21" s="34">
        <f>Inf!G56-100</f>
        <v>0.20000000000000284</v>
      </c>
      <c r="H21" s="191">
        <f>Przeliczenia!G56</f>
        <v>2.5</v>
      </c>
      <c r="I21" s="191">
        <f>Przeliczenia!M23</f>
        <v>10.272797206935321</v>
      </c>
    </row>
    <row r="22" spans="1:9" x14ac:dyDescent="0.25">
      <c r="A22" s="28" t="s">
        <v>174</v>
      </c>
      <c r="B22" s="34">
        <f>PKB!B65</f>
        <v>1.1000000000000001</v>
      </c>
      <c r="C22" s="34">
        <f>PKB!C65</f>
        <v>1</v>
      </c>
      <c r="D22" s="34">
        <f>PKB!D65</f>
        <v>2.4</v>
      </c>
      <c r="E22" s="191">
        <f>Przeliczenia!E57</f>
        <v>-4</v>
      </c>
      <c r="F22" s="191">
        <f>Przeliczenia!N25</f>
        <v>0.85761047463175544</v>
      </c>
      <c r="G22" s="34">
        <f>Inf!G57-100</f>
        <v>0</v>
      </c>
      <c r="H22" s="191">
        <f>Przeliczenia!G57</f>
        <v>2.5</v>
      </c>
      <c r="I22" s="191">
        <f>Przeliczenia!M24</f>
        <v>10.11533482405555</v>
      </c>
    </row>
    <row r="23" spans="1:9" x14ac:dyDescent="0.25">
      <c r="A23" s="28" t="s">
        <v>175</v>
      </c>
      <c r="B23" s="34">
        <f>PKB!B66</f>
        <v>0.8</v>
      </c>
      <c r="C23" s="34">
        <f>PKB!C66</f>
        <v>0.6</v>
      </c>
      <c r="D23" s="34">
        <f>PKB!D66</f>
        <v>2.2999999999999998</v>
      </c>
      <c r="E23" s="191">
        <f>Przeliczenia!E58</f>
        <v>1.5999999999999943</v>
      </c>
      <c r="F23" s="191">
        <f>Przeliczenia!N26</f>
        <v>0.53875113592107482</v>
      </c>
      <c r="G23" s="34">
        <f>Inf!G58-100</f>
        <v>-0.5</v>
      </c>
      <c r="H23" s="191">
        <f>Przeliczenia!G58</f>
        <v>2</v>
      </c>
      <c r="I23" s="191">
        <f>Przeliczenia!M25</f>
        <v>9.4297472075249864</v>
      </c>
    </row>
    <row r="24" spans="1:9" x14ac:dyDescent="0.25">
      <c r="A24" s="28" t="s">
        <v>176</v>
      </c>
      <c r="B24" s="34">
        <f>PKB!B67</f>
        <v>0.8</v>
      </c>
      <c r="C24" s="34">
        <f>PKB!C67</f>
        <v>1.5</v>
      </c>
      <c r="D24" s="34">
        <f>PKB!D67</f>
        <v>1.8</v>
      </c>
      <c r="E24" s="191">
        <f>Przeliczenia!E59</f>
        <v>4.7000000000000028</v>
      </c>
      <c r="F24" s="191">
        <f>Przeliczenia!N27</f>
        <v>0.19368584156498514</v>
      </c>
      <c r="G24" s="34">
        <f>Inf!G59-100</f>
        <v>-0.40000000000000568</v>
      </c>
      <c r="H24" s="191">
        <f>Przeliczenia!G59</f>
        <v>2</v>
      </c>
      <c r="I24" s="191">
        <f>Przeliczenia!M26</f>
        <v>8.7916617595100686</v>
      </c>
    </row>
    <row r="25" spans="1:9" x14ac:dyDescent="0.25">
      <c r="A25" s="28" t="s">
        <v>177</v>
      </c>
      <c r="B25" s="34">
        <f>PKB!B68</f>
        <v>1.6</v>
      </c>
      <c r="C25" s="34">
        <f>PKB!C68</f>
        <v>1.1000000000000001</v>
      </c>
      <c r="D25" s="34">
        <f>PKB!D68</f>
        <v>4.2</v>
      </c>
      <c r="E25" s="191">
        <f>Przeliczenia!E60</f>
        <v>3.2999999999999972</v>
      </c>
      <c r="F25" s="191">
        <f>Przeliczenia!N28</f>
        <v>0.38017913525357017</v>
      </c>
      <c r="G25" s="34">
        <f>Inf!G60-100</f>
        <v>-0.5</v>
      </c>
      <c r="H25" s="191">
        <f>Przeliczenia!G60</f>
        <v>1.5</v>
      </c>
      <c r="I25" s="191">
        <f>Przeliczenia!M27</f>
        <v>8.4910666902529623</v>
      </c>
    </row>
    <row r="26" spans="1:9" x14ac:dyDescent="0.25">
      <c r="A26" s="28" t="s">
        <v>178</v>
      </c>
      <c r="B26" s="34">
        <f>PKB!B69</f>
        <v>0.6</v>
      </c>
      <c r="C26" s="34">
        <f>PKB!C69</f>
        <v>1</v>
      </c>
      <c r="D26" s="34">
        <f>PKB!D69</f>
        <v>-0.8</v>
      </c>
      <c r="E26" s="191">
        <f>Przeliczenia!E61</f>
        <v>-5.4000000000000057</v>
      </c>
      <c r="F26" s="191">
        <f>Przeliczenia!N29</f>
        <v>0.51354474258569383</v>
      </c>
      <c r="G26" s="34">
        <f>Inf!G61-100</f>
        <v>0.5</v>
      </c>
      <c r="H26" s="191">
        <f>Przeliczenia!G61</f>
        <v>1.5</v>
      </c>
      <c r="I26" s="191">
        <f>Przeliczenia!M28</f>
        <v>8.1973009605751663</v>
      </c>
    </row>
    <row r="27" spans="1:9" x14ac:dyDescent="0.25">
      <c r="A27" s="28" t="s">
        <v>179</v>
      </c>
      <c r="B27" s="34">
        <f>PKB!B70</f>
        <v>1.3</v>
      </c>
      <c r="C27" s="34">
        <f>PKB!C70</f>
        <v>0</v>
      </c>
      <c r="D27" s="34">
        <f>PKB!D70</f>
        <v>1</v>
      </c>
      <c r="E27" s="191">
        <f>Przeliczenia!E62</f>
        <v>1.4000000000000057</v>
      </c>
      <c r="F27" s="191">
        <f>Przeliczenia!N30</f>
        <v>0.41512325967556762</v>
      </c>
      <c r="G27" s="34">
        <f>Inf!G62-100</f>
        <v>-0.40000000000000568</v>
      </c>
      <c r="H27" s="191">
        <f>Przeliczenia!G62</f>
        <v>1.5</v>
      </c>
      <c r="I27" s="191">
        <f>Przeliczenia!M29</f>
        <v>7.6877726683174146</v>
      </c>
    </row>
    <row r="28" spans="1:9" x14ac:dyDescent="0.25">
      <c r="A28" s="28" t="s">
        <v>180</v>
      </c>
      <c r="B28" s="34">
        <f>PKB!B71</f>
        <v>0.8</v>
      </c>
      <c r="C28" s="34">
        <f>PKB!C71</f>
        <v>0.8</v>
      </c>
      <c r="D28" s="34">
        <f>PKB!D71</f>
        <v>-0.2</v>
      </c>
      <c r="E28" s="191">
        <f>Przeliczenia!E63</f>
        <v>4.7000000000000028</v>
      </c>
      <c r="F28" s="191">
        <f>Przeliczenia!N31</f>
        <v>0.69961203332698574</v>
      </c>
      <c r="G28" s="34">
        <f>Inf!G63-100</f>
        <v>-0.29999999999999716</v>
      </c>
      <c r="H28" s="191">
        <f>Przeliczenia!G63</f>
        <v>1.5</v>
      </c>
      <c r="I28" s="191">
        <f>Przeliczenia!M30</f>
        <v>7.4845542806707854</v>
      </c>
    </row>
    <row r="29" spans="1:9" x14ac:dyDescent="0.25">
      <c r="A29" s="28" t="s">
        <v>181</v>
      </c>
      <c r="B29" s="34">
        <f>PKB!B72</f>
        <v>-0.2</v>
      </c>
      <c r="C29" s="34">
        <f>PKB!C72</f>
        <v>1.2</v>
      </c>
      <c r="D29" s="34">
        <f>PKB!D72</f>
        <v>-12.6</v>
      </c>
      <c r="E29" s="191">
        <f>Przeliczenia!E64</f>
        <v>3.5</v>
      </c>
      <c r="F29" s="191">
        <f>Przeliczenia!N32</f>
        <v>-0.24000505273795625</v>
      </c>
      <c r="G29" s="34">
        <f>Inf!G64-100</f>
        <v>-0.70000000000000284</v>
      </c>
      <c r="H29" s="191">
        <f>Przeliczenia!G64</f>
        <v>1.5</v>
      </c>
      <c r="I29" s="191">
        <f>Przeliczenia!M31</f>
        <v>7.1759394969807113</v>
      </c>
    </row>
    <row r="30" spans="1:9" x14ac:dyDescent="0.25">
      <c r="A30" s="28" t="s">
        <v>182</v>
      </c>
      <c r="B30" s="34">
        <f>PKB!B73</f>
        <v>1.5</v>
      </c>
      <c r="C30" s="34">
        <f>PKB!C73</f>
        <v>0.7</v>
      </c>
      <c r="D30" s="34">
        <f>PKB!D73</f>
        <v>9.4</v>
      </c>
      <c r="E30" s="191">
        <f>Przeliczenia!E65</f>
        <v>-4.4000000000000057</v>
      </c>
      <c r="F30" s="191">
        <f>Przeliczenia!N33</f>
        <v>0.81671415004748837</v>
      </c>
      <c r="G30" s="34">
        <f>Inf!G65-100</f>
        <v>0.5</v>
      </c>
      <c r="H30" s="191">
        <f>Przeliczenia!G65</f>
        <v>1.5</v>
      </c>
      <c r="I30" s="191">
        <f>Przeliczenia!M32</f>
        <v>6.7206047363137067</v>
      </c>
    </row>
    <row r="31" spans="1:9" x14ac:dyDescent="0.25">
      <c r="A31" s="28" t="s">
        <v>183</v>
      </c>
      <c r="B31" s="34">
        <f>PKB!B74</f>
        <v>0.6</v>
      </c>
      <c r="C31" s="34">
        <f>PKB!C74</f>
        <v>1.7</v>
      </c>
      <c r="D31" s="34">
        <f>PKB!D74</f>
        <v>-2.2999999999999998</v>
      </c>
      <c r="E31" s="191">
        <f>Przeliczenia!E66</f>
        <v>1.2000000000000028</v>
      </c>
      <c r="F31" s="191">
        <f>Przeliczenia!N34</f>
        <v>-0.21351419241396741</v>
      </c>
      <c r="G31" s="34">
        <f>Inf!G66-100</f>
        <v>-0.29999999999999716</v>
      </c>
      <c r="H31" s="191">
        <f>Przeliczenia!G66</f>
        <v>1.5</v>
      </c>
      <c r="I31" s="191">
        <f>Przeliczenia!M33</f>
        <v>6.3789758363219473</v>
      </c>
    </row>
    <row r="32" spans="1:9" x14ac:dyDescent="0.25">
      <c r="A32" s="28" t="s">
        <v>184</v>
      </c>
      <c r="B32" s="34">
        <f>PKB!B75</f>
        <v>2</v>
      </c>
      <c r="C32" s="34">
        <f>PKB!C75</f>
        <v>0.9</v>
      </c>
      <c r="D32" s="34">
        <f>PKB!D75</f>
        <v>-0.7</v>
      </c>
      <c r="E32" s="191">
        <f>Przeliczenia!E67</f>
        <v>3.2999999999999972</v>
      </c>
      <c r="F32" s="191">
        <f>Przeliczenia!N35</f>
        <v>0.86847073631216176</v>
      </c>
      <c r="G32" s="34">
        <f>Inf!G67-100</f>
        <v>0.70000000000000284</v>
      </c>
      <c r="H32" s="191">
        <f>Przeliczenia!G67</f>
        <v>1.5</v>
      </c>
      <c r="I32" s="191">
        <f>Przeliczenia!M34</f>
        <v>6.1872712244656984</v>
      </c>
    </row>
    <row r="33" spans="1:9" x14ac:dyDescent="0.25">
      <c r="A33" s="28" t="s">
        <v>185</v>
      </c>
      <c r="B33" s="34">
        <f>PKB!B76</f>
        <v>1.2</v>
      </c>
      <c r="C33" s="34">
        <f>PKB!C76</f>
        <v>2.5</v>
      </c>
      <c r="D33" s="34">
        <f>PKB!D76</f>
        <v>-2.8</v>
      </c>
      <c r="E33" s="191">
        <f>Przeliczenia!E68</f>
        <v>2.1000000000000085</v>
      </c>
      <c r="F33" s="191">
        <f>Przeliczenia!N36</f>
        <v>0.40554030446718059</v>
      </c>
      <c r="G33" s="34">
        <f>Inf!G68-100</f>
        <v>1.0999999999999943</v>
      </c>
      <c r="H33" s="191">
        <f>Przeliczenia!G68</f>
        <v>1.5</v>
      </c>
      <c r="I33" s="191">
        <f>Przeliczenia!M35</f>
        <v>5.6899087967049127</v>
      </c>
    </row>
    <row r="34" spans="1:9" x14ac:dyDescent="0.25">
      <c r="A34" s="28" t="s">
        <v>186</v>
      </c>
      <c r="B34" s="34">
        <f>PKB!B77</f>
        <v>1</v>
      </c>
      <c r="C34" s="34">
        <f>PKB!C77</f>
        <v>1.1000000000000001</v>
      </c>
      <c r="D34" s="34">
        <f>PKB!D77</f>
        <v>3.8</v>
      </c>
      <c r="E34" s="191">
        <f>Przeliczenia!E69</f>
        <v>-3.3999999999999915</v>
      </c>
      <c r="F34" s="191">
        <f>Przeliczenia!N37</f>
        <v>0.58410489032499413</v>
      </c>
      <c r="G34" s="34">
        <f>Inf!G69-100</f>
        <v>0.29999999999999716</v>
      </c>
      <c r="H34" s="191">
        <f>Przeliczenia!G69</f>
        <v>1.5</v>
      </c>
      <c r="I34" s="191">
        <f>Przeliczenia!M36</f>
        <v>5.2628480602813914</v>
      </c>
    </row>
    <row r="35" spans="1:9" x14ac:dyDescent="0.25">
      <c r="A35" s="28" t="s">
        <v>187</v>
      </c>
      <c r="B35" s="34">
        <f>PKB!B78</f>
        <v>1.5</v>
      </c>
      <c r="C35" s="34">
        <f>PKB!C78</f>
        <v>1.3</v>
      </c>
      <c r="D35" s="34">
        <f>PKB!D78</f>
        <v>1.2</v>
      </c>
      <c r="E35" s="191">
        <f>Przeliczenia!E70</f>
        <v>1</v>
      </c>
      <c r="F35" s="191">
        <f>Przeliczenia!N38</f>
        <v>-3.0888984987953449E-2</v>
      </c>
      <c r="G35" s="34">
        <f>Inf!G70-100</f>
        <v>-0.20000000000000284</v>
      </c>
      <c r="H35" s="191">
        <f>Przeliczenia!G70</f>
        <v>1.5</v>
      </c>
      <c r="I35" s="191">
        <f>Przeliczenia!M37</f>
        <v>5.1394749179559307</v>
      </c>
    </row>
    <row r="36" spans="1:9" x14ac:dyDescent="0.25">
      <c r="A36" s="28" t="s">
        <v>188</v>
      </c>
      <c r="B36" s="34">
        <f>PKB!B79</f>
        <v>1.4</v>
      </c>
      <c r="C36" s="34">
        <f>PKB!C79</f>
        <v>1.2</v>
      </c>
      <c r="D36" s="34">
        <f>PKB!D79</f>
        <v>2.9</v>
      </c>
      <c r="E36" s="191">
        <f>Przeliczenia!E71</f>
        <v>5</v>
      </c>
      <c r="F36" s="191">
        <f>Przeliczenia!N39</f>
        <v>5.5617352614007132E-2</v>
      </c>
      <c r="G36" s="34">
        <f>Inf!G71-100</f>
        <v>1.0999999999999943</v>
      </c>
      <c r="H36" s="191">
        <f>Przeliczenia!G71</f>
        <v>1.5</v>
      </c>
      <c r="I36" s="191">
        <f>Przeliczenia!M38</f>
        <v>4.7949638171442013</v>
      </c>
    </row>
    <row r="37" spans="1:9" x14ac:dyDescent="0.25">
      <c r="A37" s="28" t="s">
        <v>189</v>
      </c>
      <c r="B37" s="34">
        <f>PKB!B80</f>
        <v>1.8</v>
      </c>
      <c r="C37" s="34">
        <f>PKB!C80</f>
        <v>1.2</v>
      </c>
      <c r="D37" s="34">
        <f>PKB!D80</f>
        <v>5.9</v>
      </c>
      <c r="E37" s="191">
        <f>Przeliczenia!E72</f>
        <v>2</v>
      </c>
      <c r="F37" s="191">
        <f>Przeliczenia!N40</f>
        <v>0.19146439379902347</v>
      </c>
      <c r="G37" s="34">
        <f>Inf!G72-100</f>
        <v>0.40000000000000568</v>
      </c>
      <c r="H37" s="191">
        <f>Przeliczenia!G72</f>
        <v>1.5</v>
      </c>
      <c r="I37" s="191">
        <f>Przeliczenia!M39</f>
        <v>4.539826661163846</v>
      </c>
    </row>
    <row r="38" spans="1:9" x14ac:dyDescent="0.25">
      <c r="A38" s="28" t="s">
        <v>190</v>
      </c>
      <c r="B38" s="34">
        <f>PKB!B81</f>
        <v>1.4</v>
      </c>
      <c r="C38" s="34">
        <f>PKB!C81</f>
        <v>1.1000000000000001</v>
      </c>
      <c r="D38" s="34">
        <f>PKB!D81</f>
        <v>0.6</v>
      </c>
      <c r="E38" s="191">
        <f>Przeliczenia!E73</f>
        <v>-2.7000000000000028</v>
      </c>
      <c r="F38" s="191">
        <f>Przeliczenia!N41</f>
        <v>0.45617063247441081</v>
      </c>
      <c r="G38" s="34">
        <f>Inf!G73-100</f>
        <v>0.5</v>
      </c>
      <c r="H38" s="191">
        <f>Przeliczenia!G73</f>
        <v>1.5</v>
      </c>
      <c r="I38" s="191">
        <f>Przeliczenia!M40</f>
        <v>4.0969553650605972</v>
      </c>
    </row>
    <row r="39" spans="1:9" x14ac:dyDescent="0.25">
      <c r="A39" s="28" t="s">
        <v>191</v>
      </c>
      <c r="B39" s="34">
        <f>PKB!B82</f>
        <v>1.2</v>
      </c>
      <c r="C39" s="34">
        <f>PKB!C82</f>
        <v>0.7</v>
      </c>
      <c r="D39" s="34">
        <f>PKB!D82</f>
        <v>4.0999999999999996</v>
      </c>
      <c r="E39" s="191">
        <f>Przeliczenia!E74</f>
        <v>1.2999999999999972</v>
      </c>
      <c r="F39" s="191">
        <f>Przeliczenia!N42</f>
        <v>-0.15341188021599805</v>
      </c>
      <c r="G39" s="34">
        <f>Inf!G74-100</f>
        <v>0</v>
      </c>
      <c r="H39" s="191">
        <f>Przeliczenia!G74</f>
        <v>1.5</v>
      </c>
      <c r="I39" s="191">
        <f>Przeliczenia!M41</f>
        <v>3.8186861830844596</v>
      </c>
    </row>
    <row r="40" spans="1:9" x14ac:dyDescent="0.25">
      <c r="A40" s="28" t="s">
        <v>192</v>
      </c>
      <c r="B40" s="34">
        <f>PKB!B83</f>
        <v>1</v>
      </c>
      <c r="C40" s="34">
        <f>PKB!C83</f>
        <v>1.6</v>
      </c>
      <c r="D40" s="34">
        <f>PKB!D83</f>
        <v>0.5</v>
      </c>
      <c r="E40" s="191">
        <f>Przeliczenia!E75</f>
        <v>5.7000000000000028</v>
      </c>
      <c r="F40" s="191">
        <f>Przeliczenia!N43</f>
        <v>-0.29500338024706707</v>
      </c>
      <c r="G40" s="34">
        <f>Inf!G75-100</f>
        <v>0.5</v>
      </c>
      <c r="H40" s="191">
        <f>Przeliczenia!G75</f>
        <v>1.5</v>
      </c>
      <c r="I40" s="191">
        <f>Przeliczenia!M42</f>
        <v>3.8527447852035692</v>
      </c>
    </row>
    <row r="41" spans="1:9" x14ac:dyDescent="0.25">
      <c r="A41" s="28" t="s">
        <v>193</v>
      </c>
      <c r="B41" s="34">
        <f>PKB!B84</f>
        <v>1.4</v>
      </c>
      <c r="C41" s="34">
        <f>PKB!C84</f>
        <v>0.5</v>
      </c>
      <c r="D41" s="34">
        <f>PKB!D84</f>
        <v>0.8</v>
      </c>
      <c r="E41" s="191">
        <f>Przeliczenia!E76</f>
        <v>1.5999999999999943</v>
      </c>
      <c r="F41" s="191">
        <f>Przeliczenia!N44</f>
        <v>-0.22190716883436323</v>
      </c>
      <c r="G41" s="34">
        <f>Inf!G76-100</f>
        <v>0.20000000000000284</v>
      </c>
      <c r="H41" s="191">
        <f>Przeliczenia!G76</f>
        <v>1.5</v>
      </c>
      <c r="I41" s="191">
        <f>Przeliczenia!M43</f>
        <v>3.8352104327208063</v>
      </c>
    </row>
    <row r="42" spans="1:9" x14ac:dyDescent="0.25">
      <c r="A42" s="28" t="s">
        <v>194</v>
      </c>
      <c r="B42" s="34">
        <f>PKB!B85</f>
        <v>0.9</v>
      </c>
      <c r="C42" s="34">
        <f>PKB!C85</f>
        <v>0.5</v>
      </c>
      <c r="D42" s="34">
        <f>PKB!D85</f>
        <v>2.6</v>
      </c>
      <c r="E42" s="191">
        <f>Przeliczenia!E77</f>
        <v>-4</v>
      </c>
      <c r="F42" s="191">
        <f>Przeliczenia!N45</f>
        <v>0.61777969975906899</v>
      </c>
      <c r="G42" s="34">
        <f>Inf!G77-100</f>
        <v>1.7000000000000028</v>
      </c>
      <c r="H42" s="191">
        <f>Przeliczenia!G77</f>
        <v>1.5</v>
      </c>
      <c r="I42" s="191">
        <f>Przeliczenia!M44</f>
        <v>3.8034111844060146</v>
      </c>
    </row>
    <row r="43" spans="1:9" x14ac:dyDescent="0.25">
      <c r="A43" s="28" t="s">
        <v>195</v>
      </c>
      <c r="B43" s="34">
        <f>PKB!B86</f>
        <v>0.7</v>
      </c>
      <c r="C43" s="34">
        <f>PKB!C86</f>
        <v>0.5</v>
      </c>
      <c r="D43" s="34">
        <f>PKB!D86</f>
        <v>0</v>
      </c>
      <c r="E43" s="191">
        <f>Przeliczenia!E78</f>
        <v>1.6000000000000085</v>
      </c>
      <c r="F43" s="191">
        <f>Przeliczenia!N46</f>
        <v>0.12893718916929231</v>
      </c>
      <c r="G43" s="34">
        <f>Inf!G78-100</f>
        <v>0.29999999999999716</v>
      </c>
      <c r="H43" s="191">
        <f>Przeliczenia!G78</f>
        <v>1.5</v>
      </c>
      <c r="I43" s="191">
        <f>Przeliczenia!M45</f>
        <v>3.3527177783052453</v>
      </c>
    </row>
    <row r="44" spans="1:9" x14ac:dyDescent="0.25">
      <c r="A44" s="28" t="s">
        <v>196</v>
      </c>
      <c r="B44" s="34">
        <f>PKB!B87</f>
        <v>0.6</v>
      </c>
      <c r="C44" s="34">
        <f>PKB!C87</f>
        <v>1.5</v>
      </c>
      <c r="D44" s="34">
        <f>PKB!D87</f>
        <v>4.3</v>
      </c>
      <c r="E44" s="191">
        <f>Przeliczenia!E79</f>
        <v>4.8000000000000114</v>
      </c>
      <c r="F44" s="191">
        <f>Przeliczenia!N47</f>
        <v>-0.45989698307579374</v>
      </c>
      <c r="G44" s="34">
        <f>Inf!G79-100</f>
        <v>0.59999999999999432</v>
      </c>
      <c r="H44" s="191">
        <f>Przeliczenia!G79</f>
        <v>1.5</v>
      </c>
      <c r="I44" s="191">
        <f>Przeliczenia!M46</f>
        <v>3.164895196247254</v>
      </c>
    </row>
    <row r="45" spans="1:9" x14ac:dyDescent="0.25">
      <c r="A45" s="28" t="s">
        <v>197</v>
      </c>
      <c r="B45" s="34">
        <f>PKB!B88</f>
        <v>0.7</v>
      </c>
      <c r="C45" s="34">
        <f>PKB!C88</f>
        <v>-1.2</v>
      </c>
      <c r="D45" s="34">
        <f>PKB!D88</f>
        <v>1.4</v>
      </c>
      <c r="E45" s="191">
        <f>Przeliczenia!E80</f>
        <v>0.59999999999999432</v>
      </c>
      <c r="F45" s="191">
        <f>Przeliczenia!N48</f>
        <v>0.17864843220600335</v>
      </c>
      <c r="G45" s="34">
        <f>Inf!G80-100</f>
        <v>2</v>
      </c>
      <c r="H45" s="191">
        <f>Przeliczenia!G80</f>
        <v>1</v>
      </c>
      <c r="I45" s="191">
        <f>Przeliczenia!M47</f>
        <v>3.0344662803894629</v>
      </c>
    </row>
    <row r="46" spans="1:9" x14ac:dyDescent="0.25">
      <c r="A46" s="28" t="s">
        <v>198</v>
      </c>
      <c r="B46" s="34">
        <f>PKB!B89</f>
        <v>-9.1999999999999993</v>
      </c>
      <c r="C46" s="34">
        <f>PKB!C89</f>
        <v>-11.3</v>
      </c>
      <c r="D46" s="34">
        <f>PKB!D89</f>
        <v>-7.8</v>
      </c>
      <c r="E46" s="191">
        <f>Przeliczenia!E81</f>
        <v>-6.0999999999999943</v>
      </c>
      <c r="F46" s="191">
        <f>Przeliczenia!N49</f>
        <v>-1.0453818718484769</v>
      </c>
      <c r="G46" s="34">
        <f>Inf!G81-100</f>
        <v>0.29999999999999716</v>
      </c>
      <c r="H46" s="191">
        <f>Przeliczenia!G81</f>
        <v>0.1</v>
      </c>
      <c r="I46" s="191">
        <f>Przeliczenia!M48</f>
        <v>2.98872516852592</v>
      </c>
    </row>
    <row r="47" spans="1:9" x14ac:dyDescent="0.25">
      <c r="A47" s="28" t="s">
        <v>199</v>
      </c>
      <c r="B47" s="34">
        <f>PKB!B90</f>
        <v>6.8</v>
      </c>
      <c r="C47" s="34">
        <f>PKB!C90</f>
        <v>11.5</v>
      </c>
      <c r="D47" s="34">
        <f>PKB!D90</f>
        <v>0.3</v>
      </c>
      <c r="E47" s="191">
        <f>Przeliczenia!E82</f>
        <v>2.8000000000000114</v>
      </c>
      <c r="F47" s="191">
        <f>Przeliczenia!N50</f>
        <v>0.894854586129739</v>
      </c>
      <c r="G47" s="34">
        <f>Inf!G82-100</f>
        <v>9.9999999999994316E-2</v>
      </c>
      <c r="H47" s="191">
        <f>Przeliczenia!G82</f>
        <v>0.1</v>
      </c>
      <c r="I47" s="191">
        <f>Przeliczenia!M49</f>
        <v>3.1710692580781035</v>
      </c>
    </row>
    <row r="48" spans="1:9" x14ac:dyDescent="0.25">
      <c r="A48" s="28" t="s">
        <v>200</v>
      </c>
      <c r="B48" s="34">
        <f>PKB!B91</f>
        <v>0.1</v>
      </c>
      <c r="C48" s="34">
        <f>PKB!C91</f>
        <v>-1.5</v>
      </c>
      <c r="D48" s="34">
        <f>PKB!D91</f>
        <v>-1</v>
      </c>
      <c r="E48" s="191">
        <f>Przeliczenia!E83</f>
        <v>5.1999999999999886</v>
      </c>
      <c r="F48" s="191">
        <f>Przeliczenia!N51</f>
        <v>0.32027593003203947</v>
      </c>
      <c r="G48" s="34">
        <f>Inf!G83-100</f>
        <v>0.40000000000000568</v>
      </c>
      <c r="H48" s="191">
        <f>Przeliczenia!G83</f>
        <v>0.1</v>
      </c>
      <c r="I48" s="191">
        <f>Przeliczenia!M50</f>
        <v>3.380147583908593</v>
      </c>
    </row>
    <row r="49" spans="1:9" x14ac:dyDescent="0.25">
      <c r="A49" s="28" t="s">
        <v>201</v>
      </c>
      <c r="B49" s="34">
        <f>PKB!B92</f>
        <v>2.2999999999999998</v>
      </c>
      <c r="C49" s="34">
        <f>PKB!C92</f>
        <v>2.4</v>
      </c>
      <c r="D49" s="34">
        <f>PKB!D92</f>
        <v>1</v>
      </c>
      <c r="E49" s="191">
        <f>Przeliczenia!E84</f>
        <v>2</v>
      </c>
      <c r="F49" s="191">
        <f>Przeliczenia!N52</f>
        <v>0.88408644400786329</v>
      </c>
      <c r="G49" s="34">
        <f>Inf!G84-100</f>
        <v>2.0999999999999943</v>
      </c>
      <c r="H49" s="191">
        <f>Przeliczenia!G84</f>
        <v>0.1</v>
      </c>
      <c r="I49" s="191">
        <f>Przeliczenia!M51</f>
        <v>3.266421190165103</v>
      </c>
    </row>
    <row r="50" spans="1:9" x14ac:dyDescent="0.25">
      <c r="A50" s="28" t="s">
        <v>202</v>
      </c>
      <c r="B50" s="34">
        <f>PKB!B93</f>
        <v>2.5</v>
      </c>
      <c r="C50" s="34">
        <f>PKB!C93</f>
        <v>0.9</v>
      </c>
      <c r="D50" s="34">
        <f>PKB!D93</f>
        <v>-0.3</v>
      </c>
      <c r="E50" s="191">
        <f>Przeliczenia!E85</f>
        <v>-5</v>
      </c>
      <c r="F50" s="191">
        <f>Przeliczenia!N53</f>
        <v>0.87633885102238196</v>
      </c>
      <c r="G50" s="34">
        <f>Inf!G85-100</f>
        <v>1.9000000000000057</v>
      </c>
      <c r="H50" s="191">
        <f>Przeliczenia!G85</f>
        <v>0.1</v>
      </c>
      <c r="I50" s="191">
        <f>Przeliczenia!M52</f>
        <v>3.7939110070257609</v>
      </c>
    </row>
    <row r="51" spans="1:9" x14ac:dyDescent="0.25">
      <c r="A51" s="28" t="s">
        <v>203</v>
      </c>
      <c r="B51" s="34">
        <f>PKB!B94</f>
        <v>2.2000000000000002</v>
      </c>
      <c r="C51" s="34">
        <f>PKB!C94</f>
        <v>3</v>
      </c>
      <c r="D51" s="34">
        <f>PKB!D94</f>
        <v>4.0999999999999996</v>
      </c>
      <c r="E51" s="191">
        <f>Przeliczenia!E86</f>
        <v>1.7999999999999972</v>
      </c>
      <c r="F51" s="191">
        <f>Przeliczenia!N54</f>
        <v>0.84459459459461073</v>
      </c>
      <c r="G51" s="34">
        <f>Inf!G86-100</f>
        <v>1</v>
      </c>
      <c r="H51" s="191">
        <f>Przeliczenia!G86</f>
        <v>0.1</v>
      </c>
      <c r="I51" s="191">
        <f>Przeliczenia!M53</f>
        <v>3.5886698074797883</v>
      </c>
    </row>
    <row r="52" spans="1:9" x14ac:dyDescent="0.25">
      <c r="A52" s="28" t="s">
        <v>204</v>
      </c>
      <c r="B52" s="34">
        <f>PKB!B95</f>
        <v>1.9</v>
      </c>
      <c r="C52" s="34">
        <f>PKB!C95</f>
        <v>1.1000000000000001</v>
      </c>
      <c r="D52" s="34">
        <f>PKB!D95</f>
        <v>0.8</v>
      </c>
      <c r="E52" s="191">
        <f>Przeliczenia!E87</f>
        <v>3.4000000000000057</v>
      </c>
      <c r="F52" s="191">
        <f>Przeliczenia!N55</f>
        <v>0.17946877243359438</v>
      </c>
      <c r="G52" s="34">
        <f>Inf!G87-100</f>
        <v>2.5999999999999943</v>
      </c>
      <c r="H52" s="191">
        <f>Przeliczenia!G87</f>
        <v>1.75</v>
      </c>
      <c r="I52" s="191">
        <f>Przeliczenia!M54</f>
        <v>3.123732251521298</v>
      </c>
    </row>
    <row r="53" spans="1:9" x14ac:dyDescent="0.25">
      <c r="A53" s="28" t="s">
        <v>205</v>
      </c>
      <c r="B53" s="34">
        <f>PKB!B96</f>
        <v>3.2</v>
      </c>
      <c r="C53" s="34">
        <f>PKB!C96</f>
        <v>1.2</v>
      </c>
      <c r="D53" s="34">
        <f>PKB!D96</f>
        <v>1.3</v>
      </c>
      <c r="E53" s="191">
        <f>Przeliczenia!E88</f>
        <v>0.20000000000000284</v>
      </c>
      <c r="F53" s="191">
        <f>Przeliczenia!N56</f>
        <v>-0.26274931326884143</v>
      </c>
      <c r="G53" s="34">
        <f>Inf!G88-100</f>
        <v>3.7999999999999972</v>
      </c>
      <c r="H53" s="191">
        <f>Przeliczenia!G88</f>
        <v>3.5</v>
      </c>
      <c r="I53" s="191">
        <f>Przeliczenia!M55</f>
        <v>2.9667400625796732</v>
      </c>
    </row>
    <row r="54" spans="1:9" x14ac:dyDescent="0.25">
      <c r="A54" s="28" t="s">
        <v>206</v>
      </c>
      <c r="B54" s="34">
        <f>PKB!B97</f>
        <v>-1.4</v>
      </c>
      <c r="C54" s="34">
        <f>PKB!C97</f>
        <v>1</v>
      </c>
      <c r="D54" s="34">
        <f>PKB!D97</f>
        <v>1.5</v>
      </c>
      <c r="E54" s="191">
        <f>Przeliczenia!E89</f>
        <v>-7.0999999999999943</v>
      </c>
      <c r="F54" s="191">
        <f>Przeliczenia!N57</f>
        <v>0.32331457310502287</v>
      </c>
      <c r="G54" s="34">
        <f>Inf!G89-100</f>
        <v>5.7999999999999972</v>
      </c>
      <c r="H54" s="191">
        <f>Przeliczenia!G89</f>
        <v>6</v>
      </c>
      <c r="I54" s="191">
        <f>Przeliczenia!M56</f>
        <v>2.8953488372093021</v>
      </c>
    </row>
    <row r="55" spans="1:9" x14ac:dyDescent="0.25">
      <c r="A55" s="28" t="s">
        <v>207</v>
      </c>
      <c r="B55" s="34">
        <f>PKB!B98</f>
        <v>1.2</v>
      </c>
      <c r="C55" s="34">
        <f>PKB!C98</f>
        <v>-1.2</v>
      </c>
      <c r="D55" s="34">
        <f>PKB!D98</f>
        <v>0.1</v>
      </c>
      <c r="E55" s="191">
        <f>Przeliczenia!E90</f>
        <v>2.2000000000000028</v>
      </c>
      <c r="F55" s="191">
        <f>Przeliczenia!N58</f>
        <v>-0.47147290522798357</v>
      </c>
      <c r="G55" s="34">
        <f>Inf!G90-100</f>
        <v>3.0999999999999943</v>
      </c>
      <c r="H55" s="191">
        <f>Przeliczenia!G90</f>
        <v>6.75</v>
      </c>
      <c r="I55" s="191">
        <f>Przeliczenia!M57</f>
        <v>2.8243345125558199</v>
      </c>
    </row>
    <row r="56" spans="1:9" x14ac:dyDescent="0.25">
      <c r="A56" s="28" t="s">
        <v>208</v>
      </c>
      <c r="B56" s="34">
        <f>PKB!B99</f>
        <v>-2</v>
      </c>
      <c r="C56" s="34">
        <f>PKB!C99</f>
        <v>-2.2999999999999998</v>
      </c>
      <c r="D56" s="34">
        <f>PKB!D99</f>
        <v>1.9</v>
      </c>
      <c r="E56" s="191">
        <f>Przeliczenia!E91</f>
        <v>0.30000000000001137</v>
      </c>
      <c r="F56" s="191">
        <f>Przeliczenia!N59</f>
        <v>0.43772860826287285</v>
      </c>
      <c r="G56" s="34">
        <f>Inf!G91-100</f>
        <v>3.5999999999999943</v>
      </c>
      <c r="H56" s="191">
        <f>Przeliczenia!G91</f>
        <v>6.75</v>
      </c>
      <c r="I56" s="191">
        <f>Przeliczenia!M58</f>
        <v>2.8939093979270991</v>
      </c>
    </row>
    <row r="57" spans="1:9" x14ac:dyDescent="0.25">
      <c r="A57" s="28" t="s">
        <v>209</v>
      </c>
      <c r="B57" s="34">
        <f>PKB!B100</f>
        <v>1.6</v>
      </c>
      <c r="C57" s="34">
        <f>PKB!C100</f>
        <v>0</v>
      </c>
      <c r="D57" s="34">
        <f>PKB!D100</f>
        <v>2.1</v>
      </c>
      <c r="E57" s="191">
        <f>Przeliczenia!E92</f>
        <v>1.5</v>
      </c>
      <c r="F57" s="191">
        <f>Przeliczenia!N60</f>
        <v>0.21492537313432081</v>
      </c>
      <c r="G57" s="34">
        <f>Inf!G92-100</f>
        <v>4.2999999999999972</v>
      </c>
      <c r="H57" s="191">
        <f>Przeliczenia!G92</f>
        <v>6.75</v>
      </c>
      <c r="I57" s="191">
        <f>Przeliczenia!M59</f>
        <v>2.8760292241679228</v>
      </c>
    </row>
    <row r="58" spans="1:9" x14ac:dyDescent="0.25">
      <c r="A58" s="28" t="s">
        <v>210</v>
      </c>
      <c r="B58" s="34">
        <f>PKB!B101</f>
        <v>-2.2000000000000002</v>
      </c>
      <c r="C58" s="34">
        <f>PKB!C101</f>
        <v>0.5</v>
      </c>
      <c r="D58" s="34">
        <f>PKB!D101</f>
        <v>2</v>
      </c>
      <c r="E58" s="191">
        <f>Przeliczenia!E93</f>
        <v>-3.6000000000000085</v>
      </c>
      <c r="F58" s="191">
        <f>Przeliczenia!N61</f>
        <v>9.5317526510200423E-2</v>
      </c>
      <c r="G58" s="34">
        <f>Inf!G93-100</f>
        <v>1.9000000000000057</v>
      </c>
      <c r="H58" s="191">
        <f>Przeliczenia!G93</f>
        <v>6.75</v>
      </c>
      <c r="I58" s="191">
        <f>Przeliczenia!M60</f>
        <v>2.7518683737906264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937fe-7cf9-4ea0-b62a-cb21075197bd" xsi:nil="true"/>
    <lcf76f155ced4ddcb4097134ff3c332f xmlns="a2aae3dd-33df-423b-a5f1-4972181bc7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6B567FA53BD94F8AF919D5ACD66F24" ma:contentTypeVersion="17" ma:contentTypeDescription="Utwórz nowy dokument." ma:contentTypeScope="" ma:versionID="a239f41384189a7a543c24eec832f2a9">
  <xsd:schema xmlns:xsd="http://www.w3.org/2001/XMLSchema" xmlns:xs="http://www.w3.org/2001/XMLSchema" xmlns:p="http://schemas.microsoft.com/office/2006/metadata/properties" xmlns:ns2="a2aae3dd-33df-423b-a5f1-4972181bc7a2" xmlns:ns3="f8a937fe-7cf9-4ea0-b62a-cb21075197bd" targetNamespace="http://schemas.microsoft.com/office/2006/metadata/properties" ma:root="true" ma:fieldsID="23b82352be94ec6c4525dcb497f3bf55" ns2:_="" ns3:_="">
    <xsd:import namespace="a2aae3dd-33df-423b-a5f1-4972181bc7a2"/>
    <xsd:import namespace="f8a937fe-7cf9-4ea0-b62a-cb2107519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e3dd-33df-423b-a5f1-4972181bc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ef99021e-48da-45bc-b6c9-215e29410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37fe-7cf9-4ea0-b62a-cb2107519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0d8a82-84a8-4897-a059-920811db1bf9}" ma:internalName="TaxCatchAll" ma:showField="CatchAllData" ma:web="f8a937fe-7cf9-4ea0-b62a-cb2107519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A69C62-64F8-4E02-9AE6-D8F23D137168}">
  <ds:schemaRefs>
    <ds:schemaRef ds:uri="http://schemas.microsoft.com/office/2006/metadata/properties"/>
    <ds:schemaRef ds:uri="http://schemas.microsoft.com/office/infopath/2007/PartnerControls"/>
    <ds:schemaRef ds:uri="f8a937fe-7cf9-4ea0-b62a-cb21075197bd"/>
    <ds:schemaRef ds:uri="a2aae3dd-33df-423b-a5f1-4972181bc7a2"/>
  </ds:schemaRefs>
</ds:datastoreItem>
</file>

<file path=customXml/itemProps2.xml><?xml version="1.0" encoding="utf-8"?>
<ds:datastoreItem xmlns:ds="http://schemas.openxmlformats.org/officeDocument/2006/customXml" ds:itemID="{4FEAEB3D-90E4-45DE-8A3D-835536EB9E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6DBF8-EEFA-4773-B7C4-D190146D4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e3dd-33df-423b-a5f1-4972181bc7a2"/>
    <ds:schemaRef ds:uri="f8a937fe-7cf9-4ea0-b62a-cb2107519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</vt:lpstr>
      <vt:lpstr>PKB</vt:lpstr>
      <vt:lpstr>Inf</vt:lpstr>
      <vt:lpstr>Employment</vt:lpstr>
      <vt:lpstr>Wage</vt:lpstr>
      <vt:lpstr>Rate</vt:lpstr>
      <vt:lpstr>Przeliczenia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Rybacki Jakub</dc:creator>
  <cp:lastModifiedBy>Jakub Rybacki</cp:lastModifiedBy>
  <dcterms:created xsi:type="dcterms:W3CDTF">2023-09-26T14:02:18Z</dcterms:created>
  <dcterms:modified xsi:type="dcterms:W3CDTF">2025-04-04T13:44:39Z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0x010100B56B567FA53BD94F8AF919D5ACD66F24</vt:lpwstr>
  </property>
  <property fmtid="{D5CDD505-2E9C-101B-9397-08002B2CF9AE}" pid="3" name="MediaServiceImageTags">
    <vt:lpwstr/>
  </property>
</Properties>
</file>