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50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Hoja1!$A$96:$I$119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0" i="1" l="1"/>
  <c r="D110" i="1"/>
  <c r="E119" i="1"/>
  <c r="D99" i="1"/>
  <c r="C99" i="1"/>
  <c r="C191" i="1"/>
  <c r="F189" i="1"/>
  <c r="F195" i="1"/>
  <c r="F188" i="1"/>
  <c r="C189" i="1"/>
  <c r="C188" i="1"/>
  <c r="C187" i="1"/>
  <c r="D147" i="1"/>
  <c r="C145" i="1"/>
  <c r="C147" i="1" s="1"/>
  <c r="C194" i="1" l="1"/>
  <c r="D175" i="1"/>
  <c r="D176" i="1" s="1"/>
  <c r="F193" i="1" s="1"/>
  <c r="F196" i="1" s="1"/>
  <c r="F198" i="1" s="1"/>
  <c r="C97" i="1"/>
  <c r="D98" i="1"/>
  <c r="D109" i="1"/>
  <c r="F119" i="1"/>
  <c r="D97" i="1" l="1"/>
  <c r="D119" i="1" s="1"/>
  <c r="C98" i="1" l="1"/>
  <c r="C119" i="1" s="1"/>
  <c r="C90" i="1"/>
  <c r="D90" i="1"/>
  <c r="E90" i="1" l="1"/>
  <c r="E18" i="1"/>
  <c r="C23" i="1"/>
  <c r="G17" i="1" l="1"/>
  <c r="E22" i="1" s="1"/>
  <c r="E23" i="1" s="1"/>
  <c r="E25" i="1" s="1"/>
</calcChain>
</file>

<file path=xl/sharedStrings.xml><?xml version="1.0" encoding="utf-8"?>
<sst xmlns="http://schemas.openxmlformats.org/spreadsheetml/2006/main" count="179" uniqueCount="66">
  <si>
    <t>Nº</t>
  </si>
  <si>
    <t>CUENTA</t>
  </si>
  <si>
    <t>USD</t>
  </si>
  <si>
    <t>BANCOS</t>
  </si>
  <si>
    <t>BENEFICIOS SOCIALES</t>
  </si>
  <si>
    <t>CAJA</t>
  </si>
  <si>
    <t>DOCUMENTOS POR COBRAR</t>
  </si>
  <si>
    <t>ANTICIPO EMPLEADOS</t>
  </si>
  <si>
    <t>EQUIPOS DE OFICINA</t>
  </si>
  <si>
    <t>PRESTAMOS BANCARIOS POR PAGAR</t>
  </si>
  <si>
    <t>UTILIDADES AÑOS ANTERIORES</t>
  </si>
  <si>
    <t>MAQUINARIS Y EQUIPO</t>
  </si>
  <si>
    <t>VEHICULOS</t>
  </si>
  <si>
    <t>ESTADO DE SITUACION FINANCIERA</t>
  </si>
  <si>
    <t>ACTIVOS</t>
  </si>
  <si>
    <t>PASIVOS</t>
  </si>
  <si>
    <t>PATRIMONIO</t>
  </si>
  <si>
    <t>CAPITAL</t>
  </si>
  <si>
    <t>PASIVO + PATRIMONIO</t>
  </si>
  <si>
    <t xml:space="preserve">LIBRO DIARIO </t>
  </si>
  <si>
    <t>SALDO INICIAL</t>
  </si>
  <si>
    <t>001-0000001</t>
  </si>
  <si>
    <t>CUENTAS POR COBRAR</t>
  </si>
  <si>
    <t>INGRESO POR SERVICIOS</t>
  </si>
  <si>
    <t>COMPRA SUMINISTROS</t>
  </si>
  <si>
    <t>SUMINISTROS Y MATERIALES</t>
  </si>
  <si>
    <t xml:space="preserve">CUENTAS POR PAGAR </t>
  </si>
  <si>
    <t>PAGO TV TOTAL</t>
  </si>
  <si>
    <t>GASTO PUBLICIDAD</t>
  </si>
  <si>
    <t>CUENTAS POR PAGAR</t>
  </si>
  <si>
    <t xml:space="preserve">GASTO GESTION </t>
  </si>
  <si>
    <t>OTROS SERVICIOS</t>
  </si>
  <si>
    <t>SERVICIOS BASICOS</t>
  </si>
  <si>
    <t>GASTO HONORARIO</t>
  </si>
  <si>
    <t>GASTO MANTENIMIENTO VEHICULAR</t>
  </si>
  <si>
    <t>GASTO ARRIENDO</t>
  </si>
  <si>
    <t>GASTO SUELDOS</t>
  </si>
  <si>
    <t>TOTALES</t>
  </si>
  <si>
    <t>ACTIVO =PASIVO + RESERVA+UTILIDAD+CAPITAL</t>
  </si>
  <si>
    <t>MAQUINARIA Y EQUIPO</t>
  </si>
  <si>
    <t>BALANCE DE COMPROBACION</t>
  </si>
  <si>
    <t>DETALLE</t>
  </si>
  <si>
    <t>DEBE</t>
  </si>
  <si>
    <t>HABER</t>
  </si>
  <si>
    <t>DEUDOR</t>
  </si>
  <si>
    <t>ACREEDOR</t>
  </si>
  <si>
    <t xml:space="preserve">ESTADO DE RESULTADOS </t>
  </si>
  <si>
    <t>NOMBRE DE EMPRESA</t>
  </si>
  <si>
    <t>ESTADO DE RESULTADOS</t>
  </si>
  <si>
    <t>del 01 al 30 de Septiembre de 2017</t>
  </si>
  <si>
    <t>VENTAS</t>
  </si>
  <si>
    <t>GASTOS</t>
  </si>
  <si>
    <t>UTILIDAD DEL EJERCICIO</t>
  </si>
  <si>
    <t>GERENTE</t>
  </si>
  <si>
    <t>CONTADOR</t>
  </si>
  <si>
    <t>ASIENTOS DE CIERRE</t>
  </si>
  <si>
    <t>NOMBRE DE LA EMPRESA</t>
  </si>
  <si>
    <t>LIBRO DIARIO</t>
  </si>
  <si>
    <t>del 01 al 30 de Septiembre 2017</t>
  </si>
  <si>
    <t>FECHA</t>
  </si>
  <si>
    <t>REF. CIERRE DE CUENTAS DE GASTO</t>
  </si>
  <si>
    <t>REF. CIERRE DE CUENTAS INGRESOS</t>
  </si>
  <si>
    <t>INGRESO Y GASTOS</t>
  </si>
  <si>
    <t>INGRESOS Y GASTOS</t>
  </si>
  <si>
    <t>REF. REGISTRO DE UTILIDAD DEL EJERCICIO</t>
  </si>
  <si>
    <t>UTILIDAD DE AÑOS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</si>
</sst>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164" fontId="0" fillId="0" borderId="1" xfId="1" applyFont="1" applyBorder="1"/>
    <xf numFmtId="164" fontId="0" fillId="0" borderId="0" xfId="0" applyNumberFormat="1"/>
    <xf numFmtId="164" fontId="0" fillId="2" borderId="0" xfId="0" applyNumberFormat="1" applyFill="1"/>
    <xf numFmtId="0" fontId="2" fillId="0" borderId="0" xfId="0" applyFont="1"/>
    <xf numFmtId="0" fontId="2" fillId="0" borderId="1" xfId="0" applyFont="1" applyBorder="1"/>
    <xf numFmtId="14" fontId="0" fillId="0" borderId="0" xfId="0" applyNumberFormat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2" fillId="0" borderId="1" xfId="1" applyFont="1" applyBorder="1"/>
    <xf numFmtId="164" fontId="0" fillId="0" borderId="0" xfId="1" applyFont="1" applyBorder="1"/>
    <xf numFmtId="164" fontId="0" fillId="0" borderId="0" xfId="1" applyFont="1"/>
    <xf numFmtId="164" fontId="0" fillId="0" borderId="2" xfId="1" applyFont="1" applyBorder="1"/>
    <xf numFmtId="164" fontId="2" fillId="0" borderId="0" xfId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2" fillId="0" borderId="6" xfId="0" applyFont="1" applyBorder="1"/>
    <xf numFmtId="164" fontId="0" fillId="0" borderId="7" xfId="1" applyFont="1" applyBorder="1"/>
    <xf numFmtId="0" fontId="0" fillId="0" borderId="6" xfId="0" applyBorder="1" applyAlignment="1">
      <alignment horizontal="left"/>
    </xf>
    <xf numFmtId="164" fontId="0" fillId="0" borderId="8" xfId="1" applyFont="1" applyBorder="1"/>
    <xf numFmtId="0" fontId="2" fillId="0" borderId="6" xfId="0" applyFont="1" applyFill="1" applyBorder="1" applyAlignment="1">
      <alignment horizontal="left"/>
    </xf>
    <xf numFmtId="164" fontId="2" fillId="0" borderId="7" xfId="1" applyFont="1" applyBorder="1"/>
    <xf numFmtId="0" fontId="2" fillId="0" borderId="4" xfId="0" applyFont="1" applyBorder="1"/>
    <xf numFmtId="164" fontId="2" fillId="0" borderId="5" xfId="1" applyFont="1" applyBorder="1"/>
    <xf numFmtId="0" fontId="0" fillId="0" borderId="9" xfId="0" applyBorder="1"/>
    <xf numFmtId="0" fontId="0" fillId="0" borderId="6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/>
    <xf numFmtId="0" fontId="2" fillId="0" borderId="1" xfId="0" applyFont="1" applyBorder="1" applyAlignment="1">
      <alignment horizontal="center"/>
    </xf>
    <xf numFmtId="164" fontId="0" fillId="0" borderId="0" xfId="1" applyFont="1" applyBorder="1" applyAlignment="1">
      <alignment horizontal="right"/>
    </xf>
    <xf numFmtId="0" fontId="2" fillId="0" borderId="0" xfId="0" applyFont="1" applyAlignment="1"/>
    <xf numFmtId="0" fontId="0" fillId="0" borderId="0" xfId="0" applyAlignment="1"/>
    <xf numFmtId="14" fontId="0" fillId="0" borderId="6" xfId="0" applyNumberFormat="1" applyBorder="1"/>
    <xf numFmtId="0" fontId="2" fillId="0" borderId="1" xfId="0" applyFont="1" applyFill="1" applyBorder="1"/>
    <xf numFmtId="164" fontId="2" fillId="0" borderId="1" xfId="0" applyNumberFormat="1" applyFont="1" applyBorder="1"/>
    <xf numFmtId="164" fontId="2" fillId="0" borderId="1" xfId="1" applyFont="1" applyFill="1" applyBorder="1"/>
    <xf numFmtId="0" fontId="0" fillId="0" borderId="10" xfId="0" applyBorder="1"/>
    <xf numFmtId="0" fontId="0" fillId="0" borderId="11" xfId="0" applyBorder="1"/>
    <xf numFmtId="164" fontId="0" fillId="0" borderId="11" xfId="1" applyFont="1" applyBorder="1"/>
    <xf numFmtId="164" fontId="0" fillId="0" borderId="11" xfId="1" applyFont="1" applyFill="1" applyBorder="1"/>
    <xf numFmtId="164" fontId="0" fillId="0" borderId="12" xfId="1" applyFont="1" applyFill="1" applyBorder="1"/>
    <xf numFmtId="0" fontId="0" fillId="0" borderId="11" xfId="0" applyBorder="1" applyAlignment="1">
      <alignment horizontal="right"/>
    </xf>
    <xf numFmtId="0" fontId="0" fillId="0" borderId="11" xfId="0" applyFill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164" fontId="0" fillId="0" borderId="1" xfId="1" applyFont="1" applyFill="1" applyBorder="1"/>
    <xf numFmtId="0" fontId="2" fillId="0" borderId="0" xfId="0" applyFont="1" applyFill="1"/>
    <xf numFmtId="164" fontId="0" fillId="0" borderId="1" xfId="0" applyNumberFormat="1" applyFill="1" applyBorder="1"/>
    <xf numFmtId="0" fontId="0" fillId="0" borderId="9" xfId="0" applyBorder="1" applyAlignment="1"/>
    <xf numFmtId="0" fontId="0" fillId="0" borderId="8" xfId="0" applyBorder="1" applyAlignment="1"/>
    <xf numFmtId="0" fontId="0" fillId="0" borderId="12" xfId="0" applyBorder="1" applyAlignment="1">
      <alignment horizontal="right"/>
    </xf>
    <xf numFmtId="164" fontId="2" fillId="0" borderId="0" xfId="0" applyNumberFormat="1" applyFont="1" applyFill="1"/>
    <xf numFmtId="164" fontId="0" fillId="0" borderId="0" xfId="0" applyNumberFormat="1" applyFill="1" applyBorder="1"/>
    <xf numFmtId="0" fontId="0" fillId="0" borderId="13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5"/>
  <sheetViews>
    <sheetView tabSelected="1" topLeftCell="A163" workbookViewId="0">
      <selection activeCell="E169" sqref="E169:E170"/>
    </sheetView>
  </sheetViews>
  <sheetFormatPr baseColWidth="10" defaultRowHeight="15" x14ac:dyDescent="0.25"/>
  <cols>
    <col min="1" max="1" width="10.5703125" customWidth="1"/>
    <col min="2" max="2" width="37.42578125" customWidth="1"/>
    <col min="3" max="3" width="13.42578125" customWidth="1"/>
    <col min="4" max="4" width="12.5703125" customWidth="1"/>
    <col min="5" max="5" width="21.140625" customWidth="1"/>
    <col min="6" max="6" width="12.5703125" customWidth="1"/>
    <col min="7" max="7" width="18.140625" customWidth="1"/>
    <col min="8" max="8" width="0" hidden="1" customWidth="1"/>
    <col min="13" max="13" width="11.42578125" customWidth="1"/>
  </cols>
  <sheetData>
    <row r="2" spans="1:9" x14ac:dyDescent="0.25">
      <c r="A2" s="6" t="s">
        <v>0</v>
      </c>
      <c r="B2" s="6" t="s">
        <v>1</v>
      </c>
      <c r="C2" s="6" t="s">
        <v>2</v>
      </c>
    </row>
    <row r="3" spans="1:9" x14ac:dyDescent="0.25">
      <c r="A3" s="1">
        <v>1</v>
      </c>
      <c r="B3" s="1" t="s">
        <v>3</v>
      </c>
      <c r="C3" s="2">
        <v>9220</v>
      </c>
    </row>
    <row r="4" spans="1:9" x14ac:dyDescent="0.25">
      <c r="A4" s="1">
        <v>2</v>
      </c>
      <c r="B4" s="1" t="s">
        <v>4</v>
      </c>
      <c r="C4" s="2">
        <v>3400</v>
      </c>
    </row>
    <row r="5" spans="1:9" x14ac:dyDescent="0.25">
      <c r="A5" s="1">
        <v>3</v>
      </c>
      <c r="B5" s="1" t="s">
        <v>5</v>
      </c>
      <c r="C5" s="2">
        <v>300</v>
      </c>
    </row>
    <row r="6" spans="1:9" x14ac:dyDescent="0.25">
      <c r="A6" s="1">
        <v>4</v>
      </c>
      <c r="B6" s="1" t="s">
        <v>6</v>
      </c>
      <c r="C6" s="2">
        <v>1200</v>
      </c>
    </row>
    <row r="7" spans="1:9" x14ac:dyDescent="0.25">
      <c r="A7" s="1">
        <v>5</v>
      </c>
      <c r="B7" s="1" t="s">
        <v>7</v>
      </c>
      <c r="C7" s="2">
        <v>550</v>
      </c>
    </row>
    <row r="8" spans="1:9" x14ac:dyDescent="0.25">
      <c r="A8" s="1">
        <v>6</v>
      </c>
      <c r="B8" s="1" t="s">
        <v>8</v>
      </c>
      <c r="C8" s="2">
        <v>5880</v>
      </c>
    </row>
    <row r="9" spans="1:9" x14ac:dyDescent="0.25">
      <c r="A9" s="1">
        <v>7</v>
      </c>
      <c r="B9" s="1" t="s">
        <v>9</v>
      </c>
      <c r="C9" s="2">
        <v>7900</v>
      </c>
    </row>
    <row r="10" spans="1:9" x14ac:dyDescent="0.25">
      <c r="A10" s="1">
        <v>8</v>
      </c>
      <c r="B10" s="1" t="s">
        <v>10</v>
      </c>
      <c r="C10" s="2">
        <v>5000</v>
      </c>
    </row>
    <row r="11" spans="1:9" x14ac:dyDescent="0.25">
      <c r="A11" s="1">
        <v>9</v>
      </c>
      <c r="B11" s="1" t="s">
        <v>11</v>
      </c>
      <c r="C11" s="2">
        <v>10000</v>
      </c>
    </row>
    <row r="12" spans="1:9" x14ac:dyDescent="0.25">
      <c r="A12" s="1">
        <v>10</v>
      </c>
      <c r="B12" s="1" t="s">
        <v>12</v>
      </c>
      <c r="C12" s="2">
        <v>15000</v>
      </c>
    </row>
    <row r="14" spans="1:9" x14ac:dyDescent="0.25">
      <c r="B14" t="s">
        <v>13</v>
      </c>
    </row>
    <row r="15" spans="1:9" x14ac:dyDescent="0.25">
      <c r="B15" s="46" t="s">
        <v>14</v>
      </c>
      <c r="C15" s="46"/>
      <c r="D15" s="46" t="s">
        <v>15</v>
      </c>
      <c r="E15" s="46"/>
    </row>
    <row r="16" spans="1:9" x14ac:dyDescent="0.25">
      <c r="B16" s="1" t="s">
        <v>3</v>
      </c>
      <c r="C16" s="2">
        <v>9220</v>
      </c>
      <c r="D16" s="1" t="s">
        <v>4</v>
      </c>
      <c r="E16" s="2">
        <v>3400</v>
      </c>
      <c r="G16" s="44" t="s">
        <v>38</v>
      </c>
      <c r="H16" s="44"/>
      <c r="I16" s="44"/>
    </row>
    <row r="17" spans="1:9" x14ac:dyDescent="0.25">
      <c r="B17" s="1" t="s">
        <v>5</v>
      </c>
      <c r="C17" s="2">
        <v>300</v>
      </c>
      <c r="D17" s="1" t="s">
        <v>9</v>
      </c>
      <c r="E17" s="2">
        <v>7900</v>
      </c>
      <c r="G17" s="45">
        <f>C23-E18-E21</f>
        <v>25850</v>
      </c>
      <c r="H17" s="45"/>
      <c r="I17" s="45"/>
    </row>
    <row r="18" spans="1:9" x14ac:dyDescent="0.25">
      <c r="B18" s="1" t="s">
        <v>6</v>
      </c>
      <c r="C18" s="2">
        <v>1200</v>
      </c>
      <c r="E18" s="4">
        <f>SUM(E16:E17)</f>
        <v>11300</v>
      </c>
    </row>
    <row r="19" spans="1:9" x14ac:dyDescent="0.25">
      <c r="B19" s="1" t="s">
        <v>7</v>
      </c>
      <c r="C19" s="2">
        <v>550</v>
      </c>
    </row>
    <row r="20" spans="1:9" x14ac:dyDescent="0.25">
      <c r="B20" s="1" t="s">
        <v>8</v>
      </c>
      <c r="C20" s="2">
        <v>5880</v>
      </c>
      <c r="D20" s="46" t="s">
        <v>16</v>
      </c>
      <c r="E20" s="46"/>
    </row>
    <row r="21" spans="1:9" x14ac:dyDescent="0.25">
      <c r="B21" s="1" t="s">
        <v>11</v>
      </c>
      <c r="C21" s="2">
        <v>10000</v>
      </c>
      <c r="D21" s="1" t="s">
        <v>10</v>
      </c>
      <c r="E21" s="2">
        <v>5000</v>
      </c>
    </row>
    <row r="22" spans="1:9" x14ac:dyDescent="0.25">
      <c r="B22" s="1" t="s">
        <v>12</v>
      </c>
      <c r="C22" s="2">
        <v>15000</v>
      </c>
      <c r="D22" s="1" t="s">
        <v>17</v>
      </c>
      <c r="E22" s="2">
        <f>G17</f>
        <v>25850</v>
      </c>
    </row>
    <row r="23" spans="1:9" x14ac:dyDescent="0.25">
      <c r="C23" s="4">
        <f>SUM(C16:C22)</f>
        <v>42150</v>
      </c>
      <c r="E23" s="4">
        <f>SUM(E21:E22)</f>
        <v>30850</v>
      </c>
    </row>
    <row r="25" spans="1:9" x14ac:dyDescent="0.25">
      <c r="D25" s="5" t="s">
        <v>18</v>
      </c>
      <c r="E25" s="4">
        <f>E18+E23</f>
        <v>42150</v>
      </c>
    </row>
    <row r="28" spans="1:9" x14ac:dyDescent="0.25">
      <c r="B28" s="34" t="s">
        <v>19</v>
      </c>
      <c r="C28" s="34"/>
      <c r="D28" s="34"/>
    </row>
    <row r="29" spans="1:9" x14ac:dyDescent="0.25">
      <c r="A29" s="7">
        <v>42979</v>
      </c>
      <c r="B29" t="s">
        <v>20</v>
      </c>
    </row>
    <row r="30" spans="1:9" x14ac:dyDescent="0.25">
      <c r="B30" s="1" t="s">
        <v>3</v>
      </c>
      <c r="C30" s="2">
        <v>9220</v>
      </c>
      <c r="D30" s="1"/>
    </row>
    <row r="31" spans="1:9" x14ac:dyDescent="0.25">
      <c r="B31" s="1" t="s">
        <v>5</v>
      </c>
      <c r="C31" s="2">
        <v>300</v>
      </c>
      <c r="D31" s="1"/>
    </row>
    <row r="32" spans="1:9" x14ac:dyDescent="0.25">
      <c r="B32" s="1" t="s">
        <v>6</v>
      </c>
      <c r="C32" s="2">
        <v>1200</v>
      </c>
      <c r="D32" s="1"/>
    </row>
    <row r="33" spans="1:4" x14ac:dyDescent="0.25">
      <c r="B33" s="1" t="s">
        <v>7</v>
      </c>
      <c r="C33" s="2">
        <v>550</v>
      </c>
      <c r="D33" s="1"/>
    </row>
    <row r="34" spans="1:4" x14ac:dyDescent="0.25">
      <c r="B34" s="1" t="s">
        <v>8</v>
      </c>
      <c r="C34" s="2">
        <v>5880</v>
      </c>
      <c r="D34" s="1"/>
    </row>
    <row r="35" spans="1:4" x14ac:dyDescent="0.25">
      <c r="B35" s="10" t="s">
        <v>39</v>
      </c>
      <c r="C35" s="2">
        <v>10000</v>
      </c>
      <c r="D35" s="1"/>
    </row>
    <row r="36" spans="1:4" x14ac:dyDescent="0.25">
      <c r="B36" s="1" t="s">
        <v>12</v>
      </c>
      <c r="C36" s="2">
        <v>15000</v>
      </c>
      <c r="D36" s="1"/>
    </row>
    <row r="37" spans="1:4" x14ac:dyDescent="0.25">
      <c r="B37" s="8" t="s">
        <v>10</v>
      </c>
      <c r="D37" s="2">
        <v>5000</v>
      </c>
    </row>
    <row r="38" spans="1:4" x14ac:dyDescent="0.25">
      <c r="B38" s="8" t="s">
        <v>4</v>
      </c>
      <c r="C38" s="1"/>
      <c r="D38" s="2">
        <v>3400</v>
      </c>
    </row>
    <row r="39" spans="1:4" x14ac:dyDescent="0.25">
      <c r="B39" s="8" t="s">
        <v>9</v>
      </c>
      <c r="C39" s="1"/>
      <c r="D39" s="2">
        <v>7900</v>
      </c>
    </row>
    <row r="40" spans="1:4" x14ac:dyDescent="0.25">
      <c r="B40" s="8" t="s">
        <v>17</v>
      </c>
      <c r="D40" s="2">
        <v>25850</v>
      </c>
    </row>
    <row r="41" spans="1:4" x14ac:dyDescent="0.25">
      <c r="A41" s="7">
        <v>42980</v>
      </c>
      <c r="B41" s="1" t="s">
        <v>21</v>
      </c>
      <c r="C41" s="2"/>
      <c r="D41" s="2"/>
    </row>
    <row r="42" spans="1:4" x14ac:dyDescent="0.25">
      <c r="B42" s="1" t="s">
        <v>5</v>
      </c>
      <c r="C42" s="2">
        <v>4750</v>
      </c>
      <c r="D42" s="2"/>
    </row>
    <row r="43" spans="1:4" x14ac:dyDescent="0.25">
      <c r="B43" s="1" t="s">
        <v>22</v>
      </c>
      <c r="C43" s="2">
        <v>4750</v>
      </c>
      <c r="D43" s="2"/>
    </row>
    <row r="44" spans="1:4" x14ac:dyDescent="0.25">
      <c r="B44" s="8" t="s">
        <v>23</v>
      </c>
      <c r="C44" s="2"/>
      <c r="D44" s="2">
        <v>9500</v>
      </c>
    </row>
    <row r="45" spans="1:4" x14ac:dyDescent="0.25">
      <c r="A45" s="7">
        <v>42983</v>
      </c>
      <c r="B45" s="1" t="s">
        <v>24</v>
      </c>
      <c r="C45" s="2"/>
      <c r="D45" s="2"/>
    </row>
    <row r="46" spans="1:4" x14ac:dyDescent="0.25">
      <c r="B46" s="1" t="s">
        <v>25</v>
      </c>
      <c r="C46" s="2">
        <v>2220</v>
      </c>
      <c r="D46" s="2"/>
    </row>
    <row r="47" spans="1:4" x14ac:dyDescent="0.25">
      <c r="B47" s="8" t="s">
        <v>26</v>
      </c>
      <c r="C47" s="2"/>
      <c r="D47" s="2">
        <v>2220</v>
      </c>
    </row>
    <row r="48" spans="1:4" x14ac:dyDescent="0.25">
      <c r="A48" s="7">
        <v>42986</v>
      </c>
      <c r="B48" s="1" t="s">
        <v>27</v>
      </c>
      <c r="C48" s="2"/>
      <c r="D48" s="2"/>
    </row>
    <row r="49" spans="1:4" x14ac:dyDescent="0.25">
      <c r="B49" s="1" t="s">
        <v>28</v>
      </c>
      <c r="C49" s="2">
        <v>3500</v>
      </c>
      <c r="D49" s="2"/>
    </row>
    <row r="50" spans="1:4" x14ac:dyDescent="0.25">
      <c r="B50" s="8" t="s">
        <v>29</v>
      </c>
      <c r="C50" s="1"/>
      <c r="D50" s="2">
        <v>2450</v>
      </c>
    </row>
    <row r="51" spans="1:4" x14ac:dyDescent="0.25">
      <c r="B51" s="8" t="s">
        <v>3</v>
      </c>
      <c r="C51" s="2"/>
      <c r="D51" s="2">
        <v>1050</v>
      </c>
    </row>
    <row r="52" spans="1:4" x14ac:dyDescent="0.25">
      <c r="A52" s="7">
        <v>42988</v>
      </c>
      <c r="B52" s="1"/>
      <c r="C52" s="2"/>
      <c r="D52" s="2"/>
    </row>
    <row r="53" spans="1:4" x14ac:dyDescent="0.25">
      <c r="B53" s="1" t="s">
        <v>30</v>
      </c>
      <c r="C53" s="2">
        <v>180</v>
      </c>
      <c r="D53" s="2"/>
    </row>
    <row r="54" spans="1:4" x14ac:dyDescent="0.25">
      <c r="B54" s="8" t="s">
        <v>5</v>
      </c>
      <c r="C54" s="2"/>
      <c r="D54" s="2">
        <v>180</v>
      </c>
    </row>
    <row r="55" spans="1:4" x14ac:dyDescent="0.25">
      <c r="A55" s="7">
        <v>42990</v>
      </c>
      <c r="B55" s="1"/>
      <c r="C55" s="2"/>
      <c r="D55" s="2"/>
    </row>
    <row r="56" spans="1:4" x14ac:dyDescent="0.25">
      <c r="B56" s="1" t="s">
        <v>31</v>
      </c>
      <c r="C56" s="2">
        <v>1200</v>
      </c>
      <c r="D56" s="2"/>
    </row>
    <row r="57" spans="1:4" x14ac:dyDescent="0.25">
      <c r="B57" s="8" t="s">
        <v>3</v>
      </c>
      <c r="C57" s="2"/>
      <c r="D57" s="2">
        <v>1200</v>
      </c>
    </row>
    <row r="58" spans="1:4" x14ac:dyDescent="0.25">
      <c r="A58" s="7">
        <v>42991</v>
      </c>
      <c r="B58" s="1"/>
      <c r="C58" s="2"/>
      <c r="D58" s="2"/>
    </row>
    <row r="59" spans="1:4" x14ac:dyDescent="0.25">
      <c r="A59" s="7"/>
      <c r="B59" s="1"/>
      <c r="C59" s="2"/>
      <c r="D59" s="2"/>
    </row>
    <row r="60" spans="1:4" x14ac:dyDescent="0.25">
      <c r="B60" s="8" t="s">
        <v>9</v>
      </c>
      <c r="C60" s="2">
        <v>2000</v>
      </c>
      <c r="D60" s="2"/>
    </row>
    <row r="61" spans="1:4" x14ac:dyDescent="0.25">
      <c r="B61" s="8" t="s">
        <v>3</v>
      </c>
      <c r="C61" s="2"/>
      <c r="D61" s="2">
        <v>2000</v>
      </c>
    </row>
    <row r="62" spans="1:4" x14ac:dyDescent="0.25">
      <c r="A62" s="7">
        <v>42993</v>
      </c>
      <c r="B62" s="1"/>
      <c r="C62" s="2"/>
      <c r="D62" s="2"/>
    </row>
    <row r="63" spans="1:4" x14ac:dyDescent="0.25">
      <c r="B63" s="1" t="s">
        <v>32</v>
      </c>
      <c r="C63" s="2">
        <v>988</v>
      </c>
      <c r="D63" s="2"/>
    </row>
    <row r="64" spans="1:4" x14ac:dyDescent="0.25">
      <c r="B64" s="8" t="s">
        <v>3</v>
      </c>
      <c r="C64" s="2"/>
      <c r="D64" s="2">
        <v>988</v>
      </c>
    </row>
    <row r="65" spans="1:4" x14ac:dyDescent="0.25">
      <c r="A65" s="7">
        <v>42993</v>
      </c>
      <c r="B65" s="1"/>
      <c r="C65" s="2"/>
      <c r="D65" s="2"/>
    </row>
    <row r="66" spans="1:4" x14ac:dyDescent="0.25">
      <c r="B66" s="1" t="s">
        <v>22</v>
      </c>
      <c r="C66" s="2">
        <v>5679</v>
      </c>
      <c r="D66" s="2"/>
    </row>
    <row r="67" spans="1:4" x14ac:dyDescent="0.25">
      <c r="B67" s="8" t="s">
        <v>23</v>
      </c>
      <c r="C67" s="2"/>
      <c r="D67" s="2">
        <v>5679</v>
      </c>
    </row>
    <row r="68" spans="1:4" x14ac:dyDescent="0.25">
      <c r="A68" s="7">
        <v>42996</v>
      </c>
      <c r="B68" s="1"/>
      <c r="C68" s="2"/>
      <c r="D68" s="2"/>
    </row>
    <row r="69" spans="1:4" x14ac:dyDescent="0.25">
      <c r="B69" s="1" t="s">
        <v>33</v>
      </c>
      <c r="C69" s="2">
        <v>800</v>
      </c>
      <c r="D69" s="2"/>
    </row>
    <row r="70" spans="1:4" x14ac:dyDescent="0.25">
      <c r="B70" s="8" t="s">
        <v>3</v>
      </c>
      <c r="C70" s="2"/>
      <c r="D70" s="2">
        <v>800</v>
      </c>
    </row>
    <row r="71" spans="1:4" x14ac:dyDescent="0.25">
      <c r="A71" s="7">
        <v>42998</v>
      </c>
      <c r="B71" s="1"/>
      <c r="C71" s="2"/>
      <c r="D71" s="2"/>
    </row>
    <row r="72" spans="1:4" x14ac:dyDescent="0.25">
      <c r="B72" s="1" t="s">
        <v>34</v>
      </c>
      <c r="C72" s="2">
        <v>1500</v>
      </c>
      <c r="D72" s="2"/>
    </row>
    <row r="73" spans="1:4" x14ac:dyDescent="0.25">
      <c r="B73" s="8" t="s">
        <v>3</v>
      </c>
      <c r="C73" s="2"/>
      <c r="D73" s="2">
        <v>1500</v>
      </c>
    </row>
    <row r="74" spans="1:4" x14ac:dyDescent="0.25">
      <c r="A74" s="7">
        <v>42999</v>
      </c>
      <c r="B74" s="1"/>
      <c r="C74" s="2"/>
      <c r="D74" s="2"/>
    </row>
    <row r="75" spans="1:4" x14ac:dyDescent="0.25">
      <c r="B75" s="1" t="s">
        <v>25</v>
      </c>
      <c r="C75" s="2">
        <v>1780</v>
      </c>
      <c r="D75" s="2"/>
    </row>
    <row r="76" spans="1:4" x14ac:dyDescent="0.25">
      <c r="B76" s="8" t="s">
        <v>3</v>
      </c>
      <c r="C76" s="2"/>
      <c r="D76" s="2">
        <v>1780</v>
      </c>
    </row>
    <row r="77" spans="1:4" x14ac:dyDescent="0.25">
      <c r="A77" s="7">
        <v>43371</v>
      </c>
      <c r="B77" s="1"/>
      <c r="C77" s="2"/>
      <c r="D77" s="2"/>
    </row>
    <row r="78" spans="1:4" x14ac:dyDescent="0.25">
      <c r="B78" s="1" t="s">
        <v>35</v>
      </c>
      <c r="C78" s="2">
        <v>1800</v>
      </c>
      <c r="D78" s="2"/>
    </row>
    <row r="79" spans="1:4" x14ac:dyDescent="0.25">
      <c r="B79" s="8" t="s">
        <v>3</v>
      </c>
      <c r="C79" s="2"/>
      <c r="D79" s="2">
        <v>1800</v>
      </c>
    </row>
    <row r="80" spans="1:4" x14ac:dyDescent="0.25">
      <c r="A80" s="7">
        <v>43007</v>
      </c>
      <c r="B80" s="1"/>
      <c r="C80" s="2"/>
      <c r="D80" s="2"/>
    </row>
    <row r="81" spans="1:6" x14ac:dyDescent="0.25">
      <c r="B81" s="1" t="s">
        <v>5</v>
      </c>
      <c r="C81" s="2">
        <v>1175</v>
      </c>
      <c r="D81" s="2"/>
    </row>
    <row r="82" spans="1:6" x14ac:dyDescent="0.25">
      <c r="B82" s="8" t="s">
        <v>23</v>
      </c>
      <c r="C82" s="2"/>
      <c r="D82" s="2">
        <v>1175</v>
      </c>
    </row>
    <row r="83" spans="1:6" x14ac:dyDescent="0.25">
      <c r="A83" s="7">
        <v>43008</v>
      </c>
      <c r="B83" s="1"/>
      <c r="C83" s="2"/>
      <c r="D83" s="2"/>
    </row>
    <row r="84" spans="1:6" x14ac:dyDescent="0.25">
      <c r="B84" s="1" t="s">
        <v>3</v>
      </c>
      <c r="C84" s="2">
        <v>5679</v>
      </c>
      <c r="D84" s="2"/>
    </row>
    <row r="85" spans="1:6" x14ac:dyDescent="0.25">
      <c r="B85" s="8" t="s">
        <v>22</v>
      </c>
      <c r="C85" s="2"/>
      <c r="D85" s="2">
        <v>5679</v>
      </c>
    </row>
    <row r="86" spans="1:6" x14ac:dyDescent="0.25">
      <c r="A86" s="7">
        <v>43008</v>
      </c>
      <c r="B86" s="1"/>
      <c r="C86" s="2"/>
      <c r="D86" s="2"/>
    </row>
    <row r="87" spans="1:6" x14ac:dyDescent="0.25">
      <c r="B87" s="1" t="s">
        <v>36</v>
      </c>
      <c r="C87" s="2">
        <v>5500</v>
      </c>
      <c r="D87" s="2"/>
    </row>
    <row r="88" spans="1:6" x14ac:dyDescent="0.25">
      <c r="B88" s="8" t="s">
        <v>7</v>
      </c>
      <c r="C88" s="2"/>
      <c r="D88" s="2">
        <v>550</v>
      </c>
    </row>
    <row r="89" spans="1:6" x14ac:dyDescent="0.25">
      <c r="B89" s="8" t="s">
        <v>5</v>
      </c>
      <c r="C89" s="2"/>
      <c r="D89" s="2">
        <v>4950</v>
      </c>
    </row>
    <row r="90" spans="1:6" x14ac:dyDescent="0.25">
      <c r="B90" s="9" t="s">
        <v>37</v>
      </c>
      <c r="C90" s="2">
        <f>SUM(C30:C89)</f>
        <v>85651</v>
      </c>
      <c r="D90" s="2">
        <f>SUM(D30:D89)</f>
        <v>85651</v>
      </c>
      <c r="E90" s="3">
        <f>C90-D90</f>
        <v>0</v>
      </c>
    </row>
    <row r="95" spans="1:6" x14ac:dyDescent="0.25">
      <c r="B95" s="33" t="s">
        <v>40</v>
      </c>
      <c r="C95" s="33"/>
      <c r="D95" s="33"/>
    </row>
    <row r="96" spans="1:6" x14ac:dyDescent="0.25">
      <c r="B96" s="13" t="s">
        <v>41</v>
      </c>
      <c r="C96" s="13" t="s">
        <v>42</v>
      </c>
      <c r="D96" s="13" t="s">
        <v>43</v>
      </c>
      <c r="E96" s="13" t="s">
        <v>44</v>
      </c>
      <c r="F96" s="13" t="s">
        <v>45</v>
      </c>
    </row>
    <row r="97" spans="2:6" x14ac:dyDescent="0.25">
      <c r="B97" s="11" t="s">
        <v>3</v>
      </c>
      <c r="C97" s="2">
        <f>C30+C84</f>
        <v>14899</v>
      </c>
      <c r="D97" s="2">
        <f>D51+D57+D61+D64+D70+D73+D76+D79</f>
        <v>11118</v>
      </c>
      <c r="E97" s="2">
        <v>3781</v>
      </c>
      <c r="F97" s="2">
        <v>0</v>
      </c>
    </row>
    <row r="98" spans="2:6" x14ac:dyDescent="0.25">
      <c r="B98" s="11" t="s">
        <v>5</v>
      </c>
      <c r="C98" s="2">
        <f>C31+C42+C81</f>
        <v>6225</v>
      </c>
      <c r="D98" s="2">
        <f>D54+D89</f>
        <v>5130</v>
      </c>
      <c r="E98" s="2">
        <v>1095</v>
      </c>
      <c r="F98" s="2">
        <v>0</v>
      </c>
    </row>
    <row r="99" spans="2:6" x14ac:dyDescent="0.25">
      <c r="B99" s="11" t="s">
        <v>6</v>
      </c>
      <c r="C99" s="2">
        <f>C32+C43+C66</f>
        <v>11629</v>
      </c>
      <c r="D99" s="2">
        <f>D85</f>
        <v>5679</v>
      </c>
      <c r="E99" s="2">
        <v>5950</v>
      </c>
      <c r="F99" s="2">
        <v>0</v>
      </c>
    </row>
    <row r="100" spans="2:6" x14ac:dyDescent="0.25">
      <c r="B100" s="11" t="s">
        <v>7</v>
      </c>
      <c r="C100" s="2">
        <v>550</v>
      </c>
      <c r="D100" s="2">
        <v>550</v>
      </c>
      <c r="E100" s="2">
        <v>0</v>
      </c>
      <c r="F100" s="2">
        <v>0</v>
      </c>
    </row>
    <row r="101" spans="2:6" x14ac:dyDescent="0.25">
      <c r="B101" s="11" t="s">
        <v>8</v>
      </c>
      <c r="C101" s="2">
        <v>5880</v>
      </c>
      <c r="D101" s="2">
        <v>0</v>
      </c>
      <c r="E101" s="2">
        <v>5880</v>
      </c>
      <c r="F101" s="2">
        <v>0</v>
      </c>
    </row>
    <row r="102" spans="2:6" x14ac:dyDescent="0.25">
      <c r="B102" s="12" t="s">
        <v>39</v>
      </c>
      <c r="C102" s="2">
        <v>10000</v>
      </c>
      <c r="D102" s="2">
        <v>0</v>
      </c>
      <c r="E102" s="2">
        <v>10000</v>
      </c>
      <c r="F102" s="2">
        <v>0</v>
      </c>
    </row>
    <row r="103" spans="2:6" x14ac:dyDescent="0.25">
      <c r="B103" s="11" t="s">
        <v>12</v>
      </c>
      <c r="C103" s="2">
        <v>15000</v>
      </c>
      <c r="D103" s="2">
        <v>0</v>
      </c>
      <c r="E103" s="2">
        <v>15000</v>
      </c>
      <c r="F103" s="2">
        <v>0</v>
      </c>
    </row>
    <row r="104" spans="2:6" x14ac:dyDescent="0.25">
      <c r="B104" s="11" t="s">
        <v>25</v>
      </c>
      <c r="C104" s="2">
        <v>4000</v>
      </c>
      <c r="D104" s="2">
        <v>0</v>
      </c>
      <c r="E104" s="2">
        <v>4000</v>
      </c>
      <c r="F104" s="2">
        <v>0</v>
      </c>
    </row>
    <row r="105" spans="2:6" x14ac:dyDescent="0.25">
      <c r="B105" s="11" t="s">
        <v>10</v>
      </c>
      <c r="C105" s="2">
        <v>0</v>
      </c>
      <c r="D105" s="2">
        <v>5000</v>
      </c>
      <c r="E105" s="2">
        <v>0</v>
      </c>
      <c r="F105" s="2">
        <v>5000</v>
      </c>
    </row>
    <row r="106" spans="2:6" x14ac:dyDescent="0.25">
      <c r="B106" s="11" t="s">
        <v>4</v>
      </c>
      <c r="C106" s="2">
        <v>0</v>
      </c>
      <c r="D106" s="2">
        <v>3400</v>
      </c>
      <c r="E106" s="2">
        <v>0</v>
      </c>
      <c r="F106" s="2">
        <v>3400</v>
      </c>
    </row>
    <row r="107" spans="2:6" x14ac:dyDescent="0.25">
      <c r="B107" s="12" t="s">
        <v>9</v>
      </c>
      <c r="C107" s="2">
        <v>2000</v>
      </c>
      <c r="D107" s="2">
        <v>7900</v>
      </c>
      <c r="E107" s="2">
        <v>0</v>
      </c>
      <c r="F107" s="2">
        <v>5900</v>
      </c>
    </row>
    <row r="108" spans="2:6" x14ac:dyDescent="0.25">
      <c r="B108" s="11" t="s">
        <v>17</v>
      </c>
      <c r="C108" s="2">
        <v>0</v>
      </c>
      <c r="D108" s="2">
        <v>25850</v>
      </c>
      <c r="E108" s="2">
        <v>0</v>
      </c>
      <c r="F108" s="2">
        <v>25850</v>
      </c>
    </row>
    <row r="109" spans="2:6" x14ac:dyDescent="0.25">
      <c r="B109" s="11" t="s">
        <v>23</v>
      </c>
      <c r="C109" s="2">
        <v>0</v>
      </c>
      <c r="D109" s="2">
        <f>D44+D67+D82</f>
        <v>16354</v>
      </c>
      <c r="E109" s="2">
        <v>0</v>
      </c>
      <c r="F109" s="2">
        <v>16354</v>
      </c>
    </row>
    <row r="110" spans="2:6" x14ac:dyDescent="0.25">
      <c r="B110" s="11" t="s">
        <v>26</v>
      </c>
      <c r="C110" s="2">
        <v>0</v>
      </c>
      <c r="D110" s="2">
        <f>D50+D47</f>
        <v>4670</v>
      </c>
      <c r="E110" s="2">
        <v>0</v>
      </c>
      <c r="F110" s="2">
        <v>4670</v>
      </c>
    </row>
    <row r="111" spans="2:6" x14ac:dyDescent="0.25">
      <c r="B111" s="11" t="s">
        <v>28</v>
      </c>
      <c r="C111" s="2">
        <v>3500</v>
      </c>
      <c r="D111" s="2">
        <v>0</v>
      </c>
      <c r="E111" s="2">
        <v>3500</v>
      </c>
      <c r="F111" s="2">
        <v>0</v>
      </c>
    </row>
    <row r="112" spans="2:6" x14ac:dyDescent="0.25">
      <c r="B112" s="11" t="s">
        <v>30</v>
      </c>
      <c r="C112" s="2">
        <v>180</v>
      </c>
      <c r="D112" s="2">
        <v>0</v>
      </c>
      <c r="E112" s="2">
        <v>180</v>
      </c>
      <c r="F112" s="2">
        <v>0</v>
      </c>
    </row>
    <row r="113" spans="1:6" x14ac:dyDescent="0.25">
      <c r="B113" s="11" t="s">
        <v>31</v>
      </c>
      <c r="C113" s="2">
        <v>1200</v>
      </c>
      <c r="D113" s="2">
        <v>0</v>
      </c>
      <c r="E113" s="2">
        <v>1200</v>
      </c>
      <c r="F113" s="2">
        <v>0</v>
      </c>
    </row>
    <row r="114" spans="1:6" x14ac:dyDescent="0.25">
      <c r="B114" s="11" t="s">
        <v>32</v>
      </c>
      <c r="C114" s="2">
        <v>988</v>
      </c>
      <c r="D114" s="2">
        <v>0</v>
      </c>
      <c r="E114" s="2">
        <v>988</v>
      </c>
      <c r="F114" s="2">
        <v>0</v>
      </c>
    </row>
    <row r="115" spans="1:6" x14ac:dyDescent="0.25">
      <c r="B115" s="11" t="s">
        <v>33</v>
      </c>
      <c r="C115" s="2">
        <v>800</v>
      </c>
      <c r="D115" s="2">
        <v>0</v>
      </c>
      <c r="E115" s="2">
        <v>800</v>
      </c>
      <c r="F115" s="2">
        <v>0</v>
      </c>
    </row>
    <row r="116" spans="1:6" x14ac:dyDescent="0.25">
      <c r="B116" s="11" t="s">
        <v>34</v>
      </c>
      <c r="C116" s="2">
        <v>1500</v>
      </c>
      <c r="D116" s="2">
        <v>0</v>
      </c>
      <c r="E116" s="2">
        <v>1500</v>
      </c>
      <c r="F116" s="2">
        <v>0</v>
      </c>
    </row>
    <row r="117" spans="1:6" x14ac:dyDescent="0.25">
      <c r="B117" s="11" t="s">
        <v>35</v>
      </c>
      <c r="C117" s="2">
        <v>1800</v>
      </c>
      <c r="D117" s="2">
        <v>0</v>
      </c>
      <c r="E117" s="2">
        <v>1800</v>
      </c>
      <c r="F117" s="2">
        <v>0</v>
      </c>
    </row>
    <row r="118" spans="1:6" x14ac:dyDescent="0.25">
      <c r="B118" s="11" t="s">
        <v>36</v>
      </c>
      <c r="C118" s="2">
        <v>5500</v>
      </c>
      <c r="D118" s="2">
        <v>0</v>
      </c>
      <c r="E118" s="2">
        <v>5500</v>
      </c>
      <c r="F118" s="2">
        <v>0</v>
      </c>
    </row>
    <row r="119" spans="1:6" x14ac:dyDescent="0.25">
      <c r="B119" s="14"/>
      <c r="C119" s="15">
        <f>SUM(C97:C118)</f>
        <v>85651</v>
      </c>
      <c r="D119" s="15">
        <f>SUM(D97:D118)</f>
        <v>85651</v>
      </c>
      <c r="E119" s="15">
        <f>SUM(E97:E118)</f>
        <v>61174</v>
      </c>
      <c r="F119" s="15">
        <f>SUM(F97:F118)</f>
        <v>61174</v>
      </c>
    </row>
    <row r="122" spans="1:6" x14ac:dyDescent="0.25">
      <c r="B122" t="s">
        <v>55</v>
      </c>
    </row>
    <row r="124" spans="1:6" x14ac:dyDescent="0.25">
      <c r="A124" s="35" t="s">
        <v>56</v>
      </c>
      <c r="B124" s="36"/>
      <c r="C124" s="36"/>
      <c r="D124" s="37"/>
      <c r="E124" s="48"/>
    </row>
    <row r="125" spans="1:6" x14ac:dyDescent="0.25">
      <c r="A125" s="38" t="s">
        <v>57</v>
      </c>
      <c r="B125" s="39"/>
      <c r="C125" s="39"/>
      <c r="D125" s="40"/>
      <c r="E125" s="48"/>
    </row>
    <row r="126" spans="1:6" x14ac:dyDescent="0.25">
      <c r="A126" s="41" t="s">
        <v>58</v>
      </c>
      <c r="B126" s="42"/>
      <c r="C126" s="42"/>
      <c r="D126" s="43"/>
      <c r="E126" s="49"/>
    </row>
    <row r="127" spans="1:6" x14ac:dyDescent="0.25">
      <c r="A127" s="6" t="s">
        <v>59</v>
      </c>
      <c r="B127" s="6" t="s">
        <v>41</v>
      </c>
      <c r="C127" s="6" t="s">
        <v>42</v>
      </c>
      <c r="D127" s="6" t="s">
        <v>43</v>
      </c>
    </row>
    <row r="128" spans="1:6" x14ac:dyDescent="0.25">
      <c r="A128" s="20"/>
      <c r="B128" s="61">
        <v>1</v>
      </c>
      <c r="C128" s="21"/>
      <c r="D128" s="54"/>
    </row>
    <row r="129" spans="1:4" x14ac:dyDescent="0.25">
      <c r="A129" s="50">
        <v>43008</v>
      </c>
      <c r="B129" s="55" t="s">
        <v>60</v>
      </c>
      <c r="C129" s="21"/>
      <c r="D129" s="55"/>
    </row>
    <row r="130" spans="1:4" x14ac:dyDescent="0.25">
      <c r="A130" s="20"/>
      <c r="B130" s="55" t="s">
        <v>63</v>
      </c>
      <c r="C130" s="16">
        <v>15468</v>
      </c>
      <c r="D130" s="56"/>
    </row>
    <row r="131" spans="1:4" x14ac:dyDescent="0.25">
      <c r="A131" s="20"/>
      <c r="B131" s="59" t="s">
        <v>28</v>
      </c>
      <c r="C131" s="47"/>
      <c r="D131" s="56">
        <v>3500</v>
      </c>
    </row>
    <row r="132" spans="1:4" x14ac:dyDescent="0.25">
      <c r="A132" s="20"/>
      <c r="B132" s="59" t="s">
        <v>30</v>
      </c>
      <c r="C132" s="47"/>
      <c r="D132" s="56">
        <v>180</v>
      </c>
    </row>
    <row r="133" spans="1:4" x14ac:dyDescent="0.25">
      <c r="A133" s="20"/>
      <c r="B133" s="59" t="s">
        <v>31</v>
      </c>
      <c r="C133" s="47"/>
      <c r="D133" s="56">
        <v>1200</v>
      </c>
    </row>
    <row r="134" spans="1:4" x14ac:dyDescent="0.25">
      <c r="A134" s="20"/>
      <c r="B134" s="59" t="s">
        <v>32</v>
      </c>
      <c r="C134" s="47"/>
      <c r="D134" s="56">
        <v>988</v>
      </c>
    </row>
    <row r="135" spans="1:4" x14ac:dyDescent="0.25">
      <c r="A135" s="20"/>
      <c r="B135" s="59" t="s">
        <v>33</v>
      </c>
      <c r="C135" s="47"/>
      <c r="D135" s="56">
        <v>800</v>
      </c>
    </row>
    <row r="136" spans="1:4" x14ac:dyDescent="0.25">
      <c r="A136" s="20"/>
      <c r="B136" s="59" t="s">
        <v>34</v>
      </c>
      <c r="C136" s="47"/>
      <c r="D136" s="56">
        <v>1500</v>
      </c>
    </row>
    <row r="137" spans="1:4" x14ac:dyDescent="0.25">
      <c r="A137" s="20"/>
      <c r="B137" s="59" t="s">
        <v>35</v>
      </c>
      <c r="C137" s="47"/>
      <c r="D137" s="56">
        <v>1800</v>
      </c>
    </row>
    <row r="138" spans="1:4" x14ac:dyDescent="0.25">
      <c r="A138" s="20"/>
      <c r="B138" s="59" t="s">
        <v>36</v>
      </c>
      <c r="C138" s="47"/>
      <c r="D138" s="56">
        <v>5500</v>
      </c>
    </row>
    <row r="139" spans="1:4" x14ac:dyDescent="0.25">
      <c r="A139" s="20"/>
      <c r="B139" s="62">
        <v>2</v>
      </c>
      <c r="C139" s="16"/>
      <c r="D139" s="56"/>
    </row>
    <row r="140" spans="1:4" x14ac:dyDescent="0.25">
      <c r="A140" s="50">
        <v>43008</v>
      </c>
      <c r="B140" s="60" t="s">
        <v>61</v>
      </c>
      <c r="C140" s="16"/>
      <c r="D140" s="56"/>
    </row>
    <row r="141" spans="1:4" x14ac:dyDescent="0.25">
      <c r="A141" s="20"/>
      <c r="B141" s="60" t="s">
        <v>23</v>
      </c>
      <c r="C141" s="16">
        <v>16354</v>
      </c>
      <c r="D141" s="56"/>
    </row>
    <row r="142" spans="1:4" x14ac:dyDescent="0.25">
      <c r="A142" s="20"/>
      <c r="B142" s="59" t="s">
        <v>62</v>
      </c>
      <c r="C142" s="16"/>
      <c r="D142" s="57">
        <v>16354</v>
      </c>
    </row>
    <row r="143" spans="1:4" x14ac:dyDescent="0.25">
      <c r="A143" s="20"/>
      <c r="B143" s="62">
        <v>3</v>
      </c>
      <c r="C143" s="16"/>
      <c r="D143" s="57"/>
    </row>
    <row r="144" spans="1:4" x14ac:dyDescent="0.25">
      <c r="A144" s="50">
        <v>43008</v>
      </c>
      <c r="B144" s="55" t="s">
        <v>64</v>
      </c>
      <c r="C144" s="16"/>
      <c r="D144" s="57"/>
    </row>
    <row r="145" spans="1:4" x14ac:dyDescent="0.25">
      <c r="A145" s="20"/>
      <c r="B145" s="55" t="s">
        <v>63</v>
      </c>
      <c r="C145" s="16">
        <f>C141-C130</f>
        <v>886</v>
      </c>
      <c r="D145" s="57"/>
    </row>
    <row r="146" spans="1:4" x14ac:dyDescent="0.25">
      <c r="A146" s="31"/>
      <c r="B146" s="70" t="s">
        <v>52</v>
      </c>
      <c r="C146" s="18"/>
      <c r="D146" s="58">
        <v>886</v>
      </c>
    </row>
    <row r="147" spans="1:4" x14ac:dyDescent="0.25">
      <c r="B147" s="51" t="s">
        <v>37</v>
      </c>
      <c r="C147" s="52">
        <f>SUM(C130:C146)</f>
        <v>32708</v>
      </c>
      <c r="D147" s="53">
        <f>SUM(D130:D146)</f>
        <v>32708</v>
      </c>
    </row>
    <row r="157" spans="1:4" x14ac:dyDescent="0.25">
      <c r="B157" t="s">
        <v>46</v>
      </c>
    </row>
    <row r="159" spans="1:4" x14ac:dyDescent="0.25">
      <c r="B159" s="35" t="s">
        <v>47</v>
      </c>
      <c r="C159" s="36"/>
      <c r="D159" s="37"/>
    </row>
    <row r="160" spans="1:4" x14ac:dyDescent="0.25">
      <c r="B160" s="38" t="s">
        <v>48</v>
      </c>
      <c r="C160" s="39"/>
      <c r="D160" s="40"/>
    </row>
    <row r="161" spans="2:4" x14ac:dyDescent="0.25">
      <c r="B161" s="41" t="s">
        <v>49</v>
      </c>
      <c r="C161" s="42"/>
      <c r="D161" s="43"/>
    </row>
    <row r="162" spans="2:4" x14ac:dyDescent="0.25">
      <c r="B162" s="20"/>
      <c r="C162" s="21"/>
      <c r="D162" s="22"/>
    </row>
    <row r="163" spans="2:4" x14ac:dyDescent="0.25">
      <c r="B163" s="23" t="s">
        <v>50</v>
      </c>
      <c r="C163" s="21"/>
      <c r="D163" s="22"/>
    </row>
    <row r="164" spans="2:4" x14ac:dyDescent="0.25">
      <c r="B164" s="20" t="s">
        <v>23</v>
      </c>
      <c r="C164" s="16"/>
      <c r="D164" s="24">
        <v>16354</v>
      </c>
    </row>
    <row r="165" spans="2:4" x14ac:dyDescent="0.25">
      <c r="B165" s="20"/>
      <c r="C165" s="16"/>
      <c r="D165" s="24"/>
    </row>
    <row r="166" spans="2:4" x14ac:dyDescent="0.25">
      <c r="B166" s="23" t="s">
        <v>51</v>
      </c>
      <c r="C166" s="16"/>
      <c r="D166" s="24"/>
    </row>
    <row r="167" spans="2:4" x14ac:dyDescent="0.25">
      <c r="B167" s="23"/>
      <c r="C167" s="16"/>
      <c r="D167" s="24"/>
    </row>
    <row r="168" spans="2:4" x14ac:dyDescent="0.25">
      <c r="B168" s="32" t="s">
        <v>31</v>
      </c>
      <c r="C168" s="16">
        <v>1200</v>
      </c>
      <c r="D168" s="24"/>
    </row>
    <row r="169" spans="2:4" x14ac:dyDescent="0.25">
      <c r="B169" s="25" t="s">
        <v>32</v>
      </c>
      <c r="C169" s="16">
        <v>988</v>
      </c>
      <c r="D169" s="24"/>
    </row>
    <row r="170" spans="2:4" x14ac:dyDescent="0.25">
      <c r="B170" s="25" t="s">
        <v>28</v>
      </c>
      <c r="C170" s="16">
        <v>3500</v>
      </c>
      <c r="D170" s="24"/>
    </row>
    <row r="171" spans="2:4" x14ac:dyDescent="0.25">
      <c r="B171" s="25" t="s">
        <v>30</v>
      </c>
      <c r="C171" s="16">
        <v>180</v>
      </c>
      <c r="D171" s="24"/>
    </row>
    <row r="172" spans="2:4" x14ac:dyDescent="0.25">
      <c r="B172" s="25" t="s">
        <v>33</v>
      </c>
      <c r="C172" s="16">
        <v>800</v>
      </c>
      <c r="D172" s="24"/>
    </row>
    <row r="173" spans="2:4" x14ac:dyDescent="0.25">
      <c r="B173" s="25" t="s">
        <v>34</v>
      </c>
      <c r="C173" s="16">
        <v>1500</v>
      </c>
      <c r="D173" s="24"/>
    </row>
    <row r="174" spans="2:4" x14ac:dyDescent="0.25">
      <c r="B174" s="25" t="s">
        <v>35</v>
      </c>
      <c r="C174" s="16">
        <v>1800</v>
      </c>
      <c r="D174" s="24"/>
    </row>
    <row r="175" spans="2:4" x14ac:dyDescent="0.25">
      <c r="B175" s="25" t="s">
        <v>36</v>
      </c>
      <c r="C175" s="18">
        <v>5500</v>
      </c>
      <c r="D175" s="26">
        <f>C168+C169+C170+C171+C172+C173+C174+C175</f>
        <v>15468</v>
      </c>
    </row>
    <row r="176" spans="2:4" x14ac:dyDescent="0.25">
      <c r="B176" s="27" t="s">
        <v>52</v>
      </c>
      <c r="C176" s="16"/>
      <c r="D176" s="28">
        <f>D164-D175</f>
        <v>886</v>
      </c>
    </row>
    <row r="177" spans="2:6" x14ac:dyDescent="0.25">
      <c r="B177" s="20"/>
      <c r="C177" s="16"/>
      <c r="D177" s="24"/>
    </row>
    <row r="178" spans="2:6" x14ac:dyDescent="0.25">
      <c r="B178" s="20"/>
      <c r="C178" s="16"/>
      <c r="D178" s="24"/>
    </row>
    <row r="179" spans="2:6" x14ac:dyDescent="0.25">
      <c r="B179" s="29" t="s">
        <v>53</v>
      </c>
      <c r="C179" s="19"/>
      <c r="D179" s="30" t="s">
        <v>54</v>
      </c>
    </row>
    <row r="180" spans="2:6" x14ac:dyDescent="0.25">
      <c r="B180" s="31"/>
      <c r="C180" s="18"/>
      <c r="D180" s="26"/>
    </row>
    <row r="181" spans="2:6" x14ac:dyDescent="0.25">
      <c r="C181" s="17"/>
      <c r="D181" s="17"/>
    </row>
    <row r="183" spans="2:6" x14ac:dyDescent="0.25">
      <c r="B183" s="35" t="s">
        <v>47</v>
      </c>
      <c r="C183" s="36"/>
      <c r="D183" s="37"/>
    </row>
    <row r="184" spans="2:6" x14ac:dyDescent="0.25">
      <c r="B184" s="38" t="s">
        <v>13</v>
      </c>
      <c r="C184" s="39"/>
      <c r="D184" s="40"/>
    </row>
    <row r="185" spans="2:6" x14ac:dyDescent="0.25">
      <c r="B185" s="41" t="s">
        <v>49</v>
      </c>
      <c r="C185" s="42"/>
      <c r="D185" s="43"/>
    </row>
    <row r="186" spans="2:6" x14ac:dyDescent="0.25">
      <c r="B186" s="46" t="s">
        <v>14</v>
      </c>
      <c r="C186" s="46"/>
      <c r="D186" s="46" t="s">
        <v>15</v>
      </c>
      <c r="E186" s="46"/>
    </row>
    <row r="187" spans="2:6" x14ac:dyDescent="0.25">
      <c r="B187" s="1" t="s">
        <v>3</v>
      </c>
      <c r="C187" s="2">
        <f>E97</f>
        <v>3781</v>
      </c>
      <c r="D187" s="77" t="s">
        <v>4</v>
      </c>
      <c r="E187" s="78"/>
      <c r="F187" s="2">
        <v>3400</v>
      </c>
    </row>
    <row r="188" spans="2:6" x14ac:dyDescent="0.25">
      <c r="B188" s="1" t="s">
        <v>5</v>
      </c>
      <c r="C188" s="2">
        <f>E98</f>
        <v>1095</v>
      </c>
      <c r="D188" s="75" t="s">
        <v>29</v>
      </c>
      <c r="E188" s="76"/>
      <c r="F188" s="2">
        <f>F110</f>
        <v>4670</v>
      </c>
    </row>
    <row r="189" spans="2:6" x14ac:dyDescent="0.25">
      <c r="B189" s="1" t="s">
        <v>6</v>
      </c>
      <c r="C189" s="2">
        <f>E99</f>
        <v>5950</v>
      </c>
      <c r="D189" s="68" t="s">
        <v>9</v>
      </c>
      <c r="E189" s="69"/>
      <c r="F189" s="2">
        <f>F107</f>
        <v>5900</v>
      </c>
    </row>
    <row r="190" spans="2:6" x14ac:dyDescent="0.25">
      <c r="B190" s="11" t="s">
        <v>25</v>
      </c>
      <c r="C190" s="2">
        <v>4000</v>
      </c>
      <c r="D190" s="63"/>
      <c r="F190" s="67">
        <f>SUM(F187:F189)</f>
        <v>13970</v>
      </c>
    </row>
    <row r="191" spans="2:6" x14ac:dyDescent="0.25">
      <c r="B191" s="1" t="s">
        <v>8</v>
      </c>
      <c r="C191" s="2">
        <f>E101</f>
        <v>5880</v>
      </c>
      <c r="D191" s="63"/>
      <c r="F191" s="72"/>
    </row>
    <row r="192" spans="2:6" x14ac:dyDescent="0.25">
      <c r="B192" s="1" t="s">
        <v>39</v>
      </c>
      <c r="C192" s="2">
        <v>10000</v>
      </c>
      <c r="D192" s="64" t="s">
        <v>16</v>
      </c>
      <c r="E192" s="64"/>
    </row>
    <row r="193" spans="2:6" x14ac:dyDescent="0.25">
      <c r="B193" s="1" t="s">
        <v>12</v>
      </c>
      <c r="C193" s="2">
        <v>15000</v>
      </c>
      <c r="D193" s="10" t="s">
        <v>52</v>
      </c>
      <c r="E193" s="1"/>
      <c r="F193" s="65">
        <f>D176</f>
        <v>886</v>
      </c>
    </row>
    <row r="194" spans="2:6" x14ac:dyDescent="0.25">
      <c r="C194" s="67">
        <f>SUM(C187:C193)</f>
        <v>45706</v>
      </c>
      <c r="D194" s="73" t="s">
        <v>65</v>
      </c>
      <c r="E194" s="74"/>
      <c r="F194" s="65">
        <v>5000</v>
      </c>
    </row>
    <row r="195" spans="2:6" x14ac:dyDescent="0.25">
      <c r="D195" s="73" t="s">
        <v>17</v>
      </c>
      <c r="E195" s="74"/>
      <c r="F195" s="65">
        <f>F108</f>
        <v>25850</v>
      </c>
    </row>
    <row r="196" spans="2:6" x14ac:dyDescent="0.25">
      <c r="D196" s="63"/>
      <c r="F196" s="67">
        <f>SUM(F193:F195)</f>
        <v>31736</v>
      </c>
    </row>
    <row r="197" spans="2:6" x14ac:dyDescent="0.25">
      <c r="D197" s="63"/>
      <c r="F197" s="63"/>
    </row>
    <row r="198" spans="2:6" x14ac:dyDescent="0.25">
      <c r="D198" s="66" t="s">
        <v>18</v>
      </c>
      <c r="F198" s="71">
        <f>F190+F196</f>
        <v>45706</v>
      </c>
    </row>
    <row r="199" spans="2:6" x14ac:dyDescent="0.25">
      <c r="D199" s="66"/>
      <c r="F199" s="71"/>
    </row>
    <row r="200" spans="2:6" x14ac:dyDescent="0.25">
      <c r="D200" s="66"/>
      <c r="F200" s="71"/>
    </row>
    <row r="201" spans="2:6" x14ac:dyDescent="0.25">
      <c r="D201" s="66"/>
      <c r="F201" s="71"/>
    </row>
    <row r="202" spans="2:6" x14ac:dyDescent="0.25">
      <c r="D202" s="66"/>
      <c r="F202" s="71"/>
    </row>
    <row r="203" spans="2:6" x14ac:dyDescent="0.25">
      <c r="D203" s="66"/>
      <c r="F203" s="71"/>
    </row>
    <row r="204" spans="2:6" x14ac:dyDescent="0.25">
      <c r="D204" s="66"/>
      <c r="F204" s="71"/>
    </row>
    <row r="205" spans="2:6" x14ac:dyDescent="0.25">
      <c r="D205" s="66"/>
      <c r="F205" s="71"/>
    </row>
    <row r="206" spans="2:6" x14ac:dyDescent="0.25">
      <c r="D206" s="66"/>
      <c r="F206" s="71"/>
    </row>
    <row r="207" spans="2:6" x14ac:dyDescent="0.25">
      <c r="D207" s="66"/>
      <c r="F207" s="71"/>
    </row>
    <row r="208" spans="2:6" x14ac:dyDescent="0.25">
      <c r="B208" s="11" t="s">
        <v>3</v>
      </c>
      <c r="C208" s="2">
        <v>3781</v>
      </c>
      <c r="D208" s="66"/>
      <c r="F208" s="71"/>
    </row>
    <row r="209" spans="2:5" x14ac:dyDescent="0.25">
      <c r="B209" s="11" t="s">
        <v>5</v>
      </c>
      <c r="C209" s="2">
        <v>1095</v>
      </c>
      <c r="D209" s="63"/>
      <c r="E209" s="63"/>
    </row>
    <row r="210" spans="2:5" x14ac:dyDescent="0.25">
      <c r="B210" s="11" t="s">
        <v>6</v>
      </c>
      <c r="C210" s="2">
        <v>5950</v>
      </c>
    </row>
    <row r="211" spans="2:5" x14ac:dyDescent="0.25">
      <c r="B211" s="11" t="s">
        <v>7</v>
      </c>
      <c r="C211" s="2">
        <v>0</v>
      </c>
    </row>
    <row r="212" spans="2:5" x14ac:dyDescent="0.25">
      <c r="B212" s="11" t="s">
        <v>8</v>
      </c>
      <c r="C212" s="2">
        <v>5880</v>
      </c>
    </row>
    <row r="213" spans="2:5" x14ac:dyDescent="0.25">
      <c r="B213" s="12" t="s">
        <v>39</v>
      </c>
      <c r="C213" s="2">
        <v>10000</v>
      </c>
    </row>
    <row r="214" spans="2:5" x14ac:dyDescent="0.25">
      <c r="B214" s="11" t="s">
        <v>12</v>
      </c>
      <c r="C214" s="2">
        <v>15000</v>
      </c>
    </row>
    <row r="215" spans="2:5" x14ac:dyDescent="0.25">
      <c r="B215" s="11" t="s">
        <v>25</v>
      </c>
      <c r="C215" s="2">
        <v>4000</v>
      </c>
    </row>
  </sheetData>
  <autoFilter ref="A96:I119"/>
  <mergeCells count="23">
    <mergeCell ref="D187:E187"/>
    <mergeCell ref="D192:E192"/>
    <mergeCell ref="D188:E188"/>
    <mergeCell ref="D194:E194"/>
    <mergeCell ref="D195:E195"/>
    <mergeCell ref="B183:D183"/>
    <mergeCell ref="B184:D184"/>
    <mergeCell ref="B185:D185"/>
    <mergeCell ref="B186:C186"/>
    <mergeCell ref="D186:E186"/>
    <mergeCell ref="B161:D161"/>
    <mergeCell ref="G16:I16"/>
    <mergeCell ref="G17:I17"/>
    <mergeCell ref="B95:D95"/>
    <mergeCell ref="B15:C15"/>
    <mergeCell ref="D15:E15"/>
    <mergeCell ref="D20:E20"/>
    <mergeCell ref="B28:D28"/>
    <mergeCell ref="A124:D124"/>
    <mergeCell ref="A125:D125"/>
    <mergeCell ref="A126:D126"/>
    <mergeCell ref="B159:D159"/>
    <mergeCell ref="B160:D160"/>
  </mergeCells>
  <pageMargins left="0.7" right="0.7" top="0.75" bottom="0.75" header="0.3" footer="0.3"/>
  <pageSetup paperSize="9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contabilidad2</dc:creator>
  <cp:lastModifiedBy>Usuario de Windows</cp:lastModifiedBy>
  <dcterms:created xsi:type="dcterms:W3CDTF">2018-06-19T23:37:23Z</dcterms:created>
  <dcterms:modified xsi:type="dcterms:W3CDTF">2018-06-25T19:27:26Z</dcterms:modified>
</cp:coreProperties>
</file>