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BRLuanaPAm\Music\SIMULADOR\"/>
    </mc:Choice>
  </mc:AlternateContent>
  <xr:revisionPtr revIDLastSave="0" documentId="13_ncr:1_{16CB6ECC-4012-4E9C-8493-7B32125CEAE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álculo INSS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D4" i="2" s="1"/>
  <c r="B5" i="2"/>
  <c r="D5" i="2" s="1"/>
  <c r="B6" i="2"/>
  <c r="D6" i="2" s="1"/>
  <c r="B7" i="2"/>
  <c r="D7" i="2" s="1"/>
  <c r="D8" i="2" l="1"/>
</calcChain>
</file>

<file path=xl/sharedStrings.xml><?xml version="1.0" encoding="utf-8"?>
<sst xmlns="http://schemas.openxmlformats.org/spreadsheetml/2006/main" count="58" uniqueCount="54">
  <si>
    <t>Salário Bruto:</t>
  </si>
  <si>
    <t>Faixa</t>
  </si>
  <si>
    <t>Base de Cálculo (R$)</t>
  </si>
  <si>
    <t>Alíquota (%)</t>
  </si>
  <si>
    <t>Desconto na Faixa (R$)</t>
  </si>
  <si>
    <t>R$ 0.00 - R$ 1412.00</t>
  </si>
  <si>
    <t>R$ 1412.01 - R$ 2666.68</t>
  </si>
  <si>
    <t>R$ 2666.69 - R$ 4000.03</t>
  </si>
  <si>
    <t>R$ 4000.04 - R$ 7786.02</t>
  </si>
  <si>
    <t>TOTAL</t>
  </si>
  <si>
    <t>FAIXA 2</t>
  </si>
  <si>
    <t>FAIXA 3</t>
  </si>
  <si>
    <t>FAIXA 4</t>
  </si>
  <si>
    <t>Salário mantém</t>
  </si>
  <si>
    <t>Salário mantido * 7,5%</t>
  </si>
  <si>
    <t>Mostra resultado faixa 1</t>
  </si>
  <si>
    <t>Mostra resultado faixa 2</t>
  </si>
  <si>
    <t>Mostra resultado faixa 3</t>
  </si>
  <si>
    <t>Mostra resultado faixa 4</t>
  </si>
  <si>
    <t>Se menor que 1412, mantém resultado faixa 1</t>
  </si>
  <si>
    <t>Se igual ou menor que 4000.03, soma faixa 1 padrão (105,09), faixa 2 padrão (112,92) e resultado faixa 3</t>
  </si>
  <si>
    <t>Se igual ou menor que 2666.68, soma faixa 1 padrão (105,09) e resultado faixa 2</t>
  </si>
  <si>
    <t>Se igual ou menor que 4000.03, soma faixa 1 padrão (105,09), faixa 2 padrão (112,92), faixa 3 padrão (160,00) e resultado faixa 4</t>
  </si>
  <si>
    <t>FAIXA</t>
  </si>
  <si>
    <t>Subtração máxima</t>
  </si>
  <si>
    <t>Resultado padrão (% máxima)</t>
  </si>
  <si>
    <t>Salário - 1412.01</t>
  </si>
  <si>
    <t xml:space="preserve">FAIXA 1 </t>
  </si>
  <si>
    <t>salário &lt;= 1412.00</t>
  </si>
  <si>
    <t>salário &lt;= 2666.68</t>
  </si>
  <si>
    <t>salário &lt;= 4000.03</t>
  </si>
  <si>
    <t>Resultado subtração * 9%</t>
  </si>
  <si>
    <t>Salário - 2666.69</t>
  </si>
  <si>
    <t>Resultado subtração * 12%</t>
  </si>
  <si>
    <t>Salário - 4000.04</t>
  </si>
  <si>
    <t>Resultado subtração * 14%</t>
  </si>
  <si>
    <t>Soma todo o resultado acima - Padrão de 908,82</t>
  </si>
  <si>
    <t>Se igual ou menor que 4000.03, soma faixa 1 padrão (105,09), faixa 2 padrão (112,92), faixa 3 padrão (160,00) e faixa 4 padrão (530), não passa de 908.82</t>
  </si>
  <si>
    <t>FAIXA 5</t>
  </si>
  <si>
    <t>salário &gt; 7786.03</t>
  </si>
  <si>
    <t>salário &lt;= 7786.02</t>
  </si>
  <si>
    <t>7786.02 - 4000.05</t>
  </si>
  <si>
    <t>Maior que 7786.02</t>
  </si>
  <si>
    <t>Soma todos resultados padrões das 5 faixas</t>
  </si>
  <si>
    <t xml:space="preserve">Se SALÁRIO for maior que 1412.01 e menor/igual a 2666.68 </t>
  </si>
  <si>
    <t>Se SALÁRIO for maior que 2666.69 e menor/igual a 4000.04</t>
  </si>
  <si>
    <t>Se SALÁRIO for maior que 4000.04 e menor/igual a 7786.02</t>
  </si>
  <si>
    <t>Se SALÁRIO for menor ou igual a 1412.00</t>
  </si>
  <si>
    <t>(SALÁRIO * 7,5) / 100</t>
  </si>
  <si>
    <t>Se SALÁRIO for maior que 7786.03</t>
  </si>
  <si>
    <t>(((SALÁRIO - 4000.04) * 14) / 100) + 105 + 112 + 160</t>
  </si>
  <si>
    <t>(((SALÁRIO - 2666.69) * 12) / 100) + 105 + 112</t>
  </si>
  <si>
    <t>(((SALÁRIO - 1412.01) * 9) / 100) + 105</t>
  </si>
  <si>
    <t>105 + 112 + 160 + 530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</si>
</sst>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0" fillId="3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top"/>
    </xf>
    <xf numFmtId="10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0" fillId="2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2" borderId="2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7"/>
  <sheetViews>
    <sheetView tabSelected="1" zoomScale="98" workbookViewId="0">
      <selection activeCell="F19" sqref="F19"/>
    </sheetView>
  </sheetViews>
  <sheetFormatPr defaultRowHeight="14.5" x14ac:dyDescent="0.35"/>
  <cols>
    <col min="1" max="1" width="25" customWidth="1"/>
    <col min="2" max="2" width="33.90625" customWidth="1"/>
    <col min="3" max="4" width="25" customWidth="1"/>
    <col min="5" max="5" width="24.36328125" customWidth="1"/>
    <col min="6" max="6" width="23" customWidth="1"/>
    <col min="8" max="8" width="10.81640625" customWidth="1"/>
    <col min="9" max="10" width="23.1796875" customWidth="1"/>
    <col min="11" max="11" width="16.7265625" customWidth="1"/>
    <col min="12" max="12" width="26.54296875" customWidth="1"/>
  </cols>
  <sheetData>
    <row r="2" spans="2:12" x14ac:dyDescent="0.35">
      <c r="B2" s="2" t="s">
        <v>27</v>
      </c>
      <c r="C2" s="2" t="s">
        <v>10</v>
      </c>
      <c r="D2" s="2" t="s">
        <v>11</v>
      </c>
      <c r="E2" s="2" t="s">
        <v>12</v>
      </c>
      <c r="F2" s="2" t="s">
        <v>38</v>
      </c>
      <c r="H2" s="12" t="s">
        <v>23</v>
      </c>
      <c r="I2" s="12"/>
      <c r="J2" s="12"/>
      <c r="K2" s="13" t="s">
        <v>24</v>
      </c>
      <c r="L2" s="13" t="s">
        <v>25</v>
      </c>
    </row>
    <row r="3" spans="2:12" x14ac:dyDescent="0.35">
      <c r="B3" s="8" t="s">
        <v>28</v>
      </c>
      <c r="C3" s="8" t="s">
        <v>29</v>
      </c>
      <c r="D3" s="8" t="s">
        <v>30</v>
      </c>
      <c r="E3" s="8" t="s">
        <v>40</v>
      </c>
      <c r="F3" s="8" t="s">
        <v>39</v>
      </c>
      <c r="H3" s="10">
        <v>1</v>
      </c>
      <c r="I3" s="11" t="s">
        <v>5</v>
      </c>
      <c r="J3" s="14">
        <v>7.4999999999999997E-2</v>
      </c>
      <c r="K3" s="10">
        <v>1412</v>
      </c>
      <c r="L3" s="10">
        <v>105.9</v>
      </c>
    </row>
    <row r="4" spans="2:12" x14ac:dyDescent="0.35">
      <c r="B4" t="s">
        <v>13</v>
      </c>
      <c r="C4" t="s">
        <v>26</v>
      </c>
      <c r="D4" t="s">
        <v>32</v>
      </c>
      <c r="E4" t="s">
        <v>34</v>
      </c>
      <c r="F4" t="s">
        <v>41</v>
      </c>
      <c r="H4" s="10">
        <v>2</v>
      </c>
      <c r="I4" s="11" t="s">
        <v>6</v>
      </c>
      <c r="J4" s="15">
        <v>0.09</v>
      </c>
      <c r="K4" s="10">
        <v>1254.67</v>
      </c>
      <c r="L4" s="10">
        <v>112.92</v>
      </c>
    </row>
    <row r="5" spans="2:12" x14ac:dyDescent="0.35">
      <c r="B5" t="s">
        <v>14</v>
      </c>
      <c r="C5" t="s">
        <v>31</v>
      </c>
      <c r="D5" t="s">
        <v>33</v>
      </c>
      <c r="E5" t="s">
        <v>35</v>
      </c>
      <c r="F5" s="17" t="s">
        <v>43</v>
      </c>
      <c r="H5" s="10">
        <v>3</v>
      </c>
      <c r="I5" s="11" t="s">
        <v>7</v>
      </c>
      <c r="J5" s="15">
        <v>0.12</v>
      </c>
      <c r="K5" s="10">
        <v>1333.34</v>
      </c>
      <c r="L5" s="10">
        <v>160</v>
      </c>
    </row>
    <row r="6" spans="2:12" x14ac:dyDescent="0.35">
      <c r="B6" s="3" t="s">
        <v>15</v>
      </c>
      <c r="C6" s="3" t="s">
        <v>16</v>
      </c>
      <c r="D6" s="3" t="s">
        <v>17</v>
      </c>
      <c r="E6" s="3" t="s">
        <v>18</v>
      </c>
      <c r="F6" s="17"/>
      <c r="H6" s="10">
        <v>4</v>
      </c>
      <c r="I6" s="11" t="s">
        <v>8</v>
      </c>
      <c r="J6" s="15">
        <v>0.14000000000000001</v>
      </c>
      <c r="K6" s="10">
        <v>3785.98</v>
      </c>
      <c r="L6" s="10">
        <v>530</v>
      </c>
    </row>
    <row r="7" spans="2:12" x14ac:dyDescent="0.35">
      <c r="H7" s="10">
        <v>5</v>
      </c>
      <c r="I7" s="11" t="s">
        <v>42</v>
      </c>
      <c r="J7" s="20" t="s">
        <v>36</v>
      </c>
      <c r="K7" s="20"/>
      <c r="L7" s="20"/>
    </row>
    <row r="8" spans="2:12" ht="33" customHeight="1" x14ac:dyDescent="0.35">
      <c r="B8" s="5" t="s">
        <v>19</v>
      </c>
      <c r="C8" s="6"/>
      <c r="D8" s="7"/>
      <c r="E8" s="7"/>
    </row>
    <row r="9" spans="2:12" ht="31" customHeight="1" x14ac:dyDescent="0.35">
      <c r="B9" s="18" t="s">
        <v>21</v>
      </c>
      <c r="C9" s="18"/>
      <c r="D9" s="7"/>
      <c r="E9" s="7"/>
    </row>
    <row r="10" spans="2:12" ht="35.5" customHeight="1" x14ac:dyDescent="0.35">
      <c r="B10" s="19" t="s">
        <v>20</v>
      </c>
      <c r="C10" s="19"/>
      <c r="D10" s="19"/>
      <c r="E10" s="7"/>
    </row>
    <row r="11" spans="2:12" ht="26" customHeight="1" x14ac:dyDescent="0.35">
      <c r="B11" s="18" t="s">
        <v>22</v>
      </c>
      <c r="C11" s="18"/>
      <c r="D11" s="18"/>
      <c r="E11" s="18"/>
    </row>
    <row r="12" spans="2:12" ht="34" customHeight="1" x14ac:dyDescent="0.35">
      <c r="B12" s="19" t="s">
        <v>37</v>
      </c>
      <c r="C12" s="19"/>
      <c r="D12" s="19"/>
      <c r="E12" s="19"/>
      <c r="F12" s="19"/>
    </row>
    <row r="13" spans="2:12" x14ac:dyDescent="0.35">
      <c r="B13" s="6"/>
      <c r="C13" s="6"/>
      <c r="D13" s="7"/>
      <c r="E13" s="7"/>
    </row>
    <row r="14" spans="2:12" x14ac:dyDescent="0.35">
      <c r="B14" s="4"/>
      <c r="C14" s="4"/>
    </row>
    <row r="15" spans="2:12" x14ac:dyDescent="0.35">
      <c r="B15" s="4"/>
      <c r="C15" s="4"/>
    </row>
    <row r="16" spans="2:12" x14ac:dyDescent="0.35">
      <c r="B16" s="4"/>
      <c r="C16" s="4"/>
    </row>
    <row r="17" spans="2:3" x14ac:dyDescent="0.35">
      <c r="B17" s="4"/>
      <c r="C17" s="4"/>
    </row>
    <row r="18" spans="2:3" x14ac:dyDescent="0.35">
      <c r="B18" s="4"/>
      <c r="C18" s="4"/>
    </row>
    <row r="19" spans="2:3" x14ac:dyDescent="0.35">
      <c r="B19" s="4"/>
      <c r="C19" s="4"/>
    </row>
    <row r="20" spans="2:3" x14ac:dyDescent="0.35">
      <c r="B20" s="4"/>
      <c r="C20" s="4"/>
    </row>
    <row r="21" spans="2:3" x14ac:dyDescent="0.35">
      <c r="B21" s="4"/>
      <c r="C21" s="4"/>
    </row>
    <row r="22" spans="2:3" x14ac:dyDescent="0.35">
      <c r="B22" s="4"/>
      <c r="C22" s="4"/>
    </row>
    <row r="23" spans="2:3" x14ac:dyDescent="0.35">
      <c r="B23" s="4"/>
      <c r="C23" s="4"/>
    </row>
    <row r="24" spans="2:3" x14ac:dyDescent="0.35">
      <c r="B24" s="4"/>
      <c r="C24" s="4"/>
    </row>
    <row r="25" spans="2:3" x14ac:dyDescent="0.35">
      <c r="B25" s="4"/>
      <c r="C25" s="4"/>
    </row>
    <row r="26" spans="2:3" x14ac:dyDescent="0.35">
      <c r="B26" s="4"/>
      <c r="C26" s="4"/>
    </row>
    <row r="27" spans="2:3" x14ac:dyDescent="0.35">
      <c r="B27" s="4"/>
      <c r="C27" s="4"/>
    </row>
    <row r="28" spans="2:3" x14ac:dyDescent="0.35">
      <c r="B28" s="4"/>
      <c r="C28" s="4"/>
    </row>
    <row r="29" spans="2:3" x14ac:dyDescent="0.35">
      <c r="B29" s="4"/>
      <c r="C29" s="4"/>
    </row>
    <row r="30" spans="2:3" x14ac:dyDescent="0.35">
      <c r="B30" s="4"/>
      <c r="C30" s="4"/>
    </row>
    <row r="31" spans="2:3" x14ac:dyDescent="0.35">
      <c r="B31" s="4"/>
      <c r="C31" s="4"/>
    </row>
    <row r="32" spans="2:3" x14ac:dyDescent="0.35">
      <c r="B32" s="4"/>
      <c r="C32" s="4"/>
    </row>
    <row r="33" spans="2:3" x14ac:dyDescent="0.35">
      <c r="B33" s="4"/>
      <c r="C33" s="4"/>
    </row>
    <row r="34" spans="2:3" x14ac:dyDescent="0.35">
      <c r="B34" s="4"/>
      <c r="C34" s="4"/>
    </row>
    <row r="35" spans="2:3" x14ac:dyDescent="0.35">
      <c r="B35" s="4"/>
      <c r="C35" s="4"/>
    </row>
    <row r="36" spans="2:3" x14ac:dyDescent="0.35">
      <c r="B36" s="4"/>
      <c r="C36" s="4"/>
    </row>
    <row r="37" spans="2:3" x14ac:dyDescent="0.35">
      <c r="B37" s="4"/>
      <c r="C37" s="4"/>
    </row>
    <row r="38" spans="2:3" x14ac:dyDescent="0.35">
      <c r="B38" s="4"/>
      <c r="C38" s="4"/>
    </row>
    <row r="39" spans="2:3" x14ac:dyDescent="0.35">
      <c r="B39" s="4"/>
      <c r="C39" s="4"/>
    </row>
    <row r="40" spans="2:3" x14ac:dyDescent="0.35">
      <c r="B40" s="4"/>
      <c r="C40" s="4"/>
    </row>
    <row r="41" spans="2:3" x14ac:dyDescent="0.35">
      <c r="B41" s="4"/>
      <c r="C41" s="4"/>
    </row>
    <row r="42" spans="2:3" x14ac:dyDescent="0.35">
      <c r="B42" s="4"/>
      <c r="C42" s="4"/>
    </row>
    <row r="43" spans="2:3" x14ac:dyDescent="0.35">
      <c r="B43" s="4"/>
      <c r="C43" s="4"/>
    </row>
    <row r="44" spans="2:3" x14ac:dyDescent="0.35">
      <c r="B44" s="4"/>
      <c r="C44" s="4"/>
    </row>
    <row r="45" spans="2:3" x14ac:dyDescent="0.35">
      <c r="B45" s="4"/>
      <c r="C45" s="4"/>
    </row>
    <row r="46" spans="2:3" x14ac:dyDescent="0.35">
      <c r="B46" s="4"/>
      <c r="C46" s="4"/>
    </row>
    <row r="47" spans="2:3" x14ac:dyDescent="0.35">
      <c r="B47" s="4"/>
      <c r="C47" s="4"/>
    </row>
    <row r="48" spans="2:3" x14ac:dyDescent="0.35">
      <c r="B48" s="4"/>
      <c r="C48" s="4"/>
    </row>
    <row r="49" spans="2:3" x14ac:dyDescent="0.35">
      <c r="B49" s="4"/>
      <c r="C49" s="4"/>
    </row>
    <row r="50" spans="2:3" x14ac:dyDescent="0.35">
      <c r="B50" s="4"/>
      <c r="C50" s="4"/>
    </row>
    <row r="51" spans="2:3" x14ac:dyDescent="0.35">
      <c r="B51" s="4"/>
      <c r="C51" s="4"/>
    </row>
    <row r="52" spans="2:3" x14ac:dyDescent="0.35">
      <c r="B52" s="4"/>
      <c r="C52" s="4"/>
    </row>
    <row r="53" spans="2:3" x14ac:dyDescent="0.35">
      <c r="B53" s="4"/>
      <c r="C53" s="4"/>
    </row>
    <row r="54" spans="2:3" x14ac:dyDescent="0.35">
      <c r="B54" s="4"/>
      <c r="C54" s="4"/>
    </row>
    <row r="55" spans="2:3" x14ac:dyDescent="0.35">
      <c r="B55" s="4"/>
      <c r="C55" s="4"/>
    </row>
    <row r="56" spans="2:3" x14ac:dyDescent="0.35">
      <c r="B56" s="4"/>
      <c r="C56" s="4"/>
    </row>
    <row r="57" spans="2:3" x14ac:dyDescent="0.35">
      <c r="B57" s="4"/>
      <c r="C57" s="4"/>
    </row>
    <row r="58" spans="2:3" x14ac:dyDescent="0.35">
      <c r="B58" s="4"/>
      <c r="C58" s="4"/>
    </row>
    <row r="59" spans="2:3" x14ac:dyDescent="0.35">
      <c r="B59" s="4"/>
      <c r="C59" s="4"/>
    </row>
    <row r="60" spans="2:3" x14ac:dyDescent="0.35">
      <c r="B60" s="4"/>
      <c r="C60" s="4"/>
    </row>
    <row r="61" spans="2:3" x14ac:dyDescent="0.35">
      <c r="B61" s="4"/>
      <c r="C61" s="4"/>
    </row>
    <row r="62" spans="2:3" x14ac:dyDescent="0.35">
      <c r="B62" s="4"/>
      <c r="C62" s="4"/>
    </row>
    <row r="63" spans="2:3" x14ac:dyDescent="0.35">
      <c r="B63" s="4"/>
      <c r="C63" s="4"/>
    </row>
    <row r="64" spans="2:3" x14ac:dyDescent="0.35">
      <c r="B64" s="4"/>
      <c r="C64" s="4"/>
    </row>
    <row r="65" spans="2:3" x14ac:dyDescent="0.35">
      <c r="B65" s="4"/>
      <c r="C65" s="4"/>
    </row>
    <row r="66" spans="2:3" x14ac:dyDescent="0.35">
      <c r="B66" s="4"/>
      <c r="C66" s="4"/>
    </row>
    <row r="67" spans="2:3" x14ac:dyDescent="0.35">
      <c r="B67" s="4"/>
      <c r="C67" s="4"/>
    </row>
  </sheetData>
  <mergeCells count="6">
    <mergeCell ref="B12:F12"/>
    <mergeCell ref="F5:F6"/>
    <mergeCell ref="B9:C9"/>
    <mergeCell ref="B10:D10"/>
    <mergeCell ref="B11:E11"/>
    <mergeCell ref="J7:L7"/>
  </mergeCells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61462-5801-43DE-B180-B82D9134EA10}">
  <dimension ref="A1:G21"/>
  <sheetViews>
    <sheetView showGridLines="0" zoomScaleNormal="100" workbookViewId="0">
      <selection activeCell="I16" sqref="I16"/>
    </sheetView>
  </sheetViews>
  <sheetFormatPr defaultRowHeight="14.5" x14ac:dyDescent="0.35"/>
  <cols>
    <col min="1" max="1" width="20.7265625" bestFit="1" customWidth="1"/>
    <col min="2" max="2" width="17.7265625" bestFit="1" customWidth="1"/>
    <col min="3" max="3" width="14.7265625" customWidth="1"/>
    <col min="4" max="4" width="23.7265625" customWidth="1"/>
    <col min="13" max="13" width="15" customWidth="1"/>
  </cols>
  <sheetData>
    <row r="1" spans="1:7" x14ac:dyDescent="0.35">
      <c r="A1" s="9" t="s">
        <v>0</v>
      </c>
      <c r="B1" s="9">
        <v>4200</v>
      </c>
      <c r="C1" s="1"/>
      <c r="D1" s="1"/>
    </row>
    <row r="2" spans="1:7" x14ac:dyDescent="0.35">
      <c r="A2" s="1"/>
      <c r="B2" s="1"/>
      <c r="C2" s="1"/>
      <c r="D2" s="1"/>
    </row>
    <row r="3" spans="1:7" x14ac:dyDescent="0.35">
      <c r="A3" s="16" t="s">
        <v>1</v>
      </c>
      <c r="B3" s="16" t="s">
        <v>2</v>
      </c>
      <c r="C3" s="16" t="s">
        <v>3</v>
      </c>
      <c r="D3" s="16" t="s">
        <v>4</v>
      </c>
    </row>
    <row r="4" spans="1:7" x14ac:dyDescent="0.35">
      <c r="A4" s="9" t="s">
        <v>5</v>
      </c>
      <c r="B4" s="9">
        <f>IF(B1&gt;0,IF(B1&gt;1412,1412-0,B1-0),0)</f>
        <v>1412</v>
      </c>
      <c r="C4" s="9">
        <v>7.5</v>
      </c>
      <c r="D4" s="9">
        <f>B4*C4/100</f>
        <v>105.9</v>
      </c>
    </row>
    <row r="5" spans="1:7" x14ac:dyDescent="0.35">
      <c r="A5" s="9" t="s">
        <v>6</v>
      </c>
      <c r="B5" s="9">
        <f>IF(B1&gt;1412.01,IF(B1&gt;2666.68,2666.68-1412.01,B1-1412.01),0)</f>
        <v>1254.6699999999998</v>
      </c>
      <c r="C5" s="9">
        <v>9</v>
      </c>
      <c r="D5" s="9">
        <f>B5*C5/100</f>
        <v>112.92029999999998</v>
      </c>
    </row>
    <row r="6" spans="1:7" x14ac:dyDescent="0.35">
      <c r="A6" s="9" t="s">
        <v>7</v>
      </c>
      <c r="B6" s="9">
        <f>IF(B1&gt;2666.69,IF(B1&gt;4000.03,4000.03-2666.69,B1-2666.69),0)</f>
        <v>1333.3400000000001</v>
      </c>
      <c r="C6" s="9">
        <v>12</v>
      </c>
      <c r="D6" s="9">
        <f>B6*C6/100</f>
        <v>160.00080000000003</v>
      </c>
    </row>
    <row r="7" spans="1:7" x14ac:dyDescent="0.35">
      <c r="A7" s="9" t="s">
        <v>8</v>
      </c>
      <c r="B7" s="9">
        <f>IF(B1&gt;4000.04,IF(B1&gt;7786.02,7786.02-4000.04,B1-4000.04),0)</f>
        <v>199.96000000000004</v>
      </c>
      <c r="C7" s="9">
        <v>14</v>
      </c>
      <c r="D7" s="9">
        <f>B7*C7/100</f>
        <v>27.994400000000006</v>
      </c>
    </row>
    <row r="8" spans="1:7" x14ac:dyDescent="0.35">
      <c r="A8" s="1"/>
      <c r="B8" s="1"/>
      <c r="C8" s="16" t="s">
        <v>9</v>
      </c>
      <c r="D8" s="16">
        <f>SUM(D4:D7)</f>
        <v>406.81549999999999</v>
      </c>
    </row>
    <row r="16" spans="1:7" x14ac:dyDescent="0.35">
      <c r="A16" s="21" t="s">
        <v>47</v>
      </c>
      <c r="B16" s="21"/>
      <c r="C16" s="21"/>
      <c r="D16" s="24" t="s">
        <v>48</v>
      </c>
      <c r="E16" s="25"/>
      <c r="F16" s="25"/>
      <c r="G16" s="25"/>
    </row>
    <row r="17" spans="1:7" x14ac:dyDescent="0.35">
      <c r="A17" s="21" t="s">
        <v>44</v>
      </c>
      <c r="B17" s="21"/>
      <c r="C17" s="21"/>
      <c r="D17" s="22" t="s">
        <v>52</v>
      </c>
      <c r="E17" s="23"/>
      <c r="F17" s="23"/>
      <c r="G17" s="23"/>
    </row>
    <row r="18" spans="1:7" x14ac:dyDescent="0.35">
      <c r="A18" s="21" t="s">
        <v>45</v>
      </c>
      <c r="B18" s="21"/>
      <c r="C18" s="21"/>
      <c r="D18" s="24" t="s">
        <v>51</v>
      </c>
      <c r="E18" s="25"/>
      <c r="F18" s="25"/>
      <c r="G18" s="25"/>
    </row>
    <row r="19" spans="1:7" ht="16.5" customHeight="1" x14ac:dyDescent="0.35">
      <c r="A19" s="21" t="s">
        <v>46</v>
      </c>
      <c r="B19" s="21"/>
      <c r="C19" s="21"/>
      <c r="D19" s="26" t="s">
        <v>50</v>
      </c>
      <c r="E19" s="27"/>
      <c r="F19" s="27"/>
      <c r="G19" s="27"/>
    </row>
    <row r="20" spans="1:7" ht="14.5" customHeight="1" x14ac:dyDescent="0.35">
      <c r="A20" s="21" t="s">
        <v>49</v>
      </c>
      <c r="B20" s="21"/>
      <c r="C20" s="21"/>
      <c r="D20" s="28" t="s">
        <v>53</v>
      </c>
      <c r="E20" s="29"/>
      <c r="F20" s="29"/>
      <c r="G20" s="29"/>
    </row>
    <row r="21" spans="1:7" x14ac:dyDescent="0.35">
      <c r="D21" s="4"/>
      <c r="E21" s="4"/>
      <c r="F21" s="4"/>
      <c r="G21" s="4"/>
    </row>
  </sheetData>
  <mergeCells count="10">
    <mergeCell ref="A16:C16"/>
    <mergeCell ref="A17:C17"/>
    <mergeCell ref="A18:C18"/>
    <mergeCell ref="A19:C19"/>
    <mergeCell ref="D16:G16"/>
    <mergeCell ref="A20:C20"/>
    <mergeCell ref="D17:G17"/>
    <mergeCell ref="D18:G18"/>
    <mergeCell ref="D19:G19"/>
    <mergeCell ref="D20:G20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Metadata/LabelInfo.xml><?xml version="1.0" encoding="utf-8"?>
<clbl:labelList xmlns:clbl="http://schemas.microsoft.com/office/2020/mipLabelMetadata">
  <clbl:label id="{1ada0a2f-b917-4d51-b0d0-d418a10c8b23}" enabled="1" method="Standard" siteId="{12a3af23-a769-4654-847f-958f3d479f4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Cálculo INSS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Luana Pedreira,Amanda,BR-São Paulo,External</cp:lastModifiedBy>
  <dcterms:created xsi:type="dcterms:W3CDTF">2025-04-28T14:01:20Z</dcterms:created>
  <dcterms:modified xsi:type="dcterms:W3CDTF">2025-04-29T11:42:00Z</dcterms:modified>
</cp:coreProperties>
</file>