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teb\MyAnimeListToCSV\"/>
    </mc:Choice>
  </mc:AlternateContent>
  <xr:revisionPtr revIDLastSave="0" documentId="13_ncr:1_{FB838941-6882-4173-B1BC-AA19C236994B}" xr6:coauthVersionLast="47" xr6:coauthVersionMax="47" xr10:uidLastSave="{00000000-0000-0000-0000-000000000000}"/>
  <bookViews>
    <workbookView xWindow="0" yWindow="0" windowWidth="28785" windowHeight="15600" activeTab="1" xr2:uid="{00000000-000D-0000-FFFF-FFFF00000000}"/>
  </bookViews>
  <sheets>
    <sheet name="Import" sheetId="7" r:id="rId1"/>
    <sheet name="Analysis" sheetId="3" r:id="rId2"/>
  </sheets>
  <definedNames>
    <definedName name="DadosExternos_3" localSheetId="0" hidden="1">Import!$A$1:$I$91</definedName>
    <definedName name="DadosExternos_4" localSheetId="1" hidden="1">Analysis!$A$1:$I$117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unky  2_ff070b8b-09b4-4421-8eba-0e1e86176f9e" name="funky  2" connection="Consulta - funky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8" i="3" l="1"/>
  <c r="K118" i="3" s="1"/>
  <c r="J119" i="3"/>
  <c r="K119" i="3" s="1"/>
  <c r="J120" i="3"/>
  <c r="K120" i="3" s="1"/>
  <c r="K40" i="3"/>
  <c r="K27" i="3"/>
  <c r="K37" i="3"/>
  <c r="K41" i="3"/>
  <c r="K91" i="3"/>
  <c r="K100" i="3"/>
  <c r="K65" i="3"/>
  <c r="K109" i="3"/>
  <c r="K46" i="3"/>
  <c r="K63" i="3"/>
  <c r="K59" i="3"/>
  <c r="K51" i="3"/>
  <c r="K112" i="3"/>
  <c r="K74" i="3"/>
  <c r="K23" i="3"/>
  <c r="K79" i="3"/>
  <c r="K14" i="3"/>
  <c r="J9" i="3"/>
  <c r="K9" i="3" s="1"/>
  <c r="J16" i="3"/>
  <c r="K16" i="3" s="1"/>
  <c r="J7" i="3"/>
  <c r="K7" i="3" s="1"/>
  <c r="J32" i="3"/>
  <c r="K32" i="3" s="1"/>
  <c r="J40" i="3"/>
  <c r="J95" i="3"/>
  <c r="K95" i="3" s="1"/>
  <c r="J64" i="3"/>
  <c r="K64" i="3" s="1"/>
  <c r="J70" i="3"/>
  <c r="K70" i="3" s="1"/>
  <c r="J82" i="3"/>
  <c r="K82" i="3" s="1"/>
  <c r="J31" i="3"/>
  <c r="K31" i="3" s="1"/>
  <c r="J80" i="3"/>
  <c r="K80" i="3" s="1"/>
  <c r="J88" i="3"/>
  <c r="K88" i="3" s="1"/>
  <c r="J15" i="3"/>
  <c r="K15" i="3" s="1"/>
  <c r="J89" i="3"/>
  <c r="K89" i="3" s="1"/>
  <c r="J8" i="3"/>
  <c r="K8" i="3" s="1"/>
  <c r="J27" i="3"/>
  <c r="J37" i="3"/>
  <c r="J20" i="3"/>
  <c r="K20" i="3" s="1"/>
  <c r="J41" i="3"/>
  <c r="J90" i="3"/>
  <c r="K90" i="3" s="1"/>
  <c r="J96" i="3"/>
  <c r="K96" i="3" s="1"/>
  <c r="J29" i="3"/>
  <c r="K29" i="3" s="1"/>
  <c r="J47" i="3"/>
  <c r="K47" i="3" s="1"/>
  <c r="J21" i="3"/>
  <c r="K21" i="3" s="1"/>
  <c r="J10" i="3"/>
  <c r="K10" i="3" s="1"/>
  <c r="J55" i="3"/>
  <c r="K55" i="3" s="1"/>
  <c r="J56" i="3"/>
  <c r="K56" i="3" s="1"/>
  <c r="J91" i="3"/>
  <c r="J100" i="3"/>
  <c r="J12" i="3"/>
  <c r="K12" i="3" s="1"/>
  <c r="J65" i="3"/>
  <c r="J77" i="3"/>
  <c r="K77" i="3" s="1"/>
  <c r="J101" i="3"/>
  <c r="K101" i="3" s="1"/>
  <c r="J75" i="3"/>
  <c r="K75" i="3" s="1"/>
  <c r="J3" i="3"/>
  <c r="K3" i="3" s="1"/>
  <c r="J102" i="3"/>
  <c r="K102" i="3" s="1"/>
  <c r="J103" i="3"/>
  <c r="K103" i="3" s="1"/>
  <c r="J62" i="3"/>
  <c r="K62" i="3" s="1"/>
  <c r="J57" i="3"/>
  <c r="K57" i="3" s="1"/>
  <c r="J104" i="3"/>
  <c r="K104" i="3" s="1"/>
  <c r="J50" i="3"/>
  <c r="K50" i="3" s="1"/>
  <c r="J71" i="3"/>
  <c r="K71" i="3" s="1"/>
  <c r="J92" i="3"/>
  <c r="K92" i="3" s="1"/>
  <c r="J42" i="3"/>
  <c r="K42" i="3" s="1"/>
  <c r="J83" i="3"/>
  <c r="K83" i="3" s="1"/>
  <c r="J97" i="3"/>
  <c r="K97" i="3" s="1"/>
  <c r="J105" i="3"/>
  <c r="K105" i="3" s="1"/>
  <c r="J18" i="3"/>
  <c r="K18" i="3" s="1"/>
  <c r="J38" i="3"/>
  <c r="K38" i="3" s="1"/>
  <c r="J48" i="3"/>
  <c r="K48" i="3" s="1"/>
  <c r="J72" i="3"/>
  <c r="K72" i="3" s="1"/>
  <c r="J106" i="3"/>
  <c r="K106" i="3" s="1"/>
  <c r="J109" i="3"/>
  <c r="J44" i="3"/>
  <c r="K44" i="3" s="1"/>
  <c r="J93" i="3"/>
  <c r="K93" i="3" s="1"/>
  <c r="J81" i="3"/>
  <c r="K81" i="3" s="1"/>
  <c r="J76" i="3"/>
  <c r="K76" i="3" s="1"/>
  <c r="J66" i="3"/>
  <c r="K66" i="3" s="1"/>
  <c r="J84" i="3"/>
  <c r="K84" i="3" s="1"/>
  <c r="J58" i="3"/>
  <c r="K58" i="3" s="1"/>
  <c r="J110" i="3"/>
  <c r="K110" i="3" s="1"/>
  <c r="J85" i="3"/>
  <c r="K85" i="3" s="1"/>
  <c r="J73" i="3"/>
  <c r="K73" i="3" s="1"/>
  <c r="J46" i="3"/>
  <c r="J63" i="3"/>
  <c r="J35" i="3"/>
  <c r="K35" i="3" s="1"/>
  <c r="J59" i="3"/>
  <c r="J39" i="3"/>
  <c r="K39" i="3" s="1"/>
  <c r="J2" i="3"/>
  <c r="K2" i="3" s="1"/>
  <c r="J4" i="3"/>
  <c r="K4" i="3" s="1"/>
  <c r="J60" i="3"/>
  <c r="K60" i="3" s="1"/>
  <c r="J22" i="3"/>
  <c r="K22" i="3" s="1"/>
  <c r="J94" i="3"/>
  <c r="K94" i="3" s="1"/>
  <c r="J30" i="3"/>
  <c r="K30" i="3" s="1"/>
  <c r="J26" i="3"/>
  <c r="K26" i="3" s="1"/>
  <c r="J51" i="3"/>
  <c r="J112" i="3"/>
  <c r="J98" i="3"/>
  <c r="K98" i="3" s="1"/>
  <c r="J74" i="3"/>
  <c r="J17" i="3"/>
  <c r="K17" i="3" s="1"/>
  <c r="J19" i="3"/>
  <c r="K19" i="3" s="1"/>
  <c r="J99" i="3"/>
  <c r="K99" i="3" s="1"/>
  <c r="J113" i="3"/>
  <c r="K113" i="3" s="1"/>
  <c r="J52" i="3"/>
  <c r="K52" i="3" s="1"/>
  <c r="J11" i="3"/>
  <c r="K11" i="3" s="1"/>
  <c r="J61" i="3"/>
  <c r="K61" i="3" s="1"/>
  <c r="J115" i="3"/>
  <c r="K115" i="3" s="1"/>
  <c r="J33" i="3"/>
  <c r="K33" i="3" s="1"/>
  <c r="J111" i="3"/>
  <c r="K111" i="3" s="1"/>
  <c r="J53" i="3"/>
  <c r="K53" i="3" s="1"/>
  <c r="J114" i="3"/>
  <c r="K114" i="3" s="1"/>
  <c r="J49" i="3"/>
  <c r="K49" i="3" s="1"/>
  <c r="J43" i="3"/>
  <c r="K43" i="3" s="1"/>
  <c r="J86" i="3"/>
  <c r="K86" i="3" s="1"/>
  <c r="J78" i="3"/>
  <c r="K78" i="3" s="1"/>
  <c r="J34" i="3"/>
  <c r="K34" i="3" s="1"/>
  <c r="J5" i="3"/>
  <c r="K5" i="3" s="1"/>
  <c r="J28" i="3"/>
  <c r="K28" i="3" s="1"/>
  <c r="J6" i="3"/>
  <c r="K6" i="3" s="1"/>
  <c r="J107" i="3"/>
  <c r="K107" i="3" s="1"/>
  <c r="J23" i="3"/>
  <c r="J108" i="3"/>
  <c r="K108" i="3" s="1"/>
  <c r="J24" i="3"/>
  <c r="K24" i="3" s="1"/>
  <c r="J45" i="3"/>
  <c r="K45" i="3" s="1"/>
  <c r="J69" i="3"/>
  <c r="K69" i="3" s="1"/>
  <c r="J116" i="3"/>
  <c r="K116" i="3" s="1"/>
  <c r="J117" i="3"/>
  <c r="K117" i="3" s="1"/>
  <c r="J54" i="3"/>
  <c r="K54" i="3" s="1"/>
  <c r="J67" i="3"/>
  <c r="K67" i="3" s="1"/>
  <c r="J36" i="3"/>
  <c r="K36" i="3" s="1"/>
  <c r="J25" i="3"/>
  <c r="K25" i="3" s="1"/>
  <c r="J68" i="3"/>
  <c r="K68" i="3" s="1"/>
  <c r="J79" i="3"/>
  <c r="J13" i="3"/>
  <c r="K13" i="3" s="1"/>
  <c r="J14" i="3"/>
  <c r="J87" i="3"/>
  <c r="K87" i="3" s="1"/>
  <c r="T79" i="3"/>
  <c r="T76" i="3"/>
  <c r="T73" i="3"/>
  <c r="T74" i="3"/>
  <c r="T75" i="3"/>
  <c r="T77" i="3"/>
  <c r="T78" i="3"/>
  <c r="T80" i="3"/>
  <c r="T81" i="3"/>
  <c r="T82" i="3"/>
  <c r="T83" i="3"/>
  <c r="T84" i="3"/>
  <c r="T85" i="3"/>
  <c r="T86" i="3"/>
  <c r="T87" i="3"/>
  <c r="T88" i="3"/>
  <c r="T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72" i="3"/>
  <c r="Q69" i="3"/>
  <c r="R66" i="3"/>
  <c r="S66" i="3"/>
  <c r="T66" i="3"/>
  <c r="U66" i="3"/>
  <c r="R67" i="3"/>
  <c r="S67" i="3"/>
  <c r="T67" i="3"/>
  <c r="U67" i="3"/>
  <c r="R68" i="3"/>
  <c r="S68" i="3"/>
  <c r="T68" i="3"/>
  <c r="U68" i="3"/>
  <c r="R69" i="3"/>
  <c r="S69" i="3"/>
  <c r="T69" i="3"/>
  <c r="U69" i="3"/>
  <c r="Q66" i="3"/>
  <c r="V66" i="3" s="1"/>
  <c r="Q67" i="3"/>
  <c r="V67" i="3" s="1"/>
  <c r="Q68" i="3"/>
  <c r="V68" i="3" s="1"/>
  <c r="Z2" i="3"/>
  <c r="AA2" i="3"/>
  <c r="AB2" i="3"/>
  <c r="AC2" i="3"/>
  <c r="Z3" i="3"/>
  <c r="AA3" i="3"/>
  <c r="AB3" i="3"/>
  <c r="AC3" i="3"/>
  <c r="Z4" i="3"/>
  <c r="AA4" i="3"/>
  <c r="AB4" i="3"/>
  <c r="AC4" i="3"/>
  <c r="Z5" i="3"/>
  <c r="AA5" i="3"/>
  <c r="AB5" i="3"/>
  <c r="AC5" i="3"/>
  <c r="Z6" i="3"/>
  <c r="AA6" i="3"/>
  <c r="AB6" i="3"/>
  <c r="AC6" i="3"/>
  <c r="Z7" i="3"/>
  <c r="AA7" i="3"/>
  <c r="AB7" i="3"/>
  <c r="AC7" i="3"/>
  <c r="Z8" i="3"/>
  <c r="AA8" i="3"/>
  <c r="AB8" i="3"/>
  <c r="AC8" i="3"/>
  <c r="Z9" i="3"/>
  <c r="AA9" i="3"/>
  <c r="AB9" i="3"/>
  <c r="AC9" i="3"/>
  <c r="Z10" i="3"/>
  <c r="AA10" i="3"/>
  <c r="AB10" i="3"/>
  <c r="AC10" i="3"/>
  <c r="Z11" i="3"/>
  <c r="AA11" i="3"/>
  <c r="AB11" i="3"/>
  <c r="AC11" i="3"/>
  <c r="Z12" i="3"/>
  <c r="AA12" i="3"/>
  <c r="AB12" i="3"/>
  <c r="AC12" i="3"/>
  <c r="Z13" i="3"/>
  <c r="AA13" i="3"/>
  <c r="AB13" i="3"/>
  <c r="AC13" i="3"/>
  <c r="Z14" i="3"/>
  <c r="AA14" i="3"/>
  <c r="AB14" i="3"/>
  <c r="AC14" i="3"/>
  <c r="Z15" i="3"/>
  <c r="AA15" i="3"/>
  <c r="AB15" i="3"/>
  <c r="AC15" i="3"/>
  <c r="Z16" i="3"/>
  <c r="AA16" i="3"/>
  <c r="AB16" i="3"/>
  <c r="AC16" i="3"/>
  <c r="Z17" i="3"/>
  <c r="AA17" i="3"/>
  <c r="AB17" i="3"/>
  <c r="AC17" i="3"/>
  <c r="Z18" i="3"/>
  <c r="AA18" i="3"/>
  <c r="AB18" i="3"/>
  <c r="AC18" i="3"/>
  <c r="Y3" i="3"/>
  <c r="AD3" i="3" s="1"/>
  <c r="Y4" i="3"/>
  <c r="AD4" i="3" s="1"/>
  <c r="Y5" i="3"/>
  <c r="AD5" i="3" s="1"/>
  <c r="Y6" i="3"/>
  <c r="AD6" i="3" s="1"/>
  <c r="Y7" i="3"/>
  <c r="AD7" i="3" s="1"/>
  <c r="Y8" i="3"/>
  <c r="AD8" i="3" s="1"/>
  <c r="Y9" i="3"/>
  <c r="AD9" i="3" s="1"/>
  <c r="Y10" i="3"/>
  <c r="AD10" i="3" s="1"/>
  <c r="Y11" i="3"/>
  <c r="AD11" i="3" s="1"/>
  <c r="Y12" i="3"/>
  <c r="AD12" i="3" s="1"/>
  <c r="Y13" i="3"/>
  <c r="AD13" i="3" s="1"/>
  <c r="Y14" i="3"/>
  <c r="AD14" i="3" s="1"/>
  <c r="Y15" i="3"/>
  <c r="AD15" i="3" s="1"/>
  <c r="Y16" i="3"/>
  <c r="AD16" i="3" s="1"/>
  <c r="Y17" i="3"/>
  <c r="AD17" i="3" s="1"/>
  <c r="Y18" i="3"/>
  <c r="AD18" i="3" s="1"/>
  <c r="Y2" i="3"/>
  <c r="AD2" i="3" s="1"/>
  <c r="R2" i="3"/>
  <c r="S2" i="3"/>
  <c r="T2" i="3"/>
  <c r="U2" i="3"/>
  <c r="R3" i="3"/>
  <c r="S3" i="3"/>
  <c r="T3" i="3"/>
  <c r="U3" i="3"/>
  <c r="R4" i="3"/>
  <c r="S4" i="3"/>
  <c r="T4" i="3"/>
  <c r="U4" i="3"/>
  <c r="R5" i="3"/>
  <c r="S5" i="3"/>
  <c r="T5" i="3"/>
  <c r="U5" i="3"/>
  <c r="R6" i="3"/>
  <c r="S6" i="3"/>
  <c r="T6" i="3"/>
  <c r="U6" i="3"/>
  <c r="R7" i="3"/>
  <c r="S7" i="3"/>
  <c r="T7" i="3"/>
  <c r="U7" i="3"/>
  <c r="R8" i="3"/>
  <c r="S8" i="3"/>
  <c r="T8" i="3"/>
  <c r="U8" i="3"/>
  <c r="R9" i="3"/>
  <c r="S9" i="3"/>
  <c r="T9" i="3"/>
  <c r="U9" i="3"/>
  <c r="R10" i="3"/>
  <c r="S10" i="3"/>
  <c r="T10" i="3"/>
  <c r="U10" i="3"/>
  <c r="R11" i="3"/>
  <c r="S11" i="3"/>
  <c r="T11" i="3"/>
  <c r="U11" i="3"/>
  <c r="R12" i="3"/>
  <c r="S12" i="3"/>
  <c r="T12" i="3"/>
  <c r="U12" i="3"/>
  <c r="R13" i="3"/>
  <c r="S13" i="3"/>
  <c r="T13" i="3"/>
  <c r="U13" i="3"/>
  <c r="R14" i="3"/>
  <c r="S14" i="3"/>
  <c r="T14" i="3"/>
  <c r="U14" i="3"/>
  <c r="R15" i="3"/>
  <c r="S15" i="3"/>
  <c r="T15" i="3"/>
  <c r="U15" i="3"/>
  <c r="R16" i="3"/>
  <c r="S16" i="3"/>
  <c r="T16" i="3"/>
  <c r="U16" i="3"/>
  <c r="R17" i="3"/>
  <c r="S17" i="3"/>
  <c r="T17" i="3"/>
  <c r="U17" i="3"/>
  <c r="R18" i="3"/>
  <c r="S18" i="3"/>
  <c r="T18" i="3"/>
  <c r="U18" i="3"/>
  <c r="R19" i="3"/>
  <c r="S19" i="3"/>
  <c r="T19" i="3"/>
  <c r="U19" i="3"/>
  <c r="R20" i="3"/>
  <c r="S20" i="3"/>
  <c r="T20" i="3"/>
  <c r="U20" i="3"/>
  <c r="R21" i="3"/>
  <c r="S21" i="3"/>
  <c r="T21" i="3"/>
  <c r="U21" i="3"/>
  <c r="R22" i="3"/>
  <c r="S22" i="3"/>
  <c r="T22" i="3"/>
  <c r="U22" i="3"/>
  <c r="R23" i="3"/>
  <c r="S23" i="3"/>
  <c r="T23" i="3"/>
  <c r="U23" i="3"/>
  <c r="R24" i="3"/>
  <c r="S24" i="3"/>
  <c r="T24" i="3"/>
  <c r="U24" i="3"/>
  <c r="R25" i="3"/>
  <c r="S25" i="3"/>
  <c r="T25" i="3"/>
  <c r="U25" i="3"/>
  <c r="R26" i="3"/>
  <c r="S26" i="3"/>
  <c r="T26" i="3"/>
  <c r="U26" i="3"/>
  <c r="R27" i="3"/>
  <c r="S27" i="3"/>
  <c r="T27" i="3"/>
  <c r="U27" i="3"/>
  <c r="R28" i="3"/>
  <c r="S28" i="3"/>
  <c r="T28" i="3"/>
  <c r="U28" i="3"/>
  <c r="R29" i="3"/>
  <c r="S29" i="3"/>
  <c r="T29" i="3"/>
  <c r="U29" i="3"/>
  <c r="R30" i="3"/>
  <c r="S30" i="3"/>
  <c r="T30" i="3"/>
  <c r="U30" i="3"/>
  <c r="R31" i="3"/>
  <c r="S31" i="3"/>
  <c r="T31" i="3"/>
  <c r="U31" i="3"/>
  <c r="R32" i="3"/>
  <c r="S32" i="3"/>
  <c r="T32" i="3"/>
  <c r="U32" i="3"/>
  <c r="R33" i="3"/>
  <c r="S33" i="3"/>
  <c r="T33" i="3"/>
  <c r="U33" i="3"/>
  <c r="R34" i="3"/>
  <c r="S34" i="3"/>
  <c r="T34" i="3"/>
  <c r="U34" i="3"/>
  <c r="R35" i="3"/>
  <c r="S35" i="3"/>
  <c r="T35" i="3"/>
  <c r="U35" i="3"/>
  <c r="R36" i="3"/>
  <c r="S36" i="3"/>
  <c r="T36" i="3"/>
  <c r="U36" i="3"/>
  <c r="R37" i="3"/>
  <c r="S37" i="3"/>
  <c r="T37" i="3"/>
  <c r="U37" i="3"/>
  <c r="R38" i="3"/>
  <c r="S38" i="3"/>
  <c r="T38" i="3"/>
  <c r="U38" i="3"/>
  <c r="R39" i="3"/>
  <c r="S39" i="3"/>
  <c r="T39" i="3"/>
  <c r="U39" i="3"/>
  <c r="R40" i="3"/>
  <c r="S40" i="3"/>
  <c r="T40" i="3"/>
  <c r="U40" i="3"/>
  <c r="R41" i="3"/>
  <c r="S41" i="3"/>
  <c r="T41" i="3"/>
  <c r="U41" i="3"/>
  <c r="R42" i="3"/>
  <c r="S42" i="3"/>
  <c r="T42" i="3"/>
  <c r="U42" i="3"/>
  <c r="R43" i="3"/>
  <c r="S43" i="3"/>
  <c r="T43" i="3"/>
  <c r="U43" i="3"/>
  <c r="R44" i="3"/>
  <c r="S44" i="3"/>
  <c r="T44" i="3"/>
  <c r="U44" i="3"/>
  <c r="R45" i="3"/>
  <c r="S45" i="3"/>
  <c r="T45" i="3"/>
  <c r="U45" i="3"/>
  <c r="R46" i="3"/>
  <c r="S46" i="3"/>
  <c r="T46" i="3"/>
  <c r="U46" i="3"/>
  <c r="R47" i="3"/>
  <c r="S47" i="3"/>
  <c r="T47" i="3"/>
  <c r="U47" i="3"/>
  <c r="R48" i="3"/>
  <c r="S48" i="3"/>
  <c r="T48" i="3"/>
  <c r="U48" i="3"/>
  <c r="R49" i="3"/>
  <c r="S49" i="3"/>
  <c r="T49" i="3"/>
  <c r="U49" i="3"/>
  <c r="R50" i="3"/>
  <c r="S50" i="3"/>
  <c r="T50" i="3"/>
  <c r="U50" i="3"/>
  <c r="R51" i="3"/>
  <c r="S51" i="3"/>
  <c r="T51" i="3"/>
  <c r="U51" i="3"/>
  <c r="R52" i="3"/>
  <c r="S52" i="3"/>
  <c r="T52" i="3"/>
  <c r="U52" i="3"/>
  <c r="R53" i="3"/>
  <c r="S53" i="3"/>
  <c r="T53" i="3"/>
  <c r="U53" i="3"/>
  <c r="R54" i="3"/>
  <c r="S54" i="3"/>
  <c r="T54" i="3"/>
  <c r="U54" i="3"/>
  <c r="R55" i="3"/>
  <c r="S55" i="3"/>
  <c r="T55" i="3"/>
  <c r="U55" i="3"/>
  <c r="R56" i="3"/>
  <c r="S56" i="3"/>
  <c r="T56" i="3"/>
  <c r="U56" i="3"/>
  <c r="R57" i="3"/>
  <c r="S57" i="3"/>
  <c r="T57" i="3"/>
  <c r="U57" i="3"/>
  <c r="R58" i="3"/>
  <c r="S58" i="3"/>
  <c r="T58" i="3"/>
  <c r="U58" i="3"/>
  <c r="R59" i="3"/>
  <c r="S59" i="3"/>
  <c r="T59" i="3"/>
  <c r="U59" i="3"/>
  <c r="R60" i="3"/>
  <c r="S60" i="3"/>
  <c r="T60" i="3"/>
  <c r="U60" i="3"/>
  <c r="R61" i="3"/>
  <c r="S61" i="3"/>
  <c r="T61" i="3"/>
  <c r="U61" i="3"/>
  <c r="R62" i="3"/>
  <c r="S62" i="3"/>
  <c r="T62" i="3"/>
  <c r="U62" i="3"/>
  <c r="R63" i="3"/>
  <c r="S63" i="3"/>
  <c r="T63" i="3"/>
  <c r="U63" i="3"/>
  <c r="R64" i="3"/>
  <c r="S64" i="3"/>
  <c r="T64" i="3"/>
  <c r="U64" i="3"/>
  <c r="R65" i="3"/>
  <c r="S65" i="3"/>
  <c r="T65" i="3"/>
  <c r="U65" i="3"/>
  <c r="Q3" i="3"/>
  <c r="V3" i="3" s="1"/>
  <c r="Q4" i="3"/>
  <c r="V4" i="3" s="1"/>
  <c r="Q5" i="3"/>
  <c r="V5" i="3" s="1"/>
  <c r="Q6" i="3"/>
  <c r="V6" i="3" s="1"/>
  <c r="Q7" i="3"/>
  <c r="V7" i="3" s="1"/>
  <c r="Q8" i="3"/>
  <c r="V8" i="3" s="1"/>
  <c r="Q9" i="3"/>
  <c r="V9" i="3" s="1"/>
  <c r="Q10" i="3"/>
  <c r="V10" i="3" s="1"/>
  <c r="Q11" i="3"/>
  <c r="V11" i="3" s="1"/>
  <c r="Q12" i="3"/>
  <c r="V12" i="3" s="1"/>
  <c r="Q13" i="3"/>
  <c r="V13" i="3" s="1"/>
  <c r="Q14" i="3"/>
  <c r="V14" i="3" s="1"/>
  <c r="Q15" i="3"/>
  <c r="V15" i="3" s="1"/>
  <c r="Q16" i="3"/>
  <c r="V16" i="3" s="1"/>
  <c r="Q17" i="3"/>
  <c r="V17" i="3" s="1"/>
  <c r="Q18" i="3"/>
  <c r="V18" i="3" s="1"/>
  <c r="Q19" i="3"/>
  <c r="V19" i="3" s="1"/>
  <c r="Q20" i="3"/>
  <c r="V20" i="3" s="1"/>
  <c r="Q21" i="3"/>
  <c r="V21" i="3" s="1"/>
  <c r="Q22" i="3"/>
  <c r="V22" i="3" s="1"/>
  <c r="Q23" i="3"/>
  <c r="V23" i="3" s="1"/>
  <c r="Q24" i="3"/>
  <c r="V24" i="3" s="1"/>
  <c r="Q25" i="3"/>
  <c r="V25" i="3" s="1"/>
  <c r="Q26" i="3"/>
  <c r="V26" i="3" s="1"/>
  <c r="Q27" i="3"/>
  <c r="V27" i="3" s="1"/>
  <c r="Q28" i="3"/>
  <c r="V28" i="3" s="1"/>
  <c r="Q29" i="3"/>
  <c r="V29" i="3" s="1"/>
  <c r="Q30" i="3"/>
  <c r="V30" i="3" s="1"/>
  <c r="Q31" i="3"/>
  <c r="V31" i="3" s="1"/>
  <c r="Q32" i="3"/>
  <c r="V32" i="3" s="1"/>
  <c r="Q33" i="3"/>
  <c r="V33" i="3" s="1"/>
  <c r="Q34" i="3"/>
  <c r="V34" i="3" s="1"/>
  <c r="Q35" i="3"/>
  <c r="V35" i="3" s="1"/>
  <c r="Q36" i="3"/>
  <c r="V36" i="3" s="1"/>
  <c r="Q37" i="3"/>
  <c r="V37" i="3" s="1"/>
  <c r="Q38" i="3"/>
  <c r="V38" i="3" s="1"/>
  <c r="Q39" i="3"/>
  <c r="V39" i="3" s="1"/>
  <c r="Q40" i="3"/>
  <c r="V40" i="3" s="1"/>
  <c r="Q41" i="3"/>
  <c r="V41" i="3" s="1"/>
  <c r="Q42" i="3"/>
  <c r="V42" i="3" s="1"/>
  <c r="Q43" i="3"/>
  <c r="V43" i="3" s="1"/>
  <c r="Q44" i="3"/>
  <c r="V44" i="3" s="1"/>
  <c r="Q45" i="3"/>
  <c r="V45" i="3" s="1"/>
  <c r="Q46" i="3"/>
  <c r="V46" i="3" s="1"/>
  <c r="Q47" i="3"/>
  <c r="V47" i="3" s="1"/>
  <c r="Q48" i="3"/>
  <c r="V48" i="3" s="1"/>
  <c r="Q49" i="3"/>
  <c r="V49" i="3" s="1"/>
  <c r="Q50" i="3"/>
  <c r="V50" i="3" s="1"/>
  <c r="Q51" i="3"/>
  <c r="V51" i="3" s="1"/>
  <c r="Q52" i="3"/>
  <c r="V52" i="3" s="1"/>
  <c r="Q53" i="3"/>
  <c r="V53" i="3" s="1"/>
  <c r="Q54" i="3"/>
  <c r="V54" i="3" s="1"/>
  <c r="Q55" i="3"/>
  <c r="V55" i="3" s="1"/>
  <c r="Q56" i="3"/>
  <c r="V56" i="3" s="1"/>
  <c r="Q57" i="3"/>
  <c r="V57" i="3" s="1"/>
  <c r="Q58" i="3"/>
  <c r="V58" i="3" s="1"/>
  <c r="Q59" i="3"/>
  <c r="V59" i="3" s="1"/>
  <c r="Q60" i="3"/>
  <c r="V60" i="3" s="1"/>
  <c r="Q61" i="3"/>
  <c r="V61" i="3" s="1"/>
  <c r="Q62" i="3"/>
  <c r="V62" i="3" s="1"/>
  <c r="Q63" i="3"/>
  <c r="V63" i="3" s="1"/>
  <c r="Q64" i="3"/>
  <c r="V64" i="3" s="1"/>
  <c r="Q65" i="3"/>
  <c r="V65" i="3" s="1"/>
  <c r="Q2" i="3"/>
  <c r="V2" i="3" s="1"/>
  <c r="V6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99AF33-3DA3-4725-9F40-656B115525F7}" keepAlive="1" name="Consulta - funky" description="Ligação à consulta 'funky' no livro." type="5" refreshedVersion="7" background="1" saveData="1">
    <dbPr connection="Provider=Microsoft.Mashup.OleDb.1;Data Source=$Workbook$;Location=funky;Extended Properties=&quot;&quot;" command="SELECT * FROM [funky]"/>
  </connection>
  <connection id="2" xr16:uid="{45CD284A-E4DB-4DA2-B963-4108A6C7499F}" name="Consulta - funky (2)" description="Ligação à consulta 'funky (2)' no livro." type="100" refreshedVersion="7" minRefreshableVersion="5">
    <extLst>
      <ext xmlns:x15="http://schemas.microsoft.com/office/spreadsheetml/2010/11/main" uri="{DE250136-89BD-433C-8126-D09CA5730AF9}">
        <x15:connection id="b3f07350-4d86-4f56-932c-eda5ecbc5d2f"/>
      </ext>
    </extLst>
  </connection>
  <connection id="3" xr16:uid="{00000000-0015-0000-FFFF-FFFF00000000}" keepAlive="1" name="Consulta - out" description="Ligação à consulta 'out' no livro." type="5" refreshedVersion="0" background="1">
    <dbPr connection="Provider=Microsoft.Mashup.OleDb.1;Data Source=$Workbook$;Location=out;Extended Properties=&quot;&quot;" command="SELECT * FROM [out]"/>
  </connection>
  <connection id="4" xr16:uid="{29A61FE9-C993-4EC2-B9D0-6E9DC9656254}" keepAlive="1" name="Consulta - out (10)" description="Ligação à consulta 'out (10)' no livro." type="5" refreshedVersion="7" background="1" saveData="1">
    <dbPr connection="Provider=Microsoft.Mashup.OleDb.1;Data Source=$Workbook$;Location=&quot;out (10)&quot;;Extended Properties=&quot;&quot;" command="SELECT * FROM [out (10)]"/>
  </connection>
  <connection id="5" xr16:uid="{00000000-0015-0000-FFFF-FFFF01000000}" keepAlive="1" name="Consulta - out (2)" description="Ligação à consulta 'out (2)' no livro." type="5" refreshedVersion="7" background="1" saveData="1">
    <dbPr connection="Provider=Microsoft.Mashup.OleDb.1;Data Source=$Workbook$;Location=&quot;out (2)&quot;;Extended Properties=&quot;&quot;" command="SELECT * FROM [out (2)]"/>
  </connection>
  <connection id="6" xr16:uid="{EAF22991-74E1-427F-99A6-16C41788D993}" keepAlive="1" name="Consulta - out (3)" description="Ligação à consulta 'out (3)' no livro." type="5" refreshedVersion="0" background="1">
    <dbPr connection="Provider=Microsoft.Mashup.OleDb.1;Data Source=$Workbook$;Location=&quot;out (3)&quot;;Extended Properties=&quot;&quot;" command="SELECT * FROM [out (3)]"/>
  </connection>
  <connection id="7" xr16:uid="{5892FC6D-7A7F-4AF6-A6B8-25CF7780F742}" keepAlive="1" name="Consulta - out (4)" description="Ligação à consulta 'out (4)' no livro." type="5" refreshedVersion="0" background="1">
    <dbPr connection="Provider=Microsoft.Mashup.OleDb.1;Data Source=$Workbook$;Location=&quot;out (4)&quot;;Extended Properties=&quot;&quot;" command="SELECT * FROM [out (4)]"/>
  </connection>
  <connection id="8" xr16:uid="{904596A1-75DA-4221-A22C-B9AD26A94F87}" keepAlive="1" name="Consulta - out (5)" description="Ligação à consulta 'out (5)' no livro." type="5" refreshedVersion="0" background="1">
    <dbPr connection="Provider=Microsoft.Mashup.OleDb.1;Data Source=$Workbook$;Location=&quot;out (5)&quot;;Extended Properties=&quot;&quot;" command="SELECT * FROM [out (5)]"/>
  </connection>
  <connection id="9" xr16:uid="{C943B563-56C2-47F9-9052-E2CBD371F648}" keepAlive="1" name="Consulta - out (6)" description="Ligação à consulta 'out (6)' no livro." type="5" refreshedVersion="0" background="1">
    <dbPr connection="Provider=Microsoft.Mashup.OleDb.1;Data Source=$Workbook$;Location=&quot;out (6)&quot;;Extended Properties=&quot;&quot;" command="SELECT * FROM [out (6)]"/>
  </connection>
  <connection id="10" xr16:uid="{7B11BAD8-6418-4EBD-88F1-3B45E18F6116}" keepAlive="1" name="Consulta - out (7)" description="Ligação à consulta 'out (7)' no livro." type="5" refreshedVersion="7" background="1" saveData="1">
    <dbPr connection="Provider=Microsoft.Mashup.OleDb.1;Data Source=$Workbook$;Location=&quot;out (7)&quot;;Extended Properties=&quot;&quot;" command="SELECT * FROM [out (7)]"/>
  </connection>
  <connection id="11" xr16:uid="{D0E3972A-E22B-4DE4-9DB4-2A6598C0CB60}" keepAlive="1" name="Consulta - out (8)" description="Ligação à consulta 'out (8)' no livro." type="5" refreshedVersion="0" background="1">
    <dbPr connection="Provider=Microsoft.Mashup.OleDb.1;Data Source=$Workbook$;Location=&quot;out (8)&quot;;Extended Properties=&quot;&quot;" command="SELECT * FROM [out (8)]"/>
  </connection>
  <connection id="12" xr16:uid="{3B7AA545-3DCD-4863-A596-8B73198AE3A5}" keepAlive="1" name="Consulta - out (9)" description="Ligação à consulta 'out (9)' no livro." type="5" refreshedVersion="7" background="1" saveData="1">
    <dbPr connection="Provider=Microsoft.Mashup.OleDb.1;Data Source=$Workbook$;Location=&quot;out (9)&quot;;Extended Properties=&quot;&quot;" command="SELECT * FROM [out (9)]"/>
  </connection>
  <connection id="13" xr16:uid="{C54B06A3-6A49-4B67-B45A-E826E8313596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<sst xmlns="http://schemas.openxmlformats.org/spreadsheetml/2006/main" count="640" uniqueCount="269">
  <si>
    <t>Name</t>
  </si>
  <si>
    <t>Status</t>
  </si>
  <si>
    <t>Score</t>
  </si>
  <si>
    <t>Eps watched</t>
  </si>
  <si>
    <t>Start date</t>
  </si>
  <si>
    <t>Finish date</t>
  </si>
  <si>
    <t>Season</t>
  </si>
  <si>
    <t>Year</t>
  </si>
  <si>
    <t>Another</t>
  </si>
  <si>
    <t>Watching</t>
  </si>
  <si>
    <t>Winter 2012</t>
  </si>
  <si>
    <t>Blue Period</t>
  </si>
  <si>
    <t>Fall 2021</t>
  </si>
  <si>
    <t>Kimetsu no Yaiba</t>
  </si>
  <si>
    <t>Spring 2019</t>
  </si>
  <si>
    <t>Komi-san wa, Comyushou desu.</t>
  </si>
  <si>
    <t>Kono Subarashii Sekai ni Shukufuku wo!</t>
  </si>
  <si>
    <t>Winter 2016</t>
  </si>
  <si>
    <t>Senpai ga Uzai Kouhai no Hanashi</t>
  </si>
  <si>
    <t>Taishou Otome Otogibanashi</t>
  </si>
  <si>
    <t>Cider no You ni Kotoba ga Wakiagaru</t>
  </si>
  <si>
    <t>Completed</t>
  </si>
  <si>
    <t>Summer 2021</t>
  </si>
  <si>
    <t>Darling in the FranXX</t>
  </si>
  <si>
    <t>Winter 2018</t>
  </si>
  <si>
    <t>Haikyuu!!</t>
  </si>
  <si>
    <t>Spring 2014</t>
  </si>
  <si>
    <t>Horimiya</t>
  </si>
  <si>
    <t>Winter 2021</t>
  </si>
  <si>
    <t>K-On!</t>
  </si>
  <si>
    <t>Spring 2009</t>
  </si>
  <si>
    <t>Kaguya-sama wa Kokurasetai: Tensai-tachi no Renai Zunousen</t>
  </si>
  <si>
    <t>Winter 2019</t>
  </si>
  <si>
    <t>Kaguya-sama wa Kokurasetai: Ultra Romantic Teaser PV - Ishigami Yuu wa Kataritai</t>
  </si>
  <si>
    <t>Kaguya-sama wa Kokurasetai?: Tensai-tachi no Renai Zunousen</t>
  </si>
  <si>
    <t>Spring 2020</t>
  </si>
  <si>
    <t>Kanojo mo Kanojo</t>
  </si>
  <si>
    <t>Kanojo, Okarishimasu</t>
  </si>
  <si>
    <t>Summer 2020</t>
  </si>
  <si>
    <t>Kimi no Na wa.</t>
  </si>
  <si>
    <t>Summer 2016</t>
  </si>
  <si>
    <t>Kobayashi-san Chi no Maid Dragon</t>
  </si>
  <si>
    <t>Winter 2017</t>
  </si>
  <si>
    <t>Kobayashi-san Chi no Maid Dragon S</t>
  </si>
  <si>
    <t>Kobayashi-san Chi no Maid Dragon: Valentine, Soshite Onsen! - Amari Kitai Shinaide Kudasai</t>
  </si>
  <si>
    <t>Summer 2017</t>
  </si>
  <si>
    <t>Koe no Katachi</t>
  </si>
  <si>
    <t>Lovely★Complex</t>
  </si>
  <si>
    <t>Spring 2007</t>
  </si>
  <si>
    <t>Noragami</t>
  </si>
  <si>
    <t>Winter 2014</t>
  </si>
  <si>
    <t>Noragami Aragoto</t>
  </si>
  <si>
    <t>Fall 2015</t>
  </si>
  <si>
    <t>Saiki Kusuo no Ψ-nan</t>
  </si>
  <si>
    <t>Seishun Buta Yarou wa Bunny Girl Senpai no Yume wo Minai</t>
  </si>
  <si>
    <t>Fall 2018</t>
  </si>
  <si>
    <t>Seishun Buta Yarou wa Yumemiru Shoujo no Yume wo Minai</t>
  </si>
  <si>
    <t>Shigatsu wa Kimi no Uso</t>
  </si>
  <si>
    <t>Fall 2014</t>
  </si>
  <si>
    <t>Tonari no Kaibutsu-kun</t>
  </si>
  <si>
    <t>Fall 2012</t>
  </si>
  <si>
    <t>Tonikaku Kawaii</t>
  </si>
  <si>
    <t>Fall 2020</t>
  </si>
  <si>
    <t>Tonikaku Kawaii: SNS</t>
  </si>
  <si>
    <t>Toradora!</t>
  </si>
  <si>
    <t>Fall 2008</t>
  </si>
  <si>
    <t>Toradora!: Bentou no Gokui</t>
  </si>
  <si>
    <t>Fall 2011</t>
  </si>
  <si>
    <t>Wonder Egg Priority</t>
  </si>
  <si>
    <t>Wonder Egg Priority Special</t>
  </si>
  <si>
    <t>Spring 2021</t>
  </si>
  <si>
    <t>Death Note</t>
  </si>
  <si>
    <t>On Hold</t>
  </si>
  <si>
    <t>Fall 2006</t>
  </si>
  <si>
    <t>K-On!!</t>
  </si>
  <si>
    <t>Spring 2010</t>
  </si>
  <si>
    <t>Karakai Jouzu no Takagi-san</t>
  </si>
  <si>
    <t>Neon Genesis Evangelion</t>
  </si>
  <si>
    <t>Fall 1995</t>
  </si>
  <si>
    <t>Saiki Kusuo no Ψ-nan 2</t>
  </si>
  <si>
    <t>Takt Op. Destiny</t>
  </si>
  <si>
    <t>Tokyo Revengers</t>
  </si>
  <si>
    <t>Uramichi Oniisan</t>
  </si>
  <si>
    <t>Wotaku ni Koi wa Muzukashii</t>
  </si>
  <si>
    <t>Spring 2018</t>
  </si>
  <si>
    <t>Ao Haru Ride</t>
  </si>
  <si>
    <t>Dropped</t>
  </si>
  <si>
    <t>Summer 2014</t>
  </si>
  <si>
    <t>JoJo no Kimyou na Bouken (TV)</t>
  </si>
  <si>
    <t>Odd Taxi</t>
  </si>
  <si>
    <t>Steins;Gate</t>
  </si>
  <si>
    <t>Spring 2011</t>
  </si>
  <si>
    <t>3-gatsu no Lion</t>
  </si>
  <si>
    <t>PTW</t>
  </si>
  <si>
    <t>Fall 2016</t>
  </si>
  <si>
    <t>5-toubun no Hanayome</t>
  </si>
  <si>
    <t>Ansatsu Kyoushitsu</t>
  </si>
  <si>
    <t>Winter 2015</t>
  </si>
  <si>
    <t>Banana Fish</t>
  </si>
  <si>
    <t>Summer 2018</t>
  </si>
  <si>
    <t>Boku dake ga Inai Machi</t>
  </si>
  <si>
    <t>Captain Tsubasa</t>
  </si>
  <si>
    <t>Fall 1983</t>
  </si>
  <si>
    <t>Captain Tsubasa: Road to 2002</t>
  </si>
  <si>
    <t>Fall 2001</t>
  </si>
  <si>
    <t>Chuunibyou demo Koi ga Shitai!</t>
  </si>
  <si>
    <t>Ganbare Douki-chan</t>
  </si>
  <si>
    <t>Gekkan Shoujo Nozaki-kun</t>
  </si>
  <si>
    <t>Hunter x Hunter (2011)</t>
  </si>
  <si>
    <t>Hyouka</t>
  </si>
  <si>
    <t>Spring 2012</t>
  </si>
  <si>
    <t>Kaguya-sama wa Kokurasetai: Ultra Romantic</t>
  </si>
  <si>
    <t>Spring 2022</t>
  </si>
  <si>
    <t>Kakegurui</t>
  </si>
  <si>
    <t>Kimi ni Todoke</t>
  </si>
  <si>
    <t>Fall 2009</t>
  </si>
  <si>
    <t>Kimi no Suizou wo Tabetai</t>
  </si>
  <si>
    <t>Kiseijuu: Sei no Kakuritsu</t>
  </si>
  <si>
    <t>Koi to Uso</t>
  </si>
  <si>
    <t>Mob Psycho 100</t>
  </si>
  <si>
    <t>Mushoku Tensei: Isekai Ittara Honki Dasu</t>
  </si>
  <si>
    <t>Nakitai Watashi wa Neko wo Kaburu</t>
  </si>
  <si>
    <t>Nanatsu no Taizai</t>
  </si>
  <si>
    <t>NHK ni Youkoso!</t>
  </si>
  <si>
    <t>Summer 2006</t>
  </si>
  <si>
    <t>Nisekoi</t>
  </si>
  <si>
    <t>Ouran Koukou Host Club</t>
  </si>
  <si>
    <t>Spring 2006</t>
  </si>
  <si>
    <t>Platinum End</t>
  </si>
  <si>
    <t>Re:Zero kara Hajimeru Isekai Seikatsu</t>
  </si>
  <si>
    <t>Spring 2016</t>
  </si>
  <si>
    <t>Sarazanmai</t>
  </si>
  <si>
    <t>Shin no Nakama ja Nai to Yuusha no Party wo Oidasareta node, Henkyou de Slow Life suru Koto ni Shimashita</t>
  </si>
  <si>
    <t>Shingeki no Kyojin</t>
  </si>
  <si>
    <t>Spring 2013</t>
  </si>
  <si>
    <t>Sono Bisque Doll wa Koi wo Suru</t>
  </si>
  <si>
    <t>Winter 2022</t>
  </si>
  <si>
    <t>Tomodachi no Imouto ga Ore ni dake Uzai</t>
  </si>
  <si>
    <t/>
  </si>
  <si>
    <t>Tonikaku Kawaii 2nd Season</t>
  </si>
  <si>
    <t>Tsurezure Children</t>
  </si>
  <si>
    <t>Watashi ni Tenshi ga Maiorita!</t>
  </si>
  <si>
    <t>Working!!!</t>
  </si>
  <si>
    <t>Summer 2015</t>
  </si>
  <si>
    <t>Yahari Ore no Seishun Love Comedy wa Machigatteiru.</t>
  </si>
  <si>
    <t>Yakusoku no Neverland</t>
  </si>
  <si>
    <t>Yesterday wo Utatte</t>
  </si>
  <si>
    <t>Yojouhan Shinwa Taikei</t>
  </si>
  <si>
    <t>Yosuga no Sora: In Solitude, Where We Are Least Alone.</t>
  </si>
  <si>
    <t>Fall 2010</t>
  </si>
  <si>
    <t>Summer 2007</t>
  </si>
  <si>
    <t>Fall 2007</t>
  </si>
  <si>
    <t>Winter 2008</t>
  </si>
  <si>
    <t>Spring 2008</t>
  </si>
  <si>
    <t>Summer 2008</t>
  </si>
  <si>
    <t>Winter 2009</t>
  </si>
  <si>
    <t>Summer 2009</t>
  </si>
  <si>
    <t>Winter 2010</t>
  </si>
  <si>
    <t>Summer 2010</t>
  </si>
  <si>
    <t>Winter 2011</t>
  </si>
  <si>
    <t>Summer 2011</t>
  </si>
  <si>
    <t>Summer 2012</t>
  </si>
  <si>
    <t>Winter 2013</t>
  </si>
  <si>
    <t>Summer 2013</t>
  </si>
  <si>
    <t>Fall 2013</t>
  </si>
  <si>
    <t>Spring 2015</t>
  </si>
  <si>
    <t>Spring 2017</t>
  </si>
  <si>
    <t>Fall 2017</t>
  </si>
  <si>
    <t>Summer 2019</t>
  </si>
  <si>
    <t>Fall 2019</t>
  </si>
  <si>
    <t>Winter 2020</t>
  </si>
  <si>
    <t>Winter 2006</t>
  </si>
  <si>
    <t>Winter 2007</t>
  </si>
  <si>
    <t>DIFFERENT ANIME COUNT</t>
  </si>
  <si>
    <t>Genres</t>
  </si>
  <si>
    <t>Horror, Mystery, Supernatural, Suspense</t>
  </si>
  <si>
    <t>Drama, Slice of Life</t>
  </si>
  <si>
    <t>Action, Supernatural</t>
  </si>
  <si>
    <t>Comedy, Slice of Life</t>
  </si>
  <si>
    <t>Adventure, Comedy, Fantasy, Supernatural</t>
  </si>
  <si>
    <t>Comedy, Romance, Slice of Life</t>
  </si>
  <si>
    <t>Romance, Slice of Life</t>
  </si>
  <si>
    <t>Action, Drama, Romance, Sci-Fi</t>
  </si>
  <si>
    <t>Comedy, Drama, Sports</t>
  </si>
  <si>
    <t>Comedy, Romance</t>
  </si>
  <si>
    <t>Comedy</t>
  </si>
  <si>
    <t>Drama, Romance, Supernatural</t>
  </si>
  <si>
    <t>Comedy, Fantasy, Slice of Life</t>
  </si>
  <si>
    <t>Drama</t>
  </si>
  <si>
    <t>Action, Adventure, Comedy, Supernatural</t>
  </si>
  <si>
    <t>Comedy, Slice of Life, Supernatural</t>
  </si>
  <si>
    <t>Comedy, Drama, Romance, Supernatural</t>
  </si>
  <si>
    <t>Drama, Romance</t>
  </si>
  <si>
    <t>Comedy, Gourmet, Romance, Slice of Life</t>
  </si>
  <si>
    <t>Drama, Fantasy</t>
  </si>
  <si>
    <t>Mystery, Supernatural, Suspense</t>
  </si>
  <si>
    <t>Action, Avant Garde, Drama, Sci-Fi</t>
  </si>
  <si>
    <t>Action, Fantasy</t>
  </si>
  <si>
    <t>Action, Drama, Supernatural</t>
  </si>
  <si>
    <t>Drama, Romance, Slice of Life</t>
  </si>
  <si>
    <t>Action, Adventure, Supernatural</t>
  </si>
  <si>
    <t>Mystery</t>
  </si>
  <si>
    <t>Drama, Sci-Fi, Suspense</t>
  </si>
  <si>
    <t>Action, Comedy</t>
  </si>
  <si>
    <t>Action, Adventure, Drama</t>
  </si>
  <si>
    <t>Mystery, Supernatural</t>
  </si>
  <si>
    <t>Action, Sports</t>
  </si>
  <si>
    <t>Comedy, Drama, Romance, Slice of Life</t>
  </si>
  <si>
    <t>Comedy, Romance, Ecchi</t>
  </si>
  <si>
    <t>Action, Adventure, Fantasy</t>
  </si>
  <si>
    <t>Mystery, Slice of Life</t>
  </si>
  <si>
    <t>Drama, Mystery</t>
  </si>
  <si>
    <t>Action, Drama, Horror, Sci-Fi</t>
  </si>
  <si>
    <t>Action, Comedy, Slice of Life, Supernatural</t>
  </si>
  <si>
    <t>Drama, Fantasy, Ecchi</t>
  </si>
  <si>
    <t>Action, Adventure, Fantasy, Supernatural</t>
  </si>
  <si>
    <t>Comedy, Drama, Romance</t>
  </si>
  <si>
    <t>Drama, Supernatural</t>
  </si>
  <si>
    <t>Drama, Fantasy, Suspense</t>
  </si>
  <si>
    <t>Action, Fantasy, Supernatural</t>
  </si>
  <si>
    <t>Adventure, Fantasy, Romance, Slice of Life</t>
  </si>
  <si>
    <t>Action, Drama, Fantasy, Mystery</t>
  </si>
  <si>
    <t>Comedy, Girls Love, Slice of Life</t>
  </si>
  <si>
    <t>Horror, Mystery, Sci-Fi, Suspense</t>
  </si>
  <si>
    <t>Comedy, Mystery, Romance</t>
  </si>
  <si>
    <t>Drama, Romance, Ecchi</t>
  </si>
  <si>
    <t>Import your data, then copy it to the "Analysis" sheet!</t>
  </si>
  <si>
    <t>Summer 2022</t>
  </si>
  <si>
    <t>Fall 2022</t>
  </si>
  <si>
    <t>Title</t>
  </si>
  <si>
    <t>Eps. watched</t>
  </si>
  <si>
    <t>End date</t>
  </si>
  <si>
    <t>Kono Subarashii Sekai ni Shukufuku wo! 2</t>
  </si>
  <si>
    <t>3D Kanojo: Real Girl</t>
  </si>
  <si>
    <t>Romance</t>
  </si>
  <si>
    <t>Golden Time</t>
  </si>
  <si>
    <t>Hajimete no Gal</t>
  </si>
  <si>
    <t>Hitoribocchi no Marumaru Seikatsu</t>
  </si>
  <si>
    <t>Ijiranaide, Nagatoro-san</t>
  </si>
  <si>
    <t>Jahy-sama wa Kujikenai!</t>
  </si>
  <si>
    <t>Comedy, Supernatural</t>
  </si>
  <si>
    <t>Psycho-Pass</t>
  </si>
  <si>
    <t>Action, Sci-Fi, Suspense</t>
  </si>
  <si>
    <t>Tenki no Ko</t>
  </si>
  <si>
    <t>Drama, Fantasy, Romance, Slice of Life</t>
  </si>
  <si>
    <t>Jujutsu Kaisen (TV)</t>
  </si>
  <si>
    <t>Kimetsu no Yaiba: Yuukaku-hen</t>
  </si>
  <si>
    <t>Re:Zero kara Hajimeru Isekai Seikatsu 2nd Season</t>
  </si>
  <si>
    <t>Kimetsu no Yaiba: Mugen Ressha-hen</t>
  </si>
  <si>
    <t>Comedy, Drama, Slice of Life</t>
  </si>
  <si>
    <t>Tanaka-kun wa Itsumo Kedaruge</t>
  </si>
  <si>
    <t>Days to finish</t>
  </si>
  <si>
    <t>Eps/day</t>
  </si>
  <si>
    <t>Fruits Basket 1st Season</t>
  </si>
  <si>
    <t>Comedy, Drama, Romance, Slice of Life, Supernatural</t>
  </si>
  <si>
    <t>Chio-chan no Tsuugakuro</t>
  </si>
  <si>
    <t>Heroine Tarumono!: Kiraware Heroine to Naisho no Oshigoto</t>
  </si>
  <si>
    <t>Hige wo Soru. Soshite Joshikousei wo Hirou.</t>
  </si>
  <si>
    <t>Kimi wa Houkago Insomnia</t>
  </si>
  <si>
    <t>Slice of Life</t>
  </si>
  <si>
    <t>Kobayashi-san Chi no Maidragon S: Nippon no Omotenashi - Attend wa Dragon Desu</t>
  </si>
  <si>
    <t>Komi-san wa, Comyushou desu. 2nd Season</t>
  </si>
  <si>
    <t>Masamune-kun no Revenge</t>
  </si>
  <si>
    <t>Yuru Camp△ Season 2</t>
  </si>
  <si>
    <t>5-toubun no Hanayome ∬</t>
  </si>
  <si>
    <t>Re:Zero kara Hajimeru Isekai Seikatsu 2nd Season Part 2</t>
  </si>
  <si>
    <t>Yuru Camp△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</si>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</sst>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Anime watched per season</a:t>
            </a:r>
          </a:p>
        </c:rich>
      </c:tx>
      <c:layout>
        <c:manualLayout>
          <c:xMode val="edge"/>
          <c:yMode val="edge"/>
          <c:x val="0.37640046621743606"/>
          <c:y val="3.2407427001815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Analysis!$T$1</c:f>
              <c:strCache>
                <c:ptCount val="1"/>
                <c:pt idx="0">
                  <c:v>PTW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Analysis!$P$2:$P$69</c:f>
              <c:strCache>
                <c:ptCount val="68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  <c:pt idx="64">
                  <c:v>Winter 2022</c:v>
                </c:pt>
                <c:pt idx="65">
                  <c:v>Spring 2022</c:v>
                </c:pt>
                <c:pt idx="66">
                  <c:v>Summer 2022</c:v>
                </c:pt>
                <c:pt idx="67">
                  <c:v>Fall 2022</c:v>
                </c:pt>
              </c:strCache>
            </c:strRef>
          </c:cat>
          <c:val>
            <c:numRef>
              <c:f>Analysis!$T$2:$T$69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055-8738-2FD7BEBBAEE5}"/>
            </c:ext>
          </c:extLst>
        </c:ser>
        <c:ser>
          <c:idx val="1"/>
          <c:order val="1"/>
          <c:tx>
            <c:strRef>
              <c:f>Analysis!$R$1</c:f>
              <c:strCache>
                <c:ptCount val="1"/>
                <c:pt idx="0">
                  <c:v>Dropped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Analysis!$P$2:$P$69</c:f>
              <c:strCache>
                <c:ptCount val="68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  <c:pt idx="64">
                  <c:v>Winter 2022</c:v>
                </c:pt>
                <c:pt idx="65">
                  <c:v>Spring 2022</c:v>
                </c:pt>
                <c:pt idx="66">
                  <c:v>Summer 2022</c:v>
                </c:pt>
                <c:pt idx="67">
                  <c:v>Fall 2022</c:v>
                </c:pt>
              </c:strCache>
            </c:strRef>
          </c:cat>
          <c:val>
            <c:numRef>
              <c:f>Analysis!$R$2:$R$69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055-8738-2FD7BEBBAEE5}"/>
            </c:ext>
          </c:extLst>
        </c:ser>
        <c:ser>
          <c:idx val="2"/>
          <c:order val="2"/>
          <c:tx>
            <c:strRef>
              <c:f>Analysis!$S$1</c:f>
              <c:strCache>
                <c:ptCount val="1"/>
                <c:pt idx="0">
                  <c:v>On Hold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Analysis!$P$2:$P$69</c:f>
              <c:strCache>
                <c:ptCount val="68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  <c:pt idx="64">
                  <c:v>Winter 2022</c:v>
                </c:pt>
                <c:pt idx="65">
                  <c:v>Spring 2022</c:v>
                </c:pt>
                <c:pt idx="66">
                  <c:v>Summer 2022</c:v>
                </c:pt>
                <c:pt idx="67">
                  <c:v>Fall 2022</c:v>
                </c:pt>
              </c:strCache>
            </c:strRef>
          </c:cat>
          <c:val>
            <c:numRef>
              <c:f>Analysis!$S$2:$S$69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055-8738-2FD7BEBBAEE5}"/>
            </c:ext>
          </c:extLst>
        </c:ser>
        <c:ser>
          <c:idx val="4"/>
          <c:order val="3"/>
          <c:tx>
            <c:strRef>
              <c:f>Analysis!$U$1</c:f>
              <c:strCache>
                <c:ptCount val="1"/>
                <c:pt idx="0">
                  <c:v>Watching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Analysis!$P$2:$P$69</c:f>
              <c:strCache>
                <c:ptCount val="68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  <c:pt idx="64">
                  <c:v>Winter 2022</c:v>
                </c:pt>
                <c:pt idx="65">
                  <c:v>Spring 2022</c:v>
                </c:pt>
                <c:pt idx="66">
                  <c:v>Summer 2022</c:v>
                </c:pt>
                <c:pt idx="67">
                  <c:v>Fall 2022</c:v>
                </c:pt>
              </c:strCache>
            </c:strRef>
          </c:cat>
          <c:val>
            <c:numRef>
              <c:f>Analysis!$U$2:$U$69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055-8738-2FD7BEBBAEE5}"/>
            </c:ext>
          </c:extLst>
        </c:ser>
        <c:ser>
          <c:idx val="0"/>
          <c:order val="4"/>
          <c:tx>
            <c:strRef>
              <c:f>Analysis!$Q$1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Analysis!$P$2:$P$69</c:f>
              <c:strCache>
                <c:ptCount val="68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  <c:pt idx="64">
                  <c:v>Winter 2022</c:v>
                </c:pt>
                <c:pt idx="65">
                  <c:v>Spring 2022</c:v>
                </c:pt>
                <c:pt idx="66">
                  <c:v>Summer 2022</c:v>
                </c:pt>
                <c:pt idx="67">
                  <c:v>Fall 2022</c:v>
                </c:pt>
              </c:strCache>
            </c:strRef>
          </c:cat>
          <c:val>
            <c:numRef>
              <c:f>Analysis!$Q$2:$Q$69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4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055-8738-2FD7BEBB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6279424"/>
        <c:axId val="2053059696"/>
      </c:barChart>
      <c:dateAx>
        <c:axId val="19362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3059696"/>
        <c:crosses val="autoZero"/>
        <c:auto val="0"/>
        <c:lblOffset val="50"/>
        <c:baseTimeUnit val="days"/>
        <c:majorUnit val="4"/>
      </c:dateAx>
      <c:valAx>
        <c:axId val="20530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Anime watched per year</a:t>
            </a:r>
          </a:p>
        </c:rich>
      </c:tx>
      <c:layout>
        <c:manualLayout>
          <c:xMode val="edge"/>
          <c:yMode val="edge"/>
          <c:x val="0.37640046621743606"/>
          <c:y val="3.2407427001815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PTW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Analysis!$X$2:$X$18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Analysis!$AB$2:$AB$18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7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23-4352-8153-F11067A7C912}"/>
            </c:ext>
          </c:extLst>
        </c:ser>
        <c:ser>
          <c:idx val="2"/>
          <c:order val="1"/>
          <c:tx>
            <c:strRef>
              <c:f>Analysis!$Z$1</c:f>
              <c:strCache>
                <c:ptCount val="1"/>
                <c:pt idx="0">
                  <c:v>Dropped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Analysis!$X$2:$X$18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Analysis!$Z$2:$Z$18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3-4352-8153-F11067A7C912}"/>
            </c:ext>
          </c:extLst>
        </c:ser>
        <c:ser>
          <c:idx val="4"/>
          <c:order val="2"/>
          <c:tx>
            <c:strRef>
              <c:f>Analysis!$AA$1</c:f>
              <c:strCache>
                <c:ptCount val="1"/>
                <c:pt idx="0">
                  <c:v>On Hold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Analysis!$X$2:$X$18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Analysis!$AA$2:$AA$18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3-4352-8153-F11067A7C912}"/>
            </c:ext>
          </c:extLst>
        </c:ser>
        <c:ser>
          <c:idx val="5"/>
          <c:order val="3"/>
          <c:tx>
            <c:strRef>
              <c:f>Analysis!$AC$1</c:f>
              <c:strCache>
                <c:ptCount val="1"/>
                <c:pt idx="0">
                  <c:v>Watching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Analysis!$X$2:$X$18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Analysis!$AC$2:$AC$18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23-4352-8153-F11067A7C912}"/>
            </c:ext>
          </c:extLst>
        </c:ser>
        <c:ser>
          <c:idx val="1"/>
          <c:order val="4"/>
          <c:tx>
            <c:strRef>
              <c:f>Analysis!$Y$1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Analysis!$X$2:$X$18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Analysis!$Y$2:$Y$18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14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3-4352-8153-F11067A7C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279424"/>
        <c:axId val="2053059696"/>
      </c:barChart>
      <c:catAx>
        <c:axId val="19362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3059696"/>
        <c:crosses val="autoZero"/>
        <c:auto val="1"/>
        <c:lblAlgn val="ctr"/>
        <c:lblOffset val="100"/>
        <c:noMultiLvlLbl val="0"/>
      </c:catAx>
      <c:valAx>
        <c:axId val="20530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Analysis!$Q$71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Analysis!$P$72:$P$139</c:f>
              <c:strCache>
                <c:ptCount val="68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  <c:pt idx="64">
                  <c:v>Winter 2022</c:v>
                </c:pt>
                <c:pt idx="65">
                  <c:v>Spring 2022</c:v>
                </c:pt>
                <c:pt idx="66">
                  <c:v>Summer 2022</c:v>
                </c:pt>
                <c:pt idx="67">
                  <c:v>Fall 2022</c:v>
                </c:pt>
              </c:strCache>
            </c:strRef>
          </c:cat>
          <c:val>
            <c:numRef>
              <c:f>Analysis!$Q$72:$Q$139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</c:v>
                </c:pt>
                <c:pt idx="33">
                  <c:v>7</c:v>
                </c:pt>
                <c:pt idx="34">
                  <c:v>4</c:v>
                </c:pt>
                <c:pt idx="35">
                  <c:v>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8.3333333333333339</c:v>
                </c:pt>
                <c:pt idx="43">
                  <c:v>0</c:v>
                </c:pt>
                <c:pt idx="44">
                  <c:v>7.5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6</c:v>
                </c:pt>
                <c:pt idx="50">
                  <c:v>0</c:v>
                </c:pt>
                <c:pt idx="51">
                  <c:v>10</c:v>
                </c:pt>
                <c:pt idx="52">
                  <c:v>8.5</c:v>
                </c:pt>
                <c:pt idx="53">
                  <c:v>9.5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7</c:v>
                </c:pt>
                <c:pt idx="59">
                  <c:v>7.5</c:v>
                </c:pt>
                <c:pt idx="60">
                  <c:v>8.25</c:v>
                </c:pt>
                <c:pt idx="61">
                  <c:v>6</c:v>
                </c:pt>
                <c:pt idx="62">
                  <c:v>7.75</c:v>
                </c:pt>
                <c:pt idx="63">
                  <c:v>8.1999999999999993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C-4C44-AE7D-84F7BD41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19999"/>
        <c:axId val="675101695"/>
      </c:lineChart>
      <c:catAx>
        <c:axId val="67511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101695"/>
        <c:crosses val="autoZero"/>
        <c:auto val="1"/>
        <c:lblAlgn val="ctr"/>
        <c:lblOffset val="100"/>
        <c:noMultiLvlLbl val="0"/>
      </c:catAx>
      <c:valAx>
        <c:axId val="675101695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119999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Analysis!$T$71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Analysis!$S$72:$S$88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Analysis!$T$72:$T$88</c:f>
              <c:numCache>
                <c:formatCode>General</c:formatCode>
                <c:ptCount val="17"/>
                <c:pt idx="0">
                  <c:v>7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8</c:v>
                </c:pt>
                <c:pt idx="6">
                  <c:v>7</c:v>
                </c:pt>
                <c:pt idx="7">
                  <c:v>0</c:v>
                </c:pt>
                <c:pt idx="8">
                  <c:v>7.25</c:v>
                </c:pt>
                <c:pt idx="9">
                  <c:v>8</c:v>
                </c:pt>
                <c:pt idx="10">
                  <c:v>8.4</c:v>
                </c:pt>
                <c:pt idx="11">
                  <c:v>7.333333333333333</c:v>
                </c:pt>
                <c:pt idx="12">
                  <c:v>8</c:v>
                </c:pt>
                <c:pt idx="13">
                  <c:v>9</c:v>
                </c:pt>
                <c:pt idx="14">
                  <c:v>7.8</c:v>
                </c:pt>
                <c:pt idx="15">
                  <c:v>7.8</c:v>
                </c:pt>
                <c:pt idx="1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9-4E86-A8F7-52A5950A5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00175"/>
        <c:axId val="699808495"/>
      </c:scatterChart>
      <c:valAx>
        <c:axId val="699800175"/>
        <c:scaling>
          <c:orientation val="minMax"/>
          <c:max val="2022"/>
          <c:min val="2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9808495"/>
        <c:crosses val="autoZero"/>
        <c:crossBetween val="midCat"/>
      </c:valAx>
      <c:valAx>
        <c:axId val="699808495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98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</xdr:colOff>
      <xdr:row>19</xdr:row>
      <xdr:rowOff>1586</xdr:rowOff>
    </xdr:from>
    <xdr:to>
      <xdr:col>36</xdr:col>
      <xdr:colOff>412750</xdr:colOff>
      <xdr:row>41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8DC4D7-9022-400E-B32F-86A77BCDF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3175</xdr:colOff>
      <xdr:row>42</xdr:row>
      <xdr:rowOff>0</xdr:rowOff>
    </xdr:from>
    <xdr:to>
      <xdr:col>36</xdr:col>
      <xdr:colOff>411163</xdr:colOff>
      <xdr:row>64</xdr:row>
      <xdr:rowOff>61914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121455-53D4-405E-A9B4-7435C5ADE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4761</xdr:colOff>
      <xdr:row>70</xdr:row>
      <xdr:rowOff>4762</xdr:rowOff>
    </xdr:from>
    <xdr:to>
      <xdr:col>36</xdr:col>
      <xdr:colOff>390524</xdr:colOff>
      <xdr:row>87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5993C3-AFDD-4DC4-A857-B92EF6478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4762</xdr:colOff>
      <xdr:row>89</xdr:row>
      <xdr:rowOff>4762</xdr:rowOff>
    </xdr:from>
    <xdr:to>
      <xdr:col>36</xdr:col>
      <xdr:colOff>400050</xdr:colOff>
      <xdr:row>103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CC7047-A88A-4AC1-A65E-6FA2F4776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0" xr16:uid="{7FF291BB-F4F6-492E-9919-D1BF4B21C4E9}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Status" tableColumnId="2"/>
      <queryTableField id="3" name="Score" tableColumnId="3"/>
      <queryTableField id="4" name="Eps watched" tableColumnId="4"/>
      <queryTableField id="5" name="Start date" tableColumnId="5"/>
      <queryTableField id="6" name="Finish date" tableColumnId="6"/>
      <queryTableField id="7" name="Season" tableColumnId="7"/>
      <queryTableField id="8" name="Year" tableColumnId="8"/>
      <queryTableField id="9" name="Genres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ADCF22DB-99D3-4976-A48E-DEBF6FC77AE6}" autoFormatId="16" applyNumberFormats="0" applyBorderFormats="0" applyFontFormats="0" applyPatternFormats="0" applyAlignmentFormats="0" applyWidthHeightFormats="0">
  <queryTableRefresh nextId="13" unboundColumnsRight="2">
    <queryTableFields count="11">
      <queryTableField id="1" name="Title" tableColumnId="1"/>
      <queryTableField id="2" name="Status" tableColumnId="2"/>
      <queryTableField id="3" name="Score" tableColumnId="3"/>
      <queryTableField id="4" name="Eps. watched" tableColumnId="4"/>
      <queryTableField id="5" name="Start date" tableColumnId="5"/>
      <queryTableField id="6" name="End date" tableColumnId="6"/>
      <queryTableField id="7" name="Season" tableColumnId="7"/>
      <queryTableField id="8" name="Year" tableColumnId="8"/>
      <queryTableField id="9" name="Genres" tableColumnId="9"/>
      <queryTableField id="10" dataBound="0" tableColumnId="10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BD9E12-F1C3-401A-A934-06164C29B91C}" name="out__7" displayName="out__7" ref="A1:I91" tableType="queryTable" totalsRowShown="0">
  <autoFilter ref="A1:I91" xr:uid="{03BD9E12-F1C3-401A-A934-06164C29B91C}"/>
  <tableColumns count="9">
    <tableColumn id="1" xr3:uid="{96082CFC-DF56-4F49-9837-07C2F8732101}" uniqueName="1" name="Name" queryTableFieldId="1" dataDxfId="13"/>
    <tableColumn id="2" xr3:uid="{501C03C7-78A5-4A0C-9315-9658FE5E5720}" uniqueName="2" name="Status" queryTableFieldId="2" dataDxfId="12"/>
    <tableColumn id="3" xr3:uid="{17DD36EE-25D6-431C-AD32-FCD47D6E4730}" uniqueName="3" name="Score" queryTableFieldId="3"/>
    <tableColumn id="4" xr3:uid="{513C9B46-14B1-4260-83B0-394DEB921200}" uniqueName="4" name="Eps watched" queryTableFieldId="4"/>
    <tableColumn id="5" xr3:uid="{0E88CD67-6F4D-4DEB-BD9B-FF0B340C336D}" uniqueName="5" name="Start date" queryTableFieldId="5" dataDxfId="11"/>
    <tableColumn id="6" xr3:uid="{4CE32D1B-4D6A-4F52-8618-846470A5A9E3}" uniqueName="6" name="Finish date" queryTableFieldId="6" dataDxfId="10"/>
    <tableColumn id="7" xr3:uid="{37EA1B4E-1C2B-4A31-835C-23BF15DE95AB}" uniqueName="7" name="Season" queryTableFieldId="7" dataDxfId="9"/>
    <tableColumn id="8" xr3:uid="{5AFDD098-F316-4E65-84D3-405E3082D177}" uniqueName="8" name="Year" queryTableFieldId="8"/>
    <tableColumn id="9" xr3:uid="{C1082522-91C8-4E27-99BC-DE1DD566EA94}" uniqueName="9" name="Genres" queryTableFieldId="9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E29E83-61C1-45B4-A637-9E6A6499ED91}" name="out__94" displayName="out__94" ref="A1:K117" tableType="queryTable" totalsRowShown="0">
  <autoFilter ref="A1:K117" xr:uid="{11E29E83-61C1-45B4-A637-9E6A6499ED91}"/>
  <sortState xmlns:xlrd2="http://schemas.microsoft.com/office/spreadsheetml/2017/richdata2" ref="A2:K117">
    <sortCondition ref="H2:H117"/>
    <sortCondition descending="1" ref="G2:G117" customList="Winter,Spring,Summer,Fall"/>
  </sortState>
  <tableColumns count="11">
    <tableColumn id="1" xr3:uid="{097F382F-21FE-46E4-AAE1-650D352F4EF5}" uniqueName="1" name="Title" queryTableFieldId="1" dataDxfId="7"/>
    <tableColumn id="2" xr3:uid="{5FD99827-82FA-4F93-88D2-DFE9B3AB47B0}" uniqueName="2" name="Status" queryTableFieldId="2" dataDxfId="6"/>
    <tableColumn id="3" xr3:uid="{800E3E32-500A-46F2-B349-9E3A4F1534B2}" uniqueName="3" name="Score" queryTableFieldId="3"/>
    <tableColumn id="4" xr3:uid="{FFE8CC26-83CA-46DD-9E08-E4B2895534DB}" uniqueName="4" name="Eps. watched" queryTableFieldId="4"/>
    <tableColumn id="5" xr3:uid="{66BAA9DA-10EC-4E4C-936C-A91CD18B1508}" uniqueName="5" name="Start date" queryTableFieldId="5" dataDxfId="5"/>
    <tableColumn id="6" xr3:uid="{36F85422-0AD4-42E9-A99A-61A43C590314}" uniqueName="6" name="End date" queryTableFieldId="6" dataDxfId="4"/>
    <tableColumn id="7" xr3:uid="{47A12D0B-9F21-44DD-8D6B-F51ED291A48D}" uniqueName="7" name="Season" queryTableFieldId="7" dataDxfId="3"/>
    <tableColumn id="8" xr3:uid="{35CEB386-1150-48A8-B509-5C3208A538BA}" uniqueName="8" name="Year" queryTableFieldId="8"/>
    <tableColumn id="9" xr3:uid="{6977BFDF-0A92-458E-B467-A6A7D07F61BF}" uniqueName="9" name="Genres" queryTableFieldId="9" dataDxfId="2"/>
    <tableColumn id="10" xr3:uid="{0A9C552A-1CB6-41DB-A379-59E48C11D347}" uniqueName="10" name="Days to finish" queryTableFieldId="10" dataDxfId="1">
      <calculatedColumnFormula>IF(F2=0,"",F2-E2+1)</calculatedColumnFormula>
    </tableColumn>
    <tableColumn id="12" xr3:uid="{2AB7F010-BF22-48A1-B0F9-D46BBAA7F6BF}" uniqueName="12" name="Eps/day" queryTableFieldId="12" dataDxfId="0">
      <calculatedColumnFormula>IF(J2 = "", "", IF(D2 &gt; 100, D2/(5*J2), D2/J2))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8314-5097-444A-AF30-904B75769D74}">
  <dimension ref="A1:I91"/>
  <sheetViews>
    <sheetView workbookViewId="0">
      <selection activeCell="A2" sqref="A2"/>
    </sheetView>
  </sheetViews>
  <sheetFormatPr defaultRowHeight="15" x14ac:dyDescent="0.25"/>
  <cols>
    <col min="1" max="1" width="81.140625" bestFit="1" customWidth="1"/>
    <col min="2" max="2" width="10.85546875" bestFit="1" customWidth="1"/>
    <col min="3" max="3" width="8.140625" bestFit="1" customWidth="1"/>
    <col min="4" max="4" width="14.28515625" bestFit="1" customWidth="1"/>
    <col min="5" max="5" width="11.85546875" bestFit="1" customWidth="1"/>
    <col min="6" max="6" width="13" bestFit="1" customWidth="1"/>
    <col min="7" max="7" width="12.85546875" bestFit="1" customWidth="1"/>
    <col min="8" max="8" width="7.28515625" bestFit="1" customWidth="1"/>
    <col min="9" max="9" width="3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174</v>
      </c>
    </row>
    <row r="2" spans="1:9" x14ac:dyDescent="0.25">
      <c r="A2" s="1" t="s">
        <v>226</v>
      </c>
      <c r="B2" s="1"/>
      <c r="E2" s="2"/>
      <c r="F2" s="2"/>
      <c r="G2" s="1"/>
      <c r="I2" s="1"/>
    </row>
    <row r="3" spans="1:9" x14ac:dyDescent="0.25">
      <c r="A3" s="1"/>
      <c r="B3" s="1"/>
      <c r="E3" s="2"/>
      <c r="F3" s="2"/>
      <c r="G3" s="1"/>
      <c r="I3" s="1"/>
    </row>
    <row r="4" spans="1:9" x14ac:dyDescent="0.25">
      <c r="A4" s="1"/>
      <c r="B4" s="1"/>
      <c r="E4" s="2"/>
      <c r="F4" s="2"/>
      <c r="G4" s="1"/>
      <c r="I4" s="1"/>
    </row>
    <row r="5" spans="1:9" x14ac:dyDescent="0.25">
      <c r="A5" s="1"/>
      <c r="B5" s="1"/>
      <c r="E5" s="2"/>
      <c r="F5" s="2"/>
      <c r="G5" s="1"/>
      <c r="I5" s="1"/>
    </row>
    <row r="6" spans="1:9" x14ac:dyDescent="0.25">
      <c r="A6" s="1"/>
      <c r="B6" s="1"/>
      <c r="E6" s="2"/>
      <c r="F6" s="2"/>
      <c r="G6" s="1"/>
      <c r="I6" s="1"/>
    </row>
    <row r="7" spans="1:9" x14ac:dyDescent="0.25">
      <c r="A7" s="1"/>
      <c r="B7" s="1"/>
      <c r="E7" s="2"/>
      <c r="F7" s="2"/>
      <c r="G7" s="1"/>
      <c r="I7" s="1"/>
    </row>
    <row r="8" spans="1:9" x14ac:dyDescent="0.25">
      <c r="A8" s="1"/>
      <c r="B8" s="1"/>
      <c r="E8" s="2"/>
      <c r="F8" s="2"/>
      <c r="G8" s="1"/>
      <c r="I8" s="1"/>
    </row>
    <row r="9" spans="1:9" x14ac:dyDescent="0.25">
      <c r="A9" s="1"/>
      <c r="B9" s="1"/>
      <c r="E9" s="2"/>
      <c r="F9" s="2"/>
      <c r="G9" s="1"/>
      <c r="I9" s="1"/>
    </row>
    <row r="10" spans="1:9" x14ac:dyDescent="0.25">
      <c r="A10" s="1"/>
      <c r="B10" s="1"/>
      <c r="E10" s="2"/>
      <c r="F10" s="2"/>
      <c r="G10" s="1"/>
      <c r="I10" s="1"/>
    </row>
    <row r="11" spans="1:9" x14ac:dyDescent="0.25">
      <c r="A11" s="1"/>
      <c r="B11" s="1"/>
      <c r="E11" s="2"/>
      <c r="F11" s="2"/>
      <c r="G11" s="1"/>
      <c r="I11" s="1"/>
    </row>
    <row r="12" spans="1:9" x14ac:dyDescent="0.25">
      <c r="A12" s="1"/>
      <c r="B12" s="1"/>
      <c r="E12" s="2"/>
      <c r="F12" s="2"/>
      <c r="G12" s="1"/>
      <c r="I12" s="1"/>
    </row>
    <row r="13" spans="1:9" x14ac:dyDescent="0.25">
      <c r="A13" s="1"/>
      <c r="B13" s="1"/>
      <c r="E13" s="2"/>
      <c r="F13" s="2"/>
      <c r="G13" s="1"/>
      <c r="I13" s="1"/>
    </row>
    <row r="14" spans="1:9" x14ac:dyDescent="0.25">
      <c r="A14" s="1"/>
      <c r="B14" s="1"/>
      <c r="E14" s="2"/>
      <c r="F14" s="2"/>
      <c r="G14" s="1"/>
      <c r="I14" s="1"/>
    </row>
    <row r="15" spans="1:9" x14ac:dyDescent="0.25">
      <c r="A15" s="1"/>
      <c r="B15" s="1"/>
      <c r="E15" s="2"/>
      <c r="F15" s="2"/>
      <c r="G15" s="1"/>
      <c r="I15" s="1"/>
    </row>
    <row r="16" spans="1:9" x14ac:dyDescent="0.25">
      <c r="A16" s="1"/>
      <c r="B16" s="1"/>
      <c r="E16" s="2"/>
      <c r="F16" s="2"/>
      <c r="G16" s="1"/>
      <c r="I16" s="1"/>
    </row>
    <row r="17" spans="1:9" x14ac:dyDescent="0.25">
      <c r="A17" s="1"/>
      <c r="B17" s="1"/>
      <c r="E17" s="2"/>
      <c r="F17" s="2"/>
      <c r="G17" s="1"/>
      <c r="I17" s="1"/>
    </row>
    <row r="18" spans="1:9" x14ac:dyDescent="0.25">
      <c r="A18" s="1"/>
      <c r="B18" s="1"/>
      <c r="E18" s="2"/>
      <c r="F18" s="2"/>
      <c r="G18" s="1"/>
      <c r="I18" s="1"/>
    </row>
    <row r="19" spans="1:9" x14ac:dyDescent="0.25">
      <c r="A19" s="1"/>
      <c r="B19" s="1"/>
      <c r="E19" s="2"/>
      <c r="F19" s="2"/>
      <c r="G19" s="1"/>
      <c r="I19" s="1"/>
    </row>
    <row r="20" spans="1:9" x14ac:dyDescent="0.25">
      <c r="A20" s="1"/>
      <c r="B20" s="1"/>
      <c r="E20" s="2"/>
      <c r="F20" s="2"/>
      <c r="G20" s="1"/>
      <c r="I20" s="1"/>
    </row>
    <row r="21" spans="1:9" x14ac:dyDescent="0.25">
      <c r="A21" s="1"/>
      <c r="B21" s="1"/>
      <c r="E21" s="2"/>
      <c r="F21" s="2"/>
      <c r="G21" s="1"/>
      <c r="I21" s="1"/>
    </row>
    <row r="22" spans="1:9" x14ac:dyDescent="0.25">
      <c r="A22" s="1"/>
      <c r="B22" s="1"/>
      <c r="E22" s="2"/>
      <c r="F22" s="2"/>
      <c r="G22" s="1"/>
      <c r="I22" s="1"/>
    </row>
    <row r="23" spans="1:9" x14ac:dyDescent="0.25">
      <c r="A23" s="1"/>
      <c r="B23" s="1"/>
      <c r="E23" s="2"/>
      <c r="F23" s="2"/>
      <c r="G23" s="1"/>
      <c r="I23" s="1"/>
    </row>
    <row r="24" spans="1:9" x14ac:dyDescent="0.25">
      <c r="A24" s="1"/>
      <c r="B24" s="1"/>
      <c r="E24" s="2"/>
      <c r="F24" s="2"/>
      <c r="G24" s="1"/>
      <c r="I24" s="1"/>
    </row>
    <row r="25" spans="1:9" x14ac:dyDescent="0.25">
      <c r="A25" s="1"/>
      <c r="B25" s="1"/>
      <c r="E25" s="2"/>
      <c r="F25" s="2"/>
      <c r="G25" s="1"/>
      <c r="I25" s="1"/>
    </row>
    <row r="26" spans="1:9" x14ac:dyDescent="0.25">
      <c r="A26" s="1"/>
      <c r="B26" s="1"/>
      <c r="E26" s="2"/>
      <c r="F26" s="2"/>
      <c r="G26" s="1"/>
      <c r="I26" s="1"/>
    </row>
    <row r="27" spans="1:9" x14ac:dyDescent="0.25">
      <c r="A27" s="1"/>
      <c r="B27" s="1"/>
      <c r="E27" s="2"/>
      <c r="F27" s="2"/>
      <c r="G27" s="1"/>
      <c r="I27" s="1"/>
    </row>
    <row r="28" spans="1:9" x14ac:dyDescent="0.25">
      <c r="A28" s="1"/>
      <c r="B28" s="1"/>
      <c r="E28" s="2"/>
      <c r="F28" s="2"/>
      <c r="G28" s="1"/>
      <c r="I28" s="1"/>
    </row>
    <row r="29" spans="1:9" x14ac:dyDescent="0.25">
      <c r="A29" s="1"/>
      <c r="B29" s="1"/>
      <c r="E29" s="2"/>
      <c r="F29" s="2"/>
      <c r="G29" s="1"/>
      <c r="I29" s="1"/>
    </row>
    <row r="30" spans="1:9" x14ac:dyDescent="0.25">
      <c r="A30" s="1"/>
      <c r="B30" s="1"/>
      <c r="E30" s="2"/>
      <c r="F30" s="2"/>
      <c r="G30" s="1"/>
      <c r="I30" s="1"/>
    </row>
    <row r="31" spans="1:9" x14ac:dyDescent="0.25">
      <c r="A31" s="1"/>
      <c r="B31" s="1"/>
      <c r="E31" s="2"/>
      <c r="F31" s="2"/>
      <c r="G31" s="1"/>
      <c r="I31" s="1"/>
    </row>
    <row r="32" spans="1:9" x14ac:dyDescent="0.25">
      <c r="A32" s="1"/>
      <c r="B32" s="1"/>
      <c r="E32" s="2"/>
      <c r="F32" s="2"/>
      <c r="G32" s="1"/>
      <c r="I32" s="1"/>
    </row>
    <row r="33" spans="1:9" x14ac:dyDescent="0.25">
      <c r="A33" s="1"/>
      <c r="B33" s="1"/>
      <c r="E33" s="2"/>
      <c r="F33" s="2"/>
      <c r="G33" s="1"/>
      <c r="I33" s="1"/>
    </row>
    <row r="34" spans="1:9" x14ac:dyDescent="0.25">
      <c r="A34" s="1"/>
      <c r="B34" s="1"/>
      <c r="E34" s="2"/>
      <c r="F34" s="2"/>
      <c r="G34" s="1"/>
      <c r="I34" s="1"/>
    </row>
    <row r="35" spans="1:9" x14ac:dyDescent="0.25">
      <c r="A35" s="1"/>
      <c r="B35" s="1"/>
      <c r="E35" s="2"/>
      <c r="F35" s="2"/>
      <c r="G35" s="1"/>
      <c r="I35" s="1"/>
    </row>
    <row r="36" spans="1:9" x14ac:dyDescent="0.25">
      <c r="A36" s="1"/>
      <c r="B36" s="1"/>
      <c r="E36" s="2"/>
      <c r="F36" s="2"/>
      <c r="G36" s="1"/>
      <c r="I36" s="1"/>
    </row>
    <row r="37" spans="1:9" x14ac:dyDescent="0.25">
      <c r="A37" s="1"/>
      <c r="B37" s="1"/>
      <c r="E37" s="2"/>
      <c r="F37" s="2"/>
      <c r="G37" s="1"/>
      <c r="I37" s="1"/>
    </row>
    <row r="38" spans="1:9" x14ac:dyDescent="0.25">
      <c r="A38" s="1"/>
      <c r="B38" s="1"/>
      <c r="E38" s="2"/>
      <c r="F38" s="2"/>
      <c r="G38" s="1"/>
      <c r="I38" s="1"/>
    </row>
    <row r="39" spans="1:9" x14ac:dyDescent="0.25">
      <c r="A39" s="1"/>
      <c r="B39" s="1"/>
      <c r="E39" s="2"/>
      <c r="F39" s="2"/>
      <c r="G39" s="1"/>
      <c r="I39" s="1"/>
    </row>
    <row r="40" spans="1:9" x14ac:dyDescent="0.25">
      <c r="A40" s="1"/>
      <c r="B40" s="1"/>
      <c r="E40" s="2"/>
      <c r="F40" s="2"/>
      <c r="G40" s="1"/>
      <c r="I40" s="1"/>
    </row>
    <row r="41" spans="1:9" x14ac:dyDescent="0.25">
      <c r="A41" s="1"/>
      <c r="B41" s="1"/>
      <c r="E41" s="2"/>
      <c r="F41" s="2"/>
      <c r="G41" s="1"/>
      <c r="I41" s="1"/>
    </row>
    <row r="42" spans="1:9" x14ac:dyDescent="0.25">
      <c r="A42" s="1"/>
      <c r="B42" s="1"/>
      <c r="E42" s="2"/>
      <c r="F42" s="2"/>
      <c r="G42" s="1"/>
      <c r="I42" s="1"/>
    </row>
    <row r="43" spans="1:9" x14ac:dyDescent="0.25">
      <c r="A43" s="1"/>
      <c r="B43" s="1"/>
      <c r="E43" s="2"/>
      <c r="F43" s="2"/>
      <c r="G43" s="1"/>
      <c r="I43" s="1"/>
    </row>
    <row r="44" spans="1:9" x14ac:dyDescent="0.25">
      <c r="A44" s="1"/>
      <c r="B44" s="1"/>
      <c r="E44" s="2"/>
      <c r="F44" s="2"/>
      <c r="G44" s="1"/>
      <c r="I44" s="1"/>
    </row>
    <row r="45" spans="1:9" x14ac:dyDescent="0.25">
      <c r="A45" s="1"/>
      <c r="B45" s="1"/>
      <c r="E45" s="2"/>
      <c r="F45" s="2"/>
      <c r="G45" s="1"/>
      <c r="I45" s="1"/>
    </row>
    <row r="46" spans="1:9" x14ac:dyDescent="0.25">
      <c r="A46" s="1"/>
      <c r="B46" s="1"/>
      <c r="E46" s="2"/>
      <c r="F46" s="2"/>
      <c r="G46" s="1"/>
      <c r="I46" s="1"/>
    </row>
    <row r="47" spans="1:9" x14ac:dyDescent="0.25">
      <c r="A47" s="1"/>
      <c r="B47" s="1"/>
      <c r="E47" s="2"/>
      <c r="F47" s="2"/>
      <c r="G47" s="1"/>
      <c r="I47" s="1"/>
    </row>
    <row r="48" spans="1:9" x14ac:dyDescent="0.25">
      <c r="A48" s="1"/>
      <c r="B48" s="1"/>
      <c r="E48" s="2"/>
      <c r="F48" s="2"/>
      <c r="G48" s="1"/>
      <c r="I48" s="1"/>
    </row>
    <row r="49" spans="1:9" x14ac:dyDescent="0.25">
      <c r="A49" s="1"/>
      <c r="B49" s="1"/>
      <c r="E49" s="2"/>
      <c r="F49" s="2"/>
      <c r="G49" s="1"/>
      <c r="I49" s="1"/>
    </row>
    <row r="50" spans="1:9" x14ac:dyDescent="0.25">
      <c r="A50" s="1"/>
      <c r="B50" s="1"/>
      <c r="E50" s="2"/>
      <c r="F50" s="2"/>
      <c r="G50" s="1"/>
      <c r="I50" s="1"/>
    </row>
    <row r="51" spans="1:9" x14ac:dyDescent="0.25">
      <c r="A51" s="1"/>
      <c r="B51" s="1"/>
      <c r="E51" s="2"/>
      <c r="F51" s="2"/>
      <c r="G51" s="1"/>
      <c r="I51" s="1"/>
    </row>
    <row r="52" spans="1:9" x14ac:dyDescent="0.25">
      <c r="A52" s="1"/>
      <c r="B52" s="1"/>
      <c r="E52" s="2"/>
      <c r="F52" s="2"/>
      <c r="G52" s="1"/>
      <c r="I52" s="1"/>
    </row>
    <row r="53" spans="1:9" x14ac:dyDescent="0.25">
      <c r="A53" s="1"/>
      <c r="B53" s="1"/>
      <c r="E53" s="2"/>
      <c r="F53" s="2"/>
      <c r="G53" s="1"/>
      <c r="I53" s="1"/>
    </row>
    <row r="54" spans="1:9" x14ac:dyDescent="0.25">
      <c r="A54" s="1"/>
      <c r="B54" s="1"/>
      <c r="E54" s="2"/>
      <c r="F54" s="2"/>
      <c r="G54" s="1"/>
      <c r="I54" s="1"/>
    </row>
    <row r="55" spans="1:9" x14ac:dyDescent="0.25">
      <c r="A55" s="1"/>
      <c r="B55" s="1"/>
      <c r="E55" s="2"/>
      <c r="F55" s="2"/>
      <c r="G55" s="1"/>
      <c r="I55" s="1"/>
    </row>
    <row r="56" spans="1:9" x14ac:dyDescent="0.25">
      <c r="A56" s="1"/>
      <c r="B56" s="1"/>
      <c r="E56" s="2"/>
      <c r="F56" s="2"/>
      <c r="G56" s="1"/>
      <c r="I56" s="1"/>
    </row>
    <row r="57" spans="1:9" x14ac:dyDescent="0.25">
      <c r="A57" s="1"/>
      <c r="B57" s="1"/>
      <c r="E57" s="2"/>
      <c r="F57" s="2"/>
      <c r="G57" s="1"/>
      <c r="I57" s="1"/>
    </row>
    <row r="58" spans="1:9" x14ac:dyDescent="0.25">
      <c r="A58" s="1"/>
      <c r="B58" s="1"/>
      <c r="E58" s="2"/>
      <c r="F58" s="2"/>
      <c r="G58" s="1"/>
      <c r="I58" s="1"/>
    </row>
    <row r="59" spans="1:9" x14ac:dyDescent="0.25">
      <c r="A59" s="1"/>
      <c r="B59" s="1"/>
      <c r="E59" s="2"/>
      <c r="F59" s="2"/>
      <c r="G59" s="1"/>
      <c r="I59" s="1"/>
    </row>
    <row r="60" spans="1:9" x14ac:dyDescent="0.25">
      <c r="A60" s="1"/>
      <c r="B60" s="1"/>
      <c r="E60" s="2"/>
      <c r="F60" s="2"/>
      <c r="G60" s="1"/>
      <c r="I60" s="1"/>
    </row>
    <row r="61" spans="1:9" x14ac:dyDescent="0.25">
      <c r="A61" s="1"/>
      <c r="B61" s="1"/>
      <c r="E61" s="2"/>
      <c r="F61" s="2"/>
      <c r="G61" s="1"/>
      <c r="I61" s="1"/>
    </row>
    <row r="62" spans="1:9" x14ac:dyDescent="0.25">
      <c r="A62" s="1"/>
      <c r="B62" s="1"/>
      <c r="E62" s="2"/>
      <c r="F62" s="2"/>
      <c r="G62" s="1"/>
      <c r="I62" s="1"/>
    </row>
    <row r="63" spans="1:9" x14ac:dyDescent="0.25">
      <c r="A63" s="1"/>
      <c r="B63" s="1"/>
      <c r="E63" s="2"/>
      <c r="F63" s="2"/>
      <c r="G63" s="1"/>
      <c r="I63" s="1"/>
    </row>
    <row r="64" spans="1:9" x14ac:dyDescent="0.25">
      <c r="A64" s="1"/>
      <c r="B64" s="1"/>
      <c r="E64" s="2"/>
      <c r="F64" s="2"/>
      <c r="G64" s="1"/>
      <c r="I64" s="1"/>
    </row>
    <row r="65" spans="1:9" x14ac:dyDescent="0.25">
      <c r="A65" s="1"/>
      <c r="B65" s="1"/>
      <c r="E65" s="2"/>
      <c r="F65" s="2"/>
      <c r="G65" s="1"/>
      <c r="I65" s="1"/>
    </row>
    <row r="66" spans="1:9" x14ac:dyDescent="0.25">
      <c r="A66" s="1"/>
      <c r="B66" s="1"/>
      <c r="E66" s="2"/>
      <c r="F66" s="2"/>
      <c r="G66" s="1"/>
      <c r="I66" s="1"/>
    </row>
    <row r="67" spans="1:9" x14ac:dyDescent="0.25">
      <c r="A67" s="1"/>
      <c r="B67" s="1"/>
      <c r="E67" s="2"/>
      <c r="F67" s="2"/>
      <c r="G67" s="1"/>
      <c r="I67" s="1"/>
    </row>
    <row r="68" spans="1:9" x14ac:dyDescent="0.25">
      <c r="A68" s="1"/>
      <c r="B68" s="1"/>
      <c r="E68" s="2"/>
      <c r="F68" s="2"/>
      <c r="G68" s="1"/>
      <c r="I68" s="1"/>
    </row>
    <row r="69" spans="1:9" x14ac:dyDescent="0.25">
      <c r="A69" s="1"/>
      <c r="B69" s="1"/>
      <c r="E69" s="2"/>
      <c r="F69" s="2"/>
      <c r="G69" s="1"/>
      <c r="I69" s="1"/>
    </row>
    <row r="70" spans="1:9" x14ac:dyDescent="0.25">
      <c r="A70" s="1"/>
      <c r="B70" s="1"/>
      <c r="E70" s="2"/>
      <c r="F70" s="2"/>
      <c r="G70" s="1"/>
      <c r="I70" s="1"/>
    </row>
    <row r="71" spans="1:9" x14ac:dyDescent="0.25">
      <c r="A71" s="1"/>
      <c r="B71" s="1"/>
      <c r="E71" s="2"/>
      <c r="F71" s="2"/>
      <c r="G71" s="1"/>
      <c r="I71" s="1"/>
    </row>
    <row r="72" spans="1:9" x14ac:dyDescent="0.25">
      <c r="A72" s="1"/>
      <c r="B72" s="1"/>
      <c r="E72" s="2"/>
      <c r="F72" s="2"/>
      <c r="G72" s="1"/>
      <c r="I72" s="1"/>
    </row>
    <row r="73" spans="1:9" x14ac:dyDescent="0.25">
      <c r="A73" s="1"/>
      <c r="B73" s="1"/>
      <c r="E73" s="2"/>
      <c r="F73" s="2"/>
      <c r="G73" s="1"/>
      <c r="I73" s="1"/>
    </row>
    <row r="74" spans="1:9" x14ac:dyDescent="0.25">
      <c r="A74" s="1"/>
      <c r="B74" s="1"/>
      <c r="E74" s="2"/>
      <c r="F74" s="2"/>
      <c r="G74" s="1"/>
      <c r="I74" s="1"/>
    </row>
    <row r="75" spans="1:9" x14ac:dyDescent="0.25">
      <c r="A75" s="1"/>
      <c r="B75" s="1"/>
      <c r="E75" s="2"/>
      <c r="F75" s="2"/>
      <c r="G75" s="1"/>
      <c r="I75" s="1"/>
    </row>
    <row r="76" spans="1:9" x14ac:dyDescent="0.25">
      <c r="A76" s="1"/>
      <c r="B76" s="1"/>
      <c r="E76" s="2"/>
      <c r="F76" s="2"/>
      <c r="G76" s="1"/>
      <c r="I76" s="1"/>
    </row>
    <row r="77" spans="1:9" x14ac:dyDescent="0.25">
      <c r="A77" s="1"/>
      <c r="B77" s="1"/>
      <c r="E77" s="2"/>
      <c r="F77" s="2"/>
      <c r="G77" s="1"/>
      <c r="I77" s="1"/>
    </row>
    <row r="78" spans="1:9" x14ac:dyDescent="0.25">
      <c r="A78" s="1"/>
      <c r="B78" s="1"/>
      <c r="E78" s="2"/>
      <c r="F78" s="2"/>
      <c r="G78" s="1"/>
      <c r="I78" s="1"/>
    </row>
    <row r="79" spans="1:9" x14ac:dyDescent="0.25">
      <c r="A79" s="1"/>
      <c r="B79" s="1"/>
      <c r="E79" s="2"/>
      <c r="F79" s="2"/>
      <c r="G79" s="1"/>
      <c r="I79" s="1"/>
    </row>
    <row r="80" spans="1:9" x14ac:dyDescent="0.25">
      <c r="A80" s="1"/>
      <c r="B80" s="1"/>
      <c r="E80" s="2"/>
      <c r="F80" s="2"/>
      <c r="G80" s="1"/>
      <c r="I80" s="1"/>
    </row>
    <row r="81" spans="1:9" x14ac:dyDescent="0.25">
      <c r="A81" s="1"/>
      <c r="B81" s="1"/>
      <c r="E81" s="2"/>
      <c r="F81" s="2"/>
      <c r="G81" s="1"/>
      <c r="I81" s="1"/>
    </row>
    <row r="82" spans="1:9" x14ac:dyDescent="0.25">
      <c r="A82" s="1"/>
      <c r="B82" s="1"/>
      <c r="E82" s="2"/>
      <c r="F82" s="2"/>
      <c r="G82" s="1"/>
      <c r="I82" s="1"/>
    </row>
    <row r="83" spans="1:9" x14ac:dyDescent="0.25">
      <c r="A83" s="1"/>
      <c r="B83" s="1"/>
      <c r="E83" s="2"/>
      <c r="F83" s="2"/>
      <c r="G83" s="1"/>
      <c r="I83" s="1"/>
    </row>
    <row r="84" spans="1:9" x14ac:dyDescent="0.25">
      <c r="A84" s="1"/>
      <c r="B84" s="1"/>
      <c r="E84" s="2"/>
      <c r="F84" s="2"/>
      <c r="G84" s="1"/>
      <c r="I84" s="1"/>
    </row>
    <row r="85" spans="1:9" x14ac:dyDescent="0.25">
      <c r="A85" s="1"/>
      <c r="B85" s="1"/>
      <c r="E85" s="2"/>
      <c r="F85" s="2"/>
      <c r="G85" s="1"/>
      <c r="I85" s="1"/>
    </row>
    <row r="86" spans="1:9" x14ac:dyDescent="0.25">
      <c r="A86" s="1"/>
      <c r="B86" s="1"/>
      <c r="E86" s="2"/>
      <c r="F86" s="2"/>
      <c r="G86" s="1"/>
      <c r="I86" s="1"/>
    </row>
    <row r="87" spans="1:9" x14ac:dyDescent="0.25">
      <c r="A87" s="1"/>
      <c r="B87" s="1"/>
      <c r="E87" s="2"/>
      <c r="F87" s="2"/>
      <c r="G87" s="1"/>
      <c r="I87" s="1"/>
    </row>
    <row r="88" spans="1:9" x14ac:dyDescent="0.25">
      <c r="A88" s="1"/>
      <c r="B88" s="1"/>
      <c r="E88" s="2"/>
      <c r="F88" s="2"/>
      <c r="G88" s="1"/>
      <c r="I88" s="1"/>
    </row>
    <row r="89" spans="1:9" x14ac:dyDescent="0.25">
      <c r="A89" s="1"/>
      <c r="B89" s="1"/>
      <c r="E89" s="2"/>
      <c r="F89" s="2"/>
      <c r="G89" s="1"/>
      <c r="I89" s="1"/>
    </row>
    <row r="90" spans="1:9" x14ac:dyDescent="0.25">
      <c r="A90" s="1"/>
      <c r="B90" s="1"/>
      <c r="E90" s="2"/>
      <c r="F90" s="2"/>
      <c r="G90" s="1"/>
      <c r="I90" s="1"/>
    </row>
    <row r="91" spans="1:9" x14ac:dyDescent="0.25">
      <c r="A91" s="1"/>
      <c r="B91" s="1"/>
      <c r="E91" s="2"/>
      <c r="F91" s="2"/>
      <c r="G91" s="1"/>
      <c r="I9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9"/>
  <sheetViews>
    <sheetView tabSelected="1" topLeftCell="Q70" zoomScaleNormal="100" workbookViewId="0">
      <selection activeCell="K119" sqref="K119"/>
    </sheetView>
  </sheetViews>
  <sheetFormatPr defaultRowHeight="15" x14ac:dyDescent="0.25"/>
  <cols>
    <col min="1" max="1" width="46.140625" customWidth="1"/>
    <col min="2" max="2" width="10.85546875" bestFit="1" customWidth="1"/>
    <col min="3" max="3" width="8.140625" bestFit="1" customWidth="1"/>
    <col min="4" max="4" width="14.28515625" bestFit="1" customWidth="1"/>
    <col min="5" max="5" width="11.85546875" bestFit="1" customWidth="1"/>
    <col min="6" max="6" width="13" bestFit="1" customWidth="1"/>
    <col min="7" max="7" width="12.85546875" bestFit="1" customWidth="1"/>
    <col min="8" max="8" width="7.140625" bestFit="1" customWidth="1"/>
    <col min="9" max="9" width="39.85546875" bestFit="1" customWidth="1"/>
    <col min="10" max="11" width="13.28515625" customWidth="1"/>
    <col min="12" max="12" width="23.140625" customWidth="1"/>
    <col min="13" max="13" width="13" customWidth="1"/>
    <col min="14" max="14" width="10.85546875" customWidth="1"/>
    <col min="15" max="15" width="25.140625" customWidth="1"/>
    <col min="16" max="16" width="12.5703125" customWidth="1"/>
    <col min="17" max="17" width="10.42578125" customWidth="1"/>
    <col min="21" max="21" width="10.85546875" customWidth="1"/>
  </cols>
  <sheetData>
    <row r="1" spans="1:30" x14ac:dyDescent="0.25">
      <c r="A1" t="s">
        <v>229</v>
      </c>
      <c r="B1" t="s">
        <v>1</v>
      </c>
      <c r="C1" t="s">
        <v>2</v>
      </c>
      <c r="D1" t="s">
        <v>230</v>
      </c>
      <c r="E1" t="s">
        <v>4</v>
      </c>
      <c r="F1" t="s">
        <v>231</v>
      </c>
      <c r="G1" t="s">
        <v>6</v>
      </c>
      <c r="H1" t="s">
        <v>7</v>
      </c>
      <c r="I1" t="s">
        <v>174</v>
      </c>
      <c r="J1" t="s">
        <v>251</v>
      </c>
      <c r="K1" t="s">
        <v>252</v>
      </c>
      <c r="O1" t="s">
        <v>173</v>
      </c>
      <c r="P1" t="s">
        <v>6</v>
      </c>
      <c r="Q1" t="s">
        <v>21</v>
      </c>
      <c r="R1" t="s">
        <v>86</v>
      </c>
      <c r="S1" t="s">
        <v>72</v>
      </c>
      <c r="T1" t="s">
        <v>93</v>
      </c>
      <c r="U1" t="s">
        <v>9</v>
      </c>
      <c r="V1" t="s">
        <v>268</v>
      </c>
      <c r="X1" t="s">
        <v>7</v>
      </c>
      <c r="Y1" t="s">
        <v>21</v>
      </c>
      <c r="Z1" t="s">
        <v>86</v>
      </c>
      <c r="AA1" t="s">
        <v>72</v>
      </c>
      <c r="AB1" t="s">
        <v>93</v>
      </c>
      <c r="AC1" t="s">
        <v>9</v>
      </c>
      <c r="AD1" t="s">
        <v>268</v>
      </c>
    </row>
    <row r="2" spans="1:30" x14ac:dyDescent="0.25">
      <c r="A2" s="1" t="s">
        <v>101</v>
      </c>
      <c r="B2" s="1" t="s">
        <v>93</v>
      </c>
      <c r="D2">
        <v>0</v>
      </c>
      <c r="E2" s="2"/>
      <c r="F2" s="2"/>
      <c r="G2" s="1" t="s">
        <v>102</v>
      </c>
      <c r="H2">
        <v>1983</v>
      </c>
      <c r="I2" s="1" t="s">
        <v>206</v>
      </c>
      <c r="J2" t="str">
        <f>IF(F2=0,"",F2-E2+1)</f>
        <v/>
      </c>
      <c r="K2" s="1" t="str">
        <f>IF(J2 = "", "", IF(D2 &gt; 100, D2/(5*J2), D2/J2))</f>
        <v/>
      </c>
      <c r="P2" t="s">
        <v>171</v>
      </c>
      <c r="Q2">
        <f>COUNTIFS($G:$G,$P2,$B:$B,Q$1)</f>
        <v>0</v>
      </c>
      <c r="R2">
        <f>COUNTIFS($G:$G,$P2,$B:$B,R$1)</f>
        <v>0</v>
      </c>
      <c r="S2">
        <f>COUNTIFS($G:$G,$P2,$B:$B,S$1)</f>
        <v>0</v>
      </c>
      <c r="T2">
        <f>COUNTIFS($G:$G,$P2,$B:$B,T$1)</f>
        <v>0</v>
      </c>
      <c r="U2">
        <f>COUNTIFS($G:$G,$P2,$B:$B,U$1)</f>
        <v>0</v>
      </c>
      <c r="V2">
        <f>SUM(Q2:U2)</f>
        <v>0</v>
      </c>
      <c r="X2">
        <v>2006</v>
      </c>
      <c r="Y2">
        <f>COUNTIFS($H:$H,$X2,$B:$B,Y$1)</f>
        <v>0</v>
      </c>
      <c r="Z2">
        <f>COUNTIFS($H:$H,$X2,$B:$B,Z$1)</f>
        <v>0</v>
      </c>
      <c r="AA2">
        <f>COUNTIFS($H:$H,$X2,$B:$B,AA$1)</f>
        <v>1</v>
      </c>
      <c r="AB2">
        <f>COUNTIFS($H:$H,$X2,$B:$B,AB$1)</f>
        <v>2</v>
      </c>
      <c r="AC2">
        <f>COUNTIFS($H:$H,$X2,$B:$B,AC$1)</f>
        <v>0</v>
      </c>
      <c r="AD2">
        <f>SUM(Y2:AC2)</f>
        <v>3</v>
      </c>
    </row>
    <row r="3" spans="1:30" x14ac:dyDescent="0.25">
      <c r="A3" s="1" t="s">
        <v>77</v>
      </c>
      <c r="B3" s="1" t="s">
        <v>86</v>
      </c>
      <c r="D3">
        <v>1</v>
      </c>
      <c r="E3" s="2">
        <v>44487</v>
      </c>
      <c r="F3" s="2"/>
      <c r="G3" s="1" t="s">
        <v>78</v>
      </c>
      <c r="H3">
        <v>1995</v>
      </c>
      <c r="I3" s="1" t="s">
        <v>196</v>
      </c>
      <c r="J3" t="str">
        <f>IF(F3=0,"",F3-E3+1)</f>
        <v/>
      </c>
      <c r="K3" s="1" t="str">
        <f>IF(J3 = "", "", IF(D3 &gt; 100, D3/(5*J3), D3/J3))</f>
        <v/>
      </c>
      <c r="P3" t="s">
        <v>127</v>
      </c>
      <c r="Q3">
        <f>COUNTIFS($G:$G,$P3,$B:$B,Q$1)</f>
        <v>0</v>
      </c>
      <c r="R3">
        <f>COUNTIFS($G:$G,$P3,$B:$B,R$1)</f>
        <v>0</v>
      </c>
      <c r="S3">
        <f>COUNTIFS($G:$G,$P3,$B:$B,S$1)</f>
        <v>0</v>
      </c>
      <c r="T3">
        <f>COUNTIFS($G:$G,$P3,$B:$B,T$1)</f>
        <v>1</v>
      </c>
      <c r="U3">
        <f>COUNTIFS($G:$G,$P3,$B:$B,U$1)</f>
        <v>0</v>
      </c>
      <c r="V3">
        <f t="shared" ref="V3:V66" si="0">SUM(Q3:U3)</f>
        <v>1</v>
      </c>
      <c r="X3">
        <v>2007</v>
      </c>
      <c r="Y3">
        <f>COUNTIFS($H:$H,$X3,$B:$B,Y$1)</f>
        <v>1</v>
      </c>
      <c r="Z3">
        <f>COUNTIFS($H:$H,$X3,$B:$B,Z$1)</f>
        <v>0</v>
      </c>
      <c r="AA3">
        <f>COUNTIFS($H:$H,$X3,$B:$B,AA$1)</f>
        <v>0</v>
      </c>
      <c r="AB3">
        <f>COUNTIFS($H:$H,$X3,$B:$B,AB$1)</f>
        <v>0</v>
      </c>
      <c r="AC3">
        <f>COUNTIFS($H:$H,$X3,$B:$B,AC$1)</f>
        <v>0</v>
      </c>
      <c r="AD3">
        <f t="shared" ref="AD3:AD18" si="1">SUM(Y3:AC3)</f>
        <v>1</v>
      </c>
    </row>
    <row r="4" spans="1:30" x14ac:dyDescent="0.25">
      <c r="A4" s="1" t="s">
        <v>103</v>
      </c>
      <c r="B4" s="1" t="s">
        <v>93</v>
      </c>
      <c r="D4">
        <v>0</v>
      </c>
      <c r="E4" s="2"/>
      <c r="F4" s="2"/>
      <c r="G4" s="1" t="s">
        <v>104</v>
      </c>
      <c r="H4">
        <v>2001</v>
      </c>
      <c r="I4" s="1" t="s">
        <v>206</v>
      </c>
      <c r="J4" t="str">
        <f>IF(F4=0,"",F4-E4+1)</f>
        <v/>
      </c>
      <c r="K4" s="1" t="str">
        <f>IF(J4 = "", "", IF(D4 &gt; 100, D4/(5*J4), D4/J4))</f>
        <v/>
      </c>
      <c r="P4" t="s">
        <v>124</v>
      </c>
      <c r="Q4">
        <f>COUNTIFS($G:$G,$P4,$B:$B,Q$1)</f>
        <v>0</v>
      </c>
      <c r="R4">
        <f>COUNTIFS($G:$G,$P4,$B:$B,R$1)</f>
        <v>0</v>
      </c>
      <c r="S4">
        <f>COUNTIFS($G:$G,$P4,$B:$B,S$1)</f>
        <v>0</v>
      </c>
      <c r="T4">
        <f>COUNTIFS($G:$G,$P4,$B:$B,T$1)</f>
        <v>1</v>
      </c>
      <c r="U4">
        <f>COUNTIFS($G:$G,$P4,$B:$B,U$1)</f>
        <v>0</v>
      </c>
      <c r="V4">
        <f t="shared" si="0"/>
        <v>1</v>
      </c>
      <c r="X4">
        <v>2008</v>
      </c>
      <c r="Y4">
        <f>COUNTIFS($H:$H,$X4,$B:$B,Y$1)</f>
        <v>1</v>
      </c>
      <c r="Z4">
        <f>COUNTIFS($H:$H,$X4,$B:$B,Z$1)</f>
        <v>0</v>
      </c>
      <c r="AA4">
        <f>COUNTIFS($H:$H,$X4,$B:$B,AA$1)</f>
        <v>0</v>
      </c>
      <c r="AB4">
        <f>COUNTIFS($H:$H,$X4,$B:$B,AB$1)</f>
        <v>0</v>
      </c>
      <c r="AC4">
        <f>COUNTIFS($H:$H,$X4,$B:$B,AC$1)</f>
        <v>0</v>
      </c>
      <c r="AD4">
        <f t="shared" si="1"/>
        <v>1</v>
      </c>
    </row>
    <row r="5" spans="1:30" x14ac:dyDescent="0.25">
      <c r="A5" s="1" t="s">
        <v>123</v>
      </c>
      <c r="B5" s="1" t="s">
        <v>93</v>
      </c>
      <c r="D5">
        <v>0</v>
      </c>
      <c r="E5" s="2"/>
      <c r="F5" s="2"/>
      <c r="G5" s="1" t="s">
        <v>124</v>
      </c>
      <c r="H5">
        <v>2006</v>
      </c>
      <c r="I5" s="1" t="s">
        <v>216</v>
      </c>
      <c r="J5" t="str">
        <f>IF(F5=0,"",F5-E5+1)</f>
        <v/>
      </c>
      <c r="K5" s="1" t="str">
        <f>IF(J5 = "", "", IF(D5 &gt; 100, D5/(5*J5), D5/J5))</f>
        <v/>
      </c>
      <c r="P5" t="s">
        <v>73</v>
      </c>
      <c r="Q5">
        <f>COUNTIFS($G:$G,$P5,$B:$B,Q$1)</f>
        <v>0</v>
      </c>
      <c r="R5">
        <f>COUNTIFS($G:$G,$P5,$B:$B,R$1)</f>
        <v>0</v>
      </c>
      <c r="S5">
        <f>COUNTIFS($G:$G,$P5,$B:$B,S$1)</f>
        <v>1</v>
      </c>
      <c r="T5">
        <f>COUNTIFS($G:$G,$P5,$B:$B,T$1)</f>
        <v>0</v>
      </c>
      <c r="U5">
        <f>COUNTIFS($G:$G,$P5,$B:$B,U$1)</f>
        <v>0</v>
      </c>
      <c r="V5">
        <f t="shared" si="0"/>
        <v>1</v>
      </c>
      <c r="X5">
        <v>2009</v>
      </c>
      <c r="Y5">
        <f>COUNTIFS($H:$H,$X5,$B:$B,Y$1)</f>
        <v>1</v>
      </c>
      <c r="Z5">
        <f>COUNTIFS($H:$H,$X5,$B:$B,Z$1)</f>
        <v>0</v>
      </c>
      <c r="AA5">
        <f>COUNTIFS($H:$H,$X5,$B:$B,AA$1)</f>
        <v>0</v>
      </c>
      <c r="AB5">
        <f>COUNTIFS($H:$H,$X5,$B:$B,AB$1)</f>
        <v>1</v>
      </c>
      <c r="AC5">
        <f>COUNTIFS($H:$H,$X5,$B:$B,AC$1)</f>
        <v>0</v>
      </c>
      <c r="AD5">
        <f t="shared" si="1"/>
        <v>2</v>
      </c>
    </row>
    <row r="6" spans="1:30" x14ac:dyDescent="0.25">
      <c r="A6" s="1" t="s">
        <v>126</v>
      </c>
      <c r="B6" s="1" t="s">
        <v>93</v>
      </c>
      <c r="D6">
        <v>0</v>
      </c>
      <c r="E6" s="2"/>
      <c r="F6" s="2"/>
      <c r="G6" s="1" t="s">
        <v>127</v>
      </c>
      <c r="H6">
        <v>2006</v>
      </c>
      <c r="I6" s="1" t="s">
        <v>184</v>
      </c>
      <c r="J6" t="str">
        <f>IF(F6=0,"",F6-E6+1)</f>
        <v/>
      </c>
      <c r="K6" s="1" t="str">
        <f>IF(J6 = "", "", IF(D6 &gt; 100, D6/(5*J6), D6/J6))</f>
        <v/>
      </c>
      <c r="P6" t="s">
        <v>172</v>
      </c>
      <c r="Q6">
        <f>COUNTIFS($G:$G,$P6,$B:$B,Q$1)</f>
        <v>0</v>
      </c>
      <c r="R6">
        <f>COUNTIFS($G:$G,$P6,$B:$B,R$1)</f>
        <v>0</v>
      </c>
      <c r="S6">
        <f>COUNTIFS($G:$G,$P6,$B:$B,S$1)</f>
        <v>0</v>
      </c>
      <c r="T6">
        <f>COUNTIFS($G:$G,$P6,$B:$B,T$1)</f>
        <v>0</v>
      </c>
      <c r="U6">
        <f>COUNTIFS($G:$G,$P6,$B:$B,U$1)</f>
        <v>0</v>
      </c>
      <c r="V6">
        <f t="shared" si="0"/>
        <v>0</v>
      </c>
      <c r="X6">
        <v>2010</v>
      </c>
      <c r="Y6">
        <f>COUNTIFS($H:$H,$X6,$B:$B,Y$1)</f>
        <v>0</v>
      </c>
      <c r="Z6">
        <f>COUNTIFS($H:$H,$X6,$B:$B,Z$1)</f>
        <v>0</v>
      </c>
      <c r="AA6">
        <f>COUNTIFS($H:$H,$X6,$B:$B,AA$1)</f>
        <v>1</v>
      </c>
      <c r="AB6">
        <f>COUNTIFS($H:$H,$X6,$B:$B,AB$1)</f>
        <v>2</v>
      </c>
      <c r="AC6">
        <f>COUNTIFS($H:$H,$X6,$B:$B,AC$1)</f>
        <v>0</v>
      </c>
      <c r="AD6">
        <f t="shared" si="1"/>
        <v>3</v>
      </c>
    </row>
    <row r="7" spans="1:30" x14ac:dyDescent="0.25">
      <c r="A7" s="1" t="s">
        <v>71</v>
      </c>
      <c r="B7" s="1" t="s">
        <v>72</v>
      </c>
      <c r="C7">
        <v>7</v>
      </c>
      <c r="D7">
        <v>14</v>
      </c>
      <c r="E7" s="2">
        <v>44407</v>
      </c>
      <c r="F7" s="2"/>
      <c r="G7" s="1" t="s">
        <v>73</v>
      </c>
      <c r="H7">
        <v>2006</v>
      </c>
      <c r="I7" s="1" t="s">
        <v>195</v>
      </c>
      <c r="J7" t="str">
        <f>IF(F7=0,"",F7-E7+1)</f>
        <v/>
      </c>
      <c r="K7" s="1" t="str">
        <f>IF(J7 = "", "", IF(D7 &gt; 100, D7/(5*J7), D7/J7))</f>
        <v/>
      </c>
      <c r="P7" t="s">
        <v>48</v>
      </c>
      <c r="Q7">
        <f>COUNTIFS($G:$G,$P7,$B:$B,Q$1)</f>
        <v>1</v>
      </c>
      <c r="R7">
        <f>COUNTIFS($G:$G,$P7,$B:$B,R$1)</f>
        <v>0</v>
      </c>
      <c r="S7">
        <f>COUNTIFS($G:$G,$P7,$B:$B,S$1)</f>
        <v>0</v>
      </c>
      <c r="T7">
        <f>COUNTIFS($G:$G,$P7,$B:$B,T$1)</f>
        <v>0</v>
      </c>
      <c r="U7">
        <f>COUNTIFS($G:$G,$P7,$B:$B,U$1)</f>
        <v>0</v>
      </c>
      <c r="V7">
        <f t="shared" si="0"/>
        <v>1</v>
      </c>
      <c r="X7">
        <v>2011</v>
      </c>
      <c r="Y7">
        <f>COUNTIFS($H:$H,$X7,$B:$B,Y$1)</f>
        <v>1</v>
      </c>
      <c r="Z7">
        <f>COUNTIFS($H:$H,$X7,$B:$B,Z$1)</f>
        <v>1</v>
      </c>
      <c r="AA7">
        <f>COUNTIFS($H:$H,$X7,$B:$B,AA$1)</f>
        <v>0</v>
      </c>
      <c r="AB7">
        <f>COUNTIFS($H:$H,$X7,$B:$B,AB$1)</f>
        <v>1</v>
      </c>
      <c r="AC7">
        <f>COUNTIFS($H:$H,$X7,$B:$B,AC$1)</f>
        <v>0</v>
      </c>
      <c r="AD7">
        <f t="shared" si="1"/>
        <v>3</v>
      </c>
    </row>
    <row r="8" spans="1:30" x14ac:dyDescent="0.25">
      <c r="A8" s="1" t="s">
        <v>47</v>
      </c>
      <c r="B8" s="1" t="s">
        <v>21</v>
      </c>
      <c r="C8">
        <v>6</v>
      </c>
      <c r="D8">
        <v>24</v>
      </c>
      <c r="E8" s="2">
        <v>44436</v>
      </c>
      <c r="F8" s="2">
        <v>44439</v>
      </c>
      <c r="G8" s="1" t="s">
        <v>48</v>
      </c>
      <c r="H8">
        <v>2007</v>
      </c>
      <c r="I8" s="1" t="s">
        <v>184</v>
      </c>
      <c r="J8">
        <f>IF(F8=0,"",F8-E8+1)</f>
        <v>4</v>
      </c>
      <c r="K8" s="1">
        <f>IF(J8 = "", "", IF(D8 &gt; 100, D8/(5*J8), D8/J8))</f>
        <v>6</v>
      </c>
      <c r="P8" t="s">
        <v>150</v>
      </c>
      <c r="Q8">
        <f>COUNTIFS($G:$G,$P8,$B:$B,Q$1)</f>
        <v>0</v>
      </c>
      <c r="R8">
        <f>COUNTIFS($G:$G,$P8,$B:$B,R$1)</f>
        <v>0</v>
      </c>
      <c r="S8">
        <f>COUNTIFS($G:$G,$P8,$B:$B,S$1)</f>
        <v>0</v>
      </c>
      <c r="T8">
        <f>COUNTIFS($G:$G,$P8,$B:$B,T$1)</f>
        <v>0</v>
      </c>
      <c r="U8">
        <f>COUNTIFS($G:$G,$P8,$B:$B,U$1)</f>
        <v>0</v>
      </c>
      <c r="V8">
        <f t="shared" si="0"/>
        <v>0</v>
      </c>
      <c r="X8">
        <v>2012</v>
      </c>
      <c r="Y8">
        <f>COUNTIFS($H:$H,$X8,$B:$B,Y$1)</f>
        <v>1</v>
      </c>
      <c r="Z8">
        <f>COUNTIFS($H:$H,$X8,$B:$B,Z$1)</f>
        <v>1</v>
      </c>
      <c r="AA8">
        <f>COUNTIFS($H:$H,$X8,$B:$B,AA$1)</f>
        <v>1</v>
      </c>
      <c r="AB8">
        <f>COUNTIFS($H:$H,$X8,$B:$B,AB$1)</f>
        <v>3</v>
      </c>
      <c r="AC8">
        <f>COUNTIFS($H:$H,$X8,$B:$B,AC$1)</f>
        <v>0</v>
      </c>
      <c r="AD8">
        <f t="shared" si="1"/>
        <v>6</v>
      </c>
    </row>
    <row r="9" spans="1:30" x14ac:dyDescent="0.25">
      <c r="A9" s="1" t="s">
        <v>64</v>
      </c>
      <c r="B9" s="1" t="s">
        <v>21</v>
      </c>
      <c r="C9">
        <v>10</v>
      </c>
      <c r="D9">
        <v>25</v>
      </c>
      <c r="E9" s="2">
        <v>44401</v>
      </c>
      <c r="F9" s="2">
        <v>44405</v>
      </c>
      <c r="G9" s="1" t="s">
        <v>65</v>
      </c>
      <c r="H9">
        <v>2008</v>
      </c>
      <c r="I9" s="1" t="s">
        <v>180</v>
      </c>
      <c r="J9" s="1">
        <f>IF(F9=0,"",F9-E9+1)</f>
        <v>5</v>
      </c>
      <c r="K9" s="1">
        <f>IF(J9 = "", "", IF(D9 &gt; 100, D9/(5*J9), D9/J9))</f>
        <v>5</v>
      </c>
      <c r="P9" t="s">
        <v>151</v>
      </c>
      <c r="Q9">
        <f>COUNTIFS($G:$G,$P9,$B:$B,Q$1)</f>
        <v>0</v>
      </c>
      <c r="R9">
        <f>COUNTIFS($G:$G,$P9,$B:$B,R$1)</f>
        <v>0</v>
      </c>
      <c r="S9">
        <f>COUNTIFS($G:$G,$P9,$B:$B,S$1)</f>
        <v>0</v>
      </c>
      <c r="T9">
        <f>COUNTIFS($G:$G,$P9,$B:$B,T$1)</f>
        <v>0</v>
      </c>
      <c r="U9">
        <f>COUNTIFS($G:$G,$P9,$B:$B,U$1)</f>
        <v>0</v>
      </c>
      <c r="V9">
        <f t="shared" si="0"/>
        <v>0</v>
      </c>
      <c r="X9">
        <v>2013</v>
      </c>
      <c r="Y9">
        <f>COUNTIFS($H:$H,$X9,$B:$B,Y$1)</f>
        <v>0</v>
      </c>
      <c r="Z9">
        <f>COUNTIFS($H:$H,$X9,$B:$B,Z$1)</f>
        <v>0</v>
      </c>
      <c r="AA9">
        <f>COUNTIFS($H:$H,$X9,$B:$B,AA$1)</f>
        <v>0</v>
      </c>
      <c r="AB9">
        <f>COUNTIFS($H:$H,$X9,$B:$B,AB$1)</f>
        <v>3</v>
      </c>
      <c r="AC9">
        <f>COUNTIFS($H:$H,$X9,$B:$B,AC$1)</f>
        <v>0</v>
      </c>
      <c r="AD9">
        <f t="shared" si="1"/>
        <v>3</v>
      </c>
    </row>
    <row r="10" spans="1:30" x14ac:dyDescent="0.25">
      <c r="A10" s="1" t="s">
        <v>29</v>
      </c>
      <c r="B10" s="1" t="s">
        <v>21</v>
      </c>
      <c r="C10">
        <v>8</v>
      </c>
      <c r="D10">
        <v>13</v>
      </c>
      <c r="E10" s="2">
        <v>44469</v>
      </c>
      <c r="F10" s="2">
        <v>44471</v>
      </c>
      <c r="G10" s="1" t="s">
        <v>30</v>
      </c>
      <c r="H10">
        <v>2009</v>
      </c>
      <c r="I10" s="1" t="s">
        <v>178</v>
      </c>
      <c r="J10">
        <f>IF(F10=0,"",F10-E10+1)</f>
        <v>3</v>
      </c>
      <c r="K10" s="1">
        <f>IF(J10 = "", "", IF(D10 &gt; 100, D10/(5*J10), D10/J10))</f>
        <v>4.333333333333333</v>
      </c>
      <c r="P10" t="s">
        <v>152</v>
      </c>
      <c r="Q10">
        <f>COUNTIFS($G:$G,$P10,$B:$B,Q$1)</f>
        <v>0</v>
      </c>
      <c r="R10">
        <f>COUNTIFS($G:$G,$P10,$B:$B,R$1)</f>
        <v>0</v>
      </c>
      <c r="S10">
        <f>COUNTIFS($G:$G,$P10,$B:$B,S$1)</f>
        <v>0</v>
      </c>
      <c r="T10">
        <f>COUNTIFS($G:$G,$P10,$B:$B,T$1)</f>
        <v>0</v>
      </c>
      <c r="U10">
        <f>COUNTIFS($G:$G,$P10,$B:$B,U$1)</f>
        <v>0</v>
      </c>
      <c r="V10">
        <f t="shared" si="0"/>
        <v>0</v>
      </c>
      <c r="X10">
        <v>2014</v>
      </c>
      <c r="Y10">
        <f>COUNTIFS($H:$H,$X10,$B:$B,Y$1)</f>
        <v>3</v>
      </c>
      <c r="Z10">
        <f>COUNTIFS($H:$H,$X10,$B:$B,Z$1)</f>
        <v>1</v>
      </c>
      <c r="AA10">
        <f>COUNTIFS($H:$H,$X10,$B:$B,AA$1)</f>
        <v>0</v>
      </c>
      <c r="AB10">
        <f>COUNTIFS($H:$H,$X10,$B:$B,AB$1)</f>
        <v>4</v>
      </c>
      <c r="AC10">
        <f>COUNTIFS($H:$H,$X10,$B:$B,AC$1)</f>
        <v>0</v>
      </c>
      <c r="AD10">
        <f t="shared" si="1"/>
        <v>8</v>
      </c>
    </row>
    <row r="11" spans="1:30" x14ac:dyDescent="0.25">
      <c r="A11" s="1" t="s">
        <v>114</v>
      </c>
      <c r="B11" s="1" t="s">
        <v>93</v>
      </c>
      <c r="D11">
        <v>0</v>
      </c>
      <c r="E11" s="2"/>
      <c r="F11" s="2"/>
      <c r="G11" s="1" t="s">
        <v>115</v>
      </c>
      <c r="H11">
        <v>2009</v>
      </c>
      <c r="I11" s="1" t="s">
        <v>199</v>
      </c>
      <c r="J11" t="str">
        <f>IF(F11=0,"",F11-E11+1)</f>
        <v/>
      </c>
      <c r="K11" s="1" t="str">
        <f>IF(J11 = "", "", IF(D11 &gt; 100, D11/(5*J11), D11/J11))</f>
        <v/>
      </c>
      <c r="P11" t="s">
        <v>153</v>
      </c>
      <c r="Q11">
        <f>COUNTIFS($G:$G,$P11,$B:$B,Q$1)</f>
        <v>0</v>
      </c>
      <c r="R11">
        <f>COUNTIFS($G:$G,$P11,$B:$B,R$1)</f>
        <v>0</v>
      </c>
      <c r="S11">
        <f>COUNTIFS($G:$G,$P11,$B:$B,S$1)</f>
        <v>0</v>
      </c>
      <c r="T11">
        <f>COUNTIFS($G:$G,$P11,$B:$B,T$1)</f>
        <v>0</v>
      </c>
      <c r="U11">
        <f>COUNTIFS($G:$G,$P11,$B:$B,U$1)</f>
        <v>0</v>
      </c>
      <c r="V11">
        <f t="shared" si="0"/>
        <v>0</v>
      </c>
      <c r="X11">
        <v>2015</v>
      </c>
      <c r="Y11">
        <f>COUNTIFS($H:$H,$X11,$B:$B,Y$1)</f>
        <v>1</v>
      </c>
      <c r="Z11">
        <f>COUNTIFS($H:$H,$X11,$B:$B,Z$1)</f>
        <v>0</v>
      </c>
      <c r="AA11">
        <f>COUNTIFS($H:$H,$X11,$B:$B,AA$1)</f>
        <v>0</v>
      </c>
      <c r="AB11">
        <f>COUNTIFS($H:$H,$X11,$B:$B,AB$1)</f>
        <v>2</v>
      </c>
      <c r="AC11">
        <f>COUNTIFS($H:$H,$X11,$B:$B,AC$1)</f>
        <v>0</v>
      </c>
      <c r="AD11">
        <f t="shared" si="1"/>
        <v>3</v>
      </c>
    </row>
    <row r="12" spans="1:30" x14ac:dyDescent="0.25">
      <c r="A12" s="1" t="s">
        <v>74</v>
      </c>
      <c r="B12" s="1" t="s">
        <v>72</v>
      </c>
      <c r="D12">
        <v>4</v>
      </c>
      <c r="E12" s="2">
        <v>44478</v>
      </c>
      <c r="F12" s="2"/>
      <c r="G12" s="1" t="s">
        <v>75</v>
      </c>
      <c r="H12">
        <v>2010</v>
      </c>
      <c r="I12" s="1" t="s">
        <v>178</v>
      </c>
      <c r="J12" t="str">
        <f>IF(F12=0,"",F12-E12+1)</f>
        <v/>
      </c>
      <c r="K12" s="1" t="str">
        <f>IF(J12 = "", "", IF(D12 &gt; 100, D12/(5*J12), D12/J12))</f>
        <v/>
      </c>
      <c r="P12" t="s">
        <v>154</v>
      </c>
      <c r="Q12">
        <f>COUNTIFS($G:$G,$P12,$B:$B,Q$1)</f>
        <v>0</v>
      </c>
      <c r="R12">
        <f>COUNTIFS($G:$G,$P12,$B:$B,R$1)</f>
        <v>0</v>
      </c>
      <c r="S12">
        <f>COUNTIFS($G:$G,$P12,$B:$B,S$1)</f>
        <v>0</v>
      </c>
      <c r="T12">
        <f>COUNTIFS($G:$G,$P12,$B:$B,T$1)</f>
        <v>0</v>
      </c>
      <c r="U12">
        <f>COUNTIFS($G:$G,$P12,$B:$B,U$1)</f>
        <v>0</v>
      </c>
      <c r="V12">
        <f t="shared" si="0"/>
        <v>0</v>
      </c>
      <c r="X12">
        <v>2016</v>
      </c>
      <c r="Y12">
        <f>COUNTIFS($H:$H,$X12,$B:$B,Y$1)</f>
        <v>5</v>
      </c>
      <c r="Z12">
        <f>COUNTIFS($H:$H,$X12,$B:$B,Z$1)</f>
        <v>0</v>
      </c>
      <c r="AA12">
        <f>COUNTIFS($H:$H,$X12,$B:$B,AA$1)</f>
        <v>0</v>
      </c>
      <c r="AB12">
        <f>COUNTIFS($H:$H,$X12,$B:$B,AB$1)</f>
        <v>4</v>
      </c>
      <c r="AC12">
        <f>COUNTIFS($H:$H,$X12,$B:$B,AC$1)</f>
        <v>0</v>
      </c>
      <c r="AD12">
        <f t="shared" si="1"/>
        <v>9</v>
      </c>
    </row>
    <row r="13" spans="1:30" x14ac:dyDescent="0.25">
      <c r="A13" s="1" t="s">
        <v>147</v>
      </c>
      <c r="B13" s="1" t="s">
        <v>93</v>
      </c>
      <c r="D13">
        <v>0</v>
      </c>
      <c r="E13" s="2"/>
      <c r="F13" s="2"/>
      <c r="G13" s="1" t="s">
        <v>75</v>
      </c>
      <c r="H13">
        <v>2010</v>
      </c>
      <c r="I13" s="1" t="s">
        <v>224</v>
      </c>
      <c r="J13" t="str">
        <f>IF(F13=0,"",F13-E13+1)</f>
        <v/>
      </c>
      <c r="K13" s="1" t="str">
        <f>IF(J13 = "", "", IF(D13 &gt; 100, D13/(5*J13), D13/J13))</f>
        <v/>
      </c>
      <c r="P13" t="s">
        <v>65</v>
      </c>
      <c r="Q13">
        <f>COUNTIFS($G:$G,$P13,$B:$B,Q$1)</f>
        <v>1</v>
      </c>
      <c r="R13">
        <f>COUNTIFS($G:$G,$P13,$B:$B,R$1)</f>
        <v>0</v>
      </c>
      <c r="S13">
        <f>COUNTIFS($G:$G,$P13,$B:$B,S$1)</f>
        <v>0</v>
      </c>
      <c r="T13">
        <f>COUNTIFS($G:$G,$P13,$B:$B,T$1)</f>
        <v>0</v>
      </c>
      <c r="U13">
        <f>COUNTIFS($G:$G,$P13,$B:$B,U$1)</f>
        <v>0</v>
      </c>
      <c r="V13">
        <f t="shared" si="0"/>
        <v>1</v>
      </c>
      <c r="X13">
        <v>2017</v>
      </c>
      <c r="Y13">
        <f>COUNTIFS($H:$H,$X13,$B:$B,Y$1)</f>
        <v>3</v>
      </c>
      <c r="Z13">
        <f>COUNTIFS($H:$H,$X13,$B:$B,Z$1)</f>
        <v>0</v>
      </c>
      <c r="AA13">
        <f>COUNTIFS($H:$H,$X13,$B:$B,AA$1)</f>
        <v>0</v>
      </c>
      <c r="AB13">
        <f>COUNTIFS($H:$H,$X13,$B:$B,AB$1)</f>
        <v>5</v>
      </c>
      <c r="AC13">
        <f>COUNTIFS($H:$H,$X13,$B:$B,AC$1)</f>
        <v>0</v>
      </c>
      <c r="AD13">
        <f t="shared" si="1"/>
        <v>8</v>
      </c>
    </row>
    <row r="14" spans="1:30" x14ac:dyDescent="0.25">
      <c r="A14" s="1" t="s">
        <v>148</v>
      </c>
      <c r="B14" s="1" t="s">
        <v>93</v>
      </c>
      <c r="D14">
        <v>0</v>
      </c>
      <c r="E14" s="2"/>
      <c r="F14" s="2"/>
      <c r="G14" s="1" t="s">
        <v>149</v>
      </c>
      <c r="H14">
        <v>2010</v>
      </c>
      <c r="I14" s="1" t="s">
        <v>225</v>
      </c>
      <c r="J14" t="str">
        <f>IF(F14=0,"",F14-E14+1)</f>
        <v/>
      </c>
      <c r="K14" s="1" t="str">
        <f>IF(J14 = "", "", IF(D14 &gt; 100, D14/(5*J14), D14/J14))</f>
        <v/>
      </c>
      <c r="P14" t="s">
        <v>155</v>
      </c>
      <c r="Q14">
        <f>COUNTIFS($G:$G,$P14,$B:$B,Q$1)</f>
        <v>0</v>
      </c>
      <c r="R14">
        <f>COUNTIFS($G:$G,$P14,$B:$B,R$1)</f>
        <v>0</v>
      </c>
      <c r="S14">
        <f>COUNTIFS($G:$G,$P14,$B:$B,S$1)</f>
        <v>0</v>
      </c>
      <c r="T14">
        <f>COUNTIFS($G:$G,$P14,$B:$B,T$1)</f>
        <v>0</v>
      </c>
      <c r="U14">
        <f>COUNTIFS($G:$G,$P14,$B:$B,U$1)</f>
        <v>0</v>
      </c>
      <c r="V14">
        <f t="shared" si="0"/>
        <v>0</v>
      </c>
      <c r="X14">
        <v>2018</v>
      </c>
      <c r="Y14">
        <f>COUNTIFS($H:$H,$X14,$B:$B,Y$1)</f>
        <v>3</v>
      </c>
      <c r="Z14">
        <f>COUNTIFS($H:$H,$X14,$B:$B,Z$1)</f>
        <v>1</v>
      </c>
      <c r="AA14">
        <f>COUNTIFS($H:$H,$X14,$B:$B,AA$1)</f>
        <v>2</v>
      </c>
      <c r="AB14">
        <f>COUNTIFS($H:$H,$X14,$B:$B,AB$1)</f>
        <v>4</v>
      </c>
      <c r="AC14">
        <f>COUNTIFS($H:$H,$X14,$B:$B,AC$1)</f>
        <v>0</v>
      </c>
      <c r="AD14">
        <f t="shared" si="1"/>
        <v>10</v>
      </c>
    </row>
    <row r="15" spans="1:30" x14ac:dyDescent="0.25">
      <c r="A15" s="1" t="s">
        <v>90</v>
      </c>
      <c r="B15" s="1" t="s">
        <v>86</v>
      </c>
      <c r="D15">
        <v>1</v>
      </c>
      <c r="E15" s="2">
        <v>44434</v>
      </c>
      <c r="F15" s="2"/>
      <c r="G15" s="1" t="s">
        <v>91</v>
      </c>
      <c r="H15">
        <v>2011</v>
      </c>
      <c r="I15" s="1" t="s">
        <v>202</v>
      </c>
      <c r="J15" t="str">
        <f>IF(F15=0,"",F15-E15+1)</f>
        <v/>
      </c>
      <c r="K15" s="1" t="str">
        <f>IF(J15 = "", "", IF(D15 &gt; 100, D15/(5*J15), D15/J15))</f>
        <v/>
      </c>
      <c r="P15" t="s">
        <v>30</v>
      </c>
      <c r="Q15">
        <f>COUNTIFS($G:$G,$P15,$B:$B,Q$1)</f>
        <v>1</v>
      </c>
      <c r="R15">
        <f>COUNTIFS($G:$G,$P15,$B:$B,R$1)</f>
        <v>0</v>
      </c>
      <c r="S15">
        <f>COUNTIFS($G:$G,$P15,$B:$B,S$1)</f>
        <v>0</v>
      </c>
      <c r="T15">
        <f>COUNTIFS($G:$G,$P15,$B:$B,T$1)</f>
        <v>0</v>
      </c>
      <c r="U15">
        <f>COUNTIFS($G:$G,$P15,$B:$B,U$1)</f>
        <v>0</v>
      </c>
      <c r="V15">
        <f t="shared" si="0"/>
        <v>1</v>
      </c>
      <c r="X15">
        <v>2019</v>
      </c>
      <c r="Y15">
        <f>COUNTIFS($H:$H,$X15,$B:$B,Y$1)</f>
        <v>4</v>
      </c>
      <c r="Z15">
        <f>COUNTIFS($H:$H,$X15,$B:$B,Z$1)</f>
        <v>0</v>
      </c>
      <c r="AA15">
        <f>COUNTIFS($H:$H,$X15,$B:$B,AA$1)</f>
        <v>1</v>
      </c>
      <c r="AB15">
        <f>COUNTIFS($H:$H,$X15,$B:$B,AB$1)</f>
        <v>4</v>
      </c>
      <c r="AC15">
        <f>COUNTIFS($H:$H,$X15,$B:$B,AC$1)</f>
        <v>1</v>
      </c>
      <c r="AD15">
        <f t="shared" si="1"/>
        <v>10</v>
      </c>
    </row>
    <row r="16" spans="1:30" x14ac:dyDescent="0.25">
      <c r="A16" s="1" t="s">
        <v>66</v>
      </c>
      <c r="B16" s="1" t="s">
        <v>21</v>
      </c>
      <c r="C16">
        <v>8</v>
      </c>
      <c r="D16">
        <v>1</v>
      </c>
      <c r="E16" s="2">
        <v>44406</v>
      </c>
      <c r="F16" s="2">
        <v>44406</v>
      </c>
      <c r="G16" s="1" t="s">
        <v>67</v>
      </c>
      <c r="H16">
        <v>2011</v>
      </c>
      <c r="I16" s="1" t="s">
        <v>193</v>
      </c>
      <c r="J16" s="1">
        <f>IF(F16=0,"",F16-E16+1)</f>
        <v>1</v>
      </c>
      <c r="K16" s="1">
        <f>IF(J16 = "", "", IF(D16 &gt; 100, D16/(5*J16), D16/J16))</f>
        <v>1</v>
      </c>
      <c r="P16" t="s">
        <v>156</v>
      </c>
      <c r="Q16">
        <f>COUNTIFS($G:$G,$P16,$B:$B,Q$1)</f>
        <v>0</v>
      </c>
      <c r="R16">
        <f>COUNTIFS($G:$G,$P16,$B:$B,R$1)</f>
        <v>0</v>
      </c>
      <c r="S16">
        <f>COUNTIFS($G:$G,$P16,$B:$B,S$1)</f>
        <v>0</v>
      </c>
      <c r="T16">
        <f>COUNTIFS($G:$G,$P16,$B:$B,T$1)</f>
        <v>0</v>
      </c>
      <c r="U16">
        <f>COUNTIFS($G:$G,$P16,$B:$B,U$1)</f>
        <v>0</v>
      </c>
      <c r="V16">
        <f t="shared" si="0"/>
        <v>0</v>
      </c>
      <c r="X16">
        <v>2020</v>
      </c>
      <c r="Y16">
        <f>COUNTIFS($H:$H,$X16,$B:$B,Y$1)</f>
        <v>4</v>
      </c>
      <c r="Z16">
        <f>COUNTIFS($H:$H,$X16,$B:$B,Z$1)</f>
        <v>0</v>
      </c>
      <c r="AA16">
        <f>COUNTIFS($H:$H,$X16,$B:$B,AA$1)</f>
        <v>1</v>
      </c>
      <c r="AB16">
        <f>COUNTIFS($H:$H,$X16,$B:$B,AB$1)</f>
        <v>2</v>
      </c>
      <c r="AC16">
        <f>COUNTIFS($H:$H,$X16,$B:$B,AC$1)</f>
        <v>0</v>
      </c>
      <c r="AD16">
        <f t="shared" si="1"/>
        <v>7</v>
      </c>
    </row>
    <row r="17" spans="1:30" x14ac:dyDescent="0.25">
      <c r="A17" s="1" t="s">
        <v>108</v>
      </c>
      <c r="B17" s="1" t="s">
        <v>93</v>
      </c>
      <c r="D17">
        <v>0</v>
      </c>
      <c r="E17" s="2"/>
      <c r="F17" s="2"/>
      <c r="G17" s="1" t="s">
        <v>67</v>
      </c>
      <c r="H17">
        <v>2011</v>
      </c>
      <c r="I17" s="1" t="s">
        <v>209</v>
      </c>
      <c r="J17" t="str">
        <f>IF(F17=0,"",F17-E17+1)</f>
        <v/>
      </c>
      <c r="K17" s="1" t="str">
        <f>IF(J17 = "", "", IF(D17 &gt; 100, D17/(5*J17), D17/J17))</f>
        <v/>
      </c>
      <c r="P17" t="s">
        <v>115</v>
      </c>
      <c r="Q17">
        <f>COUNTIFS($G:$G,$P17,$B:$B,Q$1)</f>
        <v>0</v>
      </c>
      <c r="R17">
        <f>COUNTIFS($G:$G,$P17,$B:$B,R$1)</f>
        <v>0</v>
      </c>
      <c r="S17">
        <f>COUNTIFS($G:$G,$P17,$B:$B,S$1)</f>
        <v>0</v>
      </c>
      <c r="T17">
        <f>COUNTIFS($G:$G,$P17,$B:$B,T$1)</f>
        <v>1</v>
      </c>
      <c r="U17">
        <f>COUNTIFS($G:$G,$P17,$B:$B,U$1)</f>
        <v>0</v>
      </c>
      <c r="V17">
        <f t="shared" si="0"/>
        <v>1</v>
      </c>
      <c r="X17">
        <v>2021</v>
      </c>
      <c r="Y17">
        <f>COUNTIFS($H:$H,$X17,$B:$B,Y$1)</f>
        <v>14</v>
      </c>
      <c r="Z17">
        <f>COUNTIFS($H:$H,$X17,$B:$B,Z$1)</f>
        <v>2</v>
      </c>
      <c r="AA17">
        <f>COUNTIFS($H:$H,$X17,$B:$B,AA$1)</f>
        <v>4</v>
      </c>
      <c r="AB17">
        <f>COUNTIFS($H:$H,$X17,$B:$B,AB$1)</f>
        <v>7</v>
      </c>
      <c r="AC17">
        <f>COUNTIFS($H:$H,$X17,$B:$B,AC$1)</f>
        <v>0</v>
      </c>
      <c r="AD17">
        <f t="shared" si="1"/>
        <v>27</v>
      </c>
    </row>
    <row r="18" spans="1:30" x14ac:dyDescent="0.25">
      <c r="A18" s="1" t="s">
        <v>8</v>
      </c>
      <c r="B18" s="1" t="s">
        <v>72</v>
      </c>
      <c r="D18">
        <v>1</v>
      </c>
      <c r="E18" s="2">
        <v>44527</v>
      </c>
      <c r="F18" s="2"/>
      <c r="G18" s="1" t="s">
        <v>10</v>
      </c>
      <c r="H18">
        <v>2012</v>
      </c>
      <c r="I18" s="1" t="s">
        <v>175</v>
      </c>
      <c r="J18" t="str">
        <f>IF(F18=0,"",F18-E18+1)</f>
        <v/>
      </c>
      <c r="K18" s="1" t="str">
        <f>IF(J18 = "", "", IF(D18 &gt; 100, D18/(5*J18), D18/J18))</f>
        <v/>
      </c>
      <c r="P18" t="s">
        <v>157</v>
      </c>
      <c r="Q18">
        <f>COUNTIFS($G:$G,$P18,$B:$B,Q$1)</f>
        <v>0</v>
      </c>
      <c r="R18">
        <f>COUNTIFS($G:$G,$P18,$B:$B,R$1)</f>
        <v>0</v>
      </c>
      <c r="S18">
        <f>COUNTIFS($G:$G,$P18,$B:$B,S$1)</f>
        <v>0</v>
      </c>
      <c r="T18">
        <f>COUNTIFS($G:$G,$P18,$B:$B,T$1)</f>
        <v>0</v>
      </c>
      <c r="U18">
        <f>COUNTIFS($G:$G,$P18,$B:$B,U$1)</f>
        <v>0</v>
      </c>
      <c r="V18">
        <f t="shared" si="0"/>
        <v>0</v>
      </c>
      <c r="X18">
        <v>2022</v>
      </c>
      <c r="Y18">
        <f>COUNTIFS($H:$H,$X18,$B:$B,Y$1)</f>
        <v>0</v>
      </c>
      <c r="Z18">
        <f>COUNTIFS($H:$H,$X18,$B:$B,Z$1)</f>
        <v>0</v>
      </c>
      <c r="AA18">
        <f>COUNTIFS($H:$H,$X18,$B:$B,AA$1)</f>
        <v>0</v>
      </c>
      <c r="AB18">
        <f>COUNTIFS($H:$H,$X18,$B:$B,AB$1)</f>
        <v>4</v>
      </c>
      <c r="AC18">
        <f>COUNTIFS($H:$H,$X18,$B:$B,AC$1)</f>
        <v>2</v>
      </c>
      <c r="AD18">
        <f t="shared" si="1"/>
        <v>6</v>
      </c>
    </row>
    <row r="19" spans="1:30" x14ac:dyDescent="0.25">
      <c r="A19" s="1" t="s">
        <v>109</v>
      </c>
      <c r="B19" s="1" t="s">
        <v>93</v>
      </c>
      <c r="D19">
        <v>0</v>
      </c>
      <c r="E19" s="2"/>
      <c r="F19" s="2"/>
      <c r="G19" s="1" t="s">
        <v>110</v>
      </c>
      <c r="H19">
        <v>2012</v>
      </c>
      <c r="I19" s="1" t="s">
        <v>210</v>
      </c>
      <c r="J19" t="str">
        <f>IF(F19=0,"",F19-E19+1)</f>
        <v/>
      </c>
      <c r="K19" s="1" t="str">
        <f>IF(J19 = "", "", IF(D19 &gt; 100, D19/(5*J19), D19/J19))</f>
        <v/>
      </c>
      <c r="P19" t="s">
        <v>75</v>
      </c>
      <c r="Q19">
        <f>COUNTIFS($G:$G,$P19,$B:$B,Q$1)</f>
        <v>0</v>
      </c>
      <c r="R19">
        <f>COUNTIFS($G:$G,$P19,$B:$B,R$1)</f>
        <v>0</v>
      </c>
      <c r="S19">
        <f>COUNTIFS($G:$G,$P19,$B:$B,S$1)</f>
        <v>1</v>
      </c>
      <c r="T19">
        <f>COUNTIFS($G:$G,$P19,$B:$B,T$1)</f>
        <v>1</v>
      </c>
      <c r="U19">
        <f>COUNTIFS($G:$G,$P19,$B:$B,U$1)</f>
        <v>0</v>
      </c>
      <c r="V19">
        <f t="shared" si="0"/>
        <v>2</v>
      </c>
    </row>
    <row r="20" spans="1:30" x14ac:dyDescent="0.25">
      <c r="A20" s="1" t="s">
        <v>59</v>
      </c>
      <c r="B20" s="1" t="s">
        <v>21</v>
      </c>
      <c r="C20">
        <v>7</v>
      </c>
      <c r="D20">
        <v>13</v>
      </c>
      <c r="E20" s="2">
        <v>44447</v>
      </c>
      <c r="F20" s="2">
        <v>44449</v>
      </c>
      <c r="G20" s="1" t="s">
        <v>60</v>
      </c>
      <c r="H20">
        <v>2012</v>
      </c>
      <c r="I20" s="1" t="s">
        <v>180</v>
      </c>
      <c r="J20" s="1">
        <f>IF(F20=0,"",F20-E20+1)</f>
        <v>3</v>
      </c>
      <c r="K20" s="1">
        <f>IF(J20 = "", "", IF(D20 &gt; 100, D20/(5*J20), D20/J20))</f>
        <v>4.333333333333333</v>
      </c>
      <c r="P20" t="s">
        <v>158</v>
      </c>
      <c r="Q20">
        <f>COUNTIFS($G:$G,$P20,$B:$B,Q$1)</f>
        <v>0</v>
      </c>
      <c r="R20">
        <f>COUNTIFS($G:$G,$P20,$B:$B,R$1)</f>
        <v>0</v>
      </c>
      <c r="S20">
        <f>COUNTIFS($G:$G,$P20,$B:$B,S$1)</f>
        <v>0</v>
      </c>
      <c r="T20">
        <f>COUNTIFS($G:$G,$P20,$B:$B,T$1)</f>
        <v>0</v>
      </c>
      <c r="U20">
        <f>COUNTIFS($G:$G,$P20,$B:$B,U$1)</f>
        <v>0</v>
      </c>
      <c r="V20">
        <f t="shared" si="0"/>
        <v>0</v>
      </c>
    </row>
    <row r="21" spans="1:30" x14ac:dyDescent="0.25">
      <c r="A21" s="1" t="s">
        <v>88</v>
      </c>
      <c r="B21" s="1" t="s">
        <v>86</v>
      </c>
      <c r="D21">
        <v>1</v>
      </c>
      <c r="E21" s="2">
        <v>44468</v>
      </c>
      <c r="F21" s="2"/>
      <c r="G21" s="1" t="s">
        <v>60</v>
      </c>
      <c r="H21">
        <v>2012</v>
      </c>
      <c r="I21" s="1" t="s">
        <v>200</v>
      </c>
      <c r="J21" t="str">
        <f>IF(F21=0,"",F21-E21+1)</f>
        <v/>
      </c>
      <c r="K21" s="1" t="str">
        <f>IF(J21 = "", "", IF(D21 &gt; 100, D21/(5*J21), D21/J21))</f>
        <v/>
      </c>
      <c r="P21" t="s">
        <v>149</v>
      </c>
      <c r="Q21">
        <f>COUNTIFS($G:$G,$P21,$B:$B,Q$1)</f>
        <v>0</v>
      </c>
      <c r="R21">
        <f>COUNTIFS($G:$G,$P21,$B:$B,R$1)</f>
        <v>0</v>
      </c>
      <c r="S21">
        <f>COUNTIFS($G:$G,$P21,$B:$B,S$1)</f>
        <v>0</v>
      </c>
      <c r="T21">
        <f>COUNTIFS($G:$G,$P21,$B:$B,T$1)</f>
        <v>1</v>
      </c>
      <c r="U21">
        <f>COUNTIFS($G:$G,$P21,$B:$B,U$1)</f>
        <v>0</v>
      </c>
      <c r="V21">
        <f t="shared" si="0"/>
        <v>1</v>
      </c>
    </row>
    <row r="22" spans="1:30" x14ac:dyDescent="0.25">
      <c r="A22" s="1" t="s">
        <v>105</v>
      </c>
      <c r="B22" s="1" t="s">
        <v>93</v>
      </c>
      <c r="D22">
        <v>0</v>
      </c>
      <c r="E22" s="2"/>
      <c r="F22" s="2"/>
      <c r="G22" s="1" t="s">
        <v>60</v>
      </c>
      <c r="H22">
        <v>2012</v>
      </c>
      <c r="I22" s="1" t="s">
        <v>207</v>
      </c>
      <c r="J22" t="str">
        <f>IF(F22=0,"",F22-E22+1)</f>
        <v/>
      </c>
      <c r="K22" s="1" t="str">
        <f>IF(J22 = "", "", IF(D22 &gt; 100, D22/(5*J22), D22/J22))</f>
        <v/>
      </c>
      <c r="P22" t="s">
        <v>159</v>
      </c>
      <c r="Q22">
        <f>COUNTIFS($G:$G,$P22,$B:$B,Q$1)</f>
        <v>0</v>
      </c>
      <c r="R22">
        <f>COUNTIFS($G:$G,$P22,$B:$B,R$1)</f>
        <v>0</v>
      </c>
      <c r="S22">
        <f>COUNTIFS($G:$G,$P22,$B:$B,S$1)</f>
        <v>0</v>
      </c>
      <c r="T22">
        <f>COUNTIFS($G:$G,$P22,$B:$B,T$1)</f>
        <v>0</v>
      </c>
      <c r="U22">
        <f>COUNTIFS($G:$G,$P22,$B:$B,U$1)</f>
        <v>0</v>
      </c>
      <c r="V22">
        <f t="shared" si="0"/>
        <v>0</v>
      </c>
    </row>
    <row r="23" spans="1:30" x14ac:dyDescent="0.25">
      <c r="A23" s="1" t="s">
        <v>241</v>
      </c>
      <c r="B23" s="1" t="s">
        <v>93</v>
      </c>
      <c r="D23">
        <v>0</v>
      </c>
      <c r="E23" s="2"/>
      <c r="F23" s="2"/>
      <c r="G23" s="1" t="s">
        <v>60</v>
      </c>
      <c r="H23">
        <v>2012</v>
      </c>
      <c r="I23" s="1" t="s">
        <v>242</v>
      </c>
      <c r="J23" t="str">
        <f>IF(F23=0,"",F23-E23+1)</f>
        <v/>
      </c>
      <c r="K23" s="1" t="str">
        <f>IF(J23 = "", "", IF(D23 &gt; 100, D23/(5*J23), D23/J23))</f>
        <v/>
      </c>
      <c r="P23" t="s">
        <v>91</v>
      </c>
      <c r="Q23">
        <f>COUNTIFS($G:$G,$P23,$B:$B,Q$1)</f>
        <v>0</v>
      </c>
      <c r="R23">
        <f>COUNTIFS($G:$G,$P23,$B:$B,R$1)</f>
        <v>1</v>
      </c>
      <c r="S23">
        <f>COUNTIFS($G:$G,$P23,$B:$B,S$1)</f>
        <v>0</v>
      </c>
      <c r="T23">
        <f>COUNTIFS($G:$G,$P23,$B:$B,T$1)</f>
        <v>0</v>
      </c>
      <c r="U23">
        <f>COUNTIFS($G:$G,$P23,$B:$B,U$1)</f>
        <v>0</v>
      </c>
      <c r="V23">
        <f t="shared" si="0"/>
        <v>1</v>
      </c>
    </row>
    <row r="24" spans="1:30" x14ac:dyDescent="0.25">
      <c r="A24" s="1" t="s">
        <v>133</v>
      </c>
      <c r="B24" s="1" t="s">
        <v>93</v>
      </c>
      <c r="D24">
        <v>0</v>
      </c>
      <c r="E24" s="2"/>
      <c r="F24" s="2"/>
      <c r="G24" s="1" t="s">
        <v>134</v>
      </c>
      <c r="H24">
        <v>2013</v>
      </c>
      <c r="I24" s="1" t="s">
        <v>221</v>
      </c>
      <c r="J24" t="str">
        <f>IF(F24=0,"",F24-E24+1)</f>
        <v/>
      </c>
      <c r="K24" s="1" t="str">
        <f>IF(J24 = "", "", IF(D24 &gt; 100, D24/(5*J24), D24/J24))</f>
        <v/>
      </c>
      <c r="P24" t="s">
        <v>160</v>
      </c>
      <c r="Q24">
        <f>COUNTIFS($G:$G,$P24,$B:$B,Q$1)</f>
        <v>0</v>
      </c>
      <c r="R24">
        <f>COUNTIFS($G:$G,$P24,$B:$B,R$1)</f>
        <v>0</v>
      </c>
      <c r="S24">
        <f>COUNTIFS($G:$G,$P24,$B:$B,S$1)</f>
        <v>0</v>
      </c>
      <c r="T24">
        <f>COUNTIFS($G:$G,$P24,$B:$B,T$1)</f>
        <v>0</v>
      </c>
      <c r="U24">
        <f>COUNTIFS($G:$G,$P24,$B:$B,U$1)</f>
        <v>0</v>
      </c>
      <c r="V24">
        <f t="shared" si="0"/>
        <v>0</v>
      </c>
    </row>
    <row r="25" spans="1:30" x14ac:dyDescent="0.25">
      <c r="A25" s="1" t="s">
        <v>144</v>
      </c>
      <c r="B25" s="1" t="s">
        <v>93</v>
      </c>
      <c r="D25">
        <v>0</v>
      </c>
      <c r="E25" s="2"/>
      <c r="F25" s="2"/>
      <c r="G25" s="1" t="s">
        <v>134</v>
      </c>
      <c r="H25">
        <v>2013</v>
      </c>
      <c r="I25" s="1" t="s">
        <v>207</v>
      </c>
      <c r="J25" t="str">
        <f>IF(F25=0,"",F25-E25+1)</f>
        <v/>
      </c>
      <c r="K25" s="1" t="str">
        <f>IF(J25 = "", "", IF(D25 &gt; 100, D25/(5*J25), D25/J25))</f>
        <v/>
      </c>
      <c r="P25" t="s">
        <v>67</v>
      </c>
      <c r="Q25">
        <f>COUNTIFS($G:$G,$P25,$B:$B,Q$1)</f>
        <v>1</v>
      </c>
      <c r="R25">
        <f>COUNTIFS($G:$G,$P25,$B:$B,R$1)</f>
        <v>0</v>
      </c>
      <c r="S25">
        <f>COUNTIFS($G:$G,$P25,$B:$B,S$1)</f>
        <v>0</v>
      </c>
      <c r="T25">
        <f>COUNTIFS($G:$G,$P25,$B:$B,T$1)</f>
        <v>1</v>
      </c>
      <c r="U25">
        <f>COUNTIFS($G:$G,$P25,$B:$B,U$1)</f>
        <v>0</v>
      </c>
      <c r="V25">
        <f t="shared" si="0"/>
        <v>2</v>
      </c>
    </row>
    <row r="26" spans="1:30" x14ac:dyDescent="0.25">
      <c r="A26" s="1" t="s">
        <v>235</v>
      </c>
      <c r="B26" s="1" t="s">
        <v>93</v>
      </c>
      <c r="D26">
        <v>0</v>
      </c>
      <c r="E26" s="2"/>
      <c r="F26" s="2"/>
      <c r="G26" s="1" t="s">
        <v>164</v>
      </c>
      <c r="H26">
        <v>2013</v>
      </c>
      <c r="I26" s="1" t="s">
        <v>216</v>
      </c>
      <c r="J26" t="str">
        <f>IF(F26=0,"",F26-E26+1)</f>
        <v/>
      </c>
      <c r="K26" s="1" t="str">
        <f>IF(J26 = "", "", IF(D26 &gt; 100, D26/(5*J26), D26/J26))</f>
        <v/>
      </c>
      <c r="P26" t="s">
        <v>10</v>
      </c>
      <c r="Q26">
        <f>COUNTIFS($G:$G,$P26,$B:$B,Q$1)</f>
        <v>0</v>
      </c>
      <c r="R26">
        <f>COUNTIFS($G:$G,$P26,$B:$B,R$1)</f>
        <v>0</v>
      </c>
      <c r="S26">
        <f>COUNTIFS($G:$G,$P26,$B:$B,S$1)</f>
        <v>1</v>
      </c>
      <c r="T26">
        <f>COUNTIFS($G:$G,$P26,$B:$B,T$1)</f>
        <v>0</v>
      </c>
      <c r="U26">
        <f>COUNTIFS($G:$G,$P26,$B:$B,U$1)</f>
        <v>0</v>
      </c>
      <c r="V26">
        <f t="shared" si="0"/>
        <v>1</v>
      </c>
    </row>
    <row r="27" spans="1:30" x14ac:dyDescent="0.25">
      <c r="A27" s="1" t="s">
        <v>49</v>
      </c>
      <c r="B27" s="1" t="s">
        <v>21</v>
      </c>
      <c r="C27">
        <v>9</v>
      </c>
      <c r="D27">
        <v>12</v>
      </c>
      <c r="E27" s="2">
        <v>44440</v>
      </c>
      <c r="F27" s="2">
        <v>44443</v>
      </c>
      <c r="G27" s="1" t="s">
        <v>50</v>
      </c>
      <c r="H27">
        <v>2014</v>
      </c>
      <c r="I27" s="1" t="s">
        <v>189</v>
      </c>
      <c r="J27">
        <f>IF(F27=0,"",F27-E27+1)</f>
        <v>4</v>
      </c>
      <c r="K27" s="1">
        <f>IF(J27 = "", "", IF(D27 &gt; 100, D27/(5*J27), D27/J27))</f>
        <v>3</v>
      </c>
      <c r="P27" t="s">
        <v>110</v>
      </c>
      <c r="Q27">
        <f>COUNTIFS($G:$G,$P27,$B:$B,Q$1)</f>
        <v>0</v>
      </c>
      <c r="R27">
        <f>COUNTIFS($G:$G,$P27,$B:$B,R$1)</f>
        <v>0</v>
      </c>
      <c r="S27">
        <f>COUNTIFS($G:$G,$P27,$B:$B,S$1)</f>
        <v>0</v>
      </c>
      <c r="T27">
        <f>COUNTIFS($G:$G,$P27,$B:$B,T$1)</f>
        <v>1</v>
      </c>
      <c r="U27">
        <f>COUNTIFS($G:$G,$P27,$B:$B,U$1)</f>
        <v>0</v>
      </c>
      <c r="V27">
        <f t="shared" si="0"/>
        <v>1</v>
      </c>
    </row>
    <row r="28" spans="1:30" x14ac:dyDescent="0.25">
      <c r="A28" s="1" t="s">
        <v>125</v>
      </c>
      <c r="B28" s="1" t="s">
        <v>93</v>
      </c>
      <c r="D28">
        <v>0</v>
      </c>
      <c r="E28" s="2"/>
      <c r="F28" s="2"/>
      <c r="G28" s="1" t="s">
        <v>50</v>
      </c>
      <c r="H28">
        <v>2014</v>
      </c>
      <c r="I28" s="1" t="s">
        <v>184</v>
      </c>
      <c r="J28" t="str">
        <f>IF(F28=0,"",F28-E28+1)</f>
        <v/>
      </c>
      <c r="K28" s="1" t="str">
        <f>IF(J28 = "", "", IF(D28 &gt; 100, D28/(5*J28), D28/J28))</f>
        <v/>
      </c>
      <c r="P28" t="s">
        <v>161</v>
      </c>
      <c r="Q28">
        <f>COUNTIFS($G:$G,$P28,$B:$B,Q$1)</f>
        <v>0</v>
      </c>
      <c r="R28">
        <f>COUNTIFS($G:$G,$P28,$B:$B,R$1)</f>
        <v>0</v>
      </c>
      <c r="S28">
        <f>COUNTIFS($G:$G,$P28,$B:$B,S$1)</f>
        <v>0</v>
      </c>
      <c r="T28">
        <f>COUNTIFS($G:$G,$P28,$B:$B,T$1)</f>
        <v>0</v>
      </c>
      <c r="U28">
        <f>COUNTIFS($G:$G,$P28,$B:$B,U$1)</f>
        <v>0</v>
      </c>
      <c r="V28">
        <f t="shared" si="0"/>
        <v>0</v>
      </c>
    </row>
    <row r="29" spans="1:30" x14ac:dyDescent="0.25">
      <c r="A29" s="1" t="s">
        <v>85</v>
      </c>
      <c r="B29" s="1" t="s">
        <v>86</v>
      </c>
      <c r="C29">
        <v>4</v>
      </c>
      <c r="D29">
        <v>4</v>
      </c>
      <c r="E29" s="2">
        <v>44466</v>
      </c>
      <c r="F29" s="2"/>
      <c r="G29" s="1" t="s">
        <v>87</v>
      </c>
      <c r="H29">
        <v>2014</v>
      </c>
      <c r="I29" s="1" t="s">
        <v>199</v>
      </c>
      <c r="J29" t="str">
        <f>IF(F29=0,"",F29-E29+1)</f>
        <v/>
      </c>
      <c r="K29" s="1" t="str">
        <f>IF(J29 = "", "", IF(D29 &gt; 100, D29/(5*J29), D29/J29))</f>
        <v/>
      </c>
      <c r="P29" t="s">
        <v>60</v>
      </c>
      <c r="Q29">
        <f>COUNTIFS($G:$G,$P29,$B:$B,Q$1)</f>
        <v>1</v>
      </c>
      <c r="R29">
        <f>COUNTIFS($G:$G,$P29,$B:$B,R$1)</f>
        <v>1</v>
      </c>
      <c r="S29">
        <f>COUNTIFS($G:$G,$P29,$B:$B,S$1)</f>
        <v>0</v>
      </c>
      <c r="T29">
        <f>COUNTIFS($G:$G,$P29,$B:$B,T$1)</f>
        <v>2</v>
      </c>
      <c r="U29">
        <f>COUNTIFS($G:$G,$P29,$B:$B,U$1)</f>
        <v>0</v>
      </c>
      <c r="V29">
        <f t="shared" si="0"/>
        <v>4</v>
      </c>
    </row>
    <row r="30" spans="1:30" x14ac:dyDescent="0.25">
      <c r="A30" s="1" t="s">
        <v>107</v>
      </c>
      <c r="B30" s="1" t="s">
        <v>93</v>
      </c>
      <c r="D30">
        <v>0</v>
      </c>
      <c r="E30" s="2"/>
      <c r="F30" s="2"/>
      <c r="G30" s="1" t="s">
        <v>87</v>
      </c>
      <c r="H30">
        <v>2014</v>
      </c>
      <c r="I30" s="1" t="s">
        <v>184</v>
      </c>
      <c r="J30" t="str">
        <f>IF(F30=0,"",F30-E30+1)</f>
        <v/>
      </c>
      <c r="K30" s="1" t="str">
        <f>IF(J30 = "", "", IF(D30 &gt; 100, D30/(5*J30), D30/J30))</f>
        <v/>
      </c>
      <c r="P30" t="s">
        <v>162</v>
      </c>
      <c r="Q30">
        <f>COUNTIFS($G:$G,$P30,$B:$B,Q$1)</f>
        <v>0</v>
      </c>
      <c r="R30">
        <f>COUNTIFS($G:$G,$P30,$B:$B,R$1)</f>
        <v>0</v>
      </c>
      <c r="S30">
        <f>COUNTIFS($G:$G,$P30,$B:$B,S$1)</f>
        <v>0</v>
      </c>
      <c r="T30">
        <f>COUNTIFS($G:$G,$P30,$B:$B,T$1)</f>
        <v>0</v>
      </c>
      <c r="U30">
        <f>COUNTIFS($G:$G,$P30,$B:$B,U$1)</f>
        <v>0</v>
      </c>
      <c r="V30">
        <f t="shared" si="0"/>
        <v>0</v>
      </c>
    </row>
    <row r="31" spans="1:30" x14ac:dyDescent="0.25">
      <c r="A31" s="1" t="s">
        <v>25</v>
      </c>
      <c r="B31" s="1" t="s">
        <v>21</v>
      </c>
      <c r="C31">
        <v>7</v>
      </c>
      <c r="D31">
        <v>25</v>
      </c>
      <c r="E31" s="2">
        <v>44426</v>
      </c>
      <c r="F31" s="2">
        <v>44431</v>
      </c>
      <c r="G31" s="1" t="s">
        <v>26</v>
      </c>
      <c r="H31">
        <v>2014</v>
      </c>
      <c r="I31" s="1" t="s">
        <v>183</v>
      </c>
      <c r="J31">
        <f>IF(F31=0,"",F31-E31+1)</f>
        <v>6</v>
      </c>
      <c r="K31" s="1">
        <f>IF(J31 = "", "", IF(D31 &gt; 100, D31/(5*J31), D31/J31))</f>
        <v>4.166666666666667</v>
      </c>
      <c r="P31" t="s">
        <v>134</v>
      </c>
      <c r="Q31">
        <f>COUNTIFS($G:$G,$P31,$B:$B,Q$1)</f>
        <v>0</v>
      </c>
      <c r="R31">
        <f>COUNTIFS($G:$G,$P31,$B:$B,R$1)</f>
        <v>0</v>
      </c>
      <c r="S31">
        <f>COUNTIFS($G:$G,$P31,$B:$B,S$1)</f>
        <v>0</v>
      </c>
      <c r="T31">
        <f>COUNTIFS($G:$G,$P31,$B:$B,T$1)</f>
        <v>2</v>
      </c>
      <c r="U31">
        <f>COUNTIFS($G:$G,$P31,$B:$B,U$1)</f>
        <v>0</v>
      </c>
      <c r="V31">
        <f t="shared" si="0"/>
        <v>2</v>
      </c>
    </row>
    <row r="32" spans="1:30" x14ac:dyDescent="0.25">
      <c r="A32" s="1" t="s">
        <v>57</v>
      </c>
      <c r="B32" s="1" t="s">
        <v>21</v>
      </c>
      <c r="C32">
        <v>9</v>
      </c>
      <c r="D32">
        <v>22</v>
      </c>
      <c r="E32" s="2">
        <v>44415</v>
      </c>
      <c r="F32" s="2">
        <v>44417</v>
      </c>
      <c r="G32" s="1" t="s">
        <v>58</v>
      </c>
      <c r="H32">
        <v>2014</v>
      </c>
      <c r="I32" s="1" t="s">
        <v>192</v>
      </c>
      <c r="J32" s="1">
        <f>IF(F32=0,"",F32-E32+1)</f>
        <v>3</v>
      </c>
      <c r="K32" s="1">
        <f>IF(J32 = "", "", IF(D32 &gt; 100, D32/(5*J32), D32/J32))</f>
        <v>7.333333333333333</v>
      </c>
      <c r="P32" t="s">
        <v>163</v>
      </c>
      <c r="Q32">
        <f>COUNTIFS($G:$G,$P32,$B:$B,Q$1)</f>
        <v>0</v>
      </c>
      <c r="R32">
        <f>COUNTIFS($G:$G,$P32,$B:$B,R$1)</f>
        <v>0</v>
      </c>
      <c r="S32">
        <f>COUNTIFS($G:$G,$P32,$B:$B,S$1)</f>
        <v>0</v>
      </c>
      <c r="T32">
        <f>COUNTIFS($G:$G,$P32,$B:$B,T$1)</f>
        <v>0</v>
      </c>
      <c r="U32">
        <f>COUNTIFS($G:$G,$P32,$B:$B,U$1)</f>
        <v>0</v>
      </c>
      <c r="V32">
        <f t="shared" si="0"/>
        <v>0</v>
      </c>
    </row>
    <row r="33" spans="1:22" x14ac:dyDescent="0.25">
      <c r="A33" s="1" t="s">
        <v>117</v>
      </c>
      <c r="B33" s="1" t="s">
        <v>93</v>
      </c>
      <c r="D33">
        <v>0</v>
      </c>
      <c r="E33" s="2"/>
      <c r="F33" s="2"/>
      <c r="G33" s="1" t="s">
        <v>58</v>
      </c>
      <c r="H33">
        <v>2014</v>
      </c>
      <c r="I33" s="1" t="s">
        <v>212</v>
      </c>
      <c r="J33" t="str">
        <f>IF(F33=0,"",F33-E33+1)</f>
        <v/>
      </c>
      <c r="K33" s="1" t="str">
        <f>IF(J33 = "", "", IF(D33 &gt; 100, D33/(5*J33), D33/J33))</f>
        <v/>
      </c>
      <c r="P33" t="s">
        <v>164</v>
      </c>
      <c r="Q33">
        <f>COUNTIFS($G:$G,$P33,$B:$B,Q$1)</f>
        <v>0</v>
      </c>
      <c r="R33">
        <f>COUNTIFS($G:$G,$P33,$B:$B,R$1)</f>
        <v>0</v>
      </c>
      <c r="S33">
        <f>COUNTIFS($G:$G,$P33,$B:$B,S$1)</f>
        <v>0</v>
      </c>
      <c r="T33">
        <f>COUNTIFS($G:$G,$P33,$B:$B,T$1)</f>
        <v>1</v>
      </c>
      <c r="U33">
        <f>COUNTIFS($G:$G,$P33,$B:$B,U$1)</f>
        <v>0</v>
      </c>
      <c r="V33">
        <f t="shared" si="0"/>
        <v>1</v>
      </c>
    </row>
    <row r="34" spans="1:22" x14ac:dyDescent="0.25">
      <c r="A34" s="1" t="s">
        <v>122</v>
      </c>
      <c r="B34" s="1" t="s">
        <v>93</v>
      </c>
      <c r="D34">
        <v>0</v>
      </c>
      <c r="E34" s="2"/>
      <c r="F34" s="2"/>
      <c r="G34" s="1" t="s">
        <v>58</v>
      </c>
      <c r="H34">
        <v>2014</v>
      </c>
      <c r="I34" s="1" t="s">
        <v>215</v>
      </c>
      <c r="J34" t="str">
        <f>IF(F34=0,"",F34-E34+1)</f>
        <v/>
      </c>
      <c r="K34" s="1" t="str">
        <f>IF(J34 = "", "", IF(D34 &gt; 100, D34/(5*J34), D34/J34))</f>
        <v/>
      </c>
      <c r="P34" t="s">
        <v>50</v>
      </c>
      <c r="Q34">
        <f>COUNTIFS($G:$G,$P34,$B:$B,Q$1)</f>
        <v>1</v>
      </c>
      <c r="R34">
        <f>COUNTIFS($G:$G,$P34,$B:$B,R$1)</f>
        <v>0</v>
      </c>
      <c r="S34">
        <f>COUNTIFS($G:$G,$P34,$B:$B,S$1)</f>
        <v>0</v>
      </c>
      <c r="T34">
        <f>COUNTIFS($G:$G,$P34,$B:$B,T$1)</f>
        <v>1</v>
      </c>
      <c r="U34">
        <f>COUNTIFS($G:$G,$P34,$B:$B,U$1)</f>
        <v>0</v>
      </c>
      <c r="V34">
        <f t="shared" si="0"/>
        <v>2</v>
      </c>
    </row>
    <row r="35" spans="1:22" x14ac:dyDescent="0.25">
      <c r="A35" s="1" t="s">
        <v>96</v>
      </c>
      <c r="B35" s="1" t="s">
        <v>93</v>
      </c>
      <c r="D35">
        <v>0</v>
      </c>
      <c r="E35" s="2"/>
      <c r="F35" s="2"/>
      <c r="G35" s="1" t="s">
        <v>97</v>
      </c>
      <c r="H35">
        <v>2015</v>
      </c>
      <c r="I35" s="1" t="s">
        <v>203</v>
      </c>
      <c r="J35" t="str">
        <f>IF(F35=0,"",F35-E35+1)</f>
        <v/>
      </c>
      <c r="K35" s="1" t="str">
        <f>IF(J35 = "", "", IF(D35 &gt; 100, D35/(5*J35), D35/J35))</f>
        <v/>
      </c>
      <c r="P35" t="s">
        <v>26</v>
      </c>
      <c r="Q35">
        <f>COUNTIFS($G:$G,$P35,$B:$B,Q$1)</f>
        <v>1</v>
      </c>
      <c r="R35">
        <f>COUNTIFS($G:$G,$P35,$B:$B,R$1)</f>
        <v>0</v>
      </c>
      <c r="S35">
        <f>COUNTIFS($G:$G,$P35,$B:$B,S$1)</f>
        <v>0</v>
      </c>
      <c r="T35">
        <f>COUNTIFS($G:$G,$P35,$B:$B,T$1)</f>
        <v>0</v>
      </c>
      <c r="U35">
        <f>COUNTIFS($G:$G,$P35,$B:$B,U$1)</f>
        <v>0</v>
      </c>
      <c r="V35">
        <f t="shared" si="0"/>
        <v>1</v>
      </c>
    </row>
    <row r="36" spans="1:22" x14ac:dyDescent="0.25">
      <c r="A36" s="1" t="s">
        <v>142</v>
      </c>
      <c r="B36" s="1" t="s">
        <v>93</v>
      </c>
      <c r="D36">
        <v>0</v>
      </c>
      <c r="E36" s="2"/>
      <c r="F36" s="2"/>
      <c r="G36" s="1" t="s">
        <v>143</v>
      </c>
      <c r="H36">
        <v>2015</v>
      </c>
      <c r="I36" s="1" t="s">
        <v>180</v>
      </c>
      <c r="J36" t="str">
        <f>IF(F36=0,"",F36-E36+1)</f>
        <v/>
      </c>
      <c r="K36" s="1" t="str">
        <f>IF(J36 = "", "", IF(D36 &gt; 100, D36/(5*J36), D36/J36))</f>
        <v/>
      </c>
      <c r="P36" t="s">
        <v>87</v>
      </c>
      <c r="Q36">
        <f>COUNTIFS($G:$G,$P36,$B:$B,Q$1)</f>
        <v>0</v>
      </c>
      <c r="R36">
        <f>COUNTIFS($G:$G,$P36,$B:$B,R$1)</f>
        <v>1</v>
      </c>
      <c r="S36">
        <f>COUNTIFS($G:$G,$P36,$B:$B,S$1)</f>
        <v>0</v>
      </c>
      <c r="T36">
        <f>COUNTIFS($G:$G,$P36,$B:$B,T$1)</f>
        <v>1</v>
      </c>
      <c r="U36">
        <f>COUNTIFS($G:$G,$P36,$B:$B,U$1)</f>
        <v>0</v>
      </c>
      <c r="V36">
        <f t="shared" si="0"/>
        <v>2</v>
      </c>
    </row>
    <row r="37" spans="1:22" x14ac:dyDescent="0.25">
      <c r="A37" s="1" t="s">
        <v>51</v>
      </c>
      <c r="B37" s="1" t="s">
        <v>21</v>
      </c>
      <c r="C37">
        <v>8</v>
      </c>
      <c r="D37">
        <v>13</v>
      </c>
      <c r="E37" s="2">
        <v>44443</v>
      </c>
      <c r="F37" s="2">
        <v>44444</v>
      </c>
      <c r="G37" s="1" t="s">
        <v>52</v>
      </c>
      <c r="H37">
        <v>2015</v>
      </c>
      <c r="I37" s="1" t="s">
        <v>189</v>
      </c>
      <c r="J37">
        <f>IF(F37=0,"",F37-E37+1)</f>
        <v>2</v>
      </c>
      <c r="K37" s="1">
        <f>IF(J37 = "", "", IF(D37 &gt; 100, D37/(5*J37), D37/J37))</f>
        <v>6.5</v>
      </c>
      <c r="P37" t="s">
        <v>58</v>
      </c>
      <c r="Q37">
        <f>COUNTIFS($G:$G,$P37,$B:$B,Q$1)</f>
        <v>1</v>
      </c>
      <c r="R37">
        <f>COUNTIFS($G:$G,$P37,$B:$B,R$1)</f>
        <v>0</v>
      </c>
      <c r="S37">
        <f>COUNTIFS($G:$G,$P37,$B:$B,S$1)</f>
        <v>0</v>
      </c>
      <c r="T37">
        <f>COUNTIFS($G:$G,$P37,$B:$B,T$1)</f>
        <v>2</v>
      </c>
      <c r="U37">
        <f>COUNTIFS($G:$G,$P37,$B:$B,U$1)</f>
        <v>0</v>
      </c>
      <c r="V37">
        <f t="shared" si="0"/>
        <v>3</v>
      </c>
    </row>
    <row r="38" spans="1:22" x14ac:dyDescent="0.25">
      <c r="A38" s="1" t="s">
        <v>16</v>
      </c>
      <c r="B38" s="1" t="s">
        <v>21</v>
      </c>
      <c r="C38">
        <v>8</v>
      </c>
      <c r="D38">
        <v>10</v>
      </c>
      <c r="E38" s="2">
        <v>44529</v>
      </c>
      <c r="F38" s="2">
        <v>44532</v>
      </c>
      <c r="G38" s="1" t="s">
        <v>17</v>
      </c>
      <c r="H38">
        <v>2016</v>
      </c>
      <c r="I38" s="1" t="s">
        <v>179</v>
      </c>
      <c r="J38">
        <f>IF(F38=0,"",F38-E38+1)</f>
        <v>4</v>
      </c>
      <c r="K38" s="1">
        <f>IF(J38 = "", "", IF(D38 &gt; 100, D38/(5*J38), D38/J38))</f>
        <v>2.5</v>
      </c>
      <c r="P38" t="s">
        <v>97</v>
      </c>
      <c r="Q38">
        <f>COUNTIFS($G:$G,$P38,$B:$B,Q$1)</f>
        <v>0</v>
      </c>
      <c r="R38">
        <f>COUNTIFS($G:$G,$P38,$B:$B,R$1)</f>
        <v>0</v>
      </c>
      <c r="S38">
        <f>COUNTIFS($G:$G,$P38,$B:$B,S$1)</f>
        <v>0</v>
      </c>
      <c r="T38">
        <f>COUNTIFS($G:$G,$P38,$B:$B,T$1)</f>
        <v>1</v>
      </c>
      <c r="U38">
        <f>COUNTIFS($G:$G,$P38,$B:$B,U$1)</f>
        <v>0</v>
      </c>
      <c r="V38">
        <f t="shared" si="0"/>
        <v>1</v>
      </c>
    </row>
    <row r="39" spans="1:22" x14ac:dyDescent="0.25">
      <c r="A39" s="1" t="s">
        <v>100</v>
      </c>
      <c r="B39" s="1" t="s">
        <v>93</v>
      </c>
      <c r="D39">
        <v>0</v>
      </c>
      <c r="E39" s="2"/>
      <c r="F39" s="2"/>
      <c r="G39" s="1" t="s">
        <v>17</v>
      </c>
      <c r="H39">
        <v>2016</v>
      </c>
      <c r="I39" s="1" t="s">
        <v>205</v>
      </c>
      <c r="J39" t="str">
        <f>IF(F39=0,"",F39-E39+1)</f>
        <v/>
      </c>
      <c r="K39" s="1" t="str">
        <f>IF(J39 = "", "", IF(D39 &gt; 100, D39/(5*J39), D39/J39))</f>
        <v/>
      </c>
      <c r="P39" t="s">
        <v>165</v>
      </c>
      <c r="Q39">
        <f>COUNTIFS($G:$G,$P39,$B:$B,Q$1)</f>
        <v>0</v>
      </c>
      <c r="R39">
        <f>COUNTIFS($G:$G,$P39,$B:$B,R$1)</f>
        <v>0</v>
      </c>
      <c r="S39">
        <f>COUNTIFS($G:$G,$P39,$B:$B,S$1)</f>
        <v>0</v>
      </c>
      <c r="T39">
        <f>COUNTIFS($G:$G,$P39,$B:$B,T$1)</f>
        <v>0</v>
      </c>
      <c r="U39">
        <f>COUNTIFS($G:$G,$P39,$B:$B,U$1)</f>
        <v>0</v>
      </c>
      <c r="V39">
        <f t="shared" si="0"/>
        <v>0</v>
      </c>
    </row>
    <row r="40" spans="1:22" x14ac:dyDescent="0.25">
      <c r="A40" s="1" t="s">
        <v>46</v>
      </c>
      <c r="B40" s="1" t="s">
        <v>21</v>
      </c>
      <c r="C40">
        <v>8</v>
      </c>
      <c r="D40">
        <v>1</v>
      </c>
      <c r="E40" s="2">
        <v>44419</v>
      </c>
      <c r="F40" s="2">
        <v>44419</v>
      </c>
      <c r="G40" s="1" t="s">
        <v>40</v>
      </c>
      <c r="H40">
        <v>2016</v>
      </c>
      <c r="I40" s="1" t="s">
        <v>188</v>
      </c>
      <c r="J40">
        <f>IF(F40=0,"",F40-E40+1)</f>
        <v>1</v>
      </c>
      <c r="K40" s="1">
        <f>IF(J40 = "", "", IF(D40 &gt; 100, D40/(5*J40), D40/J40))</f>
        <v>1</v>
      </c>
      <c r="P40" t="s">
        <v>143</v>
      </c>
      <c r="Q40">
        <f>COUNTIFS($G:$G,$P40,$B:$B,Q$1)</f>
        <v>0</v>
      </c>
      <c r="R40">
        <f>COUNTIFS($G:$G,$P40,$B:$B,R$1)</f>
        <v>0</v>
      </c>
      <c r="S40">
        <f>COUNTIFS($G:$G,$P40,$B:$B,S$1)</f>
        <v>0</v>
      </c>
      <c r="T40">
        <f>COUNTIFS($G:$G,$P40,$B:$B,T$1)</f>
        <v>1</v>
      </c>
      <c r="U40">
        <f>COUNTIFS($G:$G,$P40,$B:$B,U$1)</f>
        <v>0</v>
      </c>
      <c r="V40">
        <f t="shared" si="0"/>
        <v>1</v>
      </c>
    </row>
    <row r="41" spans="1:22" x14ac:dyDescent="0.25">
      <c r="A41" s="1" t="s">
        <v>53</v>
      </c>
      <c r="B41" s="1" t="s">
        <v>21</v>
      </c>
      <c r="C41">
        <v>8</v>
      </c>
      <c r="D41">
        <v>120</v>
      </c>
      <c r="E41" s="2">
        <v>44451</v>
      </c>
      <c r="F41" s="2">
        <v>44459</v>
      </c>
      <c r="G41" s="1" t="s">
        <v>40</v>
      </c>
      <c r="H41">
        <v>2016</v>
      </c>
      <c r="I41" s="1" t="s">
        <v>190</v>
      </c>
      <c r="J41">
        <f>IF(F41=0,"",F41-E41+1)</f>
        <v>9</v>
      </c>
      <c r="K41" s="1">
        <f>IF(J41 = "", "", IF(D41 &gt; 100, D41/(5*J41), D41/J41))</f>
        <v>2.6666666666666665</v>
      </c>
      <c r="P41" t="s">
        <v>52</v>
      </c>
      <c r="Q41">
        <f>COUNTIFS($G:$G,$P41,$B:$B,Q$1)</f>
        <v>1</v>
      </c>
      <c r="R41">
        <f>COUNTIFS($G:$G,$P41,$B:$B,R$1)</f>
        <v>0</v>
      </c>
      <c r="S41">
        <f>COUNTIFS($G:$G,$P41,$B:$B,S$1)</f>
        <v>0</v>
      </c>
      <c r="T41">
        <f>COUNTIFS($G:$G,$P41,$B:$B,T$1)</f>
        <v>0</v>
      </c>
      <c r="U41">
        <f>COUNTIFS($G:$G,$P41,$B:$B,U$1)</f>
        <v>0</v>
      </c>
      <c r="V41">
        <f t="shared" si="0"/>
        <v>1</v>
      </c>
    </row>
    <row r="42" spans="1:22" x14ac:dyDescent="0.25">
      <c r="A42" s="1" t="s">
        <v>39</v>
      </c>
      <c r="B42" s="1" t="s">
        <v>21</v>
      </c>
      <c r="C42">
        <v>9</v>
      </c>
      <c r="D42">
        <v>1</v>
      </c>
      <c r="E42" s="2">
        <v>44512</v>
      </c>
      <c r="F42" s="2">
        <v>44512</v>
      </c>
      <c r="G42" s="1" t="s">
        <v>40</v>
      </c>
      <c r="H42">
        <v>2016</v>
      </c>
      <c r="I42" s="1" t="s">
        <v>186</v>
      </c>
      <c r="J42">
        <f>IF(F42=0,"",F42-E42+1)</f>
        <v>1</v>
      </c>
      <c r="K42" s="1">
        <f>IF(J42 = "", "", IF(D42 &gt; 100, D42/(5*J42), D42/J42))</f>
        <v>1</v>
      </c>
      <c r="P42" t="s">
        <v>17</v>
      </c>
      <c r="Q42">
        <f>COUNTIFS($G:$G,$P42,$B:$B,Q$1)</f>
        <v>1</v>
      </c>
      <c r="R42">
        <f>COUNTIFS($G:$G,$P42,$B:$B,R$1)</f>
        <v>0</v>
      </c>
      <c r="S42">
        <f>COUNTIFS($G:$G,$P42,$B:$B,S$1)</f>
        <v>0</v>
      </c>
      <c r="T42">
        <f>COUNTIFS($G:$G,$P42,$B:$B,T$1)</f>
        <v>1</v>
      </c>
      <c r="U42">
        <f>COUNTIFS($G:$G,$P42,$B:$B,U$1)</f>
        <v>0</v>
      </c>
      <c r="V42">
        <f t="shared" si="0"/>
        <v>2</v>
      </c>
    </row>
    <row r="43" spans="1:22" x14ac:dyDescent="0.25">
      <c r="A43" s="1" t="s">
        <v>119</v>
      </c>
      <c r="B43" s="1" t="s">
        <v>93</v>
      </c>
      <c r="D43">
        <v>0</v>
      </c>
      <c r="E43" s="2"/>
      <c r="F43" s="2"/>
      <c r="G43" s="1" t="s">
        <v>40</v>
      </c>
      <c r="H43">
        <v>2016</v>
      </c>
      <c r="I43" s="1" t="s">
        <v>213</v>
      </c>
      <c r="J43" t="str">
        <f>IF(F43=0,"",F43-E43+1)</f>
        <v/>
      </c>
      <c r="K43" s="1" t="str">
        <f>IF(J43 = "", "", IF(D43 &gt; 100, D43/(5*J43), D43/J43))</f>
        <v/>
      </c>
      <c r="P43" t="s">
        <v>130</v>
      </c>
      <c r="Q43">
        <f>COUNTIFS($G:$G,$P43,$B:$B,Q$1)</f>
        <v>1</v>
      </c>
      <c r="R43">
        <f>COUNTIFS($G:$G,$P43,$B:$B,R$1)</f>
        <v>0</v>
      </c>
      <c r="S43">
        <f>COUNTIFS($G:$G,$P43,$B:$B,S$1)</f>
        <v>0</v>
      </c>
      <c r="T43">
        <f>COUNTIFS($G:$G,$P43,$B:$B,T$1)</f>
        <v>1</v>
      </c>
      <c r="U43">
        <f>COUNTIFS($G:$G,$P43,$B:$B,U$1)</f>
        <v>0</v>
      </c>
      <c r="V43">
        <f t="shared" si="0"/>
        <v>2</v>
      </c>
    </row>
    <row r="44" spans="1:22" x14ac:dyDescent="0.25">
      <c r="A44" s="1" t="s">
        <v>129</v>
      </c>
      <c r="B44" s="1" t="s">
        <v>21</v>
      </c>
      <c r="C44">
        <v>9</v>
      </c>
      <c r="D44">
        <v>25</v>
      </c>
      <c r="E44" s="2">
        <v>44556</v>
      </c>
      <c r="F44" s="2">
        <v>44559</v>
      </c>
      <c r="G44" s="1" t="s">
        <v>130</v>
      </c>
      <c r="H44">
        <v>2016</v>
      </c>
      <c r="I44" s="1" t="s">
        <v>218</v>
      </c>
      <c r="J44">
        <f>IF(F44=0,"",F44-E44+1)</f>
        <v>4</v>
      </c>
      <c r="K44" s="1">
        <f>IF(J44 = "", "", IF(D44 &gt; 100, D44/(5*J44), D44/J44))</f>
        <v>6.25</v>
      </c>
      <c r="P44" t="s">
        <v>40</v>
      </c>
      <c r="Q44">
        <f>COUNTIFS($G:$G,$P44,$B:$B,Q$1)</f>
        <v>3</v>
      </c>
      <c r="R44">
        <f>COUNTIFS($G:$G,$P44,$B:$B,R$1)</f>
        <v>0</v>
      </c>
      <c r="S44">
        <f>COUNTIFS($G:$G,$P44,$B:$B,S$1)</f>
        <v>0</v>
      </c>
      <c r="T44">
        <f>COUNTIFS($G:$G,$P44,$B:$B,T$1)</f>
        <v>1</v>
      </c>
      <c r="U44">
        <f>COUNTIFS($G:$G,$P44,$B:$B,U$1)</f>
        <v>0</v>
      </c>
      <c r="V44">
        <f t="shared" si="0"/>
        <v>4</v>
      </c>
    </row>
    <row r="45" spans="1:22" x14ac:dyDescent="0.25">
      <c r="A45" s="1" t="s">
        <v>250</v>
      </c>
      <c r="B45" s="1" t="s">
        <v>93</v>
      </c>
      <c r="D45">
        <v>0</v>
      </c>
      <c r="E45" s="2"/>
      <c r="F45" s="2"/>
      <c r="G45" s="1" t="s">
        <v>130</v>
      </c>
      <c r="H45">
        <v>2016</v>
      </c>
      <c r="I45" s="1" t="s">
        <v>178</v>
      </c>
      <c r="J45" t="str">
        <f>IF(F45=0,"",F45-E45+1)</f>
        <v/>
      </c>
      <c r="K45" s="1" t="str">
        <f>IF(J45 = "", "", IF(D45 &gt; 100, D45/(5*J45), D45/J45))</f>
        <v/>
      </c>
      <c r="P45" t="s">
        <v>94</v>
      </c>
      <c r="Q45">
        <f>COUNTIFS($G:$G,$P45,$B:$B,Q$1)</f>
        <v>0</v>
      </c>
      <c r="R45">
        <f>COUNTIFS($G:$G,$P45,$B:$B,R$1)</f>
        <v>0</v>
      </c>
      <c r="S45">
        <f>COUNTIFS($G:$G,$P45,$B:$B,S$1)</f>
        <v>0</v>
      </c>
      <c r="T45">
        <f>COUNTIFS($G:$G,$P45,$B:$B,T$1)</f>
        <v>1</v>
      </c>
      <c r="U45">
        <f>COUNTIFS($G:$G,$P45,$B:$B,U$1)</f>
        <v>0</v>
      </c>
      <c r="V45">
        <f t="shared" si="0"/>
        <v>1</v>
      </c>
    </row>
    <row r="46" spans="1:22" x14ac:dyDescent="0.25">
      <c r="A46" s="1" t="s">
        <v>92</v>
      </c>
      <c r="B46" s="1" t="s">
        <v>93</v>
      </c>
      <c r="D46">
        <v>0</v>
      </c>
      <c r="E46" s="2"/>
      <c r="F46" s="2"/>
      <c r="G46" s="1" t="s">
        <v>94</v>
      </c>
      <c r="H46">
        <v>2016</v>
      </c>
      <c r="I46" s="1" t="s">
        <v>176</v>
      </c>
      <c r="J46" t="str">
        <f>IF(F46=0,"",F46-E46+1)</f>
        <v/>
      </c>
      <c r="K46" s="1" t="str">
        <f>IF(J46 = "", "", IF(D46 &gt; 100, D46/(5*J46), D46/J46))</f>
        <v/>
      </c>
      <c r="P46" t="s">
        <v>42</v>
      </c>
      <c r="Q46">
        <f>COUNTIFS($G:$G,$P46,$B:$B,Q$1)</f>
        <v>2</v>
      </c>
      <c r="R46">
        <f>COUNTIFS($G:$G,$P46,$B:$B,R$1)</f>
        <v>0</v>
      </c>
      <c r="S46">
        <f>COUNTIFS($G:$G,$P46,$B:$B,S$1)</f>
        <v>0</v>
      </c>
      <c r="T46">
        <f>COUNTIFS($G:$G,$P46,$B:$B,T$1)</f>
        <v>1</v>
      </c>
      <c r="U46">
        <f>COUNTIFS($G:$G,$P46,$B:$B,U$1)</f>
        <v>0</v>
      </c>
      <c r="V46">
        <f t="shared" si="0"/>
        <v>3</v>
      </c>
    </row>
    <row r="47" spans="1:22" x14ac:dyDescent="0.25">
      <c r="A47" s="1" t="s">
        <v>41</v>
      </c>
      <c r="B47" s="1" t="s">
        <v>21</v>
      </c>
      <c r="C47">
        <v>8</v>
      </c>
      <c r="D47">
        <v>13</v>
      </c>
      <c r="E47" s="2">
        <v>44468</v>
      </c>
      <c r="F47" s="2">
        <v>44504</v>
      </c>
      <c r="G47" s="1" t="s">
        <v>42</v>
      </c>
      <c r="H47">
        <v>2017</v>
      </c>
      <c r="I47" s="1" t="s">
        <v>187</v>
      </c>
      <c r="J47">
        <f>IF(F47=0,"",F47-E47+1)</f>
        <v>37</v>
      </c>
      <c r="K47" s="1">
        <f>IF(J47 = "", "", IF(D47 &gt; 100, D47/(5*J47), D47/J47))</f>
        <v>0.35135135135135137</v>
      </c>
      <c r="P47" t="s">
        <v>166</v>
      </c>
      <c r="Q47">
        <f>COUNTIFS($G:$G,$P47,$B:$B,Q$1)</f>
        <v>0</v>
      </c>
      <c r="R47">
        <f>COUNTIFS($G:$G,$P47,$B:$B,R$1)</f>
        <v>0</v>
      </c>
      <c r="S47">
        <f>COUNTIFS($G:$G,$P47,$B:$B,S$1)</f>
        <v>0</v>
      </c>
      <c r="T47">
        <f>COUNTIFS($G:$G,$P47,$B:$B,T$1)</f>
        <v>0</v>
      </c>
      <c r="U47">
        <f>COUNTIFS($G:$G,$P47,$B:$B,U$1)</f>
        <v>0</v>
      </c>
      <c r="V47">
        <f t="shared" si="0"/>
        <v>0</v>
      </c>
    </row>
    <row r="48" spans="1:22" x14ac:dyDescent="0.25">
      <c r="A48" s="1" t="s">
        <v>232</v>
      </c>
      <c r="B48" s="1" t="s">
        <v>21</v>
      </c>
      <c r="C48">
        <v>7</v>
      </c>
      <c r="D48">
        <v>10</v>
      </c>
      <c r="E48" s="2">
        <v>44539</v>
      </c>
      <c r="F48" s="2">
        <v>44550</v>
      </c>
      <c r="G48" s="1" t="s">
        <v>42</v>
      </c>
      <c r="H48">
        <v>2017</v>
      </c>
      <c r="I48" s="1" t="s">
        <v>179</v>
      </c>
      <c r="J48">
        <f>IF(F48=0,"",F48-E48+1)</f>
        <v>12</v>
      </c>
      <c r="K48" s="1">
        <f>IF(J48 = "", "", IF(D48 &gt; 100, D48/(5*J48), D48/J48))</f>
        <v>0.83333333333333337</v>
      </c>
      <c r="P48" t="s">
        <v>45</v>
      </c>
      <c r="Q48">
        <f>COUNTIFS($G:$G,$P48,$B:$B,Q$1)</f>
        <v>1</v>
      </c>
      <c r="R48">
        <f>COUNTIFS($G:$G,$P48,$B:$B,R$1)</f>
        <v>0</v>
      </c>
      <c r="S48">
        <f>COUNTIFS($G:$G,$P48,$B:$B,S$1)</f>
        <v>0</v>
      </c>
      <c r="T48">
        <f>COUNTIFS($G:$G,$P48,$B:$B,T$1)</f>
        <v>4</v>
      </c>
      <c r="U48">
        <f>COUNTIFS($G:$G,$P48,$B:$B,U$1)</f>
        <v>0</v>
      </c>
      <c r="V48">
        <f t="shared" si="0"/>
        <v>5</v>
      </c>
    </row>
    <row r="49" spans="1:22" x14ac:dyDescent="0.25">
      <c r="A49" s="1" t="s">
        <v>262</v>
      </c>
      <c r="B49" s="1" t="s">
        <v>93</v>
      </c>
      <c r="D49">
        <v>0</v>
      </c>
      <c r="E49" s="2"/>
      <c r="F49" s="2"/>
      <c r="G49" s="1" t="s">
        <v>42</v>
      </c>
      <c r="H49">
        <v>2017</v>
      </c>
      <c r="I49" s="1" t="s">
        <v>184</v>
      </c>
      <c r="J49" t="str">
        <f>IF(F49=0,"",F49-E49+1)</f>
        <v/>
      </c>
      <c r="K49" s="1" t="str">
        <f>IF(J49 = "", "", IF(D49 &gt; 100, D49/(5*J49), D49/J49))</f>
        <v/>
      </c>
      <c r="P49" t="s">
        <v>167</v>
      </c>
      <c r="Q49">
        <f>COUNTIFS($G:$G,$P49,$B:$B,Q$1)</f>
        <v>0</v>
      </c>
      <c r="R49">
        <f>COUNTIFS($G:$G,$P49,$B:$B,R$1)</f>
        <v>0</v>
      </c>
      <c r="S49">
        <f>COUNTIFS($G:$G,$P49,$B:$B,S$1)</f>
        <v>0</v>
      </c>
      <c r="T49">
        <f>COUNTIFS($G:$G,$P49,$B:$B,T$1)</f>
        <v>0</v>
      </c>
      <c r="U49">
        <f>COUNTIFS($G:$G,$P49,$B:$B,U$1)</f>
        <v>0</v>
      </c>
      <c r="V49">
        <f t="shared" si="0"/>
        <v>0</v>
      </c>
    </row>
    <row r="50" spans="1:22" x14ac:dyDescent="0.25">
      <c r="A50" s="1" t="s">
        <v>44</v>
      </c>
      <c r="B50" s="1" t="s">
        <v>21</v>
      </c>
      <c r="C50">
        <v>7</v>
      </c>
      <c r="D50">
        <v>1</v>
      </c>
      <c r="E50" s="2">
        <v>44504</v>
      </c>
      <c r="F50" s="2">
        <v>44504</v>
      </c>
      <c r="G50" s="1" t="s">
        <v>45</v>
      </c>
      <c r="H50">
        <v>2017</v>
      </c>
      <c r="I50" s="1" t="s">
        <v>187</v>
      </c>
      <c r="J50">
        <f>IF(F50=0,"",F50-E50+1)</f>
        <v>1</v>
      </c>
      <c r="K50" s="1">
        <f>IF(J50 = "", "", IF(D50 &gt; 100, D50/(5*J50), D50/J50))</f>
        <v>1</v>
      </c>
      <c r="P50" t="s">
        <v>24</v>
      </c>
      <c r="Q50">
        <f>COUNTIFS($G:$G,$P50,$B:$B,Q$1)</f>
        <v>2</v>
      </c>
      <c r="R50">
        <f>COUNTIFS($G:$G,$P50,$B:$B,R$1)</f>
        <v>1</v>
      </c>
      <c r="S50">
        <f>COUNTIFS($G:$G,$P50,$B:$B,S$1)</f>
        <v>1</v>
      </c>
      <c r="T50">
        <f>COUNTIFS($G:$G,$P50,$B:$B,T$1)</f>
        <v>0</v>
      </c>
      <c r="U50">
        <f>COUNTIFS($G:$G,$P50,$B:$B,U$1)</f>
        <v>0</v>
      </c>
      <c r="V50">
        <f t="shared" si="0"/>
        <v>4</v>
      </c>
    </row>
    <row r="51" spans="1:22" x14ac:dyDescent="0.25">
      <c r="A51" s="1" t="s">
        <v>236</v>
      </c>
      <c r="B51" s="1" t="s">
        <v>93</v>
      </c>
      <c r="D51">
        <v>0</v>
      </c>
      <c r="E51" s="2"/>
      <c r="F51" s="2"/>
      <c r="G51" s="1" t="s">
        <v>45</v>
      </c>
      <c r="H51">
        <v>2017</v>
      </c>
      <c r="I51" s="1" t="s">
        <v>208</v>
      </c>
      <c r="J51" t="str">
        <f>IF(F51=0,"",F51-E51+1)</f>
        <v/>
      </c>
      <c r="K51" s="1" t="str">
        <f>IF(J51 = "", "", IF(D51 &gt; 100, D51/(5*J51), D51/J51))</f>
        <v/>
      </c>
      <c r="P51" t="s">
        <v>84</v>
      </c>
      <c r="Q51">
        <f>COUNTIFS($G:$G,$P51,$B:$B,Q$1)</f>
        <v>0</v>
      </c>
      <c r="R51">
        <f>COUNTIFS($G:$G,$P51,$B:$B,R$1)</f>
        <v>0</v>
      </c>
      <c r="S51">
        <f>COUNTIFS($G:$G,$P51,$B:$B,S$1)</f>
        <v>1</v>
      </c>
      <c r="T51">
        <f>COUNTIFS($G:$G,$P51,$B:$B,T$1)</f>
        <v>1</v>
      </c>
      <c r="U51">
        <f>COUNTIFS($G:$G,$P51,$B:$B,U$1)</f>
        <v>0</v>
      </c>
      <c r="V51">
        <f t="shared" si="0"/>
        <v>2</v>
      </c>
    </row>
    <row r="52" spans="1:22" x14ac:dyDescent="0.25">
      <c r="A52" s="1" t="s">
        <v>113</v>
      </c>
      <c r="B52" s="1" t="s">
        <v>93</v>
      </c>
      <c r="D52">
        <v>0</v>
      </c>
      <c r="E52" s="2"/>
      <c r="F52" s="2"/>
      <c r="G52" s="1" t="s">
        <v>45</v>
      </c>
      <c r="H52">
        <v>2017</v>
      </c>
      <c r="I52" s="1" t="s">
        <v>211</v>
      </c>
      <c r="J52" t="str">
        <f>IF(F52=0,"",F52-E52+1)</f>
        <v/>
      </c>
      <c r="K52" s="1" t="str">
        <f>IF(J52 = "", "", IF(D52 &gt; 100, D52/(5*J52), D52/J52))</f>
        <v/>
      </c>
      <c r="P52" t="s">
        <v>99</v>
      </c>
      <c r="Q52">
        <f>COUNTIFS($G:$G,$P52,$B:$B,Q$1)</f>
        <v>0</v>
      </c>
      <c r="R52">
        <f>COUNTIFS($G:$G,$P52,$B:$B,R$1)</f>
        <v>0</v>
      </c>
      <c r="S52">
        <f>COUNTIFS($G:$G,$P52,$B:$B,S$1)</f>
        <v>0</v>
      </c>
      <c r="T52">
        <f>COUNTIFS($G:$G,$P52,$B:$B,T$1)</f>
        <v>3</v>
      </c>
      <c r="U52">
        <f>COUNTIFS($G:$G,$P52,$B:$B,U$1)</f>
        <v>0</v>
      </c>
      <c r="V52">
        <f t="shared" si="0"/>
        <v>3</v>
      </c>
    </row>
    <row r="53" spans="1:22" x14ac:dyDescent="0.25">
      <c r="A53" s="1" t="s">
        <v>118</v>
      </c>
      <c r="B53" s="1" t="s">
        <v>93</v>
      </c>
      <c r="D53">
        <v>0</v>
      </c>
      <c r="E53" s="2"/>
      <c r="F53" s="2"/>
      <c r="G53" s="1" t="s">
        <v>45</v>
      </c>
      <c r="H53">
        <v>2017</v>
      </c>
      <c r="I53" s="1" t="s">
        <v>192</v>
      </c>
      <c r="J53" t="str">
        <f>IF(F53=0,"",F53-E53+1)</f>
        <v/>
      </c>
      <c r="K53" s="1" t="str">
        <f>IF(J53 = "", "", IF(D53 &gt; 100, D53/(5*J53), D53/J53))</f>
        <v/>
      </c>
      <c r="P53" t="s">
        <v>55</v>
      </c>
      <c r="Q53">
        <f>COUNTIFS($G:$G,$P53,$B:$B,Q$1)</f>
        <v>1</v>
      </c>
      <c r="R53">
        <f>COUNTIFS($G:$G,$P53,$B:$B,R$1)</f>
        <v>0</v>
      </c>
      <c r="S53">
        <f>COUNTIFS($G:$G,$P53,$B:$B,S$1)</f>
        <v>0</v>
      </c>
      <c r="T53">
        <f>COUNTIFS($G:$G,$P53,$B:$B,T$1)</f>
        <v>0</v>
      </c>
      <c r="U53">
        <f>COUNTIFS($G:$G,$P53,$B:$B,U$1)</f>
        <v>0</v>
      </c>
      <c r="V53">
        <f t="shared" si="0"/>
        <v>1</v>
      </c>
    </row>
    <row r="54" spans="1:22" x14ac:dyDescent="0.25">
      <c r="A54" s="1" t="s">
        <v>140</v>
      </c>
      <c r="B54" s="1" t="s">
        <v>93</v>
      </c>
      <c r="D54">
        <v>0</v>
      </c>
      <c r="E54" s="2"/>
      <c r="F54" s="2"/>
      <c r="G54" s="1" t="s">
        <v>45</v>
      </c>
      <c r="H54">
        <v>2017</v>
      </c>
      <c r="I54" s="1" t="s">
        <v>184</v>
      </c>
      <c r="J54" t="str">
        <f>IF(F54=0,"",F54-E54+1)</f>
        <v/>
      </c>
      <c r="K54" s="1" t="str">
        <f>IF(J54 = "", "", IF(D54 &gt; 100, D54/(5*J54), D54/J54))</f>
        <v/>
      </c>
      <c r="P54" t="s">
        <v>32</v>
      </c>
      <c r="Q54">
        <f>COUNTIFS($G:$G,$P54,$B:$B,Q$1)</f>
        <v>2</v>
      </c>
      <c r="R54">
        <f>COUNTIFS($G:$G,$P54,$B:$B,R$1)</f>
        <v>0</v>
      </c>
      <c r="S54">
        <f>COUNTIFS($G:$G,$P54,$B:$B,S$1)</f>
        <v>0</v>
      </c>
      <c r="T54">
        <f>COUNTIFS($G:$G,$P54,$B:$B,T$1)</f>
        <v>2</v>
      </c>
      <c r="U54">
        <f>COUNTIFS($G:$G,$P54,$B:$B,U$1)</f>
        <v>0</v>
      </c>
      <c r="V54">
        <f t="shared" si="0"/>
        <v>4</v>
      </c>
    </row>
    <row r="55" spans="1:22" x14ac:dyDescent="0.25">
      <c r="A55" s="1" t="s">
        <v>79</v>
      </c>
      <c r="B55" s="1" t="s">
        <v>72</v>
      </c>
      <c r="C55">
        <v>7</v>
      </c>
      <c r="D55">
        <v>10</v>
      </c>
      <c r="E55" s="2">
        <v>44469</v>
      </c>
      <c r="F55" s="2"/>
      <c r="G55" s="1" t="s">
        <v>24</v>
      </c>
      <c r="H55">
        <v>2018</v>
      </c>
      <c r="I55" s="1" t="s">
        <v>190</v>
      </c>
      <c r="J55" t="str">
        <f>IF(F55=0,"",F55-E55+1)</f>
        <v/>
      </c>
      <c r="K55" s="1" t="str">
        <f>IF(J55 = "", "", IF(D55 &gt; 100, D55/(5*J55), D55/J55))</f>
        <v/>
      </c>
      <c r="P55" t="s">
        <v>14</v>
      </c>
      <c r="Q55">
        <f>COUNTIFS($G:$G,$P55,$B:$B,Q$1)</f>
        <v>2</v>
      </c>
      <c r="R55">
        <f>COUNTIFS($G:$G,$P55,$B:$B,R$1)</f>
        <v>0</v>
      </c>
      <c r="S55">
        <f>COUNTIFS($G:$G,$P55,$B:$B,S$1)</f>
        <v>1</v>
      </c>
      <c r="T55">
        <f>COUNTIFS($G:$G,$P55,$B:$B,T$1)</f>
        <v>1</v>
      </c>
      <c r="U55">
        <f>COUNTIFS($G:$G,$P55,$B:$B,U$1)</f>
        <v>1</v>
      </c>
      <c r="V55">
        <f t="shared" si="0"/>
        <v>5</v>
      </c>
    </row>
    <row r="56" spans="1:22" x14ac:dyDescent="0.25">
      <c r="A56" s="1" t="s">
        <v>23</v>
      </c>
      <c r="B56" s="1" t="s">
        <v>21</v>
      </c>
      <c r="C56">
        <v>8</v>
      </c>
      <c r="D56">
        <v>24</v>
      </c>
      <c r="E56" s="2">
        <v>44472</v>
      </c>
      <c r="F56" s="2">
        <v>44475</v>
      </c>
      <c r="G56" s="1" t="s">
        <v>24</v>
      </c>
      <c r="H56">
        <v>2018</v>
      </c>
      <c r="I56" s="1" t="s">
        <v>182</v>
      </c>
      <c r="J56">
        <f>IF(F56=0,"",F56-E56+1)</f>
        <v>4</v>
      </c>
      <c r="K56" s="1">
        <f>IF(J56 = "", "", IF(D56 &gt; 100, D56/(5*J56), D56/J56))</f>
        <v>6</v>
      </c>
      <c r="P56" t="s">
        <v>168</v>
      </c>
      <c r="Q56">
        <f>COUNTIFS($G:$G,$P56,$B:$B,Q$1)</f>
        <v>0</v>
      </c>
      <c r="R56">
        <f>COUNTIFS($G:$G,$P56,$B:$B,R$1)</f>
        <v>0</v>
      </c>
      <c r="S56">
        <f>COUNTIFS($G:$G,$P56,$B:$B,S$1)</f>
        <v>0</v>
      </c>
      <c r="T56">
        <f>COUNTIFS($G:$G,$P56,$B:$B,T$1)</f>
        <v>1</v>
      </c>
      <c r="U56">
        <f>COUNTIFS($G:$G,$P56,$B:$B,U$1)</f>
        <v>0</v>
      </c>
      <c r="V56">
        <f t="shared" si="0"/>
        <v>1</v>
      </c>
    </row>
    <row r="57" spans="1:22" x14ac:dyDescent="0.25">
      <c r="A57" s="1" t="s">
        <v>76</v>
      </c>
      <c r="B57" s="1" t="s">
        <v>86</v>
      </c>
      <c r="D57">
        <v>1</v>
      </c>
      <c r="E57" s="2">
        <v>44494</v>
      </c>
      <c r="F57" s="2"/>
      <c r="G57" s="1" t="s">
        <v>24</v>
      </c>
      <c r="H57">
        <v>2018</v>
      </c>
      <c r="I57" s="1" t="s">
        <v>180</v>
      </c>
      <c r="J57" t="str">
        <f>IF(F57=0,"",F57-E57+1)</f>
        <v/>
      </c>
      <c r="K57" s="1" t="str">
        <f>IF(J57 = "", "", IF(D57 &gt; 100, D57/(5*J57), D57/J57))</f>
        <v/>
      </c>
      <c r="P57" t="s">
        <v>169</v>
      </c>
      <c r="Q57">
        <f>COUNTIFS($G:$G,$P57,$B:$B,Q$1)</f>
        <v>0</v>
      </c>
      <c r="R57">
        <f>COUNTIFS($G:$G,$P57,$B:$B,R$1)</f>
        <v>0</v>
      </c>
      <c r="S57">
        <f>COUNTIFS($G:$G,$P57,$B:$B,S$1)</f>
        <v>0</v>
      </c>
      <c r="T57">
        <f>COUNTIFS($G:$G,$P57,$B:$B,T$1)</f>
        <v>0</v>
      </c>
      <c r="U57">
        <f>COUNTIFS($G:$G,$P57,$B:$B,U$1)</f>
        <v>0</v>
      </c>
      <c r="V57">
        <f t="shared" si="0"/>
        <v>0</v>
      </c>
    </row>
    <row r="58" spans="1:22" x14ac:dyDescent="0.25">
      <c r="A58" s="1" t="s">
        <v>266</v>
      </c>
      <c r="B58" s="1" t="s">
        <v>21</v>
      </c>
      <c r="C58">
        <v>9</v>
      </c>
      <c r="D58">
        <v>12</v>
      </c>
      <c r="E58" s="2">
        <v>44568</v>
      </c>
      <c r="F58" s="2">
        <v>44572</v>
      </c>
      <c r="G58" s="1" t="s">
        <v>24</v>
      </c>
      <c r="H58">
        <v>2018</v>
      </c>
      <c r="I58" s="1" t="s">
        <v>178</v>
      </c>
      <c r="J58" s="1">
        <f>IF(F58=0,"",F58-E58+1)</f>
        <v>5</v>
      </c>
      <c r="K58" s="1">
        <f>IF(J58 = "", "", IF(D58 &gt; 100, D58/(5*J58), D58/J58))</f>
        <v>2.4</v>
      </c>
      <c r="P58" t="s">
        <v>170</v>
      </c>
      <c r="Q58">
        <f>COUNTIFS($G:$G,$P58,$B:$B,Q$1)</f>
        <v>0</v>
      </c>
      <c r="R58">
        <f>COUNTIFS($G:$G,$P58,$B:$B,R$1)</f>
        <v>0</v>
      </c>
      <c r="S58">
        <f>COUNTIFS($G:$G,$P58,$B:$B,S$1)</f>
        <v>0</v>
      </c>
      <c r="T58">
        <f>COUNTIFS($G:$G,$P58,$B:$B,T$1)</f>
        <v>0</v>
      </c>
      <c r="U58">
        <f>COUNTIFS($G:$G,$P58,$B:$B,U$1)</f>
        <v>0</v>
      </c>
      <c r="V58">
        <f t="shared" si="0"/>
        <v>0</v>
      </c>
    </row>
    <row r="59" spans="1:22" x14ac:dyDescent="0.25">
      <c r="A59" s="1" t="s">
        <v>98</v>
      </c>
      <c r="B59" s="1" t="s">
        <v>93</v>
      </c>
      <c r="D59">
        <v>0</v>
      </c>
      <c r="E59" s="2"/>
      <c r="F59" s="2"/>
      <c r="G59" s="1" t="s">
        <v>99</v>
      </c>
      <c r="H59">
        <v>2018</v>
      </c>
      <c r="I59" s="1" t="s">
        <v>204</v>
      </c>
      <c r="J59" t="str">
        <f>IF(F59=0,"",F59-E59+1)</f>
        <v/>
      </c>
      <c r="K59" s="1" t="str">
        <f>IF(J59 = "", "", IF(D59 &gt; 100, D59/(5*J59), D59/J59))</f>
        <v/>
      </c>
      <c r="P59" t="s">
        <v>35</v>
      </c>
      <c r="Q59">
        <f>COUNTIFS($G:$G,$P59,$B:$B,Q$1)</f>
        <v>1</v>
      </c>
      <c r="R59">
        <f>COUNTIFS($G:$G,$P59,$B:$B,R$1)</f>
        <v>0</v>
      </c>
      <c r="S59">
        <f>COUNTIFS($G:$G,$P59,$B:$B,S$1)</f>
        <v>0</v>
      </c>
      <c r="T59">
        <f>COUNTIFS($G:$G,$P59,$B:$B,T$1)</f>
        <v>2</v>
      </c>
      <c r="U59">
        <f>COUNTIFS($G:$G,$P59,$B:$B,U$1)</f>
        <v>0</v>
      </c>
      <c r="V59">
        <f t="shared" si="0"/>
        <v>3</v>
      </c>
    </row>
    <row r="60" spans="1:22" x14ac:dyDescent="0.25">
      <c r="A60" s="1" t="s">
        <v>255</v>
      </c>
      <c r="B60" s="1" t="s">
        <v>93</v>
      </c>
      <c r="D60">
        <v>0</v>
      </c>
      <c r="E60" s="2"/>
      <c r="F60" s="2"/>
      <c r="G60" s="1" t="s">
        <v>99</v>
      </c>
      <c r="H60">
        <v>2018</v>
      </c>
      <c r="I60" s="1" t="s">
        <v>185</v>
      </c>
      <c r="J60" t="str">
        <f>IF(F60=0,"",F60-E60+1)</f>
        <v/>
      </c>
      <c r="K60" s="1" t="str">
        <f>IF(J60 = "", "", IF(D60 &gt; 100, D60/(5*J60), D60/J60))</f>
        <v/>
      </c>
      <c r="P60" t="s">
        <v>38</v>
      </c>
      <c r="Q60">
        <f>COUNTIFS($G:$G,$P60,$B:$B,Q$1)</f>
        <v>2</v>
      </c>
      <c r="R60">
        <f>COUNTIFS($G:$G,$P60,$B:$B,R$1)</f>
        <v>0</v>
      </c>
      <c r="S60">
        <f>COUNTIFS($G:$G,$P60,$B:$B,S$1)</f>
        <v>0</v>
      </c>
      <c r="T60">
        <f>COUNTIFS($G:$G,$P60,$B:$B,T$1)</f>
        <v>0</v>
      </c>
      <c r="U60">
        <f>COUNTIFS($G:$G,$P60,$B:$B,U$1)</f>
        <v>0</v>
      </c>
      <c r="V60">
        <f t="shared" si="0"/>
        <v>2</v>
      </c>
    </row>
    <row r="61" spans="1:22" x14ac:dyDescent="0.25">
      <c r="A61" s="1" t="s">
        <v>116</v>
      </c>
      <c r="B61" s="1" t="s">
        <v>93</v>
      </c>
      <c r="D61">
        <v>0</v>
      </c>
      <c r="E61" s="2"/>
      <c r="F61" s="2"/>
      <c r="G61" s="1" t="s">
        <v>99</v>
      </c>
      <c r="H61">
        <v>2018</v>
      </c>
      <c r="I61" s="1" t="s">
        <v>199</v>
      </c>
      <c r="J61" t="str">
        <f>IF(F61=0,"",F61-E61+1)</f>
        <v/>
      </c>
      <c r="K61" s="1" t="str">
        <f>IF(J61 = "", "", IF(D61 &gt; 100, D61/(5*J61), D61/J61))</f>
        <v/>
      </c>
      <c r="P61" t="s">
        <v>62</v>
      </c>
      <c r="Q61">
        <f>COUNTIFS($G:$G,$P61,$B:$B,Q$1)</f>
        <v>1</v>
      </c>
      <c r="R61">
        <f>COUNTIFS($G:$G,$P61,$B:$B,R$1)</f>
        <v>0</v>
      </c>
      <c r="S61">
        <f>COUNTIFS($G:$G,$P61,$B:$B,S$1)</f>
        <v>1</v>
      </c>
      <c r="T61">
        <f>COUNTIFS($G:$G,$P61,$B:$B,T$1)</f>
        <v>0</v>
      </c>
      <c r="U61">
        <f>COUNTIFS($G:$G,$P61,$B:$B,U$1)</f>
        <v>0</v>
      </c>
      <c r="V61">
        <f t="shared" si="0"/>
        <v>2</v>
      </c>
    </row>
    <row r="62" spans="1:22" x14ac:dyDescent="0.25">
      <c r="A62" s="1" t="s">
        <v>83</v>
      </c>
      <c r="B62" s="1" t="s">
        <v>72</v>
      </c>
      <c r="C62">
        <v>6</v>
      </c>
      <c r="D62">
        <v>4</v>
      </c>
      <c r="E62" s="2">
        <v>44493</v>
      </c>
      <c r="F62" s="2"/>
      <c r="G62" s="1" t="s">
        <v>84</v>
      </c>
      <c r="H62">
        <v>2018</v>
      </c>
      <c r="I62" s="1" t="s">
        <v>180</v>
      </c>
      <c r="J62" t="str">
        <f>IF(F62=0,"",F62-E62+1)</f>
        <v/>
      </c>
      <c r="K62" s="1" t="str">
        <f>IF(J62 = "", "", IF(D62 &gt; 100, D62/(5*J62), D62/J62))</f>
        <v/>
      </c>
      <c r="P62" t="s">
        <v>28</v>
      </c>
      <c r="Q62">
        <f>COUNTIFS($G:$G,$P62,$B:$B,Q$1)</f>
        <v>4</v>
      </c>
      <c r="R62">
        <f>COUNTIFS($G:$G,$P62,$B:$B,R$1)</f>
        <v>0</v>
      </c>
      <c r="S62">
        <f>COUNTIFS($G:$G,$P62,$B:$B,S$1)</f>
        <v>0</v>
      </c>
      <c r="T62">
        <f>COUNTIFS($G:$G,$P62,$B:$B,T$1)</f>
        <v>2</v>
      </c>
      <c r="U62">
        <f>COUNTIFS($G:$G,$P62,$B:$B,U$1)</f>
        <v>0</v>
      </c>
      <c r="V62">
        <f t="shared" si="0"/>
        <v>6</v>
      </c>
    </row>
    <row r="63" spans="1:22" x14ac:dyDescent="0.25">
      <c r="A63" s="1" t="s">
        <v>233</v>
      </c>
      <c r="B63" s="1" t="s">
        <v>93</v>
      </c>
      <c r="D63">
        <v>0</v>
      </c>
      <c r="E63" s="2"/>
      <c r="F63" s="2"/>
      <c r="G63" s="1" t="s">
        <v>84</v>
      </c>
      <c r="H63">
        <v>2018</v>
      </c>
      <c r="I63" s="1" t="s">
        <v>234</v>
      </c>
      <c r="J63" t="str">
        <f>IF(F63=0,"",F63-E63+1)</f>
        <v/>
      </c>
      <c r="K63" s="1" t="str">
        <f>IF(J63 = "", "", IF(D63 &gt; 100, D63/(5*J63), D63/J63))</f>
        <v/>
      </c>
      <c r="P63" t="s">
        <v>70</v>
      </c>
      <c r="Q63">
        <f>COUNTIFS($G:$G,$P63,$B:$B,Q$1)</f>
        <v>1</v>
      </c>
      <c r="R63">
        <f>COUNTIFS($G:$G,$P63,$B:$B,R$1)</f>
        <v>1</v>
      </c>
      <c r="S63">
        <f>COUNTIFS($G:$G,$P63,$B:$B,S$1)</f>
        <v>1</v>
      </c>
      <c r="T63">
        <f>COUNTIFS($G:$G,$P63,$B:$B,T$1)</f>
        <v>2</v>
      </c>
      <c r="U63">
        <f>COUNTIFS($G:$G,$P63,$B:$B,U$1)</f>
        <v>0</v>
      </c>
      <c r="V63">
        <f t="shared" si="0"/>
        <v>5</v>
      </c>
    </row>
    <row r="64" spans="1:22" x14ac:dyDescent="0.25">
      <c r="A64" s="1" t="s">
        <v>54</v>
      </c>
      <c r="B64" s="1" t="s">
        <v>21</v>
      </c>
      <c r="C64">
        <v>10</v>
      </c>
      <c r="D64">
        <v>13</v>
      </c>
      <c r="E64" s="2">
        <v>44420</v>
      </c>
      <c r="F64" s="2">
        <v>44421</v>
      </c>
      <c r="G64" s="1" t="s">
        <v>55</v>
      </c>
      <c r="H64">
        <v>2018</v>
      </c>
      <c r="I64" s="1" t="s">
        <v>191</v>
      </c>
      <c r="J64">
        <f>IF(F64=0,"",F64-E64+1)</f>
        <v>2</v>
      </c>
      <c r="K64" s="1">
        <f>IF(J64 = "", "", IF(D64 &gt; 100, D64/(5*J64), D64/J64))</f>
        <v>6.5</v>
      </c>
      <c r="P64" t="s">
        <v>22</v>
      </c>
      <c r="Q64">
        <f>COUNTIFS($G:$G,$P64,$B:$B,Q$1)</f>
        <v>4</v>
      </c>
      <c r="R64">
        <f>COUNTIFS($G:$G,$P64,$B:$B,R$1)</f>
        <v>0</v>
      </c>
      <c r="S64">
        <f>COUNTIFS($G:$G,$P64,$B:$B,S$1)</f>
        <v>2</v>
      </c>
      <c r="T64">
        <f>COUNTIFS($G:$G,$P64,$B:$B,T$1)</f>
        <v>1</v>
      </c>
      <c r="U64">
        <f>COUNTIFS($G:$G,$P64,$B:$B,U$1)</f>
        <v>0</v>
      </c>
      <c r="V64">
        <f t="shared" si="0"/>
        <v>7</v>
      </c>
    </row>
    <row r="65" spans="1:22" x14ac:dyDescent="0.25">
      <c r="A65" s="1" t="s">
        <v>31</v>
      </c>
      <c r="B65" s="1" t="s">
        <v>21</v>
      </c>
      <c r="C65">
        <v>10</v>
      </c>
      <c r="D65">
        <v>12</v>
      </c>
      <c r="E65" s="2">
        <v>44479</v>
      </c>
      <c r="F65" s="2">
        <v>44482</v>
      </c>
      <c r="G65" s="1" t="s">
        <v>32</v>
      </c>
      <c r="H65">
        <v>2019</v>
      </c>
      <c r="I65" s="1" t="s">
        <v>184</v>
      </c>
      <c r="J65">
        <f>IF(F65=0,"",F65-E65+1)</f>
        <v>4</v>
      </c>
      <c r="K65" s="1">
        <f>IF(J65 = "", "", IF(D65 &gt; 100, D65/(5*J65), D65/J65))</f>
        <v>3</v>
      </c>
      <c r="P65" t="s">
        <v>12</v>
      </c>
      <c r="Q65">
        <f>COUNTIFS($G:$G,$P65,$B:$B,Q$1)</f>
        <v>5</v>
      </c>
      <c r="R65">
        <f>COUNTIFS($G:$G,$P65,$B:$B,R$1)</f>
        <v>1</v>
      </c>
      <c r="S65">
        <f>COUNTIFS($G:$G,$P65,$B:$B,S$1)</f>
        <v>1</v>
      </c>
      <c r="T65">
        <f>COUNTIFS($G:$G,$P65,$B:$B,T$1)</f>
        <v>2</v>
      </c>
      <c r="U65">
        <f>COUNTIFS($G:$G,$P65,$B:$B,U$1)</f>
        <v>0</v>
      </c>
      <c r="V65">
        <f t="shared" si="0"/>
        <v>9</v>
      </c>
    </row>
    <row r="66" spans="1:22" x14ac:dyDescent="0.25">
      <c r="A66" s="1" t="s">
        <v>95</v>
      </c>
      <c r="B66" s="1" t="s">
        <v>21</v>
      </c>
      <c r="C66">
        <v>7</v>
      </c>
      <c r="D66">
        <v>12</v>
      </c>
      <c r="E66" s="2">
        <v>44562</v>
      </c>
      <c r="F66" s="2">
        <v>44564</v>
      </c>
      <c r="G66" s="1" t="s">
        <v>32</v>
      </c>
      <c r="H66">
        <v>2019</v>
      </c>
      <c r="I66" s="1" t="s">
        <v>184</v>
      </c>
      <c r="J66">
        <f>IF(F66=0,"",F66-E66+1)</f>
        <v>3</v>
      </c>
      <c r="K66" s="1">
        <f>IF(J66 = "", "", IF(D66 &gt; 100, D66/(5*J66), D66/J66))</f>
        <v>4</v>
      </c>
      <c r="P66" t="s">
        <v>136</v>
      </c>
      <c r="Q66">
        <f>COUNTIFS($G:$G,$P66,$B:$B,Q$1)</f>
        <v>0</v>
      </c>
      <c r="R66">
        <f>COUNTIFS($G:$G,$P66,$B:$B,R$1)</f>
        <v>0</v>
      </c>
      <c r="S66">
        <f>COUNTIFS($G:$G,$P66,$B:$B,S$1)</f>
        <v>0</v>
      </c>
      <c r="T66">
        <f>COUNTIFS($G:$G,$P66,$B:$B,T$1)</f>
        <v>1</v>
      </c>
      <c r="U66">
        <f>COUNTIFS($G:$G,$P66,$B:$B,U$1)</f>
        <v>2</v>
      </c>
      <c r="V66">
        <f t="shared" si="0"/>
        <v>3</v>
      </c>
    </row>
    <row r="67" spans="1:22" x14ac:dyDescent="0.25">
      <c r="A67" s="1" t="s">
        <v>141</v>
      </c>
      <c r="B67" s="1" t="s">
        <v>93</v>
      </c>
      <c r="D67">
        <v>0</v>
      </c>
      <c r="E67" s="2"/>
      <c r="F67" s="2"/>
      <c r="G67" s="1" t="s">
        <v>32</v>
      </c>
      <c r="H67">
        <v>2019</v>
      </c>
      <c r="I67" s="1" t="s">
        <v>222</v>
      </c>
      <c r="J67" t="str">
        <f>IF(F67=0,"",F67-E67+1)</f>
        <v/>
      </c>
      <c r="K67" s="1" t="str">
        <f>IF(J67 = "", "", IF(D67 &gt; 100, D67/(5*J67), D67/J67))</f>
        <v/>
      </c>
      <c r="P67" t="s">
        <v>112</v>
      </c>
      <c r="Q67">
        <f>COUNTIFS($G:$G,$P67,$B:$B,Q$1)</f>
        <v>0</v>
      </c>
      <c r="R67">
        <f>COUNTIFS($G:$G,$P67,$B:$B,R$1)</f>
        <v>0</v>
      </c>
      <c r="S67">
        <f>COUNTIFS($G:$G,$P67,$B:$B,S$1)</f>
        <v>0</v>
      </c>
      <c r="T67">
        <f>COUNTIFS($G:$G,$P67,$B:$B,T$1)</f>
        <v>3</v>
      </c>
      <c r="U67">
        <f>COUNTIFS($G:$G,$P67,$B:$B,U$1)</f>
        <v>0</v>
      </c>
      <c r="V67">
        <f t="shared" ref="V67:V69" si="2">SUM(Q67:U67)</f>
        <v>3</v>
      </c>
    </row>
    <row r="68" spans="1:22" x14ac:dyDescent="0.25">
      <c r="A68" s="1" t="s">
        <v>145</v>
      </c>
      <c r="B68" s="1" t="s">
        <v>93</v>
      </c>
      <c r="D68">
        <v>0</v>
      </c>
      <c r="E68" s="2"/>
      <c r="F68" s="2"/>
      <c r="G68" s="1" t="s">
        <v>32</v>
      </c>
      <c r="H68">
        <v>2019</v>
      </c>
      <c r="I68" s="1" t="s">
        <v>223</v>
      </c>
      <c r="J68" t="str">
        <f>IF(F68=0,"",F68-E68+1)</f>
        <v/>
      </c>
      <c r="K68" s="1" t="str">
        <f>IF(J68 = "", "", IF(D68 &gt; 100, D68/(5*J68), D68/J68))</f>
        <v/>
      </c>
      <c r="P68" t="s">
        <v>227</v>
      </c>
      <c r="Q68">
        <f>COUNTIFS($G:$G,$P68,$B:$B,Q$1)</f>
        <v>0</v>
      </c>
      <c r="R68">
        <f>COUNTIFS($G:$G,$P68,$B:$B,R$1)</f>
        <v>0</v>
      </c>
      <c r="S68">
        <f>COUNTIFS($G:$G,$P68,$B:$B,S$1)</f>
        <v>0</v>
      </c>
      <c r="T68">
        <f>COUNTIFS($G:$G,$P68,$B:$B,T$1)</f>
        <v>0</v>
      </c>
      <c r="U68">
        <f>COUNTIFS($G:$G,$P68,$B:$B,U$1)</f>
        <v>0</v>
      </c>
      <c r="V68">
        <f t="shared" si="2"/>
        <v>0</v>
      </c>
    </row>
    <row r="69" spans="1:22" x14ac:dyDescent="0.25">
      <c r="A69" s="1" t="s">
        <v>243</v>
      </c>
      <c r="B69" s="1" t="s">
        <v>93</v>
      </c>
      <c r="D69">
        <v>0</v>
      </c>
      <c r="E69" s="2"/>
      <c r="F69" s="2"/>
      <c r="G69" s="1" t="s">
        <v>168</v>
      </c>
      <c r="H69">
        <v>2019</v>
      </c>
      <c r="I69" s="1" t="s">
        <v>244</v>
      </c>
      <c r="J69" t="str">
        <f>IF(F69=0,"",F69-E69+1)</f>
        <v/>
      </c>
      <c r="K69" s="1" t="str">
        <f>IF(J69 = "", "", IF(D69 &gt; 100, D69/(5*J69), D69/J69))</f>
        <v/>
      </c>
      <c r="P69" t="s">
        <v>228</v>
      </c>
      <c r="Q69">
        <f>COUNTIFS($G:$G,$P69,$B:$B,Q$1)</f>
        <v>0</v>
      </c>
      <c r="R69">
        <f>COUNTIFS($G:$G,$P69,$B:$B,R$1)</f>
        <v>0</v>
      </c>
      <c r="S69">
        <f>COUNTIFS($G:$G,$P69,$B:$B,S$1)</f>
        <v>0</v>
      </c>
      <c r="T69">
        <f>COUNTIFS($G:$G,$P69,$B:$B,T$1)</f>
        <v>0</v>
      </c>
      <c r="U69">
        <f>COUNTIFS($G:$G,$P69,$B:$B,U$1)</f>
        <v>0</v>
      </c>
      <c r="V69">
        <f t="shared" si="2"/>
        <v>0</v>
      </c>
    </row>
    <row r="70" spans="1:22" x14ac:dyDescent="0.25">
      <c r="A70" s="1" t="s">
        <v>56</v>
      </c>
      <c r="B70" s="1" t="s">
        <v>21</v>
      </c>
      <c r="C70">
        <v>10</v>
      </c>
      <c r="D70">
        <v>1</v>
      </c>
      <c r="E70" s="2">
        <v>44422</v>
      </c>
      <c r="F70" s="2">
        <v>44422</v>
      </c>
      <c r="G70" s="1" t="s">
        <v>14</v>
      </c>
      <c r="H70">
        <v>2019</v>
      </c>
      <c r="I70" s="1" t="s">
        <v>186</v>
      </c>
      <c r="J70" s="1">
        <f>IF(F70=0,"",F70-E70+1)</f>
        <v>1</v>
      </c>
      <c r="K70" s="1">
        <f>IF(J70 = "", "", IF(D70 &gt; 100, D70/(5*J70), D70/J70))</f>
        <v>1</v>
      </c>
    </row>
    <row r="71" spans="1:22" x14ac:dyDescent="0.25">
      <c r="A71" s="1" t="s">
        <v>13</v>
      </c>
      <c r="B71" s="1" t="s">
        <v>21</v>
      </c>
      <c r="C71">
        <v>9</v>
      </c>
      <c r="D71">
        <v>26</v>
      </c>
      <c r="E71" s="2">
        <v>44507</v>
      </c>
      <c r="F71" s="2">
        <v>44542</v>
      </c>
      <c r="G71" s="1" t="s">
        <v>14</v>
      </c>
      <c r="H71">
        <v>2019</v>
      </c>
      <c r="I71" s="1" t="s">
        <v>177</v>
      </c>
      <c r="J71">
        <f>IF(F71=0,"",F71-E71+1)</f>
        <v>36</v>
      </c>
      <c r="K71" s="1">
        <f>IF(J71 = "", "", IF(D71 &gt; 100, D71/(5*J71), D71/J71))</f>
        <v>0.72222222222222221</v>
      </c>
      <c r="P71" t="s">
        <v>6</v>
      </c>
      <c r="Q71" t="s">
        <v>267</v>
      </c>
      <c r="S71" t="s">
        <v>7</v>
      </c>
      <c r="T71" t="s">
        <v>267</v>
      </c>
    </row>
    <row r="72" spans="1:22" x14ac:dyDescent="0.25">
      <c r="A72" s="1" t="s">
        <v>131</v>
      </c>
      <c r="B72" s="1" t="s">
        <v>72</v>
      </c>
      <c r="D72">
        <v>1</v>
      </c>
      <c r="E72" s="2">
        <v>44548</v>
      </c>
      <c r="F72" s="2"/>
      <c r="G72" s="1" t="s">
        <v>14</v>
      </c>
      <c r="H72">
        <v>2019</v>
      </c>
      <c r="I72" s="1" t="s">
        <v>219</v>
      </c>
      <c r="J72" t="str">
        <f>IF(F72=0,"",F72-E72+1)</f>
        <v/>
      </c>
      <c r="K72" s="1" t="str">
        <f>IF(J72 = "", "", IF(D72 &gt; 100, D72/(5*J72), D72/J72))</f>
        <v/>
      </c>
      <c r="P72" t="s">
        <v>171</v>
      </c>
      <c r="Q72">
        <f>IF( SUMIFS($C:$C,$G:$G,$P2)= 0, 0, AVERAGEIFS($C:$C,$G:$G,$P2) )</f>
        <v>0</v>
      </c>
      <c r="S72">
        <v>2006</v>
      </c>
      <c r="T72">
        <f>IF(SUMIFS($C:$C,$H:$H,$X2)= 0, "", AVERAGEIFS($C:$C,$H:$H,$X2) )</f>
        <v>7</v>
      </c>
    </row>
    <row r="73" spans="1:22" x14ac:dyDescent="0.25">
      <c r="A73" s="1" t="s">
        <v>253</v>
      </c>
      <c r="B73" s="1" t="s">
        <v>9</v>
      </c>
      <c r="D73">
        <v>1</v>
      </c>
      <c r="E73" s="2">
        <v>44577</v>
      </c>
      <c r="F73" s="2"/>
      <c r="G73" s="1" t="s">
        <v>14</v>
      </c>
      <c r="H73">
        <v>2019</v>
      </c>
      <c r="I73" s="1" t="s">
        <v>254</v>
      </c>
      <c r="J73" t="str">
        <f>IF(F73=0,"",F73-E73+1)</f>
        <v/>
      </c>
      <c r="K73" s="1" t="str">
        <f>IF(J73 = "", "", IF(D73 &gt; 100, D73/(5*J73), D73/J73))</f>
        <v/>
      </c>
      <c r="P73" t="s">
        <v>127</v>
      </c>
      <c r="Q73">
        <f t="shared" ref="Q73:Q136" si="3">IF( SUMIFS($C:$C,$G:$G,$P3)= 0, 0, AVERAGEIFS($C:$C,$G:$G,$P3) )</f>
        <v>0</v>
      </c>
      <c r="S73">
        <v>2007</v>
      </c>
      <c r="T73">
        <f>IF(SUMIFS($C:$C,$H:$H,$X3)= 0, 0, AVERAGEIFS($C:$C,$H:$H,$X3) )</f>
        <v>6</v>
      </c>
    </row>
    <row r="74" spans="1:22" x14ac:dyDescent="0.25">
      <c r="A74" s="1" t="s">
        <v>237</v>
      </c>
      <c r="B74" s="1" t="s">
        <v>93</v>
      </c>
      <c r="D74">
        <v>0</v>
      </c>
      <c r="E74" s="2"/>
      <c r="F74" s="2"/>
      <c r="G74" s="1" t="s">
        <v>14</v>
      </c>
      <c r="H74">
        <v>2019</v>
      </c>
      <c r="I74" s="1" t="s">
        <v>178</v>
      </c>
      <c r="J74" t="str">
        <f>IF(F74=0,"",F74-E74+1)</f>
        <v/>
      </c>
      <c r="K74" s="1" t="str">
        <f>IF(J74 = "", "", IF(D74 &gt; 100, D74/(5*J74), D74/J74))</f>
        <v/>
      </c>
      <c r="P74" t="s">
        <v>124</v>
      </c>
      <c r="Q74">
        <f t="shared" si="3"/>
        <v>0</v>
      </c>
      <c r="S74">
        <v>2008</v>
      </c>
      <c r="T74">
        <f>IF(SUMIFS($C:$C,$H:$H,$X4)= 0, 0, AVERAGEIFS($C:$C,$H:$H,$X4) )</f>
        <v>10</v>
      </c>
    </row>
    <row r="75" spans="1:22" x14ac:dyDescent="0.25">
      <c r="A75" s="1" t="s">
        <v>37</v>
      </c>
      <c r="B75" s="1" t="s">
        <v>21</v>
      </c>
      <c r="C75">
        <v>6</v>
      </c>
      <c r="D75">
        <v>12</v>
      </c>
      <c r="E75" s="2">
        <v>44486</v>
      </c>
      <c r="F75" s="2">
        <v>44502</v>
      </c>
      <c r="G75" s="1" t="s">
        <v>38</v>
      </c>
      <c r="H75">
        <v>2020</v>
      </c>
      <c r="I75" s="1" t="s">
        <v>184</v>
      </c>
      <c r="J75">
        <f>IF(F75=0,"",F75-E75+1)</f>
        <v>17</v>
      </c>
      <c r="K75" s="1">
        <f>IF(J75 = "", "", IF(D75 &gt; 100, D75/(5*J75), D75/J75))</f>
        <v>0.70588235294117652</v>
      </c>
      <c r="P75" t="s">
        <v>73</v>
      </c>
      <c r="Q75">
        <f t="shared" si="3"/>
        <v>7</v>
      </c>
      <c r="S75">
        <v>2009</v>
      </c>
      <c r="T75">
        <f>IF(SUMIFS($C:$C,$H:$H,$X5)= 0, 0, AVERAGEIFS($C:$C,$H:$H,$X5) )</f>
        <v>8</v>
      </c>
    </row>
    <row r="76" spans="1:22" x14ac:dyDescent="0.25">
      <c r="A76" s="1" t="s">
        <v>247</v>
      </c>
      <c r="B76" s="1" t="s">
        <v>21</v>
      </c>
      <c r="C76">
        <v>8</v>
      </c>
      <c r="D76">
        <v>13</v>
      </c>
      <c r="E76" s="2">
        <v>44559</v>
      </c>
      <c r="F76" s="2">
        <v>44562</v>
      </c>
      <c r="G76" s="1" t="s">
        <v>38</v>
      </c>
      <c r="H76">
        <v>2020</v>
      </c>
      <c r="I76" s="1" t="s">
        <v>218</v>
      </c>
      <c r="J76">
        <f>IF(F76=0,"",F76-E76+1)</f>
        <v>4</v>
      </c>
      <c r="K76" s="1">
        <f>IF(J76 = "", "", IF(D76 &gt; 100, D76/(5*J76), D76/J76))</f>
        <v>3.25</v>
      </c>
      <c r="P76" t="s">
        <v>172</v>
      </c>
      <c r="Q76">
        <f t="shared" si="3"/>
        <v>0</v>
      </c>
      <c r="S76">
        <v>2010</v>
      </c>
      <c r="T76">
        <f>IF(SUMIFS($C:$C,$H:$H,$X6)= 0, 0, AVERAGEIFS($C:$C,$H:$H,$X6) )</f>
        <v>0</v>
      </c>
    </row>
    <row r="77" spans="1:22" x14ac:dyDescent="0.25">
      <c r="A77" s="1" t="s">
        <v>34</v>
      </c>
      <c r="B77" s="1" t="s">
        <v>21</v>
      </c>
      <c r="C77">
        <v>10</v>
      </c>
      <c r="D77">
        <v>12</v>
      </c>
      <c r="E77" s="2">
        <v>44482</v>
      </c>
      <c r="F77" s="2">
        <v>44486</v>
      </c>
      <c r="G77" s="1" t="s">
        <v>35</v>
      </c>
      <c r="H77">
        <v>2020</v>
      </c>
      <c r="I77" s="1" t="s">
        <v>184</v>
      </c>
      <c r="J77">
        <f>IF(F77=0,"",F77-E77+1)</f>
        <v>5</v>
      </c>
      <c r="K77" s="1">
        <f>IF(J77 = "", "", IF(D77 &gt; 100, D77/(5*J77), D77/J77))</f>
        <v>2.4</v>
      </c>
      <c r="P77" t="s">
        <v>48</v>
      </c>
      <c r="Q77">
        <f t="shared" si="3"/>
        <v>6</v>
      </c>
      <c r="S77">
        <v>2011</v>
      </c>
      <c r="T77">
        <f>IF(SUMIFS($C:$C,$H:$H,$X7)= 0, 0, AVERAGEIFS($C:$C,$H:$H,$X7) )</f>
        <v>8</v>
      </c>
    </row>
    <row r="78" spans="1:22" x14ac:dyDescent="0.25">
      <c r="A78" s="1" t="s">
        <v>121</v>
      </c>
      <c r="B78" s="1" t="s">
        <v>93</v>
      </c>
      <c r="D78">
        <v>0</v>
      </c>
      <c r="E78" s="2"/>
      <c r="F78" s="2"/>
      <c r="G78" s="1" t="s">
        <v>35</v>
      </c>
      <c r="H78">
        <v>2020</v>
      </c>
      <c r="I78" s="1" t="s">
        <v>191</v>
      </c>
      <c r="J78" t="str">
        <f>IF(F78=0,"",F78-E78+1)</f>
        <v/>
      </c>
      <c r="K78" s="1" t="str">
        <f>IF(J78 = "", "", IF(D78 &gt; 100, D78/(5*J78), D78/J78))</f>
        <v/>
      </c>
      <c r="P78" t="s">
        <v>150</v>
      </c>
      <c r="Q78">
        <f t="shared" si="3"/>
        <v>0</v>
      </c>
      <c r="S78">
        <v>2012</v>
      </c>
      <c r="T78">
        <f>IF(SUMIFS($C:$C,$H:$H,$X8)= 0, 0, AVERAGEIFS($C:$C,$H:$H,$X8) )</f>
        <v>7</v>
      </c>
    </row>
    <row r="79" spans="1:22" x14ac:dyDescent="0.25">
      <c r="A79" s="1" t="s">
        <v>146</v>
      </c>
      <c r="B79" s="1" t="s">
        <v>93</v>
      </c>
      <c r="D79">
        <v>0</v>
      </c>
      <c r="E79" s="2"/>
      <c r="F79" s="2"/>
      <c r="G79" s="1" t="s">
        <v>35</v>
      </c>
      <c r="H79">
        <v>2020</v>
      </c>
      <c r="I79" s="1" t="s">
        <v>199</v>
      </c>
      <c r="J79" t="str">
        <f>IF(F79=0,"",F79-E79+1)</f>
        <v/>
      </c>
      <c r="K79" s="1" t="str">
        <f>IF(J79 = "", "", IF(D79 &gt; 100, D79/(5*J79), D79/J79))</f>
        <v/>
      </c>
      <c r="P79" t="s">
        <v>151</v>
      </c>
      <c r="Q79">
        <f t="shared" si="3"/>
        <v>0</v>
      </c>
      <c r="S79">
        <v>2013</v>
      </c>
      <c r="T79">
        <f>IF(SUMIFS($C:$C,$H:$H,$X9)= 0, 0, AVERAGEIFS($C:$C,$H:$H,$X9) )</f>
        <v>0</v>
      </c>
    </row>
    <row r="80" spans="1:22" x14ac:dyDescent="0.25">
      <c r="A80" s="1" t="s">
        <v>61</v>
      </c>
      <c r="B80" s="1" t="s">
        <v>21</v>
      </c>
      <c r="C80">
        <v>8</v>
      </c>
      <c r="D80">
        <v>12</v>
      </c>
      <c r="E80" s="2">
        <v>44432</v>
      </c>
      <c r="F80" s="2">
        <v>44435</v>
      </c>
      <c r="G80" s="1" t="s">
        <v>62</v>
      </c>
      <c r="H80">
        <v>2020</v>
      </c>
      <c r="I80" s="1" t="s">
        <v>184</v>
      </c>
      <c r="J80" s="1">
        <f>IF(F80=0,"",F80-E80+1)</f>
        <v>4</v>
      </c>
      <c r="K80" s="1">
        <f>IF(J80 = "", "", IF(D80 &gt; 100, D80/(5*J80), D80/J80))</f>
        <v>3</v>
      </c>
      <c r="P80" t="s">
        <v>152</v>
      </c>
      <c r="Q80">
        <f t="shared" si="3"/>
        <v>0</v>
      </c>
      <c r="S80">
        <v>2014</v>
      </c>
      <c r="T80">
        <f>IF(SUMIFS($C:$C,$H:$H,$X10)= 0, 0, AVERAGEIFS($C:$C,$H:$H,$X10) )</f>
        <v>7.25</v>
      </c>
    </row>
    <row r="81" spans="1:20" x14ac:dyDescent="0.25">
      <c r="A81" s="1" t="s">
        <v>245</v>
      </c>
      <c r="B81" s="1" t="s">
        <v>72</v>
      </c>
      <c r="C81">
        <v>7</v>
      </c>
      <c r="D81">
        <v>3</v>
      </c>
      <c r="E81" s="2">
        <v>44556</v>
      </c>
      <c r="F81" s="2"/>
      <c r="G81" s="1" t="s">
        <v>62</v>
      </c>
      <c r="H81">
        <v>2020</v>
      </c>
      <c r="I81" s="1" t="s">
        <v>177</v>
      </c>
      <c r="J81" t="str">
        <f>IF(F81=0,"",F81-E81+1)</f>
        <v/>
      </c>
      <c r="K81" s="1" t="str">
        <f>IF(J81 = "", "", IF(D81 &gt; 100, D81/(5*J81), D81/J81))</f>
        <v/>
      </c>
      <c r="P81" t="s">
        <v>153</v>
      </c>
      <c r="Q81">
        <f t="shared" si="3"/>
        <v>0</v>
      </c>
      <c r="S81">
        <v>2015</v>
      </c>
      <c r="T81">
        <f>IF(SUMIFS($C:$C,$H:$H,$X11)= 0, 0, AVERAGEIFS($C:$C,$H:$H,$X11) )</f>
        <v>8</v>
      </c>
    </row>
    <row r="82" spans="1:20" x14ac:dyDescent="0.25">
      <c r="A82" s="1" t="s">
        <v>27</v>
      </c>
      <c r="B82" s="1" t="s">
        <v>21</v>
      </c>
      <c r="C82">
        <v>9</v>
      </c>
      <c r="D82">
        <v>13</v>
      </c>
      <c r="E82" s="2">
        <v>44424</v>
      </c>
      <c r="F82" s="2">
        <v>44425</v>
      </c>
      <c r="G82" s="1" t="s">
        <v>28</v>
      </c>
      <c r="H82">
        <v>2021</v>
      </c>
      <c r="I82" s="1" t="s">
        <v>180</v>
      </c>
      <c r="J82">
        <f>IF(F82=0,"",F82-E82+1)</f>
        <v>2</v>
      </c>
      <c r="K82" s="1">
        <f>IF(J82 = "", "", IF(D82 &gt; 100, D82/(5*J82), D82/J82))</f>
        <v>6.5</v>
      </c>
      <c r="P82" t="s">
        <v>154</v>
      </c>
      <c r="Q82">
        <f t="shared" si="3"/>
        <v>0</v>
      </c>
      <c r="S82">
        <v>2016</v>
      </c>
      <c r="T82">
        <f>IF(SUMIFS($C:$C,$H:$H,$X12)= 0, 0, AVERAGEIFS($C:$C,$H:$H,$X12) )</f>
        <v>8.4</v>
      </c>
    </row>
    <row r="83" spans="1:20" x14ac:dyDescent="0.25">
      <c r="A83" s="1" t="s">
        <v>68</v>
      </c>
      <c r="B83" s="1" t="s">
        <v>21</v>
      </c>
      <c r="C83">
        <v>8</v>
      </c>
      <c r="D83">
        <v>12</v>
      </c>
      <c r="E83" s="2">
        <v>44515</v>
      </c>
      <c r="F83" s="2">
        <v>44526</v>
      </c>
      <c r="G83" s="1" t="s">
        <v>28</v>
      </c>
      <c r="H83">
        <v>2021</v>
      </c>
      <c r="I83" s="1" t="s">
        <v>194</v>
      </c>
      <c r="J83" s="1">
        <f>IF(F83=0,"",F83-E83+1)</f>
        <v>12</v>
      </c>
      <c r="K83" s="1">
        <f>IF(J83 = "", "", IF(D83 &gt; 100, D83/(5*J83), D83/J83))</f>
        <v>1</v>
      </c>
      <c r="P83" t="s">
        <v>65</v>
      </c>
      <c r="Q83">
        <f t="shared" si="3"/>
        <v>10</v>
      </c>
      <c r="S83">
        <v>2017</v>
      </c>
      <c r="T83">
        <f>IF(SUMIFS($C:$C,$H:$H,$X13)= 0, 0, AVERAGEIFS($C:$C,$H:$H,$X13) )</f>
        <v>7.333333333333333</v>
      </c>
    </row>
    <row r="84" spans="1:20" x14ac:dyDescent="0.25">
      <c r="A84" s="1" t="s">
        <v>265</v>
      </c>
      <c r="B84" s="1" t="s">
        <v>21</v>
      </c>
      <c r="C84">
        <v>8</v>
      </c>
      <c r="D84">
        <v>12</v>
      </c>
      <c r="E84" s="2">
        <v>44565</v>
      </c>
      <c r="F84" s="2">
        <v>44568</v>
      </c>
      <c r="G84" s="1" t="s">
        <v>28</v>
      </c>
      <c r="H84">
        <v>2021</v>
      </c>
      <c r="I84" s="1" t="s">
        <v>218</v>
      </c>
      <c r="J84">
        <f>IF(F84=0,"",F84-E84+1)</f>
        <v>4</v>
      </c>
      <c r="K84" s="1">
        <f>IF(J84 = "", "", IF(D84 &gt; 100, D84/(5*J84), D84/J84))</f>
        <v>3</v>
      </c>
      <c r="P84" t="s">
        <v>155</v>
      </c>
      <c r="Q84">
        <f t="shared" si="3"/>
        <v>0</v>
      </c>
      <c r="S84">
        <v>2018</v>
      </c>
      <c r="T84">
        <f>IF(SUMIFS($C:$C,$H:$H,$X14)= 0, 0, AVERAGEIFS($C:$C,$H:$H,$X14) )</f>
        <v>8</v>
      </c>
    </row>
    <row r="85" spans="1:20" x14ac:dyDescent="0.25">
      <c r="A85" s="1" t="s">
        <v>264</v>
      </c>
      <c r="B85" s="1" t="s">
        <v>21</v>
      </c>
      <c r="C85">
        <v>8</v>
      </c>
      <c r="D85">
        <v>12</v>
      </c>
      <c r="E85" s="2">
        <v>44573</v>
      </c>
      <c r="F85" s="2">
        <v>44576</v>
      </c>
      <c r="G85" s="1" t="s">
        <v>28</v>
      </c>
      <c r="H85">
        <v>2021</v>
      </c>
      <c r="I85" s="1" t="s">
        <v>184</v>
      </c>
      <c r="J85">
        <f>IF(F85=0,"",F85-E85+1)</f>
        <v>4</v>
      </c>
      <c r="K85" s="1">
        <f>IF(J85 = "", "", IF(D85 &gt; 100, D85/(5*J85), D85/J85))</f>
        <v>3</v>
      </c>
      <c r="P85" t="s">
        <v>30</v>
      </c>
      <c r="Q85">
        <f t="shared" si="3"/>
        <v>8</v>
      </c>
      <c r="S85">
        <v>2019</v>
      </c>
      <c r="T85">
        <f>IF(SUMIFS($C:$C,$H:$H,$X15)= 0, 0, AVERAGEIFS($C:$C,$H:$H,$X15) )</f>
        <v>9</v>
      </c>
    </row>
    <row r="86" spans="1:20" x14ac:dyDescent="0.25">
      <c r="A86" s="1" t="s">
        <v>120</v>
      </c>
      <c r="B86" s="1" t="s">
        <v>93</v>
      </c>
      <c r="D86">
        <v>0</v>
      </c>
      <c r="E86" s="2"/>
      <c r="F86" s="2"/>
      <c r="G86" s="1" t="s">
        <v>28</v>
      </c>
      <c r="H86">
        <v>2021</v>
      </c>
      <c r="I86" s="1" t="s">
        <v>214</v>
      </c>
      <c r="J86" t="str">
        <f>IF(F86=0,"",F86-E86+1)</f>
        <v/>
      </c>
      <c r="K86" s="1" t="str">
        <f>IF(J86 = "", "", IF(D86 &gt; 100, D86/(5*J86), D86/J86))</f>
        <v/>
      </c>
      <c r="P86" t="s">
        <v>156</v>
      </c>
      <c r="Q86">
        <f t="shared" si="3"/>
        <v>0</v>
      </c>
      <c r="S86">
        <v>2020</v>
      </c>
      <c r="T86">
        <f>IF(SUMIFS($C:$C,$H:$H,$X16)= 0, 0, AVERAGEIFS($C:$C,$H:$H,$X16) )</f>
        <v>7.8</v>
      </c>
    </row>
    <row r="87" spans="1:20" x14ac:dyDescent="0.25">
      <c r="A87" s="1" t="s">
        <v>263</v>
      </c>
      <c r="B87" s="1" t="s">
        <v>93</v>
      </c>
      <c r="D87">
        <v>0</v>
      </c>
      <c r="E87" s="2"/>
      <c r="F87" s="2"/>
      <c r="G87" s="1" t="s">
        <v>28</v>
      </c>
      <c r="H87">
        <v>2021</v>
      </c>
      <c r="I87" s="1" t="s">
        <v>178</v>
      </c>
      <c r="J87" t="str">
        <f>IF(F87=0,"",F87-E87+1)</f>
        <v/>
      </c>
      <c r="K87" s="1" t="str">
        <f>IF(J87 = "", "", IF(D87 &gt; 100, D87/(5*J87), D87/J87))</f>
        <v/>
      </c>
      <c r="P87" t="s">
        <v>115</v>
      </c>
      <c r="Q87">
        <f t="shared" si="3"/>
        <v>0</v>
      </c>
      <c r="S87">
        <v>2021</v>
      </c>
      <c r="T87">
        <f>IF(SUMIFS($C:$C,$H:$H,$X17)= 0, 0, AVERAGEIFS($C:$C,$H:$H,$X17) )</f>
        <v>7.8</v>
      </c>
    </row>
    <row r="88" spans="1:20" x14ac:dyDescent="0.25">
      <c r="A88" s="1" t="s">
        <v>20</v>
      </c>
      <c r="B88" s="1" t="s">
        <v>21</v>
      </c>
      <c r="C88">
        <v>7</v>
      </c>
      <c r="D88">
        <v>1</v>
      </c>
      <c r="E88" s="2">
        <v>44433</v>
      </c>
      <c r="F88" s="2">
        <v>44433</v>
      </c>
      <c r="G88" s="1" t="s">
        <v>22</v>
      </c>
      <c r="H88">
        <v>2021</v>
      </c>
      <c r="I88" s="1" t="s">
        <v>181</v>
      </c>
      <c r="J88">
        <f>IF(F88=0,"",F88-E88+1)</f>
        <v>1</v>
      </c>
      <c r="K88" s="1">
        <f>IF(J88 = "", "", IF(D88 &gt; 100, D88/(5*J88), D88/J88))</f>
        <v>1</v>
      </c>
      <c r="P88" t="s">
        <v>157</v>
      </c>
      <c r="Q88">
        <f t="shared" si="3"/>
        <v>0</v>
      </c>
      <c r="S88">
        <v>2022</v>
      </c>
      <c r="T88">
        <f>IF(SUMIFS($C:$C,$H:$H,$X18)= 0, 0, AVERAGEIFS($C:$C,$H:$H,$X18) )</f>
        <v>8</v>
      </c>
    </row>
    <row r="89" spans="1:20" x14ac:dyDescent="0.25">
      <c r="A89" s="1" t="s">
        <v>63</v>
      </c>
      <c r="B89" s="1" t="s">
        <v>21</v>
      </c>
      <c r="C89">
        <v>8</v>
      </c>
      <c r="D89">
        <v>1</v>
      </c>
      <c r="E89" s="2">
        <v>44435</v>
      </c>
      <c r="F89" s="2">
        <v>44435</v>
      </c>
      <c r="G89" s="1" t="s">
        <v>22</v>
      </c>
      <c r="H89">
        <v>2021</v>
      </c>
      <c r="I89" s="1" t="s">
        <v>184</v>
      </c>
      <c r="J89" s="1">
        <f>IF(F89=0,"",F89-E89+1)</f>
        <v>1</v>
      </c>
      <c r="K89" s="1">
        <f>IF(J89 = "", "", IF(D89 &gt; 100, D89/(5*J89), D89/J89))</f>
        <v>1</v>
      </c>
      <c r="P89" t="s">
        <v>75</v>
      </c>
      <c r="Q89">
        <f t="shared" si="3"/>
        <v>0</v>
      </c>
    </row>
    <row r="90" spans="1:20" x14ac:dyDescent="0.25">
      <c r="A90" s="1" t="s">
        <v>36</v>
      </c>
      <c r="B90" s="1" t="s">
        <v>21</v>
      </c>
      <c r="C90">
        <v>7</v>
      </c>
      <c r="D90">
        <v>12</v>
      </c>
      <c r="E90" s="2">
        <v>44460</v>
      </c>
      <c r="F90" s="2">
        <v>44465</v>
      </c>
      <c r="G90" s="1" t="s">
        <v>22</v>
      </c>
      <c r="H90">
        <v>2021</v>
      </c>
      <c r="I90" s="1" t="s">
        <v>184</v>
      </c>
      <c r="J90">
        <f>IF(F90=0,"",F90-E90+1)</f>
        <v>6</v>
      </c>
      <c r="K90" s="1">
        <f>IF(J90 = "", "", IF(D90 &gt; 100, D90/(5*J90), D90/J90))</f>
        <v>2</v>
      </c>
      <c r="P90" t="s">
        <v>158</v>
      </c>
      <c r="Q90">
        <f t="shared" si="3"/>
        <v>0</v>
      </c>
    </row>
    <row r="91" spans="1:20" x14ac:dyDescent="0.25">
      <c r="A91" s="1" t="s">
        <v>82</v>
      </c>
      <c r="B91" s="1" t="s">
        <v>72</v>
      </c>
      <c r="D91">
        <v>2</v>
      </c>
      <c r="E91" s="2">
        <v>44474</v>
      </c>
      <c r="F91" s="2"/>
      <c r="G91" s="1" t="s">
        <v>22</v>
      </c>
      <c r="H91">
        <v>2021</v>
      </c>
      <c r="I91" s="1" t="s">
        <v>178</v>
      </c>
      <c r="J91" t="str">
        <f>IF(F91=0,"",F91-E91+1)</f>
        <v/>
      </c>
      <c r="K91" s="1" t="str">
        <f>IF(J91 = "", "", IF(D91 &gt; 100, D91/(5*J91), D91/J91))</f>
        <v/>
      </c>
      <c r="P91" t="s">
        <v>149</v>
      </c>
      <c r="Q91">
        <f t="shared" si="3"/>
        <v>0</v>
      </c>
    </row>
    <row r="92" spans="1:20" x14ac:dyDescent="0.25">
      <c r="A92" s="1" t="s">
        <v>43</v>
      </c>
      <c r="B92" s="1" t="s">
        <v>21</v>
      </c>
      <c r="C92">
        <v>9</v>
      </c>
      <c r="D92">
        <v>12</v>
      </c>
      <c r="E92" s="2">
        <v>44509</v>
      </c>
      <c r="F92" s="2">
        <v>44525</v>
      </c>
      <c r="G92" s="1" t="s">
        <v>22</v>
      </c>
      <c r="H92">
        <v>2021</v>
      </c>
      <c r="I92" s="1" t="s">
        <v>187</v>
      </c>
      <c r="J92">
        <f>IF(F92=0,"",F92-E92+1)</f>
        <v>17</v>
      </c>
      <c r="K92" s="1">
        <f>IF(J92 = "", "", IF(D92 &gt; 100, D92/(5*J92), D92/J92))</f>
        <v>0.70588235294117652</v>
      </c>
      <c r="P92" t="s">
        <v>159</v>
      </c>
      <c r="Q92">
        <f t="shared" si="3"/>
        <v>0</v>
      </c>
    </row>
    <row r="93" spans="1:20" x14ac:dyDescent="0.25">
      <c r="A93" s="1" t="s">
        <v>239</v>
      </c>
      <c r="B93" s="1" t="s">
        <v>72</v>
      </c>
      <c r="D93">
        <v>1</v>
      </c>
      <c r="E93" s="2">
        <v>44556</v>
      </c>
      <c r="F93" s="2"/>
      <c r="G93" s="1" t="s">
        <v>22</v>
      </c>
      <c r="H93">
        <v>2021</v>
      </c>
      <c r="I93" s="1" t="s">
        <v>240</v>
      </c>
      <c r="J93" t="str">
        <f>IF(F93=0,"",F93-E93+1)</f>
        <v/>
      </c>
      <c r="K93" s="1" t="str">
        <f>IF(J93 = "", "", IF(D93 &gt; 100, D93/(5*J93), D93/J93))</f>
        <v/>
      </c>
      <c r="P93" t="s">
        <v>91</v>
      </c>
      <c r="Q93">
        <f t="shared" si="3"/>
        <v>0</v>
      </c>
    </row>
    <row r="94" spans="1:20" x14ac:dyDescent="0.25">
      <c r="A94" s="1" t="s">
        <v>106</v>
      </c>
      <c r="B94" s="1" t="s">
        <v>93</v>
      </c>
      <c r="D94">
        <v>0</v>
      </c>
      <c r="E94" s="2"/>
      <c r="F94" s="2"/>
      <c r="G94" s="1" t="s">
        <v>22</v>
      </c>
      <c r="H94">
        <v>2021</v>
      </c>
      <c r="I94" s="1" t="s">
        <v>208</v>
      </c>
      <c r="J94" t="str">
        <f>IF(F94=0,"",F94-E94+1)</f>
        <v/>
      </c>
      <c r="K94" s="1" t="str">
        <f>IF(J94 = "", "", IF(D94 &gt; 100, D94/(5*J94), D94/J94))</f>
        <v/>
      </c>
      <c r="P94" t="s">
        <v>160</v>
      </c>
      <c r="Q94">
        <f t="shared" si="3"/>
        <v>0</v>
      </c>
    </row>
    <row r="95" spans="1:20" x14ac:dyDescent="0.25">
      <c r="A95" s="1" t="s">
        <v>89</v>
      </c>
      <c r="B95" s="1" t="s">
        <v>86</v>
      </c>
      <c r="D95">
        <v>2</v>
      </c>
      <c r="E95" s="2">
        <v>44419</v>
      </c>
      <c r="F95" s="2"/>
      <c r="G95" s="1" t="s">
        <v>70</v>
      </c>
      <c r="H95">
        <v>2021</v>
      </c>
      <c r="I95" s="1" t="s">
        <v>201</v>
      </c>
      <c r="J95" t="str">
        <f>IF(F95=0,"",F95-E95+1)</f>
        <v/>
      </c>
      <c r="K95" s="1" t="str">
        <f>IF(J95 = "", "", IF(D95 &gt; 100, D95/(5*J95), D95/J95))</f>
        <v/>
      </c>
      <c r="P95" t="s">
        <v>67</v>
      </c>
      <c r="Q95">
        <f t="shared" si="3"/>
        <v>8</v>
      </c>
    </row>
    <row r="96" spans="1:20" x14ac:dyDescent="0.25">
      <c r="A96" s="1" t="s">
        <v>81</v>
      </c>
      <c r="B96" s="1" t="s">
        <v>72</v>
      </c>
      <c r="C96">
        <v>7</v>
      </c>
      <c r="D96">
        <v>15</v>
      </c>
      <c r="E96" s="2">
        <v>44460</v>
      </c>
      <c r="F96" s="2"/>
      <c r="G96" s="1" t="s">
        <v>70</v>
      </c>
      <c r="H96">
        <v>2021</v>
      </c>
      <c r="I96" s="1" t="s">
        <v>198</v>
      </c>
      <c r="J96" t="str">
        <f>IF(F96=0,"",F96-E96+1)</f>
        <v/>
      </c>
      <c r="K96" s="1" t="str">
        <f>IF(J96 = "", "", IF(D96 &gt; 100, D96/(5*J96), D96/J96))</f>
        <v/>
      </c>
      <c r="P96" t="s">
        <v>10</v>
      </c>
      <c r="Q96">
        <f t="shared" si="3"/>
        <v>0</v>
      </c>
    </row>
    <row r="97" spans="1:17" x14ac:dyDescent="0.25">
      <c r="A97" s="1" t="s">
        <v>69</v>
      </c>
      <c r="B97" s="1" t="s">
        <v>21</v>
      </c>
      <c r="C97">
        <v>5</v>
      </c>
      <c r="D97">
        <v>1</v>
      </c>
      <c r="E97" s="2">
        <v>44526</v>
      </c>
      <c r="F97" s="2">
        <v>44526</v>
      </c>
      <c r="G97" s="1" t="s">
        <v>70</v>
      </c>
      <c r="H97">
        <v>2021</v>
      </c>
      <c r="I97" s="1" t="s">
        <v>194</v>
      </c>
      <c r="J97" s="1">
        <f>IF(F97=0,"",F97-E97+1)</f>
        <v>1</v>
      </c>
      <c r="K97" s="1">
        <f>IF(J97 = "", "", IF(D97 &gt; 100, D97/(5*J97), D97/J97))</f>
        <v>1</v>
      </c>
      <c r="P97" t="s">
        <v>110</v>
      </c>
      <c r="Q97">
        <f t="shared" si="3"/>
        <v>0</v>
      </c>
    </row>
    <row r="98" spans="1:17" x14ac:dyDescent="0.25">
      <c r="A98" s="1" t="s">
        <v>257</v>
      </c>
      <c r="B98" s="1" t="s">
        <v>93</v>
      </c>
      <c r="D98">
        <v>0</v>
      </c>
      <c r="E98" s="2"/>
      <c r="F98" s="2"/>
      <c r="G98" s="1" t="s">
        <v>70</v>
      </c>
      <c r="H98">
        <v>2021</v>
      </c>
      <c r="I98" s="1" t="s">
        <v>192</v>
      </c>
      <c r="J98" t="str">
        <f>IF(F98=0,"",F98-E98+1)</f>
        <v/>
      </c>
      <c r="K98" s="1" t="str">
        <f>IF(J98 = "", "", IF(D98 &gt; 100, D98/(5*J98), D98/J98))</f>
        <v/>
      </c>
      <c r="P98" t="s">
        <v>161</v>
      </c>
      <c r="Q98">
        <f t="shared" si="3"/>
        <v>0</v>
      </c>
    </row>
    <row r="99" spans="1:17" x14ac:dyDescent="0.25">
      <c r="A99" s="1" t="s">
        <v>238</v>
      </c>
      <c r="B99" s="1" t="s">
        <v>93</v>
      </c>
      <c r="D99">
        <v>0</v>
      </c>
      <c r="E99" s="2"/>
      <c r="F99" s="2"/>
      <c r="G99" s="1" t="s">
        <v>70</v>
      </c>
      <c r="H99">
        <v>2021</v>
      </c>
      <c r="I99" s="1" t="s">
        <v>180</v>
      </c>
      <c r="J99" t="str">
        <f>IF(F99=0,"",F99-E99+1)</f>
        <v/>
      </c>
      <c r="K99" s="1" t="str">
        <f>IF(J99 = "", "", IF(D99 &gt; 100, D99/(5*J99), D99/J99))</f>
        <v/>
      </c>
      <c r="P99" t="s">
        <v>60</v>
      </c>
      <c r="Q99">
        <f t="shared" si="3"/>
        <v>7</v>
      </c>
    </row>
    <row r="100" spans="1:17" x14ac:dyDescent="0.25">
      <c r="A100" s="1" t="s">
        <v>15</v>
      </c>
      <c r="B100" s="1" t="s">
        <v>21</v>
      </c>
      <c r="C100">
        <v>8</v>
      </c>
      <c r="D100">
        <v>12</v>
      </c>
      <c r="E100" s="2">
        <v>44476</v>
      </c>
      <c r="F100" s="2">
        <v>44553</v>
      </c>
      <c r="G100" s="1" t="s">
        <v>12</v>
      </c>
      <c r="H100">
        <v>2021</v>
      </c>
      <c r="I100" s="1" t="s">
        <v>178</v>
      </c>
      <c r="J100">
        <f>IF(F100=0,"",F100-E100+1)</f>
        <v>78</v>
      </c>
      <c r="K100" s="1">
        <f>IF(J100 = "", "", IF(D100 &gt; 100, D100/(5*J100), D100/J100))</f>
        <v>0.15384615384615385</v>
      </c>
      <c r="P100" t="s">
        <v>162</v>
      </c>
      <c r="Q100">
        <f t="shared" si="3"/>
        <v>0</v>
      </c>
    </row>
    <row r="101" spans="1:17" x14ac:dyDescent="0.25">
      <c r="A101" s="1" t="s">
        <v>11</v>
      </c>
      <c r="B101" s="1" t="s">
        <v>21</v>
      </c>
      <c r="C101">
        <v>8</v>
      </c>
      <c r="D101">
        <v>12</v>
      </c>
      <c r="E101" s="2">
        <v>44484</v>
      </c>
      <c r="F101" s="2">
        <v>44541</v>
      </c>
      <c r="G101" s="1" t="s">
        <v>12</v>
      </c>
      <c r="H101">
        <v>2021</v>
      </c>
      <c r="I101" s="1" t="s">
        <v>176</v>
      </c>
      <c r="J101">
        <f>IF(F101=0,"",F101-E101+1)</f>
        <v>58</v>
      </c>
      <c r="K101" s="1">
        <f>IF(J101 = "", "", IF(D101 &gt; 100, D101/(5*J101), D101/J101))</f>
        <v>0.20689655172413793</v>
      </c>
      <c r="P101" t="s">
        <v>134</v>
      </c>
      <c r="Q101">
        <f t="shared" si="3"/>
        <v>0</v>
      </c>
    </row>
    <row r="102" spans="1:17" x14ac:dyDescent="0.25">
      <c r="A102" s="1" t="s">
        <v>33</v>
      </c>
      <c r="B102" s="1" t="s">
        <v>21</v>
      </c>
      <c r="C102">
        <v>9</v>
      </c>
      <c r="D102">
        <v>1</v>
      </c>
      <c r="E102" s="2">
        <v>44491</v>
      </c>
      <c r="F102" s="2">
        <v>44491</v>
      </c>
      <c r="G102" s="1" t="s">
        <v>12</v>
      </c>
      <c r="H102">
        <v>2021</v>
      </c>
      <c r="I102" s="1" t="s">
        <v>185</v>
      </c>
      <c r="J102">
        <f>IF(F102=0,"",F102-E102+1)</f>
        <v>1</v>
      </c>
      <c r="K102" s="1">
        <f>IF(J102 = "", "", IF(D102 &gt; 100, D102/(5*J102), D102/J102))</f>
        <v>1</v>
      </c>
      <c r="P102" t="s">
        <v>163</v>
      </c>
      <c r="Q102">
        <f t="shared" si="3"/>
        <v>0</v>
      </c>
    </row>
    <row r="103" spans="1:17" x14ac:dyDescent="0.25">
      <c r="A103" s="1" t="s">
        <v>18</v>
      </c>
      <c r="B103" s="1" t="s">
        <v>21</v>
      </c>
      <c r="C103">
        <v>8</v>
      </c>
      <c r="D103">
        <v>12</v>
      </c>
      <c r="E103" s="2">
        <v>44491</v>
      </c>
      <c r="F103" s="2">
        <v>44555</v>
      </c>
      <c r="G103" s="1" t="s">
        <v>12</v>
      </c>
      <c r="H103">
        <v>2021</v>
      </c>
      <c r="I103" s="1" t="s">
        <v>180</v>
      </c>
      <c r="J103" s="1">
        <f>IF(F103=0,"",F103-E103+1)</f>
        <v>65</v>
      </c>
      <c r="K103" s="1">
        <f>IF(J103 = "", "", IF(D103 &gt; 100, D103/(5*J103), D103/J103))</f>
        <v>0.18461538461538463</v>
      </c>
      <c r="P103" t="s">
        <v>164</v>
      </c>
      <c r="Q103">
        <f t="shared" si="3"/>
        <v>0</v>
      </c>
    </row>
    <row r="104" spans="1:17" x14ac:dyDescent="0.25">
      <c r="A104" s="1" t="s">
        <v>80</v>
      </c>
      <c r="B104" s="1" t="s">
        <v>86</v>
      </c>
      <c r="D104">
        <v>1</v>
      </c>
      <c r="E104" s="2">
        <v>44495</v>
      </c>
      <c r="F104" s="2"/>
      <c r="G104" s="1" t="s">
        <v>12</v>
      </c>
      <c r="H104">
        <v>2021</v>
      </c>
      <c r="I104" s="1" t="s">
        <v>197</v>
      </c>
      <c r="J104" t="str">
        <f>IF(F104=0,"",F104-E104+1)</f>
        <v/>
      </c>
      <c r="K104" s="1" t="str">
        <f>IF(J104 = "", "", IF(D104 &gt; 100, D104/(5*J104), D104/J104))</f>
        <v/>
      </c>
      <c r="P104" t="s">
        <v>50</v>
      </c>
      <c r="Q104">
        <f t="shared" si="3"/>
        <v>9</v>
      </c>
    </row>
    <row r="105" spans="1:17" x14ac:dyDescent="0.25">
      <c r="A105" s="1" t="s">
        <v>19</v>
      </c>
      <c r="B105" s="1" t="s">
        <v>72</v>
      </c>
      <c r="D105">
        <v>1</v>
      </c>
      <c r="E105" s="2">
        <v>44526</v>
      </c>
      <c r="F105" s="2"/>
      <c r="G105" s="1" t="s">
        <v>12</v>
      </c>
      <c r="H105">
        <v>2021</v>
      </c>
      <c r="I105" s="1" t="s">
        <v>180</v>
      </c>
      <c r="J105" t="str">
        <f>IF(F105=0,"",F105-E105+1)</f>
        <v/>
      </c>
      <c r="K105" s="1" t="str">
        <f>IF(J105 = "", "", IF(D105 &gt; 100, D105/(5*J105), D105/J105))</f>
        <v/>
      </c>
      <c r="P105" t="s">
        <v>26</v>
      </c>
      <c r="Q105">
        <f t="shared" si="3"/>
        <v>7</v>
      </c>
    </row>
    <row r="106" spans="1:17" x14ac:dyDescent="0.25">
      <c r="A106" s="1" t="s">
        <v>248</v>
      </c>
      <c r="B106" s="1" t="s">
        <v>21</v>
      </c>
      <c r="C106">
        <v>8</v>
      </c>
      <c r="D106">
        <v>7</v>
      </c>
      <c r="E106" s="2">
        <v>44551</v>
      </c>
      <c r="F106" s="2">
        <v>44553</v>
      </c>
      <c r="G106" s="1" t="s">
        <v>12</v>
      </c>
      <c r="H106">
        <v>2021</v>
      </c>
      <c r="I106" s="1" t="s">
        <v>177</v>
      </c>
      <c r="J106">
        <f>IF(F106=0,"",F106-E106+1)</f>
        <v>3</v>
      </c>
      <c r="K106" s="1">
        <f>IF(J106 = "", "", IF(D106 &gt; 100, D106/(5*J106), D106/J106))</f>
        <v>2.3333333333333335</v>
      </c>
      <c r="P106" t="s">
        <v>87</v>
      </c>
      <c r="Q106">
        <f t="shared" si="3"/>
        <v>4</v>
      </c>
    </row>
    <row r="107" spans="1:17" x14ac:dyDescent="0.25">
      <c r="A107" s="1" t="s">
        <v>128</v>
      </c>
      <c r="B107" s="1" t="s">
        <v>93</v>
      </c>
      <c r="D107">
        <v>0</v>
      </c>
      <c r="E107" s="2"/>
      <c r="F107" s="2"/>
      <c r="G107" s="1" t="s">
        <v>12</v>
      </c>
      <c r="H107">
        <v>2021</v>
      </c>
      <c r="I107" s="1" t="s">
        <v>217</v>
      </c>
      <c r="J107" t="str">
        <f>IF(F107=0,"",F107-E107+1)</f>
        <v/>
      </c>
      <c r="K107" s="1" t="str">
        <f>IF(J107 = "", "", IF(D107 &gt; 100, D107/(5*J107), D107/J107))</f>
        <v/>
      </c>
      <c r="P107" t="s">
        <v>58</v>
      </c>
      <c r="Q107">
        <f t="shared" si="3"/>
        <v>9</v>
      </c>
    </row>
    <row r="108" spans="1:17" x14ac:dyDescent="0.25">
      <c r="A108" s="1" t="s">
        <v>132</v>
      </c>
      <c r="B108" s="1" t="s">
        <v>93</v>
      </c>
      <c r="D108">
        <v>0</v>
      </c>
      <c r="E108" s="2"/>
      <c r="F108" s="2"/>
      <c r="G108" s="1" t="s">
        <v>12</v>
      </c>
      <c r="H108">
        <v>2021</v>
      </c>
      <c r="I108" s="1" t="s">
        <v>220</v>
      </c>
      <c r="J108" t="str">
        <f>IF(F108=0,"",F108-E108+1)</f>
        <v/>
      </c>
      <c r="K108" s="1" t="str">
        <f>IF(J108 = "", "", IF(D108 &gt; 100, D108/(5*J108), D108/J108))</f>
        <v/>
      </c>
      <c r="P108" t="s">
        <v>97</v>
      </c>
      <c r="Q108">
        <f t="shared" si="3"/>
        <v>0</v>
      </c>
    </row>
    <row r="109" spans="1:17" x14ac:dyDescent="0.25">
      <c r="A109" s="1" t="s">
        <v>246</v>
      </c>
      <c r="B109" s="1" t="s">
        <v>9</v>
      </c>
      <c r="C109">
        <v>9</v>
      </c>
      <c r="D109">
        <v>7</v>
      </c>
      <c r="E109" s="2">
        <v>44555</v>
      </c>
      <c r="F109" s="2"/>
      <c r="G109" s="1" t="s">
        <v>136</v>
      </c>
      <c r="H109">
        <v>2022</v>
      </c>
      <c r="I109" s="1" t="s">
        <v>177</v>
      </c>
      <c r="J109" t="str">
        <f>IF(F109=0,"",F109-E109+1)</f>
        <v/>
      </c>
      <c r="K109" s="1" t="str">
        <f>IF(J109 = "", "", IF(D109 &gt; 100, D109/(5*J109), D109/J109))</f>
        <v/>
      </c>
      <c r="P109" t="s">
        <v>165</v>
      </c>
      <c r="Q109">
        <f t="shared" si="3"/>
        <v>0</v>
      </c>
    </row>
    <row r="110" spans="1:17" x14ac:dyDescent="0.25">
      <c r="A110" s="1" t="s">
        <v>135</v>
      </c>
      <c r="B110" s="1" t="s">
        <v>9</v>
      </c>
      <c r="C110">
        <v>7</v>
      </c>
      <c r="D110">
        <v>2</v>
      </c>
      <c r="E110" s="2">
        <v>44569</v>
      </c>
      <c r="F110" s="2"/>
      <c r="G110" s="1" t="s">
        <v>136</v>
      </c>
      <c r="H110">
        <v>2022</v>
      </c>
      <c r="I110" s="1" t="s">
        <v>181</v>
      </c>
      <c r="J110" t="str">
        <f>IF(F110=0,"",F110-E110+1)</f>
        <v/>
      </c>
      <c r="K110" s="1" t="str">
        <f>IF(J110 = "", "", IF(D110 &gt; 100, D110/(5*J110), D110/J110))</f>
        <v/>
      </c>
      <c r="P110" t="s">
        <v>143</v>
      </c>
      <c r="Q110">
        <f t="shared" si="3"/>
        <v>0</v>
      </c>
    </row>
    <row r="111" spans="1:17" x14ac:dyDescent="0.25">
      <c r="A111" s="1" t="s">
        <v>260</v>
      </c>
      <c r="B111" s="1" t="s">
        <v>93</v>
      </c>
      <c r="D111">
        <v>0</v>
      </c>
      <c r="E111" s="2"/>
      <c r="F111" s="2"/>
      <c r="G111" s="1" t="s">
        <v>136</v>
      </c>
      <c r="H111">
        <v>2022</v>
      </c>
      <c r="I111" s="1" t="s">
        <v>187</v>
      </c>
      <c r="J111" t="str">
        <f>IF(F111=0,"",F111-E111+1)</f>
        <v/>
      </c>
      <c r="K111" s="1" t="str">
        <f>IF(J111 = "", "", IF(D111 &gt; 100, D111/(5*J111), D111/J111))</f>
        <v/>
      </c>
      <c r="P111" t="s">
        <v>52</v>
      </c>
      <c r="Q111">
        <f t="shared" si="3"/>
        <v>8</v>
      </c>
    </row>
    <row r="112" spans="1:17" x14ac:dyDescent="0.25">
      <c r="A112" s="1" t="s">
        <v>256</v>
      </c>
      <c r="B112" s="1" t="s">
        <v>93</v>
      </c>
      <c r="D112">
        <v>0</v>
      </c>
      <c r="E112" s="2"/>
      <c r="F112" s="2"/>
      <c r="G112" s="1" t="s">
        <v>112</v>
      </c>
      <c r="H112">
        <v>2022</v>
      </c>
      <c r="I112" s="1" t="s">
        <v>138</v>
      </c>
      <c r="J112" t="str">
        <f>IF(F112=0,"",F112-E112+1)</f>
        <v/>
      </c>
      <c r="K112" s="1" t="str">
        <f>IF(J112 = "", "", IF(D112 &gt; 100, D112/(5*J112), D112/J112))</f>
        <v/>
      </c>
      <c r="P112" t="s">
        <v>17</v>
      </c>
      <c r="Q112">
        <f t="shared" si="3"/>
        <v>8</v>
      </c>
    </row>
    <row r="113" spans="1:17" x14ac:dyDescent="0.25">
      <c r="A113" s="1" t="s">
        <v>111</v>
      </c>
      <c r="B113" s="1" t="s">
        <v>93</v>
      </c>
      <c r="D113">
        <v>0</v>
      </c>
      <c r="E113" s="2"/>
      <c r="F113" s="2"/>
      <c r="G113" s="1" t="s">
        <v>112</v>
      </c>
      <c r="H113">
        <v>2022</v>
      </c>
      <c r="I113" s="1" t="s">
        <v>184</v>
      </c>
      <c r="J113" t="str">
        <f>IF(F113=0,"",F113-E113+1)</f>
        <v/>
      </c>
      <c r="K113" s="1" t="str">
        <f>IF(J113 = "", "", IF(D113 &gt; 100, D113/(5*J113), D113/J113))</f>
        <v/>
      </c>
      <c r="P113" t="s">
        <v>130</v>
      </c>
      <c r="Q113">
        <f t="shared" si="3"/>
        <v>9</v>
      </c>
    </row>
    <row r="114" spans="1:17" x14ac:dyDescent="0.25">
      <c r="A114" s="1" t="s">
        <v>261</v>
      </c>
      <c r="B114" s="1" t="s">
        <v>93</v>
      </c>
      <c r="D114">
        <v>0</v>
      </c>
      <c r="E114" s="2"/>
      <c r="F114" s="2"/>
      <c r="G114" s="1" t="s">
        <v>112</v>
      </c>
      <c r="H114">
        <v>2022</v>
      </c>
      <c r="I114" s="1" t="s">
        <v>249</v>
      </c>
      <c r="J114" t="str">
        <f>IF(F114=0,"",F114-E114+1)</f>
        <v/>
      </c>
      <c r="K114" s="1" t="str">
        <f>IF(J114 = "", "", IF(D114 &gt; 100, D114/(5*J114), D114/J114))</f>
        <v/>
      </c>
      <c r="P114" t="s">
        <v>40</v>
      </c>
      <c r="Q114">
        <f t="shared" si="3"/>
        <v>8.3333333333333339</v>
      </c>
    </row>
    <row r="115" spans="1:17" x14ac:dyDescent="0.25">
      <c r="A115" s="1" t="s">
        <v>258</v>
      </c>
      <c r="B115" s="1" t="s">
        <v>93</v>
      </c>
      <c r="D115">
        <v>0</v>
      </c>
      <c r="E115" s="2"/>
      <c r="F115" s="2"/>
      <c r="G115" s="1" t="s">
        <v>138</v>
      </c>
      <c r="I115" s="1" t="s">
        <v>259</v>
      </c>
      <c r="J115" t="str">
        <f>IF(F115=0,"",F115-E115+1)</f>
        <v/>
      </c>
      <c r="K115" s="1" t="str">
        <f>IF(J115 = "", "", IF(D115 &gt; 100, D115/(5*J115), D115/J115))</f>
        <v/>
      </c>
      <c r="P115" t="s">
        <v>94</v>
      </c>
      <c r="Q115">
        <f t="shared" si="3"/>
        <v>0</v>
      </c>
    </row>
    <row r="116" spans="1:17" x14ac:dyDescent="0.25">
      <c r="A116" s="1" t="s">
        <v>137</v>
      </c>
      <c r="B116" s="1" t="s">
        <v>93</v>
      </c>
      <c r="D116">
        <v>0</v>
      </c>
      <c r="E116" s="2"/>
      <c r="F116" s="2"/>
      <c r="G116" s="1" t="s">
        <v>138</v>
      </c>
      <c r="I116" s="1" t="s">
        <v>184</v>
      </c>
      <c r="J116" t="str">
        <f>IF(F116=0,"",F116-E116+1)</f>
        <v/>
      </c>
      <c r="K116" s="1" t="str">
        <f>IF(J116 = "", "", IF(D116 &gt; 100, D116/(5*J116), D116/J116))</f>
        <v/>
      </c>
      <c r="P116" t="s">
        <v>42</v>
      </c>
      <c r="Q116">
        <f t="shared" si="3"/>
        <v>7.5</v>
      </c>
    </row>
    <row r="117" spans="1:17" x14ac:dyDescent="0.25">
      <c r="A117" s="1" t="s">
        <v>139</v>
      </c>
      <c r="B117" s="1" t="s">
        <v>93</v>
      </c>
      <c r="D117">
        <v>0</v>
      </c>
      <c r="E117" s="2"/>
      <c r="F117" s="2"/>
      <c r="G117" s="1" t="s">
        <v>138</v>
      </c>
      <c r="I117" s="1" t="s">
        <v>184</v>
      </c>
      <c r="J117" t="str">
        <f>IF(F117=0,"",F117-E117+1)</f>
        <v/>
      </c>
      <c r="K117" s="1" t="str">
        <f>IF(J117 = "", "", IF(D117 &gt; 100, D117/(5*J117), D117/J117))</f>
        <v/>
      </c>
      <c r="P117" t="s">
        <v>166</v>
      </c>
      <c r="Q117">
        <f t="shared" si="3"/>
        <v>0</v>
      </c>
    </row>
    <row r="118" spans="1:17" x14ac:dyDescent="0.25">
      <c r="A118" s="1"/>
      <c r="B118" s="1"/>
      <c r="E118" s="2"/>
      <c r="F118" s="2"/>
      <c r="G118" s="1"/>
      <c r="I118" s="1"/>
      <c r="J118" s="1" t="str">
        <f t="shared" ref="J118:J120" si="4">IF(F118=0,"",F118-E118+1)</f>
        <v/>
      </c>
      <c r="K118" s="1" t="str">
        <f t="shared" ref="K118:K120" si="5">IF(J118 = "", "", IF(D118 &gt; 100, D118/(5*J118), D118/J118))</f>
        <v/>
      </c>
      <c r="P118" t="s">
        <v>45</v>
      </c>
      <c r="Q118">
        <f t="shared" si="3"/>
        <v>7</v>
      </c>
    </row>
    <row r="119" spans="1:17" x14ac:dyDescent="0.25">
      <c r="A119" s="1"/>
      <c r="B119" s="1"/>
      <c r="E119" s="2"/>
      <c r="F119" s="2"/>
      <c r="G119" s="1"/>
      <c r="I119" s="1"/>
      <c r="J119" s="1" t="str">
        <f t="shared" si="4"/>
        <v/>
      </c>
      <c r="K119" s="1" t="str">
        <f t="shared" si="5"/>
        <v/>
      </c>
      <c r="P119" t="s">
        <v>167</v>
      </c>
      <c r="Q119">
        <f t="shared" si="3"/>
        <v>0</v>
      </c>
    </row>
    <row r="120" spans="1:17" x14ac:dyDescent="0.25">
      <c r="A120" s="1"/>
      <c r="B120" s="1"/>
      <c r="E120" s="2"/>
      <c r="F120" s="2"/>
      <c r="G120" s="1"/>
      <c r="I120" s="1"/>
      <c r="J120" s="1" t="str">
        <f t="shared" si="4"/>
        <v/>
      </c>
      <c r="K120" s="1" t="str">
        <f t="shared" si="5"/>
        <v/>
      </c>
      <c r="P120" t="s">
        <v>24</v>
      </c>
      <c r="Q120">
        <f t="shared" si="3"/>
        <v>8</v>
      </c>
    </row>
    <row r="121" spans="1:17" x14ac:dyDescent="0.25">
      <c r="P121" t="s">
        <v>84</v>
      </c>
      <c r="Q121">
        <f t="shared" si="3"/>
        <v>6</v>
      </c>
    </row>
    <row r="122" spans="1:17" x14ac:dyDescent="0.25">
      <c r="P122" t="s">
        <v>99</v>
      </c>
      <c r="Q122">
        <f t="shared" si="3"/>
        <v>0</v>
      </c>
    </row>
    <row r="123" spans="1:17" x14ac:dyDescent="0.25">
      <c r="P123" t="s">
        <v>55</v>
      </c>
      <c r="Q123">
        <f t="shared" si="3"/>
        <v>10</v>
      </c>
    </row>
    <row r="124" spans="1:17" x14ac:dyDescent="0.25">
      <c r="P124" t="s">
        <v>32</v>
      </c>
      <c r="Q124">
        <f t="shared" si="3"/>
        <v>8.5</v>
      </c>
    </row>
    <row r="125" spans="1:17" x14ac:dyDescent="0.25">
      <c r="P125" t="s">
        <v>14</v>
      </c>
      <c r="Q125">
        <f t="shared" si="3"/>
        <v>9.5</v>
      </c>
    </row>
    <row r="126" spans="1:17" x14ac:dyDescent="0.25">
      <c r="P126" t="s">
        <v>168</v>
      </c>
      <c r="Q126">
        <f t="shared" si="3"/>
        <v>0</v>
      </c>
    </row>
    <row r="127" spans="1:17" x14ac:dyDescent="0.25">
      <c r="P127" t="s">
        <v>169</v>
      </c>
      <c r="Q127">
        <f t="shared" si="3"/>
        <v>0</v>
      </c>
    </row>
    <row r="128" spans="1:17" x14ac:dyDescent="0.25">
      <c r="P128" t="s">
        <v>170</v>
      </c>
      <c r="Q128">
        <f t="shared" si="3"/>
        <v>0</v>
      </c>
    </row>
    <row r="129" spans="16:17" x14ac:dyDescent="0.25">
      <c r="P129" t="s">
        <v>35</v>
      </c>
      <c r="Q129">
        <f t="shared" si="3"/>
        <v>10</v>
      </c>
    </row>
    <row r="130" spans="16:17" x14ac:dyDescent="0.25">
      <c r="P130" t="s">
        <v>38</v>
      </c>
      <c r="Q130">
        <f t="shared" si="3"/>
        <v>7</v>
      </c>
    </row>
    <row r="131" spans="16:17" x14ac:dyDescent="0.25">
      <c r="P131" t="s">
        <v>62</v>
      </c>
      <c r="Q131">
        <f t="shared" si="3"/>
        <v>7.5</v>
      </c>
    </row>
    <row r="132" spans="16:17" x14ac:dyDescent="0.25">
      <c r="P132" t="s">
        <v>28</v>
      </c>
      <c r="Q132">
        <f t="shared" si="3"/>
        <v>8.25</v>
      </c>
    </row>
    <row r="133" spans="16:17" x14ac:dyDescent="0.25">
      <c r="P133" t="s">
        <v>70</v>
      </c>
      <c r="Q133">
        <f t="shared" si="3"/>
        <v>6</v>
      </c>
    </row>
    <row r="134" spans="16:17" x14ac:dyDescent="0.25">
      <c r="P134" t="s">
        <v>22</v>
      </c>
      <c r="Q134">
        <f t="shared" si="3"/>
        <v>7.75</v>
      </c>
    </row>
    <row r="135" spans="16:17" x14ac:dyDescent="0.25">
      <c r="P135" t="s">
        <v>12</v>
      </c>
      <c r="Q135">
        <f t="shared" si="3"/>
        <v>8.1999999999999993</v>
      </c>
    </row>
    <row r="136" spans="16:17" x14ac:dyDescent="0.25">
      <c r="P136" t="s">
        <v>136</v>
      </c>
      <c r="Q136">
        <f t="shared" si="3"/>
        <v>8</v>
      </c>
    </row>
    <row r="137" spans="16:17" x14ac:dyDescent="0.25">
      <c r="P137" t="s">
        <v>112</v>
      </c>
      <c r="Q137">
        <f t="shared" ref="Q137:Q139" si="6">IF( SUMIFS($C:$C,$G:$G,$P67)= 0, 0, AVERAGEIFS($C:$C,$G:$G,$P67) )</f>
        <v>0</v>
      </c>
    </row>
    <row r="138" spans="16:17" x14ac:dyDescent="0.25">
      <c r="P138" t="s">
        <v>227</v>
      </c>
      <c r="Q138">
        <f t="shared" si="6"/>
        <v>0</v>
      </c>
    </row>
    <row r="139" spans="16:17" x14ac:dyDescent="0.25">
      <c r="P139" t="s">
        <v>228</v>
      </c>
      <c r="Q139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M o 8 w V H i B U o u k A A A A 9 g A A A B I A H A B D b 2 5 m a W c v U G F j a 2 F n Z S 5 4 b W w g o h g A K K A U A A A A A A A A A A A A A A A A A A A A A A A A A A A A h Y + x D o I w G I R 3 E 9 + B d K c t d Y L 8 l M F V E h K N c W 2 g w U Z o C S 2 W d 3 P w k X w F I Y q 6 O d 7 d l 9 z d 4 3 a H b G y b 4 C p 7 q 4 x O U Y Q p C q w T u h K N 0 T J F 2 q C M r 1 d Q i P I i a h l M t L b J a K s U n Z 3 r E k K 8 9 9 h v s O l r w i i N y C n f 7 c u z b A X 6 w O o / H C o 9 1 5 Y S c T i + 1 n C G 4 x g z y j A F s n i Q K / 3 N 2 b R 3 T n 9 M 2 A 6 N G 3 r J O x c W B y C L B P K + w J 9 Q S w M E F A A C A A g A M o 8 w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K P M F Q H C 3 S a / Q E A A A I c A A A T A B w A R m 9 y b X V s Y X M v U 2 V j d G l v b j E u b S C i G A A o o B Q A A A A A A A A A A A A A A A A A A A A A A A A A A A D t 2 E F r 2 z A U A O B 7 I P 9 B K B c H H J N s b d a u + B D c d B t 0 3 Y a 9 w a h 3 U O y X R k y W g v S c L Y T + n v 2 Q / b H J 8 W g b 0 h W 2 G h Y a + S L 5 P f H 0 Z H / 4 Y A M Z c i V J X I + D k 3 a r 3 T I z p i E n q k Q S E g H Y b h F 7 v d P 8 C g o b i c w i O F V Z W Y B E 7 4 w L C C I l 0 d 4 Y j 0 Y v 0 4 8 G t E m n J c I k Z Z I X 0 B P c Y A 9 V L z O L 1 B Y N 7 E i 7 / u U p C F 5 w B B 3 S E + q T S I m y k C Y 8 8 s l Y Z i r n 8 i o c H v b 7 A 5 9 8 K B V C j E s B 4 e 0 0 u F A S v n T 9 u r s O j d g E f v 5 g Y q Y M e a 9 V o R Y 8 V 4 b a h h M 2 s c v X M Y T X w H L b o F c f x y e X v + M j I e K M C a Z N i L q 8 W z j h c 0 V G w j b K c n V b L 9 F M m q n S R d 1 4 s p y D 8 f 7 Y h r 9 a 0 Q t W g D 0 o 2 p U E 4 T t e + 2 R F Y 2 R Y m u 1 w p n S 1 + I 3 E 4 U F Q F V + H x 3 N D v j H M Z p B v J 2 0 p j S R n e L N L N V + n z r j k Z n Z / L g Z m l N z q 4 D M w v b n H d b f d 4 v L + x 3 I X T o d W d L x n X f o / / B w 7 P z v q p 4 q + A q l h s 9 2 / Z P X c s X o K r N C + g o d o 3 e Q f 5 r U Z f L y u A 6 f r K e j a t Y / W o W P l W D X P a u h Y O V b N s 3 r h W D l W z b M 6 c q w c q + Z Z H T + G F R O Y v l 2 O K l b n V l W i o v j T X p t K O I o G U A X / p G o s 8 5 0 g N e g 7 U 8 5 U Q 6 a m p f y 6 b F j T u q b z t J e e O r Q W 1 c Q P d g d r 3 2 H 9 A l B L A Q I t A B Q A A g A I A D K P M F R 4 g V K L p A A A A P Y A A A A S A A A A A A A A A A A A A A A A A A A A A A B D b 2 5 m a W c v U G F j a 2 F n Z S 5 4 b W x Q S w E C L Q A U A A I A C A A y j z B U U 3 I 4 L J s A A A D h A A A A E w A A A A A A A A A A A A A A A A D w A A A A W 0 N v b n R l b n R f V H l w Z X N d L n h t b F B L A Q I t A B Q A A g A I A D K P M F Q H C 3 S a / Q E A A A I c A A A T A A A A A A A A A A A A A A A A A N g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1 8 A A A A A A A A K 3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9 1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k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x V D E 2 O j Q 3 O j E 2 L j c w N T Y 1 M D d a I i A v P j x F b n R y e S B U e X B l P S J G a W x s Q 2 9 s d W 1 u V H l w Z X M i I F Z h b H V l P S J z Q m d Z R E F 3 a 0 p C Z 0 0 9 I i A v P j x F b n R y e S B U e X B l P S J G a W x s Q 2 9 s d W 1 u T m F t Z X M i I F Z h b H V l P S J z W y Z x d W 9 0 O 0 5 h b W U m c X V v d D s s J n F 1 b 3 Q 7 U 3 R h d H V z J n F 1 b 3 Q 7 L C Z x d W 9 0 O 1 N j b 3 J l J n F 1 b 3 Q 7 L C Z x d W 9 0 O 0 V w c y B 3 Y X R j a G V k J n F 1 b 3 Q 7 L C Z x d W 9 0 O 1 N 0 Y X J 0 I G R h d G U m c X V v d D s s J n F 1 b 3 Q 7 R m l u a X N o I G R h d G U m c X V v d D s s J n F 1 b 3 Q 7 U 2 V h c 2 9 u J n F 1 b 3 Q 7 L C Z x d W 9 0 O 1 l l Y X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9 B d X R v U m V t b 3 Z l Z E N v b H V t b n M x L n t O Y W 1 l L D B 9 J n F 1 b 3 Q 7 L C Z x d W 9 0 O 1 N l Y 3 R p b 2 4 x L 2 9 1 d C 9 B d X R v U m V t b 3 Z l Z E N v b H V t b n M x L n t T d G F 0 d X M s M X 0 m c X V v d D s s J n F 1 b 3 Q 7 U 2 V j d G l v b j E v b 3 V 0 L 0 F 1 d G 9 S Z W 1 v d m V k Q 2 9 s d W 1 u c z E u e 1 N j b 3 J l L D J 9 J n F 1 b 3 Q 7 L C Z x d W 9 0 O 1 N l Y 3 R p b 2 4 x L 2 9 1 d C 9 B d X R v U m V t b 3 Z l Z E N v b H V t b n M x L n t F c H M g d 2 F 0 Y 2 h l Z C w z f S Z x d W 9 0 O y w m c X V v d D t T Z W N 0 a W 9 u M S 9 v d X Q v Q X V 0 b 1 J l b W 9 2 Z W R D b 2 x 1 b W 5 z M S 5 7 U 3 R h c n Q g Z G F 0 Z S w 0 f S Z x d W 9 0 O y w m c X V v d D t T Z W N 0 a W 9 u M S 9 v d X Q v Q X V 0 b 1 J l b W 9 2 Z W R D b 2 x 1 b W 5 z M S 5 7 R m l u a X N o I G R h d G U s N X 0 m c X V v d D s s J n F 1 b 3 Q 7 U 2 V j d G l v b j E v b 3 V 0 L 0 F 1 d G 9 S Z W 1 v d m V k Q 2 9 s d W 1 u c z E u e 1 N l Y X N v b i w 2 f S Z x d W 9 0 O y w m c X V v d D t T Z W N 0 a W 9 u M S 9 v d X Q v Q X V 0 b 1 J l b W 9 2 Z W R D b 2 x 1 b W 5 z M S 5 7 W W V h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d X Q v Q X V 0 b 1 J l b W 9 2 Z W R D b 2 x 1 b W 5 z M S 5 7 T m F t Z S w w f S Z x d W 9 0 O y w m c X V v d D t T Z W N 0 a W 9 u M S 9 v d X Q v Q X V 0 b 1 J l b W 9 2 Z W R D b 2 x 1 b W 5 z M S 5 7 U 3 R h d H V z L D F 9 J n F 1 b 3 Q 7 L C Z x d W 9 0 O 1 N l Y 3 R p b 2 4 x L 2 9 1 d C 9 B d X R v U m V t b 3 Z l Z E N v b H V t b n M x L n t T Y 2 9 y Z S w y f S Z x d W 9 0 O y w m c X V v d D t T Z W N 0 a W 9 u M S 9 v d X Q v Q X V 0 b 1 J l b W 9 2 Z W R D b 2 x 1 b W 5 z M S 5 7 R X B z I H d h d G N o Z W Q s M 3 0 m c X V v d D s s J n F 1 b 3 Q 7 U 2 V j d G l v b j E v b 3 V 0 L 0 F 1 d G 9 S Z W 1 v d m V k Q 2 9 s d W 1 u c z E u e 1 N 0 Y X J 0 I G R h d G U s N H 0 m c X V v d D s s J n F 1 b 3 Q 7 U 2 V j d G l v b j E v b 3 V 0 L 0 F 1 d G 9 S Z W 1 v d m V k Q 2 9 s d W 1 u c z E u e 0 Z p b m l z a C B k Y X R l L D V 9 J n F 1 b 3 Q 7 L C Z x d W 9 0 O 1 N l Y 3 R p b 2 4 x L 2 9 1 d C 9 B d X R v U m V t b 3 Z l Z E N v b H V t b n M x L n t T Z W F z b 2 4 s N n 0 m c X V v d D s s J n F 1 b 3 Q 7 U 2 V j d G l v b j E v b 3 V 0 L 0 F 1 d G 9 S Z W 1 v d m V k Q 2 9 s d W 1 u c z E u e 1 l l Y X I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V 0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F U M j M 6 M j A 6 M D A u N z Y 5 O T Q 2 N 1 o i I C 8 + P E V u d H J 5 I F R 5 c G U 9 I k Z p b G x D b 2 x 1 b W 5 U e X B l c y I g V m F s d W U 9 I n N C Z 1 l E Q X d r S k J n T U c i I C 8 + P E V u d H J 5 I F R 5 c G U 9 I k Z p b G x D b 2 x 1 b W 5 O Y W 1 l c y I g V m F s d W U 9 I n N b J n F 1 b 3 Q 7 T m F t Z S Z x d W 9 0 O y w m c X V v d D t T d G F 0 d X M m c X V v d D s s J n F 1 b 3 Q 7 U 2 N v c m U m c X V v d D s s J n F 1 b 3 Q 7 R X B z I H d h d G N o Z W Q m c X V v d D s s J n F 1 b 3 Q 7 U 3 R h c n Q g Z G F 0 Z S Z x d W 9 0 O y w m c X V v d D t G a W 5 p c 2 g g Z G F 0 Z S Z x d W 9 0 O y w m c X V v d D t T Z W F z b 2 4 m c X V v d D s s J n F 1 b 3 Q 7 W W V h c i Z x d W 9 0 O y w m c X V v d D t H Z W 5 y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Q 4 N T N j M m Y t M j c 4 M i 0 0 N D A y L W I 0 M 2 E t N j J i M T g 5 N G E z Z D c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g K D I p L 0 F 1 d G 9 S Z W 1 v d m V k Q 2 9 s d W 1 u c z E u e 0 5 h b W U s M H 0 m c X V v d D s s J n F 1 b 3 Q 7 U 2 V j d G l v b j E v b 3 V 0 I C g y K S 9 B d X R v U m V t b 3 Z l Z E N v b H V t b n M x L n t T d G F 0 d X M s M X 0 m c X V v d D s s J n F 1 b 3 Q 7 U 2 V j d G l v b j E v b 3 V 0 I C g y K S 9 B d X R v U m V t b 3 Z l Z E N v b H V t b n M x L n t T Y 2 9 y Z S w y f S Z x d W 9 0 O y w m c X V v d D t T Z W N 0 a W 9 u M S 9 v d X Q g K D I p L 0 F 1 d G 9 S Z W 1 v d m V k Q 2 9 s d W 1 u c z E u e 0 V w c y B 3 Y X R j a G V k L D N 9 J n F 1 b 3 Q 7 L C Z x d W 9 0 O 1 N l Y 3 R p b 2 4 x L 2 9 1 d C A o M i k v Q X V 0 b 1 J l b W 9 2 Z W R D b 2 x 1 b W 5 z M S 5 7 U 3 R h c n Q g Z G F 0 Z S w 0 f S Z x d W 9 0 O y w m c X V v d D t T Z W N 0 a W 9 u M S 9 v d X Q g K D I p L 0 F 1 d G 9 S Z W 1 v d m V k Q 2 9 s d W 1 u c z E u e 0 Z p b m l z a C B k Y X R l L D V 9 J n F 1 b 3 Q 7 L C Z x d W 9 0 O 1 N l Y 3 R p b 2 4 x L 2 9 1 d C A o M i k v Q X V 0 b 1 J l b W 9 2 Z W R D b 2 x 1 b W 5 z M S 5 7 U 2 V h c 2 9 u L D Z 9 J n F 1 b 3 Q 7 L C Z x d W 9 0 O 1 N l Y 3 R p b 2 4 x L 2 9 1 d C A o M i k v Q X V 0 b 1 J l b W 9 2 Z W R D b 2 x 1 b W 5 z M S 5 7 W W V h c i w 3 f S Z x d W 9 0 O y w m c X V v d D t T Z W N 0 a W 9 u M S 9 v d X Q g K D I p L 0 F 1 d G 9 S Z W 1 v d m V k Q 2 9 s d W 1 u c z E u e 0 d l b n J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X Q g K D I p L 0 F 1 d G 9 S Z W 1 v d m V k Q 2 9 s d W 1 u c z E u e 0 5 h b W U s M H 0 m c X V v d D s s J n F 1 b 3 Q 7 U 2 V j d G l v b j E v b 3 V 0 I C g y K S 9 B d X R v U m V t b 3 Z l Z E N v b H V t b n M x L n t T d G F 0 d X M s M X 0 m c X V v d D s s J n F 1 b 3 Q 7 U 2 V j d G l v b j E v b 3 V 0 I C g y K S 9 B d X R v U m V t b 3 Z l Z E N v b H V t b n M x L n t T Y 2 9 y Z S w y f S Z x d W 9 0 O y w m c X V v d D t T Z W N 0 a W 9 u M S 9 v d X Q g K D I p L 0 F 1 d G 9 S Z W 1 v d m V k Q 2 9 s d W 1 u c z E u e 0 V w c y B 3 Y X R j a G V k L D N 9 J n F 1 b 3 Q 7 L C Z x d W 9 0 O 1 N l Y 3 R p b 2 4 x L 2 9 1 d C A o M i k v Q X V 0 b 1 J l b W 9 2 Z W R D b 2 x 1 b W 5 z M S 5 7 U 3 R h c n Q g Z G F 0 Z S w 0 f S Z x d W 9 0 O y w m c X V v d D t T Z W N 0 a W 9 u M S 9 v d X Q g K D I p L 0 F 1 d G 9 S Z W 1 v d m V k Q 2 9 s d W 1 u c z E u e 0 Z p b m l z a C B k Y X R l L D V 9 J n F 1 b 3 Q 7 L C Z x d W 9 0 O 1 N l Y 3 R p b 2 4 x L 2 9 1 d C A o M i k v Q X V 0 b 1 J l b W 9 2 Z W R D b 2 x 1 b W 5 z M S 5 7 U 2 V h c 2 9 u L D Z 9 J n F 1 b 3 Q 7 L C Z x d W 9 0 O 1 N l Y 3 R p b 2 4 x L 2 9 1 d C A o M i k v Q X V 0 b 1 J l b W 9 2 Z W R D b 2 x 1 b W 5 z M S 5 7 W W V h c i w 3 f S Z x d W 9 0 O y w m c X V v d D t T Z W N 0 a W 9 u M S 9 v d X Q g K D I p L 0 F 1 d G 9 S Z W 1 v d m V k Q 2 9 s d W 1 u c z E u e 0 d l b n J l c y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X Q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T I t M D F U M j I 6 M z c 6 N T c u O T U 4 N D Q 2 M F o i I C 8 + P E V u d H J 5 I F R 5 c G U 9 I k Z p b G x D b 2 x 1 b W 5 U e X B l c y I g V m F s d W U 9 I n N C Z 1 l E Q X d j S E J n W U c i I C 8 + P E V u d H J 5 I F R 5 c G U 9 I k Z p b G x D b 2 x 1 b W 5 O Y W 1 l c y I g V m F s d W U 9 I n N b J n F 1 b 3 Q 7 T m F t Z S Z x d W 9 0 O y w m c X V v d D t T d G F 0 d X M m c X V v d D s s J n F 1 b 3 Q 7 U 2 N v c m U m c X V v d D s s J n F 1 b 3 Q 7 R X B z I H d h d G N o Z W Q m c X V v d D s s J n F 1 b 3 Q 7 U 3 R h c n Q g Z G F 0 Z S Z x d W 9 0 O y w m c X V v d D t G a W 5 p c 2 g g Z G F 0 Z S Z x d W 9 0 O y w m c X V v d D t T Z W F z b 2 4 m c X V v d D s s J n F 1 b 3 Q 7 W W V h c i Z x d W 9 0 O y w m c X V v d D t H Z W 5 y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A o M y k v Q X V 0 b 1 J l b W 9 2 Z W R D b 2 x 1 b W 5 z M S 5 7 T m F t Z S w w f S Z x d W 9 0 O y w m c X V v d D t T Z W N 0 a W 9 u M S 9 v d X Q g K D M p L 0 F 1 d G 9 S Z W 1 v d m V k Q 2 9 s d W 1 u c z E u e 1 N 0 Y X R 1 c y w x f S Z x d W 9 0 O y w m c X V v d D t T Z W N 0 a W 9 u M S 9 v d X Q g K D M p L 0 F 1 d G 9 S Z W 1 v d m V k Q 2 9 s d W 1 u c z E u e 1 N j b 3 J l L D J 9 J n F 1 b 3 Q 7 L C Z x d W 9 0 O 1 N l Y 3 R p b 2 4 x L 2 9 1 d C A o M y k v Q X V 0 b 1 J l b W 9 2 Z W R D b 2 x 1 b W 5 z M S 5 7 R X B z I H d h d G N o Z W Q s M 3 0 m c X V v d D s s J n F 1 b 3 Q 7 U 2 V j d G l v b j E v b 3 V 0 I C g z K S 9 B d X R v U m V t b 3 Z l Z E N v b H V t b n M x L n t T d G F y d C B k Y X R l L D R 9 J n F 1 b 3 Q 7 L C Z x d W 9 0 O 1 N l Y 3 R p b 2 4 x L 2 9 1 d C A o M y k v Q X V 0 b 1 J l b W 9 2 Z W R D b 2 x 1 b W 5 z M S 5 7 R m l u a X N o I G R h d G U s N X 0 m c X V v d D s s J n F 1 b 3 Q 7 U 2 V j d G l v b j E v b 3 V 0 I C g z K S 9 B d X R v U m V t b 3 Z l Z E N v b H V t b n M x L n t T Z W F z b 2 4 s N n 0 m c X V v d D s s J n F 1 b 3 Q 7 U 2 V j d G l v b j E v b 3 V 0 I C g z K S 9 B d X R v U m V t b 3 Z l Z E N v b H V t b n M x L n t Z Z W F y L D d 9 J n F 1 b 3 Q 7 L C Z x d W 9 0 O 1 N l Y 3 R p b 2 4 x L 2 9 1 d C A o M y k v Q X V 0 b 1 J l b W 9 2 Z W R D b 2 x 1 b W 5 z M S 5 7 R 2 V u c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C A o M y k v Q X V 0 b 1 J l b W 9 2 Z W R D b 2 x 1 b W 5 z M S 5 7 T m F t Z S w w f S Z x d W 9 0 O y w m c X V v d D t T Z W N 0 a W 9 u M S 9 v d X Q g K D M p L 0 F 1 d G 9 S Z W 1 v d m V k Q 2 9 s d W 1 u c z E u e 1 N 0 Y X R 1 c y w x f S Z x d W 9 0 O y w m c X V v d D t T Z W N 0 a W 9 u M S 9 v d X Q g K D M p L 0 F 1 d G 9 S Z W 1 v d m V k Q 2 9 s d W 1 u c z E u e 1 N j b 3 J l L D J 9 J n F 1 b 3 Q 7 L C Z x d W 9 0 O 1 N l Y 3 R p b 2 4 x L 2 9 1 d C A o M y k v Q X V 0 b 1 J l b W 9 2 Z W R D b 2 x 1 b W 5 z M S 5 7 R X B z I H d h d G N o Z W Q s M 3 0 m c X V v d D s s J n F 1 b 3 Q 7 U 2 V j d G l v b j E v b 3 V 0 I C g z K S 9 B d X R v U m V t b 3 Z l Z E N v b H V t b n M x L n t T d G F y d C B k Y X R l L D R 9 J n F 1 b 3 Q 7 L C Z x d W 9 0 O 1 N l Y 3 R p b 2 4 x L 2 9 1 d C A o M y k v Q X V 0 b 1 J l b W 9 2 Z W R D b 2 x 1 b W 5 z M S 5 7 R m l u a X N o I G R h d G U s N X 0 m c X V v d D s s J n F 1 b 3 Q 7 U 2 V j d G l v b j E v b 3 V 0 I C g z K S 9 B d X R v U m V t b 3 Z l Z E N v b H V t b n M x L n t T Z W F z b 2 4 s N n 0 m c X V v d D s s J n F 1 b 3 Q 7 U 2 V j d G l v b j E v b 3 V 0 I C g z K S 9 B d X R v U m V t b 3 Z l Z E N v b H V t b n M x L n t Z Z W F y L D d 9 J n F 1 b 3 Q 7 L C Z x d W 9 0 O 1 N l Y 3 R p b 2 4 x L 2 9 1 d C A o M y k v Q X V 0 b 1 J l b W 9 2 Z W R D b 2 x 1 b W 5 z M S 5 7 R 2 V u c m V z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C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4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V Q y M z o w O T o z N C 4 z N j k 5 N T U 5 W i I g L z 4 8 R W 5 0 c n k g V H l w Z T 0 i R m l s b E N v b H V t b l R 5 c G V z I i B W Y W x 1 Z T 0 i c 0 J n W U R B d 2 t K Q m d N R y I g L z 4 8 R W 5 0 c n k g V H l w Z T 0 i R m l s b E N v b H V t b k 5 h b W V z I i B W Y W x 1 Z T 0 i c 1 s m c X V v d D t O Y W 1 l J n F 1 b 3 Q 7 L C Z x d W 9 0 O 1 N 0 Y X R 1 c y Z x d W 9 0 O y w m c X V v d D t T Y 2 9 y Z S Z x d W 9 0 O y w m c X V v d D t F c H M g d 2 F 0 Y 2 h l Z C Z x d W 9 0 O y w m c X V v d D t T d G F y d C B k Y X R l J n F 1 b 3 Q 7 L C Z x d W 9 0 O 0 Z p b m l z a C B k Y X R l J n F 1 b 3 Q 7 L C Z x d W 9 0 O 1 N l Y X N v b i Z x d W 9 0 O y w m c X V v d D t Z Z W F y J n F 1 b 3 Q 7 L C Z x d W 9 0 O 0 d l b n J l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I C g 0 K S 9 B d X R v U m V t b 3 Z l Z E N v b H V t b n M x L n t O Y W 1 l L D B 9 J n F 1 b 3 Q 7 L C Z x d W 9 0 O 1 N l Y 3 R p b 2 4 x L 2 9 1 d C A o N C k v Q X V 0 b 1 J l b W 9 2 Z W R D b 2 x 1 b W 5 z M S 5 7 U 3 R h d H V z L D F 9 J n F 1 b 3 Q 7 L C Z x d W 9 0 O 1 N l Y 3 R p b 2 4 x L 2 9 1 d C A o N C k v Q X V 0 b 1 J l b W 9 2 Z W R D b 2 x 1 b W 5 z M S 5 7 U 2 N v c m U s M n 0 m c X V v d D s s J n F 1 b 3 Q 7 U 2 V j d G l v b j E v b 3 V 0 I C g 0 K S 9 B d X R v U m V t b 3 Z l Z E N v b H V t b n M x L n t F c H M g d 2 F 0 Y 2 h l Z C w z f S Z x d W 9 0 O y w m c X V v d D t T Z W N 0 a W 9 u M S 9 v d X Q g K D Q p L 0 F 1 d G 9 S Z W 1 v d m V k Q 2 9 s d W 1 u c z E u e 1 N 0 Y X J 0 I G R h d G U s N H 0 m c X V v d D s s J n F 1 b 3 Q 7 U 2 V j d G l v b j E v b 3 V 0 I C g 0 K S 9 B d X R v U m V t b 3 Z l Z E N v b H V t b n M x L n t G a W 5 p c 2 g g Z G F 0 Z S w 1 f S Z x d W 9 0 O y w m c X V v d D t T Z W N 0 a W 9 u M S 9 v d X Q g K D Q p L 0 F 1 d G 9 S Z W 1 v d m V k Q 2 9 s d W 1 u c z E u e 1 N l Y X N v b i w 2 f S Z x d W 9 0 O y w m c X V v d D t T Z W N 0 a W 9 u M S 9 v d X Q g K D Q p L 0 F 1 d G 9 S Z W 1 v d m V k Q 2 9 s d W 1 u c z E u e 1 l l Y X I s N 3 0 m c X V v d D s s J n F 1 b 3 Q 7 U 2 V j d G l v b j E v b 3 V 0 I C g 0 K S 9 B d X R v U m V t b 3 Z l Z E N v b H V t b n M x L n t H Z W 5 y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V 0 I C g 0 K S 9 B d X R v U m V t b 3 Z l Z E N v b H V t b n M x L n t O Y W 1 l L D B 9 J n F 1 b 3 Q 7 L C Z x d W 9 0 O 1 N l Y 3 R p b 2 4 x L 2 9 1 d C A o N C k v Q X V 0 b 1 J l b W 9 2 Z W R D b 2 x 1 b W 5 z M S 5 7 U 3 R h d H V z L D F 9 J n F 1 b 3 Q 7 L C Z x d W 9 0 O 1 N l Y 3 R p b 2 4 x L 2 9 1 d C A o N C k v Q X V 0 b 1 J l b W 9 2 Z W R D b 2 x 1 b W 5 z M S 5 7 U 2 N v c m U s M n 0 m c X V v d D s s J n F 1 b 3 Q 7 U 2 V j d G l v b j E v b 3 V 0 I C g 0 K S 9 B d X R v U m V t b 3 Z l Z E N v b H V t b n M x L n t F c H M g d 2 F 0 Y 2 h l Z C w z f S Z x d W 9 0 O y w m c X V v d D t T Z W N 0 a W 9 u M S 9 v d X Q g K D Q p L 0 F 1 d G 9 S Z W 1 v d m V k Q 2 9 s d W 1 u c z E u e 1 N 0 Y X J 0 I G R h d G U s N H 0 m c X V v d D s s J n F 1 b 3 Q 7 U 2 V j d G l v b j E v b 3 V 0 I C g 0 K S 9 B d X R v U m V t b 3 Z l Z E N v b H V t b n M x L n t G a W 5 p c 2 g g Z G F 0 Z S w 1 f S Z x d W 9 0 O y w m c X V v d D t T Z W N 0 a W 9 u M S 9 v d X Q g K D Q p L 0 F 1 d G 9 S Z W 1 v d m V k Q 2 9 s d W 1 u c z E u e 1 N l Y X N v b i w 2 f S Z x d W 9 0 O y w m c X V v d D t T Z W N 0 a W 9 u M S 9 v d X Q g K D Q p L 0 F 1 d G 9 S Z W 1 v d m V k Q 2 9 s d W 1 u c z E u e 1 l l Y X I s N 3 0 m c X V v d D s s J n F 1 b 3 Q 7 U 2 V j d G l v b j E v b 3 V 0 I C g 0 K S 9 B d X R v U m V t b 3 Z l Z E N v b H V t b n M x L n t H Z W 5 y Z X M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V 0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y L T A x V D I z O j E 3 O j U 2 L j M 1 N z Q 0 M D R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v d X Q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V Q y M z o x O D o 0 N i 4 y N T k 5 M T I x W i I g L z 4 8 R W 5 0 c n k g V H l w Z T 0 i R m l s b E N v b H V t b l R 5 c G V z I i B W Y W x 1 Z T 0 i c 0 J n W U R B d 2 t K Q m d N R y I g L z 4 8 R W 5 0 c n k g V H l w Z T 0 i R m l s b E N v b H V t b k 5 h b W V z I i B W Y W x 1 Z T 0 i c 1 s m c X V v d D t O Y W 1 l J n F 1 b 3 Q 7 L C Z x d W 9 0 O 1 N 0 Y X R 1 c y Z x d W 9 0 O y w m c X V v d D t T Y 2 9 y Z S Z x d W 9 0 O y w m c X V v d D t F c H M g d 2 F 0 Y 2 h l Z C Z x d W 9 0 O y w m c X V v d D t T d G F y d C B k Y X R l J n F 1 b 3 Q 7 L C Z x d W 9 0 O 0 Z p b m l z a C B k Y X R l J n F 1 b 3 Q 7 L C Z x d W 9 0 O 1 N l Y X N v b i Z x d W 9 0 O y w m c X V v d D t Z Z W F y J n F 1 b 3 Q 7 L C Z x d W 9 0 O 0 d l b n J l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I C g 2 K S 9 B d X R v U m V t b 3 Z l Z E N v b H V t b n M x L n t O Y W 1 l L D B 9 J n F 1 b 3 Q 7 L C Z x d W 9 0 O 1 N l Y 3 R p b 2 4 x L 2 9 1 d C A o N i k v Q X V 0 b 1 J l b W 9 2 Z W R D b 2 x 1 b W 5 z M S 5 7 U 3 R h d H V z L D F 9 J n F 1 b 3 Q 7 L C Z x d W 9 0 O 1 N l Y 3 R p b 2 4 x L 2 9 1 d C A o N i k v Q X V 0 b 1 J l b W 9 2 Z W R D b 2 x 1 b W 5 z M S 5 7 U 2 N v c m U s M n 0 m c X V v d D s s J n F 1 b 3 Q 7 U 2 V j d G l v b j E v b 3 V 0 I C g 2 K S 9 B d X R v U m V t b 3 Z l Z E N v b H V t b n M x L n t F c H M g d 2 F 0 Y 2 h l Z C w z f S Z x d W 9 0 O y w m c X V v d D t T Z W N 0 a W 9 u M S 9 v d X Q g K D Y p L 0 F 1 d G 9 S Z W 1 v d m V k Q 2 9 s d W 1 u c z E u e 1 N 0 Y X J 0 I G R h d G U s N H 0 m c X V v d D s s J n F 1 b 3 Q 7 U 2 V j d G l v b j E v b 3 V 0 I C g 2 K S 9 B d X R v U m V t b 3 Z l Z E N v b H V t b n M x L n t G a W 5 p c 2 g g Z G F 0 Z S w 1 f S Z x d W 9 0 O y w m c X V v d D t T Z W N 0 a W 9 u M S 9 v d X Q g K D Y p L 0 F 1 d G 9 S Z W 1 v d m V k Q 2 9 s d W 1 u c z E u e 1 N l Y X N v b i w 2 f S Z x d W 9 0 O y w m c X V v d D t T Z W N 0 a W 9 u M S 9 v d X Q g K D Y p L 0 F 1 d G 9 S Z W 1 v d m V k Q 2 9 s d W 1 u c z E u e 1 l l Y X I s N 3 0 m c X V v d D s s J n F 1 b 3 Q 7 U 2 V j d G l v b j E v b 3 V 0 I C g 2 K S 9 B d X R v U m V t b 3 Z l Z E N v b H V t b n M x L n t H Z W 5 y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V 0 I C g 2 K S 9 B d X R v U m V t b 3 Z l Z E N v b H V t b n M x L n t O Y W 1 l L D B 9 J n F 1 b 3 Q 7 L C Z x d W 9 0 O 1 N l Y 3 R p b 2 4 x L 2 9 1 d C A o N i k v Q X V 0 b 1 J l b W 9 2 Z W R D b 2 x 1 b W 5 z M S 5 7 U 3 R h d H V z L D F 9 J n F 1 b 3 Q 7 L C Z x d W 9 0 O 1 N l Y 3 R p b 2 4 x L 2 9 1 d C A o N i k v Q X V 0 b 1 J l b W 9 2 Z W R D b 2 x 1 b W 5 z M S 5 7 U 2 N v c m U s M n 0 m c X V v d D s s J n F 1 b 3 Q 7 U 2 V j d G l v b j E v b 3 V 0 I C g 2 K S 9 B d X R v U m V t b 3 Z l Z E N v b H V t b n M x L n t F c H M g d 2 F 0 Y 2 h l Z C w z f S Z x d W 9 0 O y w m c X V v d D t T Z W N 0 a W 9 u M S 9 v d X Q g K D Y p L 0 F 1 d G 9 S Z W 1 v d m V k Q 2 9 s d W 1 u c z E u e 1 N 0 Y X J 0 I G R h d G U s N H 0 m c X V v d D s s J n F 1 b 3 Q 7 U 2 V j d G l v b j E v b 3 V 0 I C g 2 K S 9 B d X R v U m V t b 3 Z l Z E N v b H V t b n M x L n t G a W 5 p c 2 g g Z G F 0 Z S w 1 f S Z x d W 9 0 O y w m c X V v d D t T Z W N 0 a W 9 u M S 9 v d X Q g K D Y p L 0 F 1 d G 9 S Z W 1 v d m V k Q 2 9 s d W 1 u c z E u e 1 N l Y X N v b i w 2 f S Z x d W 9 0 O y w m c X V v d D t T Z W N 0 a W 9 u M S 9 v d X Q g K D Y p L 0 F 1 d G 9 S Z W 1 v d m V k Q 2 9 s d W 1 u c z E u e 1 l l Y X I s N 3 0 m c X V v d D s s J n F 1 b 3 Q 7 U 2 V j d G l v b j E v b 3 V 0 I C g 2 K S 9 B d X R v U m V t b 3 Z l Z E N v b H V t b n M x L n t H Z W 5 y Z X M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V 0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T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F U M j M 6 M j A 6 M j M u N z U y N z Y x M 1 o i I C 8 + P E V u d H J 5 I F R 5 c G U 9 I k Z p b G x D b 2 x 1 b W 5 U e X B l c y I g V m F s d W U 9 I n N C Z 1 l E Q X d r S k J n T U c i I C 8 + P E V u d H J 5 I F R 5 c G U 9 I k Z p b G x D b 2 x 1 b W 5 O Y W 1 l c y I g V m F s d W U 9 I n N b J n F 1 b 3 Q 7 T m F t Z S Z x d W 9 0 O y w m c X V v d D t T d G F 0 d X M m c X V v d D s s J n F 1 b 3 Q 7 U 2 N v c m U m c X V v d D s s J n F 1 b 3 Q 7 R X B z I H d h d G N o Z W Q m c X V v d D s s J n F 1 b 3 Q 7 U 3 R h c n Q g Z G F 0 Z S Z x d W 9 0 O y w m c X V v d D t G a W 5 p c 2 g g Z G F 0 Z S Z x d W 9 0 O y w m c X V v d D t T Z W F z b 2 4 m c X V v d D s s J n F 1 b 3 Q 7 W W V h c i Z x d W 9 0 O y w m c X V v d D t H Z W 5 y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m J l M m Z l M j g t Z j M 5 Z C 0 0 Y z c 3 L W J k M z g t N W J h O T E 5 O W I 3 Y T l i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l t c G 9 y d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I C g 3 K S 9 B d X R v U m V t b 3 Z l Z E N v b H V t b n M x L n t O Y W 1 l L D B 9 J n F 1 b 3 Q 7 L C Z x d W 9 0 O 1 N l Y 3 R p b 2 4 x L 2 9 1 d C A o N y k v Q X V 0 b 1 J l b W 9 2 Z W R D b 2 x 1 b W 5 z M S 5 7 U 3 R h d H V z L D F 9 J n F 1 b 3 Q 7 L C Z x d W 9 0 O 1 N l Y 3 R p b 2 4 x L 2 9 1 d C A o N y k v Q X V 0 b 1 J l b W 9 2 Z W R D b 2 x 1 b W 5 z M S 5 7 U 2 N v c m U s M n 0 m c X V v d D s s J n F 1 b 3 Q 7 U 2 V j d G l v b j E v b 3 V 0 I C g 3 K S 9 B d X R v U m V t b 3 Z l Z E N v b H V t b n M x L n t F c H M g d 2 F 0 Y 2 h l Z C w z f S Z x d W 9 0 O y w m c X V v d D t T Z W N 0 a W 9 u M S 9 v d X Q g K D c p L 0 F 1 d G 9 S Z W 1 v d m V k Q 2 9 s d W 1 u c z E u e 1 N 0 Y X J 0 I G R h d G U s N H 0 m c X V v d D s s J n F 1 b 3 Q 7 U 2 V j d G l v b j E v b 3 V 0 I C g 3 K S 9 B d X R v U m V t b 3 Z l Z E N v b H V t b n M x L n t G a W 5 p c 2 g g Z G F 0 Z S w 1 f S Z x d W 9 0 O y w m c X V v d D t T Z W N 0 a W 9 u M S 9 v d X Q g K D c p L 0 F 1 d G 9 S Z W 1 v d m V k Q 2 9 s d W 1 u c z E u e 1 N l Y X N v b i w 2 f S Z x d W 9 0 O y w m c X V v d D t T Z W N 0 a W 9 u M S 9 v d X Q g K D c p L 0 F 1 d G 9 S Z W 1 v d m V k Q 2 9 s d W 1 u c z E u e 1 l l Y X I s N 3 0 m c X V v d D s s J n F 1 b 3 Q 7 U 2 V j d G l v b j E v b 3 V 0 I C g 3 K S 9 B d X R v U m V t b 3 Z l Z E N v b H V t b n M x L n t H Z W 5 y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V 0 I C g 3 K S 9 B d X R v U m V t b 3 Z l Z E N v b H V t b n M x L n t O Y W 1 l L D B 9 J n F 1 b 3 Q 7 L C Z x d W 9 0 O 1 N l Y 3 R p b 2 4 x L 2 9 1 d C A o N y k v Q X V 0 b 1 J l b W 9 2 Z W R D b 2 x 1 b W 5 z M S 5 7 U 3 R h d H V z L D F 9 J n F 1 b 3 Q 7 L C Z x d W 9 0 O 1 N l Y 3 R p b 2 4 x L 2 9 1 d C A o N y k v Q X V 0 b 1 J l b W 9 2 Z W R D b 2 x 1 b W 5 z M S 5 7 U 2 N v c m U s M n 0 m c X V v d D s s J n F 1 b 3 Q 7 U 2 V j d G l v b j E v b 3 V 0 I C g 3 K S 9 B d X R v U m V t b 3 Z l Z E N v b H V t b n M x L n t F c H M g d 2 F 0 Y 2 h l Z C w z f S Z x d W 9 0 O y w m c X V v d D t T Z W N 0 a W 9 u M S 9 v d X Q g K D c p L 0 F 1 d G 9 S Z W 1 v d m V k Q 2 9 s d W 1 u c z E u e 1 N 0 Y X J 0 I G R h d G U s N H 0 m c X V v d D s s J n F 1 b 3 Q 7 U 2 V j d G l v b j E v b 3 V 0 I C g 3 K S 9 B d X R v U m V t b 3 Z l Z E N v b H V t b n M x L n t G a W 5 p c 2 g g Z G F 0 Z S w 1 f S Z x d W 9 0 O y w m c X V v d D t T Z W N 0 a W 9 u M S 9 v d X Q g K D c p L 0 F 1 d G 9 S Z W 1 v d m V k Q 2 9 s d W 1 u c z E u e 1 N l Y X N v b i w 2 f S Z x d W 9 0 O y w m c X V v d D t T Z W N 0 a W 9 u M S 9 v d X Q g K D c p L 0 F 1 d G 9 S Z W 1 v d m V k Q 2 9 s d W 1 u c z E u e 1 l l Y X I s N 3 0 m c X V v d D s s J n F 1 b 3 Q 7 U 2 V j d G l v b j E v b 3 V 0 I C g 3 K S 9 B d X R v U m V t b 3 Z l Z E N v b H V t b n M x L n t H Z W 5 y Z X M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c O n w 6 N v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f X z c i I C 8 + P C 9 T d G F i b G V F b n R y a W V z P j w v S X R l b T 4 8 S X R l b T 4 8 S X R l b U x v Y 2 F 0 a W 9 u P j x J d G V t V H l w Z T 5 G b 3 J t d W x h P C 9 J d G V t V H l w Z T 4 8 S X R l b V B h d G g + U 2 V j d G l v b j E v b 3 V 0 J T I w K D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y L T A x V D I z O j M w O j E 4 L j M w N j c y N D F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v d X Q l M j A o O S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5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V Q x M j o w O D o x N i 4 y M T M 5 O T M w W i I g L z 4 8 R W 5 0 c n k g V H l w Z T 0 i R m l s b E N v b H V t b l R 5 c G V z I i B W Y W x 1 Z T 0 i c 0 J n W U R B d 2 t K Q m d N R y I g L z 4 8 R W 5 0 c n k g V H l w Z T 0 i R m l s b E N v b H V t b k 5 h b W V z I i B W Y W x 1 Z T 0 i c 1 s m c X V v d D t U a X R s Z S Z x d W 9 0 O y w m c X V v d D t T d G F 0 d X M m c X V v d D s s J n F 1 b 3 Q 7 U 2 N v c m U m c X V v d D s s J n F 1 b 3 Q 7 R X B z L i B 3 Y X R j a G V k J n F 1 b 3 Q 7 L C Z x d W 9 0 O 1 N 0 Y X J 0 I G R h d G U m c X V v d D s s J n F 1 b 3 Q 7 R W 5 k I G R h d G U m c X V v d D s s J n F 1 b 3 Q 7 U 2 V h c 2 9 u J n F 1 b 3 Q 7 L C Z x d W 9 0 O 1 l l Y X I m c X V v d D s s J n F 1 b 3 Q 7 R 2 V u c m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g K D k p L 0 F 1 d G 9 S Z W 1 v d m V k Q 2 9 s d W 1 u c z E u e 1 R p d G x l L D B 9 J n F 1 b 3 Q 7 L C Z x d W 9 0 O 1 N l Y 3 R p b 2 4 x L 2 9 1 d C A o O S k v Q X V 0 b 1 J l b W 9 2 Z W R D b 2 x 1 b W 5 z M S 5 7 U 3 R h d H V z L D F 9 J n F 1 b 3 Q 7 L C Z x d W 9 0 O 1 N l Y 3 R p b 2 4 x L 2 9 1 d C A o O S k v Q X V 0 b 1 J l b W 9 2 Z W R D b 2 x 1 b W 5 z M S 5 7 U 2 N v c m U s M n 0 m c X V v d D s s J n F 1 b 3 Q 7 U 2 V j d G l v b j E v b 3 V 0 I C g 5 K S 9 B d X R v U m V t b 3 Z l Z E N v b H V t b n M x L n t F c H M u I H d h d G N o Z W Q s M 3 0 m c X V v d D s s J n F 1 b 3 Q 7 U 2 V j d G l v b j E v b 3 V 0 I C g 5 K S 9 B d X R v U m V t b 3 Z l Z E N v b H V t b n M x L n t T d G F y d C B k Y X R l L D R 9 J n F 1 b 3 Q 7 L C Z x d W 9 0 O 1 N l Y 3 R p b 2 4 x L 2 9 1 d C A o O S k v Q X V 0 b 1 J l b W 9 2 Z W R D b 2 x 1 b W 5 z M S 5 7 R W 5 k I G R h d G U s N X 0 m c X V v d D s s J n F 1 b 3 Q 7 U 2 V j d G l v b j E v b 3 V 0 I C g 5 K S 9 B d X R v U m V t b 3 Z l Z E N v b H V t b n M x L n t T Z W F z b 2 4 s N n 0 m c X V v d D s s J n F 1 b 3 Q 7 U 2 V j d G l v b j E v b 3 V 0 I C g 5 K S 9 B d X R v U m V t b 3 Z l Z E N v b H V t b n M x L n t Z Z W F y L D d 9 J n F 1 b 3 Q 7 L C Z x d W 9 0 O 1 N l Y 3 R p b 2 4 x L 2 9 1 d C A o O S k v Q X V 0 b 1 J l b W 9 2 Z W R D b 2 x 1 b W 5 z M S 5 7 R 2 V u c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C A o O S k v Q X V 0 b 1 J l b W 9 2 Z W R D b 2 x 1 b W 5 z M S 5 7 V G l 0 b G U s M H 0 m c X V v d D s s J n F 1 b 3 Q 7 U 2 V j d G l v b j E v b 3 V 0 I C g 5 K S 9 B d X R v U m V t b 3 Z l Z E N v b H V t b n M x L n t T d G F 0 d X M s M X 0 m c X V v d D s s J n F 1 b 3 Q 7 U 2 V j d G l v b j E v b 3 V 0 I C g 5 K S 9 B d X R v U m V t b 3 Z l Z E N v b H V t b n M x L n t T Y 2 9 y Z S w y f S Z x d W 9 0 O y w m c X V v d D t T Z W N 0 a W 9 u M S 9 v d X Q g K D k p L 0 F 1 d G 9 S Z W 1 v d m V k Q 2 9 s d W 1 u c z E u e 0 V w c y 4 g d 2 F 0 Y 2 h l Z C w z f S Z x d W 9 0 O y w m c X V v d D t T Z W N 0 a W 9 u M S 9 v d X Q g K D k p L 0 F 1 d G 9 S Z W 1 v d m V k Q 2 9 s d W 1 u c z E u e 1 N 0 Y X J 0 I G R h d G U s N H 0 m c X V v d D s s J n F 1 b 3 Q 7 U 2 V j d G l v b j E v b 3 V 0 I C g 5 K S 9 B d X R v U m V t b 3 Z l Z E N v b H V t b n M x L n t F b m Q g Z G F 0 Z S w 1 f S Z x d W 9 0 O y w m c X V v d D t T Z W N 0 a W 9 u M S 9 v d X Q g K D k p L 0 F 1 d G 9 S Z W 1 v d m V k Q 2 9 s d W 1 u c z E u e 1 N l Y X N v b i w 2 f S Z x d W 9 0 O y w m c X V v d D t T Z W N 0 a W 9 u M S 9 v d X Q g K D k p L 0 F 1 d G 9 S Z W 1 v d m V k Q 2 9 s d W 1 u c z E u e 1 l l Y X I s N 3 0 m c X V v d D s s J n F 1 b 3 Q 7 U 2 V j d G l v b j E v b 3 V 0 I C g 5 K S 9 B d X R v U m V t b 3 Z l Z E N v b H V t b n M x L n t H Z W 5 y Z X M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3 V 0 J T I w K D E w K T w v S X R l b V B h d G g + P C 9 J d G V t T G 9 j Y X R p b 2 4 + P F N 0 Y W J s Z U V u d H J p Z X M + P E V u d H J 5 I F R 5 c G U 9 I k Z p b G x T d G F 0 d X M i I F Z h b H V l P S J z V 2 F p d G l u Z 0 Z v c k V 4 Y 2 V s U m V m c m V z a C I g L z 4 8 R W 5 0 c n k g V H l w Z T 0 i Q n V m Z m V y T m V 4 d F J l Z n J l c 2 g i I F Z h b H V l P S J s M S I g L z 4 8 R W 5 0 c n k g V H l w Z T 0 i R m l s b E N v b H V t b k 5 h b W V z I i B W Y W x 1 Z T 0 i c 1 s m c X V v d D t U a X R s Z S Z x d W 9 0 O y w m c X V v d D t T d G F 0 d X M m c X V v d D s s J n F 1 b 3 Q 7 U 2 N v c m U m c X V v d D s s J n F 1 b 3 Q 7 R X B z L i B 3 Y X R j a G V k J n F 1 b 3 Q 7 L C Z x d W 9 0 O 1 N 0 Y X J 0 I G R h d G U m c X V v d D s s J n F 1 b 3 Q 7 R W 5 k I G R h d G U m c X V v d D s s J n F 1 b 3 Q 7 U 2 V h c 2 9 u J n F 1 b 3 Q 7 L C Z x d W 9 0 O 1 l l Y X I m c X V v d D s s J n F 1 b 3 Q 7 R 2 V u c m V z J n F 1 b 3 Q 7 X S I g L z 4 8 R W 5 0 c n k g V H l w Z T 0 i R m l s b E V u Y W J s Z W Q i I F Z h b H V l P S J s M S I g L z 4 8 R W 5 0 c n k g V H l w Z T 0 i R m l s b E N v b H V t b l R 5 c G V z I i B W Y W x 1 Z T 0 i c 0 J n W U R B d 2 t K Q m d N R y I g L z 4 8 R W 5 0 c n k g V H l w Z T 0 i R m l s b E x h c 3 R V c G R h d G V k I i B W Y W x 1 Z T 0 i Z D I w M j I t M D E t M T Z U M T c 6 N T A 6 N D k u O T U w N z Q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Z p b G x U Y X J n Z X Q i I F Z h b H V l P S J z b 3 V 0 X 1 8 5 N C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A o O S k v Q X V 0 b 1 J l b W 9 2 Z W R D b 2 x 1 b W 5 z M S 5 7 V G l 0 b G U s M H 0 m c X V v d D s s J n F 1 b 3 Q 7 U 2 V j d G l v b j E v b 3 V 0 I C g 5 K S 9 B d X R v U m V t b 3 Z l Z E N v b H V t b n M x L n t T d G F 0 d X M s M X 0 m c X V v d D s s J n F 1 b 3 Q 7 U 2 V j d G l v b j E v b 3 V 0 I C g 5 K S 9 B d X R v U m V t b 3 Z l Z E N v b H V t b n M x L n t T Y 2 9 y Z S w y f S Z x d W 9 0 O y w m c X V v d D t T Z W N 0 a W 9 u M S 9 v d X Q g K D k p L 0 F 1 d G 9 S Z W 1 v d m V k Q 2 9 s d W 1 u c z E u e 0 V w c y 4 g d 2 F 0 Y 2 h l Z C w z f S Z x d W 9 0 O y w m c X V v d D t T Z W N 0 a W 9 u M S 9 v d X Q g K D k p L 0 F 1 d G 9 S Z W 1 v d m V k Q 2 9 s d W 1 u c z E u e 1 N 0 Y X J 0 I G R h d G U s N H 0 m c X V v d D s s J n F 1 b 3 Q 7 U 2 V j d G l v b j E v b 3 V 0 I C g 5 K S 9 B d X R v U m V t b 3 Z l Z E N v b H V t b n M x L n t F b m Q g Z G F 0 Z S w 1 f S Z x d W 9 0 O y w m c X V v d D t T Z W N 0 a W 9 u M S 9 v d X Q g K D k p L 0 F 1 d G 9 S Z W 1 v d m V k Q 2 9 s d W 1 u c z E u e 1 N l Y X N v b i w 2 f S Z x d W 9 0 O y w m c X V v d D t T Z W N 0 a W 9 u M S 9 v d X Q g K D k p L 0 F 1 d G 9 S Z W 1 v d m V k Q 2 9 s d W 1 u c z E u e 1 l l Y X I s N 3 0 m c X V v d D s s J n F 1 b 3 Q 7 U 2 V j d G l v b j E v b 3 V 0 I C g 5 K S 9 B d X R v U m V t b 3 Z l Z E N v b H V t b n M x L n t H Z W 5 y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V 0 I C g 5 K S 9 B d X R v U m V t b 3 Z l Z E N v b H V t b n M x L n t U a X R s Z S w w f S Z x d W 9 0 O y w m c X V v d D t T Z W N 0 a W 9 u M S 9 v d X Q g K D k p L 0 F 1 d G 9 S Z W 1 v d m V k Q 2 9 s d W 1 u c z E u e 1 N 0 Y X R 1 c y w x f S Z x d W 9 0 O y w m c X V v d D t T Z W N 0 a W 9 u M S 9 v d X Q g K D k p L 0 F 1 d G 9 S Z W 1 v d m V k Q 2 9 s d W 1 u c z E u e 1 N j b 3 J l L D J 9 J n F 1 b 3 Q 7 L C Z x d W 9 0 O 1 N l Y 3 R p b 2 4 x L 2 9 1 d C A o O S k v Q X V 0 b 1 J l b W 9 2 Z W R D b 2 x 1 b W 5 z M S 5 7 R X B z L i B 3 Y X R j a G V k L D N 9 J n F 1 b 3 Q 7 L C Z x d W 9 0 O 1 N l Y 3 R p b 2 4 x L 2 9 1 d C A o O S k v Q X V 0 b 1 J l b W 9 2 Z W R D b 2 x 1 b W 5 z M S 5 7 U 3 R h c n Q g Z G F 0 Z S w 0 f S Z x d W 9 0 O y w m c X V v d D t T Z W N 0 a W 9 u M S 9 v d X Q g K D k p L 0 F 1 d G 9 S Z W 1 v d m V k Q 2 9 s d W 1 u c z E u e 0 V u Z C B k Y X R l L D V 9 J n F 1 b 3 Q 7 L C Z x d W 9 0 O 1 N l Y 3 R p b 2 4 x L 2 9 1 d C A o O S k v Q X V 0 b 1 J l b W 9 2 Z W R D b 2 x 1 b W 5 z M S 5 7 U 2 V h c 2 9 u L D Z 9 J n F 1 b 3 Q 7 L C Z x d W 9 0 O 1 N l Y 3 R p b 2 4 x L 2 9 1 d C A o O S k v Q X V 0 b 1 J l b W 9 2 Z W R D b 2 x 1 b W 5 z M S 5 7 W W V h c i w 3 f S Z x d W 9 0 O y w m c X V v d D t T Z W N 0 a W 9 u M S 9 v d X Q g K D k p L 0 F 1 d G 9 S Z W 1 v d m V k Q 2 9 s d W 1 u c z E u e 0 d l b n J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1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N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Y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N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c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4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O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4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O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k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O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E w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T A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T A p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d W 5 r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z B U M T M 6 N T U 6 M z U u M z c z O T Q 1 N l o i I C 8 + P E V u d H J 5 I F R 5 c G U 9 I k Z p b G x D b 2 x 1 b W 5 U e X B l c y I g V m F s d W U 9 I n N C Z 1 l E Q X d r S k J n T U c i I C 8 + P E V u d H J 5 I F R 5 c G U 9 I k Z p b G x D b 2 x 1 b W 5 O Y W 1 l c y I g V m F s d W U 9 I n N b J n F 1 b 3 Q 7 V G l 0 b G U m c X V v d D s s J n F 1 b 3 Q 7 U 3 R h d H V z J n F 1 b 3 Q 7 L C Z x d W 9 0 O 1 N j b 3 J l J n F 1 b 3 Q 7 L C Z x d W 9 0 O 0 V w c y 4 g d 2 F 0 Y 2 h l Z C Z x d W 9 0 O y w m c X V v d D t T d G F y d C B k Y X R l J n F 1 b 3 Q 7 L C Z x d W 9 0 O 0 V u Z C B k Y X R l J n F 1 b 3 Q 7 L C Z x d W 9 0 O 1 N l Y X N v b i Z x d W 9 0 O y w m c X V v d D t Z Z W F y J n F 1 b 3 Q 7 L C Z x d W 9 0 O 0 d l b n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b m t 5 L 0 F 1 d G 9 S Z W 1 v d m V k Q 2 9 s d W 1 u c z E u e 1 R p d G x l L D B 9 J n F 1 b 3 Q 7 L C Z x d W 9 0 O 1 N l Y 3 R p b 2 4 x L 2 Z 1 b m t 5 L 0 F 1 d G 9 S Z W 1 v d m V k Q 2 9 s d W 1 u c z E u e 1 N 0 Y X R 1 c y w x f S Z x d W 9 0 O y w m c X V v d D t T Z W N 0 a W 9 u M S 9 m d W 5 r e S 9 B d X R v U m V t b 3 Z l Z E N v b H V t b n M x L n t T Y 2 9 y Z S w y f S Z x d W 9 0 O y w m c X V v d D t T Z W N 0 a W 9 u M S 9 m d W 5 r e S 9 B d X R v U m V t b 3 Z l Z E N v b H V t b n M x L n t F c H M u I H d h d G N o Z W Q s M 3 0 m c X V v d D s s J n F 1 b 3 Q 7 U 2 V j d G l v b j E v Z n V u a 3 k v Q X V 0 b 1 J l b W 9 2 Z W R D b 2 x 1 b W 5 z M S 5 7 U 3 R h c n Q g Z G F 0 Z S w 0 f S Z x d W 9 0 O y w m c X V v d D t T Z W N 0 a W 9 u M S 9 m d W 5 r e S 9 B d X R v U m V t b 3 Z l Z E N v b H V t b n M x L n t F b m Q g Z G F 0 Z S w 1 f S Z x d W 9 0 O y w m c X V v d D t T Z W N 0 a W 9 u M S 9 m d W 5 r e S 9 B d X R v U m V t b 3 Z l Z E N v b H V t b n M x L n t T Z W F z b 2 4 s N n 0 m c X V v d D s s J n F 1 b 3 Q 7 U 2 V j d G l v b j E v Z n V u a 3 k v Q X V 0 b 1 J l b W 9 2 Z W R D b 2 x 1 b W 5 z M S 5 7 W W V h c i w 3 f S Z x d W 9 0 O y w m c X V v d D t T Z W N 0 a W 9 u M S 9 m d W 5 r e S 9 B d X R v U m V t b 3 Z l Z E N v b H V t b n M x L n t H Z W 5 y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n V u a 3 k v Q X V 0 b 1 J l b W 9 2 Z W R D b 2 x 1 b W 5 z M S 5 7 V G l 0 b G U s M H 0 m c X V v d D s s J n F 1 b 3 Q 7 U 2 V j d G l v b j E v Z n V u a 3 k v Q X V 0 b 1 J l b W 9 2 Z W R D b 2 x 1 b W 5 z M S 5 7 U 3 R h d H V z L D F 9 J n F 1 b 3 Q 7 L C Z x d W 9 0 O 1 N l Y 3 R p b 2 4 x L 2 Z 1 b m t 5 L 0 F 1 d G 9 S Z W 1 v d m V k Q 2 9 s d W 1 u c z E u e 1 N j b 3 J l L D J 9 J n F 1 b 3 Q 7 L C Z x d W 9 0 O 1 N l Y 3 R p b 2 4 x L 2 Z 1 b m t 5 L 0 F 1 d G 9 S Z W 1 v d m V k Q 2 9 s d W 1 u c z E u e 0 V w c y 4 g d 2 F 0 Y 2 h l Z C w z f S Z x d W 9 0 O y w m c X V v d D t T Z W N 0 a W 9 u M S 9 m d W 5 r e S 9 B d X R v U m V t b 3 Z l Z E N v b H V t b n M x L n t T d G F y d C B k Y X R l L D R 9 J n F 1 b 3 Q 7 L C Z x d W 9 0 O 1 N l Y 3 R p b 2 4 x L 2 Z 1 b m t 5 L 0 F 1 d G 9 S Z W 1 v d m V k Q 2 9 s d W 1 u c z E u e 0 V u Z C B k Y X R l L D V 9 J n F 1 b 3 Q 7 L C Z x d W 9 0 O 1 N l Y 3 R p b 2 4 x L 2 Z 1 b m t 5 L 0 F 1 d G 9 S Z W 1 v d m V k Q 2 9 s d W 1 u c z E u e 1 N l Y X N v b i w 2 f S Z x d W 9 0 O y w m c X V v d D t T Z W N 0 a W 9 u M S 9 m d W 5 r e S 9 B d X R v U m V t b 3 Z l Z E N v b H V t b n M x L n t Z Z W F y L D d 9 J n F 1 b 3 Q 7 L C Z x d W 9 0 O 1 N l Y 3 R p b 2 4 x L 2 Z 1 b m t 5 L 0 F 1 d G 9 S Z W 1 v d m V k Q 2 9 s d W 1 u c z E u e 0 d l b n J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u a 3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a 3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t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t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2 V D E 3 O j U x O j U 0 L j U 4 M z M z M j V a I i A v P j x F b n R y e S B U e X B l P S J G a W x s Q 2 9 s d W 1 u V H l w Z X M i I F Z h b H V l P S J z Q m d Z R E F 3 a 0 p C Z 0 1 H I i A v P j x F b n R y e S B U e X B l P S J G a W x s Q 2 9 s d W 1 u T m F t Z X M i I F Z h b H V l P S J z W y Z x d W 9 0 O 1 R p d G x l J n F 1 b 3 Q 7 L C Z x d W 9 0 O 1 N 0 Y X R 1 c y Z x d W 9 0 O y w m c X V v d D t T Y 2 9 y Z S Z x d W 9 0 O y w m c X V v d D t F c H M u I H d h d G N o Z W Q m c X V v d D s s J n F 1 b 3 Q 7 U 3 R h c n Q g Z G F 0 Z S Z x d W 9 0 O y w m c X V v d D t F b m Q g Z G F 0 Z S Z x d W 9 0 O y w m c X V v d D t T Z W F z b 2 4 m c X V v d D s s J n F 1 b 3 Q 7 W W V h c i Z x d W 9 0 O y w m c X V v d D t H Z W 5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5 r e S A o M i k v V G l w b y B B b H R l c m F k b y 5 7 V G l 0 b G U s M H 0 m c X V v d D s s J n F 1 b 3 Q 7 U 2 V j d G l v b j E v Z n V u a 3 k g K D I p L 1 R p c G 8 g Q W x 0 Z X J h Z G 8 u e 1 N 0 Y X R 1 c y w x f S Z x d W 9 0 O y w m c X V v d D t T Z W N 0 a W 9 u M S 9 m d W 5 r e S A o M i k v V G l w b y B B b H R l c m F k b y 5 7 U 2 N v c m U s M n 0 m c X V v d D s s J n F 1 b 3 Q 7 U 2 V j d G l v b j E v Z n V u a 3 k g K D I p L 1 R p c G 8 g Q W x 0 Z X J h Z G 8 u e 0 V w c y 4 g d 2 F 0 Y 2 h l Z C w z f S Z x d W 9 0 O y w m c X V v d D t T Z W N 0 a W 9 u M S 9 m d W 5 r e S A o M i k v V G l w b y B B b H R l c m F k b y 5 7 U 3 R h c n Q g Z G F 0 Z S w 0 f S Z x d W 9 0 O y w m c X V v d D t T Z W N 0 a W 9 u M S 9 m d W 5 r e S A o M i k v V G l w b y B B b H R l c m F k b y 5 7 R W 5 k I G R h d G U s N X 0 m c X V v d D s s J n F 1 b 3 Q 7 U 2 V j d G l v b j E v Z n V u a 3 k g K D I p L 1 R p c G 8 g Q W x 0 Z X J h Z G 8 u e 1 N l Y X N v b i w 2 f S Z x d W 9 0 O y w m c X V v d D t T Z W N 0 a W 9 u M S 9 m d W 5 r e S A o M i k v V G l w b y B B b H R l c m F k b y 5 7 W W V h c i w 3 f S Z x d W 9 0 O y w m c X V v d D t T Z W N 0 a W 9 u M S 9 m d W 5 r e S A o M i k v V G l w b y B B b H R l c m F k b y 5 7 R 2 V u c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1 b m t 5 I C g y K S 9 U a X B v I E F s d G V y Y W R v L n t U a X R s Z S w w f S Z x d W 9 0 O y w m c X V v d D t T Z W N 0 a W 9 u M S 9 m d W 5 r e S A o M i k v V G l w b y B B b H R l c m F k b y 5 7 U 3 R h d H V z L D F 9 J n F 1 b 3 Q 7 L C Z x d W 9 0 O 1 N l Y 3 R p b 2 4 x L 2 Z 1 b m t 5 I C g y K S 9 U a X B v I E F s d G V y Y W R v L n t T Y 2 9 y Z S w y f S Z x d W 9 0 O y w m c X V v d D t T Z W N 0 a W 9 u M S 9 m d W 5 r e S A o M i k v V G l w b y B B b H R l c m F k b y 5 7 R X B z L i B 3 Y X R j a G V k L D N 9 J n F 1 b 3 Q 7 L C Z x d W 9 0 O 1 N l Y 3 R p b 2 4 x L 2 Z 1 b m t 5 I C g y K S 9 U a X B v I E F s d G V y Y W R v L n t T d G F y d C B k Y X R l L D R 9 J n F 1 b 3 Q 7 L C Z x d W 9 0 O 1 N l Y 3 R p b 2 4 x L 2 Z 1 b m t 5 I C g y K S 9 U a X B v I E F s d G V y Y W R v L n t F b m Q g Z G F 0 Z S w 1 f S Z x d W 9 0 O y w m c X V v d D t T Z W N 0 a W 9 u M S 9 m d W 5 r e S A o M i k v V G l w b y B B b H R l c m F k b y 5 7 U 2 V h c 2 9 u L D Z 9 J n F 1 b 3 Q 7 L C Z x d W 9 0 O 1 N l Y 3 R p b 2 4 x L 2 Z 1 b m t 5 I C g y K S 9 U a X B v I E F s d G V y Y W R v L n t Z Z W F y L D d 9 J n F 1 b 3 Q 7 L C Z x d W 9 0 O 1 N l Y 3 R p b 2 4 x L 2 Z 1 b m t 5 I C g y K S 9 U a X B v I E F s d G V y Y W R v L n t H Z W 5 y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b m t 5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t 5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r e S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m 0 t X u r i n k q T 0 n r 9 V k 7 e D g A A A A A C A A A A A A A Q Z g A A A A E A A C A A A A D k + U n U W t + f E p t n z R N P C O e z b 8 J q 2 6 H o E 3 U o p h r o K Z 3 Y H w A A A A A O g A A A A A I A A C A A A A D p F X y K R 3 3 I e f n e A v l G Q D j I 5 q B 8 5 y S a v f H a g w T v 6 m Y z B 1 A A A A D z K s Y 6 l b 6 / H u v p s U d A W G T M 7 e 0 a 4 3 E 1 N D l C 5 n v j 3 G g s / i g S 3 W N 7 e z x + S p D U o t K i M C i + E E p e Z l I u A I M v L p q V 8 G c y Y Y z V N x 9 X Y 7 L G 5 Q 9 r P z d M + E A A A A D F b C v r u Y b S D s C M L 5 R 5 J G / n T 5 0 u H H F j q 9 e G N M N H k G 8 h u o Z G a i P c R i 9 J + 8 2 O I F / Z Q y E 7 I v / n r D 7 2 x q A c a U H C K b N H < / D a t a M a s h u p > 
</file>

<file path=customXml/itemProps1.xml><?xml version="1.0" encoding="utf-8"?>
<ds:datastoreItem xmlns:ds="http://schemas.openxmlformats.org/officeDocument/2006/customXml" ds:itemID="{1389A539-DF99-4AC9-8450-73EA829A61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Import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Belchior</dc:creator>
  <cp:lastModifiedBy>David Belchior</cp:lastModifiedBy>
  <dcterms:created xsi:type="dcterms:W3CDTF">2021-12-01T16:46:52Z</dcterms:created>
  <dcterms:modified xsi:type="dcterms:W3CDTF">2022-01-16T20:21:18Z</dcterms:modified>
</cp:coreProperties>
</file>