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rkan Gözükara\Desktop\Bilgisayar-Becerileri-IT501-2020\ders 13\"/>
    </mc:Choice>
  </mc:AlternateContent>
  <bookViews>
    <workbookView xWindow="0" yWindow="0" windowWidth="23040" windowHeight="8592" activeTab="1"/>
  </bookViews>
  <sheets>
    <sheet name="Sayfa1" sheetId="1" r:id="rId1"/>
    <sheet name="Sayfa2" sheetId="2" r:id="rId2"/>
    <sheet name="Sayfa6" sheetId="6" r:id="rId3"/>
    <sheet name="Sayfa3" sheetId="3" r:id="rId4"/>
    <sheet name="Sayfa5" sheetId="5" r:id="rId5"/>
    <sheet name="Sayfa4" sheetId="4" r:id="rId6"/>
  </sheets>
  <definedNames>
    <definedName name="deneme">Sayfa2!$G$8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2" l="1"/>
  <c r="O4" i="5"/>
  <c r="B19" i="3"/>
  <c r="H6" i="4"/>
  <c r="N4" i="2"/>
  <c r="M4" i="2"/>
  <c r="L4" i="2"/>
  <c r="I6" i="2"/>
  <c r="G4" i="2"/>
  <c r="K7" i="2" s="1"/>
  <c r="H4" i="2"/>
</calcChain>
</file>

<file path=xl/sharedStrings.xml><?xml version="1.0" encoding="utf-8"?>
<sst xmlns="http://schemas.openxmlformats.org/spreadsheetml/2006/main" count="64" uniqueCount="51">
  <si>
    <t>başlık 1</t>
  </si>
  <si>
    <t>başlık 2</t>
  </si>
  <si>
    <t>başlık 3</t>
  </si>
  <si>
    <t>başlık 4</t>
  </si>
  <si>
    <t>başlık 5</t>
  </si>
  <si>
    <t>başlık 6</t>
  </si>
  <si>
    <t>başlık 7</t>
  </si>
  <si>
    <t>başlık 8</t>
  </si>
  <si>
    <t>başlık 9</t>
  </si>
  <si>
    <t>başlık 10</t>
  </si>
  <si>
    <t>başlık 11</t>
  </si>
  <si>
    <t>başlık 12</t>
  </si>
  <si>
    <t>başlık 13</t>
  </si>
  <si>
    <t>başlık 14</t>
  </si>
  <si>
    <t>başlık 15</t>
  </si>
  <si>
    <t>başlık 16</t>
  </si>
  <si>
    <t>başlık 17</t>
  </si>
  <si>
    <t>başlık 18</t>
  </si>
  <si>
    <t>başlık 19</t>
  </si>
  <si>
    <t>başlık 20</t>
  </si>
  <si>
    <t>başlık 21</t>
  </si>
  <si>
    <t>başlık 22</t>
  </si>
  <si>
    <t>başlık 23</t>
  </si>
  <si>
    <t>başlık 24</t>
  </si>
  <si>
    <t>başlık 25</t>
  </si>
  <si>
    <t>Ön Koşulu Olan Ders( ler )</t>
  </si>
  <si>
    <t>Dili</t>
  </si>
  <si>
    <t>İngilizce</t>
  </si>
  <si>
    <t>Türü</t>
  </si>
  <si>
    <t>Zorunlu</t>
  </si>
  <si>
    <t>Seviyesi</t>
  </si>
  <si>
    <t>Lisans</t>
  </si>
  <si>
    <t>Öğretim Elemanı( ları )</t>
  </si>
  <si>
    <t>Öğretim Sistemi</t>
  </si>
  <si>
    <t>Yüz Yüze</t>
  </si>
  <si>
    <t>Önerilen Hususlar</t>
  </si>
  <si>
    <t>Staj Durumu</t>
  </si>
  <si>
    <t>Amacı</t>
  </si>
  <si>
    <t>İşletmelerin mali tablolarının IFRS ve TMS üzerinden inceleme, cebirsel ve rasyo yöntemi ile muhasebe işlemlerinin hesaplama, sonuçların yorumlaması ve ilgili kişilere raporlar halinde sunabilme kabiliyetinin kazandırılması.</t>
  </si>
  <si>
    <t>İçeriği</t>
  </si>
  <si>
    <t>Finansal Yönetimin Tanımı ve Önemi, Finansal Yönetim Fonksiyonları. Muhasebe ve Finansman Yöneticisinin Amaçları ve Görevleri. Mali Finansal Tablo Çeşitleri – Bilanço, Gelir Tablosu, Nakit Akım Tablosu Finansal Analiz Yöntemleri: Likidite Oranları, Mali yapı Oranları, Faaliyet Oranları, Kârlılık Oranları, Dikey Yüzdeler ve Eğilim Yüzdeleri, Karşılaştırmalı Tablolar Yöntemi</t>
  </si>
  <si>
    <t>a</t>
  </si>
  <si>
    <t>b</t>
  </si>
  <si>
    <t>c</t>
  </si>
  <si>
    <t>d</t>
  </si>
  <si>
    <t>yazılım yok yok yok</t>
  </si>
  <si>
    <t>Sütun1</t>
  </si>
  <si>
    <t>Sütun2</t>
  </si>
  <si>
    <t>Sütun3</t>
  </si>
  <si>
    <t>Sütun4</t>
  </si>
  <si>
    <t>Sütun5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</si>
</sst>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11"/>
      <color rgb="FFFFC000"/>
      <name val="Trebuchet MS"/>
      <family val="2"/>
      <scheme val="minor"/>
    </font>
    <font>
      <b/>
      <sz val="8"/>
      <color rgb="FF333333"/>
      <name val="Inherit"/>
    </font>
    <font>
      <sz val="8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Sayfa1!$B$4:$Z$4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C-46EC-88E7-C226B913A14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Sayfa1!$B$5:$Z$5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BC-46EC-88E7-C226B913A149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Sayfa1!$B$6:$Z$6</c:f>
              <c:numCache>
                <c:formatCode>General</c:formatCode>
                <c:ptCount val="2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BC-46EC-88E7-C226B913A149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Sayfa1!$B$7:$Z$7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BC-46EC-88E7-C226B913A149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Sayfa1!$B$8:$Z$8</c:f>
              <c:numCache>
                <c:formatCode>General</c:formatCode>
                <c:ptCount val="2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BC-46EC-88E7-C226B913A149}"/>
            </c:ext>
          </c:extLst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Sayfa1!$B$9:$Z$9</c:f>
              <c:numCache>
                <c:formatCode>General</c:formatCode>
                <c:ptCount val="2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BC-46EC-88E7-C226B913A149}"/>
            </c:ext>
          </c:extLst>
        </c:ser>
        <c:ser>
          <c:idx val="6"/>
          <c:order val="6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Sayfa1!$B$10:$Z$10</c:f>
              <c:numCache>
                <c:formatCode>General</c:formatCode>
                <c:ptCount val="2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BC-46EC-88E7-C226B913A149}"/>
            </c:ext>
          </c:extLst>
        </c:ser>
        <c:ser>
          <c:idx val="7"/>
          <c:order val="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Sayfa1!$B$11:$Z$11</c:f>
              <c:numCache>
                <c:formatCode>General</c:formatCode>
                <c:ptCount val="2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BC-46EC-88E7-C226B913A149}"/>
            </c:ext>
          </c:extLst>
        </c:ser>
        <c:ser>
          <c:idx val="8"/>
          <c:order val="8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Sayfa1!$B$12:$Z$12</c:f>
              <c:numCache>
                <c:formatCode>General</c:formatCode>
                <c:ptCount val="2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3BC-46EC-88E7-C226B913A149}"/>
            </c:ext>
          </c:extLst>
        </c:ser>
        <c:ser>
          <c:idx val="9"/>
          <c:order val="9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Sayfa1!$B$13:$Z$13</c:f>
              <c:numCache>
                <c:formatCode>General</c:formatCode>
                <c:ptCount val="2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3BC-46EC-88E7-C226B913A149}"/>
            </c:ext>
          </c:extLst>
        </c:ser>
        <c:ser>
          <c:idx val="10"/>
          <c:order val="1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1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3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5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7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9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B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D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F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1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3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5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7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9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B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D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F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1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3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5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Sayfa1!$B$14:$Z$14</c:f>
              <c:numCache>
                <c:formatCode>General</c:formatCode>
                <c:ptCount val="25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3BC-46EC-88E7-C226B913A149}"/>
            </c:ext>
          </c:extLst>
        </c:ser>
        <c:ser>
          <c:idx val="11"/>
          <c:order val="1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7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9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B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D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F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1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3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5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7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9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B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D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F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1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3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5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7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9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B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D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F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1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3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5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7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Sayfa1!$B$15:$Z$15</c:f>
              <c:numCache>
                <c:formatCode>General</c:formatCode>
                <c:ptCount val="2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3BC-46EC-88E7-C226B913A149}"/>
            </c:ext>
          </c:extLst>
        </c:ser>
        <c:ser>
          <c:idx val="12"/>
          <c:order val="1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9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B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D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F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1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3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5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7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9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B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D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F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1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3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5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7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9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B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D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F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1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3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5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7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9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Sayfa1!$B$16:$Z$16</c:f>
              <c:numCache>
                <c:formatCode>General</c:formatCode>
                <c:ptCount val="25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3BC-46EC-88E7-C226B913A149}"/>
            </c:ext>
          </c:extLst>
        </c:ser>
        <c:ser>
          <c:idx val="13"/>
          <c:order val="1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B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D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F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1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3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5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7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9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B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D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F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1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3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5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7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9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B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D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F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1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3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5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7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9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B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Sayfa1!$B$17:$Z$17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3BC-46EC-88E7-C226B913A149}"/>
            </c:ext>
          </c:extLst>
        </c:ser>
        <c:ser>
          <c:idx val="14"/>
          <c:order val="1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D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F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1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3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5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7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9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B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D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F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1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3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5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7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9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B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D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F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1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3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5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7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9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B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D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Sayfa1!$B$18:$Z$18</c:f>
              <c:numCache>
                <c:formatCode>General</c:formatCode>
                <c:ptCount val="2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3BC-46EC-88E7-C226B913A149}"/>
            </c:ext>
          </c:extLst>
        </c:ser>
        <c:ser>
          <c:idx val="15"/>
          <c:order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F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1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3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5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7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9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B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D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F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1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3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5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7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9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B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D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F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1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3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5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7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9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B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D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F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Sayfa1!$B$19:$Z$19</c:f>
              <c:numCache>
                <c:formatCode>General</c:formatCode>
                <c:ptCount val="25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3BC-46EC-88E7-C226B913A149}"/>
            </c:ext>
          </c:extLst>
        </c:ser>
        <c:ser>
          <c:idx val="16"/>
          <c:order val="16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1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3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5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7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9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B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D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F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1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3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5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7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9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B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D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F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1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3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5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7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9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B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D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F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1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Sayfa1!$B$20:$Z$20</c:f>
              <c:numCache>
                <c:formatCode>General</c:formatCode>
                <c:ptCount val="25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3BC-46EC-88E7-C226B913A149}"/>
            </c:ext>
          </c:extLst>
        </c:ser>
        <c:ser>
          <c:idx val="17"/>
          <c:order val="1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3-F55B-4D72-99C9-FFDA3455D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5-F55B-4D72-99C9-FFDA3455D4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7-F55B-4D72-99C9-FFDA3455D4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9-F55B-4D72-99C9-FFDA3455D4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B-F55B-4D72-99C9-FFDA3455D4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D-F55B-4D72-99C9-FFDA3455D4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F-F55B-4D72-99C9-FFDA3455D4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1-F55B-4D72-99C9-FFDA3455D4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3-F55B-4D72-99C9-FFDA3455D4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5-F55B-4D72-99C9-FFDA3455D4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7-F55B-4D72-99C9-FFDA3455D4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9-F55B-4D72-99C9-FFDA3455D4A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B-F55B-4D72-99C9-FFDA3455D4A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D-F55B-4D72-99C9-FFDA3455D4A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F-F55B-4D72-99C9-FFDA3455D4A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1-F55B-4D72-99C9-FFDA3455D4A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3-F55B-4D72-99C9-FFDA3455D4A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5-F55B-4D72-99C9-FFDA3455D4A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7-F55B-4D72-99C9-FFDA3455D4A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9-F55B-4D72-99C9-FFDA3455D4A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B-F55B-4D72-99C9-FFDA3455D4A3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D-F55B-4D72-99C9-FFDA3455D4A3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F-F55B-4D72-99C9-FFDA3455D4A3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1-F55B-4D72-99C9-FFDA3455D4A3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3-F55B-4D72-99C9-FFDA3455D4A3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Sayfa1!$B$21:$Z$21</c:f>
              <c:numCache>
                <c:formatCode>General</c:formatCode>
                <c:ptCount val="25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3BC-46EC-88E7-C226B913A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567152230971128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6074074074074074"/>
          <c:w val="0.93888888888888888"/>
          <c:h val="0.45554753572470108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Sayfa1!$B$4:$Z$4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0-40DF-B19D-AE7EF82DC0BC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Sayfa1!$B$5:$Z$5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0-40DF-B19D-AE7EF82DC0BC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Sayfa1!$B$6:$Z$6</c:f>
              <c:numCache>
                <c:formatCode>General</c:formatCode>
                <c:ptCount val="2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0-40DF-B19D-AE7EF82DC0BC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7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9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B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D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F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1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3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5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7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9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B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D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BF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1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3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5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7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9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B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D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CF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Sayfa1!$B$7:$Z$7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0-40DF-B19D-AE7EF82DC0BC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1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3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5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7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9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B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D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DF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1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3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5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7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9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B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D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EF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1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3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5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7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9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B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D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FF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1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3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Sayfa1!$B$8:$Z$8</c:f>
              <c:numCache>
                <c:formatCode>General</c:formatCode>
                <c:ptCount val="2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90-40DF-B19D-AE7EF82DC0BC}"/>
            </c:ext>
          </c:extLst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5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7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9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B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D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0F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1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3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5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7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9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B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D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1F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1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3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5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7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9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B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D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2F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1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3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5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7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Sayfa1!$B$9:$Z$9</c:f>
              <c:numCache>
                <c:formatCode>General</c:formatCode>
                <c:ptCount val="2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90-40DF-B19D-AE7EF82DC0BC}"/>
            </c:ext>
          </c:extLst>
        </c:ser>
        <c:ser>
          <c:idx val="6"/>
          <c:order val="6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9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B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D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3F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1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3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5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7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9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B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D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4F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1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3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5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7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9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B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D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5F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1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3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5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7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9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B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Sayfa1!$B$10:$Z$10</c:f>
              <c:numCache>
                <c:formatCode>General</c:formatCode>
                <c:ptCount val="2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90-40DF-B19D-AE7EF82DC0BC}"/>
            </c:ext>
          </c:extLst>
        </c:ser>
        <c:ser>
          <c:idx val="7"/>
          <c:order val="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D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6F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1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3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5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7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9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B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D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7F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1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3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5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7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9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B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D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8F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1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3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5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7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9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B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D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9F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Sayfa1!$B$11:$Z$11</c:f>
              <c:numCache>
                <c:formatCode>General</c:formatCode>
                <c:ptCount val="2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90-40DF-B19D-AE7EF82DC0BC}"/>
            </c:ext>
          </c:extLst>
        </c:ser>
        <c:ser>
          <c:idx val="8"/>
          <c:order val="8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1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3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5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7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9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B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D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AF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1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3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5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7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9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B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D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BF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1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3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5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7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9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B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D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CF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1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3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Sayfa1!$B$12:$Z$12</c:f>
              <c:numCache>
                <c:formatCode>General</c:formatCode>
                <c:ptCount val="25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90-40DF-B19D-AE7EF82DC0BC}"/>
            </c:ext>
          </c:extLst>
        </c:ser>
        <c:ser>
          <c:idx val="9"/>
          <c:order val="9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5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7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9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B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D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DF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1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3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5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7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9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B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D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EF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1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3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5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7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9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B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D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1FF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1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3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5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7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Sayfa1!$B$13:$Z$13</c:f>
              <c:numCache>
                <c:formatCode>General</c:formatCode>
                <c:ptCount val="2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90-40DF-B19D-AE7EF82DC0BC}"/>
            </c:ext>
          </c:extLst>
        </c:ser>
        <c:ser>
          <c:idx val="10"/>
          <c:order val="1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9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B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D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0F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1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3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5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7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9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B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D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1F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1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3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5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7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9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B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D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2F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1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3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5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7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9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B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Sayfa1!$B$14:$Z$14</c:f>
              <c:numCache>
                <c:formatCode>General</c:formatCode>
                <c:ptCount val="25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0-40DF-B19D-AE7EF82DC0BC}"/>
            </c:ext>
          </c:extLst>
        </c:ser>
        <c:ser>
          <c:idx val="11"/>
          <c:order val="1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D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3F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1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3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5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7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9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B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D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4F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1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3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5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7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9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B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D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5F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1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3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5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7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9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B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D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6F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Sayfa1!$B$15:$Z$15</c:f>
              <c:numCache>
                <c:formatCode>General</c:formatCode>
                <c:ptCount val="2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90-40DF-B19D-AE7EF82DC0BC}"/>
            </c:ext>
          </c:extLst>
        </c:ser>
        <c:ser>
          <c:idx val="12"/>
          <c:order val="1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1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3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5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7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9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B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D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7F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1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3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5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7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9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B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D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8F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1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3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5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7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9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B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D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9F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1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3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Sayfa1!$B$16:$Z$16</c:f>
              <c:numCache>
                <c:formatCode>General</c:formatCode>
                <c:ptCount val="25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990-40DF-B19D-AE7EF82DC0BC}"/>
            </c:ext>
          </c:extLst>
        </c:ser>
        <c:ser>
          <c:idx val="13"/>
          <c:order val="1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5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7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9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B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D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AF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1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3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5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7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9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B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D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BF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1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3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5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7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9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B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D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CF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1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3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5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7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Sayfa1!$B$17:$Z$17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990-40DF-B19D-AE7EF82DC0BC}"/>
            </c:ext>
          </c:extLst>
        </c:ser>
        <c:ser>
          <c:idx val="14"/>
          <c:order val="1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9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B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D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DF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1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3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5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7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9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B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D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EF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1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3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5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7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9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B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D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2FF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1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3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5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7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9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B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Sayfa1!$B$18:$Z$18</c:f>
              <c:numCache>
                <c:formatCode>General</c:formatCode>
                <c:ptCount val="2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990-40DF-B19D-AE7EF82DC0BC}"/>
            </c:ext>
          </c:extLst>
        </c:ser>
        <c:ser>
          <c:idx val="15"/>
          <c:order val="1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D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0F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1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3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5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7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9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B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D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1F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1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3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5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7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9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B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D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2F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1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3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5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7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9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B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D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3F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Sayfa1!$B$19:$Z$19</c:f>
              <c:numCache>
                <c:formatCode>General</c:formatCode>
                <c:ptCount val="25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990-40DF-B19D-AE7EF82DC0BC}"/>
            </c:ext>
          </c:extLst>
        </c:ser>
        <c:ser>
          <c:idx val="16"/>
          <c:order val="16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1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3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5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7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9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B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D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4F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1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3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5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7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9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B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D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5F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1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3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5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7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9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B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D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6F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1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3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Sayfa1!$B$20:$Z$20</c:f>
              <c:numCache>
                <c:formatCode>General</c:formatCode>
                <c:ptCount val="25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990-40DF-B19D-AE7EF82DC0BC}"/>
            </c:ext>
          </c:extLst>
        </c:ser>
        <c:ser>
          <c:idx val="17"/>
          <c:order val="17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5-0B4F-4D34-9FB2-FB5F94E0CD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7-0B4F-4D34-9FB2-FB5F94E0CD5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9-0B4F-4D34-9FB2-FB5F94E0CD5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B-0B4F-4D34-9FB2-FB5F94E0CD5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D-0B4F-4D34-9FB2-FB5F94E0CD5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7F-0B4F-4D34-9FB2-FB5F94E0CD5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1-0B4F-4D34-9FB2-FB5F94E0CD5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3-0B4F-4D34-9FB2-FB5F94E0CD5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5-0B4F-4D34-9FB2-FB5F94E0CD5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7-0B4F-4D34-9FB2-FB5F94E0CD5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9-0B4F-4D34-9FB2-FB5F94E0CD5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B-0B4F-4D34-9FB2-FB5F94E0CD5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D-0B4F-4D34-9FB2-FB5F94E0CD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8F-0B4F-4D34-9FB2-FB5F94E0CD5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1-0B4F-4D34-9FB2-FB5F94E0CD5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3-0B4F-4D34-9FB2-FB5F94E0CD5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5-0B4F-4D34-9FB2-FB5F94E0CD5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7-0B4F-4D34-9FB2-FB5F94E0CD5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9-0B4F-4D34-9FB2-FB5F94E0CD5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B-0B4F-4D34-9FB2-FB5F94E0CD5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D-0B4F-4D34-9FB2-FB5F94E0CD5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9F-0B4F-4D34-9FB2-FB5F94E0CD5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1-0B4F-4D34-9FB2-FB5F94E0CD5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3-0B4F-4D34-9FB2-FB5F94E0CD5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5-0B4F-4D34-9FB2-FB5F94E0CD5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3A7-0B4F-4D34-9FB2-FB5F94E0CD57}"/>
              </c:ext>
            </c:extLst>
          </c:dPt>
          <c:cat>
            <c:strRef>
              <c:f>Sayfa1!$B$3:$Z$3</c:f>
              <c:strCache>
                <c:ptCount val="25"/>
                <c:pt idx="0">
                  <c:v>başlık 1</c:v>
                </c:pt>
                <c:pt idx="1">
                  <c:v>başlık 2</c:v>
                </c:pt>
                <c:pt idx="2">
                  <c:v>başlık 3</c:v>
                </c:pt>
                <c:pt idx="3">
                  <c:v>başlık 4</c:v>
                </c:pt>
                <c:pt idx="4">
                  <c:v>başlık 5</c:v>
                </c:pt>
                <c:pt idx="5">
                  <c:v>başlık 6</c:v>
                </c:pt>
                <c:pt idx="6">
                  <c:v>başlık 7</c:v>
                </c:pt>
                <c:pt idx="7">
                  <c:v>başlık 8</c:v>
                </c:pt>
                <c:pt idx="8">
                  <c:v>başlık 9</c:v>
                </c:pt>
                <c:pt idx="9">
                  <c:v>başlık 10</c:v>
                </c:pt>
                <c:pt idx="10">
                  <c:v>başlık 11</c:v>
                </c:pt>
                <c:pt idx="11">
                  <c:v>başlık 12</c:v>
                </c:pt>
                <c:pt idx="12">
                  <c:v>başlık 13</c:v>
                </c:pt>
                <c:pt idx="13">
                  <c:v>başlık 14</c:v>
                </c:pt>
                <c:pt idx="14">
                  <c:v>başlık 15</c:v>
                </c:pt>
                <c:pt idx="15">
                  <c:v>başlık 16</c:v>
                </c:pt>
                <c:pt idx="16">
                  <c:v>başlık 17</c:v>
                </c:pt>
                <c:pt idx="17">
                  <c:v>başlık 18</c:v>
                </c:pt>
                <c:pt idx="18">
                  <c:v>başlık 19</c:v>
                </c:pt>
                <c:pt idx="19">
                  <c:v>başlık 20</c:v>
                </c:pt>
                <c:pt idx="20">
                  <c:v>başlık 21</c:v>
                </c:pt>
                <c:pt idx="21">
                  <c:v>başlık 22</c:v>
                </c:pt>
                <c:pt idx="22">
                  <c:v>başlık 23</c:v>
                </c:pt>
                <c:pt idx="23">
                  <c:v>başlık 24</c:v>
                </c:pt>
                <c:pt idx="24">
                  <c:v>başlık 25</c:v>
                </c:pt>
              </c:strCache>
            </c:strRef>
          </c:cat>
          <c:val>
            <c:numRef>
              <c:f>Sayfa1!$B$21:$Z$21</c:f>
              <c:numCache>
                <c:formatCode>General</c:formatCode>
                <c:ptCount val="25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990-40DF-B19D-AE7EF82DC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6</xdr:row>
      <xdr:rowOff>45720</xdr:rowOff>
    </xdr:from>
    <xdr:to>
      <xdr:col>10</xdr:col>
      <xdr:colOff>30480</xdr:colOff>
      <xdr:row>21</xdr:row>
      <xdr:rowOff>45720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335280</xdr:colOff>
      <xdr:row>4</xdr:row>
      <xdr:rowOff>149568</xdr:rowOff>
    </xdr:from>
    <xdr:to>
      <xdr:col>10</xdr:col>
      <xdr:colOff>30480</xdr:colOff>
      <xdr:row>19</xdr:row>
      <xdr:rowOff>149568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299107</xdr:colOff>
      <xdr:row>2</xdr:row>
      <xdr:rowOff>147051</xdr:rowOff>
    </xdr:from>
    <xdr:to>
      <xdr:col>16</xdr:col>
      <xdr:colOff>194992</xdr:colOff>
      <xdr:row>21</xdr:row>
      <xdr:rowOff>152085</xdr:rowOff>
    </xdr:to>
    <xdr:sp macro="" textlink="">
      <xdr:nvSpPr>
        <xdr:cNvPr id="4" name="Simge &quot;Yok&quot; 3"/>
        <xdr:cNvSpPr/>
      </xdr:nvSpPr>
      <xdr:spPr>
        <a:xfrm rot="2459593">
          <a:off x="7004707" y="512811"/>
          <a:ext cx="2943885" cy="3479754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243372</xdr:colOff>
      <xdr:row>4</xdr:row>
      <xdr:rowOff>172830</xdr:rowOff>
    </xdr:from>
    <xdr:ext cx="6340775" cy="896399"/>
    <xdr:sp macro="" textlink="">
      <xdr:nvSpPr>
        <xdr:cNvPr id="2" name="Dikdörtgen 1"/>
        <xdr:cNvSpPr/>
      </xdr:nvSpPr>
      <xdr:spPr>
        <a:xfrm>
          <a:off x="4129572" y="904350"/>
          <a:ext cx="6340775" cy="89639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tr-TR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Metni buraya yazın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o1" displayName="Tablo1" ref="B3:F12" totalsRowShown="0">
  <autoFilter ref="B3:F12"/>
  <tableColumns count="5">
    <tableColumn id="1" name="Sütun1"/>
    <tableColumn id="2" name="Sütun2"/>
    <tableColumn id="3" name="Sütun3"/>
    <tableColumn id="4" name="Sütun4"/>
    <tableColumn id="5" name="Sütun5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Berlin">
  <a:themeElements>
    <a:clrScheme name="Kırmızı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21"/>
  <sheetViews>
    <sheetView topLeftCell="C1" zoomScaleNormal="100" workbookViewId="0">
      <selection activeCell="G25" sqref="G25"/>
    </sheetView>
  </sheetViews>
  <sheetFormatPr defaultRowHeight="14.4"/>
  <sheetData>
    <row r="3" spans="2:2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4" spans="2:26"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2:26">
      <c r="B5">
        <v>2</v>
      </c>
      <c r="C5" s="2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</row>
    <row r="6" spans="2:26">
      <c r="B6">
        <v>3</v>
      </c>
      <c r="C6" s="2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</row>
    <row r="7" spans="2:26">
      <c r="B7">
        <v>4</v>
      </c>
      <c r="C7" s="2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</row>
    <row r="8" spans="2:26">
      <c r="B8">
        <v>5</v>
      </c>
      <c r="C8" s="2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</row>
    <row r="9" spans="2:26">
      <c r="B9">
        <v>6</v>
      </c>
      <c r="C9" s="2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</row>
    <row r="10" spans="2:26">
      <c r="B10">
        <v>7</v>
      </c>
      <c r="C10" s="2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</row>
    <row r="11" spans="2:26">
      <c r="B11">
        <v>8</v>
      </c>
      <c r="C11" s="2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8</v>
      </c>
      <c r="Y11">
        <v>8</v>
      </c>
      <c r="Z11">
        <v>8</v>
      </c>
    </row>
    <row r="12" spans="2:26">
      <c r="B12">
        <v>9</v>
      </c>
      <c r="C12" s="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</row>
    <row r="13" spans="2:26">
      <c r="B13">
        <v>10</v>
      </c>
      <c r="C13" s="2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</row>
    <row r="14" spans="2:26">
      <c r="B14">
        <v>11</v>
      </c>
      <c r="C14" s="2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11</v>
      </c>
    </row>
    <row r="15" spans="2:26">
      <c r="B15">
        <v>12</v>
      </c>
      <c r="C15" s="2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</row>
    <row r="16" spans="2:26">
      <c r="B16">
        <v>13</v>
      </c>
      <c r="C16" s="2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13</v>
      </c>
      <c r="O16">
        <v>13</v>
      </c>
      <c r="P16">
        <v>13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</row>
    <row r="17" spans="2:26">
      <c r="B17">
        <v>14</v>
      </c>
      <c r="C17" s="2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</row>
    <row r="18" spans="2:26">
      <c r="B18">
        <v>15</v>
      </c>
      <c r="C18" s="2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>
        <v>15</v>
      </c>
      <c r="K18">
        <v>15</v>
      </c>
      <c r="L18">
        <v>15</v>
      </c>
      <c r="M18">
        <v>15</v>
      </c>
      <c r="N18">
        <v>15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15</v>
      </c>
      <c r="V18">
        <v>15</v>
      </c>
      <c r="W18">
        <v>15</v>
      </c>
      <c r="X18">
        <v>15</v>
      </c>
      <c r="Y18">
        <v>15</v>
      </c>
      <c r="Z18">
        <v>15</v>
      </c>
    </row>
    <row r="19" spans="2:26">
      <c r="B19">
        <v>16</v>
      </c>
      <c r="C19" s="2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16</v>
      </c>
      <c r="L19">
        <v>16</v>
      </c>
      <c r="M19">
        <v>16</v>
      </c>
      <c r="N19">
        <v>16</v>
      </c>
      <c r="O19">
        <v>16</v>
      </c>
      <c r="P19">
        <v>16</v>
      </c>
      <c r="Q19">
        <v>16</v>
      </c>
      <c r="R19">
        <v>16</v>
      </c>
      <c r="S19">
        <v>16</v>
      </c>
      <c r="T19">
        <v>16</v>
      </c>
      <c r="U19">
        <v>16</v>
      </c>
      <c r="V19">
        <v>16</v>
      </c>
      <c r="W19">
        <v>16</v>
      </c>
      <c r="X19">
        <v>16</v>
      </c>
      <c r="Y19">
        <v>16</v>
      </c>
      <c r="Z19">
        <v>16</v>
      </c>
    </row>
    <row r="20" spans="2:26">
      <c r="B20">
        <v>17</v>
      </c>
      <c r="C20" s="2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</row>
    <row r="21" spans="2:26">
      <c r="B21">
        <v>18</v>
      </c>
      <c r="C21" s="2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18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18</v>
      </c>
      <c r="R21">
        <v>18</v>
      </c>
      <c r="S21">
        <v>18</v>
      </c>
      <c r="T21">
        <v>18</v>
      </c>
      <c r="U21">
        <v>18</v>
      </c>
      <c r="V21">
        <v>18</v>
      </c>
      <c r="W21">
        <v>18</v>
      </c>
      <c r="X21">
        <v>18</v>
      </c>
      <c r="Y21">
        <v>18</v>
      </c>
      <c r="Z21">
        <v>18</v>
      </c>
    </row>
  </sheetData>
  <printOptions headings="1" gridLines="1"/>
  <pageMargins left="0.7" right="0.7" top="0.75" bottom="0.75" header="0.3" footer="0.3"/>
  <pageSetup paperSize="9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8"/>
  <sheetViews>
    <sheetView tabSelected="1" workbookViewId="0">
      <selection activeCell="G4" sqref="G4"/>
    </sheetView>
  </sheetViews>
  <sheetFormatPr defaultRowHeight="14.4"/>
  <cols>
    <col min="7" max="7" width="12" bestFit="1" customWidth="1"/>
  </cols>
  <sheetData>
    <row r="4" spans="2:14">
      <c r="B4">
        <v>99999</v>
      </c>
      <c r="C4">
        <v>44</v>
      </c>
      <c r="D4">
        <v>77</v>
      </c>
      <c r="E4">
        <v>52</v>
      </c>
      <c r="G4">
        <f>SUM(B4,E4:E6,C5,D7)</f>
        <v>144287</v>
      </c>
      <c r="H4">
        <f>SUM(B4:E7)</f>
        <v>145188</v>
      </c>
      <c r="L4" t="b">
        <f>TRUE()</f>
        <v>1</v>
      </c>
      <c r="M4" t="b">
        <f>L4</f>
        <v>1</v>
      </c>
      <c r="N4" t="b">
        <f>NOT(M4)</f>
        <v>0</v>
      </c>
    </row>
    <row r="5" spans="2:14">
      <c r="C5">
        <v>213</v>
      </c>
      <c r="D5">
        <v>345</v>
      </c>
      <c r="E5">
        <v>435</v>
      </c>
    </row>
    <row r="6" spans="2:14">
      <c r="C6">
        <v>435</v>
      </c>
      <c r="E6">
        <v>54</v>
      </c>
      <c r="I6">
        <f>D4+E4*((B4/20)-32)+SUM(C5:E7)</f>
        <v>303426.40000000002</v>
      </c>
    </row>
    <row r="7" spans="2:14">
      <c r="D7">
        <v>43534</v>
      </c>
      <c r="K7">
        <f>IF(G4 &gt; 111111,100,1)</f>
        <v>100</v>
      </c>
    </row>
    <row r="8" spans="2:14">
      <c r="G8">
        <f>PRODUCT(0.00005,C5:E5)</f>
        <v>1598.2987499999999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"/>
  <sheetViews>
    <sheetView workbookViewId="0">
      <selection activeCell="G6" sqref="G6:P13"/>
    </sheetView>
  </sheetViews>
  <sheetFormatPr defaultRowHeight="14.4"/>
  <cols>
    <col min="2" max="6" width="9.5546875" customWidth="1"/>
  </cols>
  <sheetData>
    <row r="3" spans="2:6">
      <c r="B3" t="s">
        <v>46</v>
      </c>
      <c r="C3" t="s">
        <v>47</v>
      </c>
      <c r="D3" t="s">
        <v>48</v>
      </c>
      <c r="E3" t="s">
        <v>49</v>
      </c>
      <c r="F3" t="s">
        <v>50</v>
      </c>
    </row>
    <row r="5" spans="2:6">
      <c r="D5">
        <v>322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defaultRowHeight="14.4"/>
  <cols>
    <col min="1" max="1" width="19.21875" bestFit="1" customWidth="1"/>
    <col min="2" max="2" width="55.77734375" style="9" customWidth="1"/>
  </cols>
  <sheetData>
    <row r="1" spans="1:2" ht="15" thickBot="1">
      <c r="A1" s="6" t="s">
        <v>25</v>
      </c>
      <c r="B1" s="3"/>
    </row>
    <row r="2" spans="1:2" ht="15" thickBot="1">
      <c r="A2" s="7" t="s">
        <v>26</v>
      </c>
      <c r="B2" s="4" t="s">
        <v>27</v>
      </c>
    </row>
    <row r="3" spans="1:2" ht="15" thickBot="1">
      <c r="A3" s="7" t="s">
        <v>28</v>
      </c>
      <c r="B3" s="4" t="s">
        <v>29</v>
      </c>
    </row>
    <row r="4" spans="1:2" ht="15" thickBot="1">
      <c r="A4" s="7" t="s">
        <v>30</v>
      </c>
      <c r="B4" s="4" t="s">
        <v>31</v>
      </c>
    </row>
    <row r="5" spans="1:2" ht="15" thickBot="1">
      <c r="A5" s="7" t="s">
        <v>32</v>
      </c>
      <c r="B5" s="4"/>
    </row>
    <row r="6" spans="1:2" ht="15" thickBot="1">
      <c r="A6" s="7" t="s">
        <v>33</v>
      </c>
      <c r="B6" s="4" t="s">
        <v>34</v>
      </c>
    </row>
    <row r="7" spans="1:2" ht="15" thickBot="1">
      <c r="A7" s="7" t="s">
        <v>35</v>
      </c>
      <c r="B7" s="4"/>
    </row>
    <row r="8" spans="1:2" ht="15" thickBot="1">
      <c r="A8" s="7" t="s">
        <v>36</v>
      </c>
      <c r="B8" s="4" t="s">
        <v>45</v>
      </c>
    </row>
    <row r="9" spans="1:2" ht="31.2" thickBot="1">
      <c r="A9" s="7" t="s">
        <v>37</v>
      </c>
      <c r="B9" s="4" t="s">
        <v>38</v>
      </c>
    </row>
    <row r="10" spans="1:2" ht="51.6" thickBot="1">
      <c r="A10" s="8" t="s">
        <v>39</v>
      </c>
      <c r="B10" s="5" t="s">
        <v>40</v>
      </c>
    </row>
    <row r="19" spans="2:2">
      <c r="B19" s="9" t="e">
        <f>IF(FIND("yoak",B8)&gt;0,TRUE(),FALSE())</f>
        <v>#VALUE!</v>
      </c>
    </row>
    <row r="20" spans="2:2">
      <c r="B20" s="9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4"/>
  <sheetViews>
    <sheetView showFormulas="1" topLeftCell="G1" workbookViewId="0">
      <selection activeCell="L23" sqref="L23"/>
    </sheetView>
  </sheetViews>
  <sheetFormatPr defaultRowHeight="14.4"/>
  <cols>
    <col min="5" max="6" width="12.109375" bestFit="1" customWidth="1"/>
    <col min="15" max="15" width="24.6640625" customWidth="1"/>
  </cols>
  <sheetData>
    <row r="4" spans="5:15">
      <c r="E4">
        <v>2134354325234</v>
      </c>
      <c r="F4">
        <v>5634523423432</v>
      </c>
      <c r="G4">
        <v>43543</v>
      </c>
      <c r="H4">
        <v>21312312</v>
      </c>
      <c r="I4">
        <v>4356546</v>
      </c>
      <c r="J4">
        <v>67</v>
      </c>
      <c r="K4">
        <v>5</v>
      </c>
      <c r="L4">
        <v>345</v>
      </c>
      <c r="M4">
        <v>246557</v>
      </c>
      <c r="N4">
        <v>234</v>
      </c>
      <c r="O4">
        <f>LARGE(E4:N4,2)</f>
        <v>2134354325234</v>
      </c>
    </row>
  </sheetData>
  <pageMargins left="0.7" right="0.7" top="0.75" bottom="0.75" header="0.3" footer="0.3"/>
  <cellWatches>
    <cellWatch r="H4"/>
    <cellWatch r="O4"/>
  </cellWatch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9"/>
  <sheetViews>
    <sheetView workbookViewId="0">
      <selection activeCell="H9" sqref="H9"/>
    </sheetView>
  </sheetViews>
  <sheetFormatPr defaultRowHeight="14.4"/>
  <sheetData>
    <row r="3" spans="3:8">
      <c r="C3">
        <v>1</v>
      </c>
      <c r="D3" t="s">
        <v>41</v>
      </c>
    </row>
    <row r="4" spans="3:8">
      <c r="C4">
        <v>2</v>
      </c>
      <c r="D4" t="s">
        <v>42</v>
      </c>
    </row>
    <row r="5" spans="3:8">
      <c r="C5">
        <v>3</v>
      </c>
      <c r="D5" t="s">
        <v>43</v>
      </c>
    </row>
    <row r="6" spans="3:8">
      <c r="C6">
        <v>4</v>
      </c>
      <c r="D6" t="s">
        <v>44</v>
      </c>
      <c r="H6" t="str">
        <f>LOOKUP(10,C3:C19,D3:D19)</f>
        <v>b</v>
      </c>
    </row>
    <row r="7" spans="3:8">
      <c r="C7">
        <v>5</v>
      </c>
      <c r="D7" t="s">
        <v>41</v>
      </c>
    </row>
    <row r="8" spans="3:8">
      <c r="C8">
        <v>6</v>
      </c>
      <c r="D8" t="s">
        <v>42</v>
      </c>
    </row>
    <row r="9" spans="3:8">
      <c r="C9">
        <v>7</v>
      </c>
      <c r="D9" t="s">
        <v>43</v>
      </c>
    </row>
    <row r="10" spans="3:8">
      <c r="C10">
        <v>8</v>
      </c>
      <c r="D10" t="s">
        <v>44</v>
      </c>
    </row>
    <row r="11" spans="3:8">
      <c r="C11">
        <v>9</v>
      </c>
      <c r="D11" t="s">
        <v>41</v>
      </c>
    </row>
    <row r="12" spans="3:8">
      <c r="C12">
        <v>10</v>
      </c>
      <c r="D12" t="s">
        <v>42</v>
      </c>
    </row>
    <row r="13" spans="3:8">
      <c r="C13">
        <v>11</v>
      </c>
      <c r="D13" t="s">
        <v>43</v>
      </c>
    </row>
    <row r="14" spans="3:8">
      <c r="C14">
        <v>12</v>
      </c>
      <c r="D14" t="s">
        <v>44</v>
      </c>
    </row>
    <row r="15" spans="3:8">
      <c r="C15">
        <v>13</v>
      </c>
      <c r="D15" t="s">
        <v>41</v>
      </c>
    </row>
    <row r="16" spans="3:8">
      <c r="C16">
        <v>14</v>
      </c>
      <c r="D16" t="s">
        <v>42</v>
      </c>
    </row>
    <row r="17" spans="3:4">
      <c r="C17">
        <v>15</v>
      </c>
      <c r="D17" t="s">
        <v>43</v>
      </c>
    </row>
    <row r="18" spans="3:4">
      <c r="C18">
        <v>16</v>
      </c>
      <c r="D18" t="s">
        <v>44</v>
      </c>
    </row>
    <row r="19" spans="3:4">
      <c r="C19">
        <v>17</v>
      </c>
      <c r="D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1</vt:i4>
      </vt:variant>
    </vt:vector>
  </HeadingPairs>
  <TitlesOfParts>
    <vt:vector size="7" baseType="lpstr">
      <vt:lpstr>Sayfa1</vt:lpstr>
      <vt:lpstr>Sayfa2</vt:lpstr>
      <vt:lpstr>Sayfa6</vt:lpstr>
      <vt:lpstr>Sayfa3</vt:lpstr>
      <vt:lpstr>Sayfa5</vt:lpstr>
      <vt:lpstr>Sayfa4</vt:lpstr>
      <vt:lpstr>deneme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Gözükara</dc:creator>
  <cp:lastModifiedBy>Furkan Gözükara</cp:lastModifiedBy>
  <cp:lastPrinted>2021-01-09T18:50:20Z</cp:lastPrinted>
  <dcterms:created xsi:type="dcterms:W3CDTF">2021-01-09T18:39:41Z</dcterms:created>
  <dcterms:modified xsi:type="dcterms:W3CDTF">2021-01-09T20:17:07Z</dcterms:modified>
</cp:coreProperties>
</file>