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  <sheet name="Средняя цена" sheetId="3" r:id="rId2"/>
    <sheet name="Динамика цен" sheetId="4" r:id="rId3"/>
    <sheet name="Анализ ассортимента" sheetId="6" r:id="rId4"/>
  </sheets>
  <definedNames>
    <definedName name="_xlnm._FilterDatabase" localSheetId="0" hidden="1">Лист1!$A$1:$I$332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5" i="6" l="1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45" i="6"/>
  <c r="D46" i="6"/>
  <c r="D47" i="6"/>
  <c r="D48" i="6"/>
  <c r="D49" i="6"/>
  <c r="D50" i="6"/>
  <c r="D51" i="6"/>
  <c r="D52" i="6"/>
  <c r="D53" i="6"/>
  <c r="D54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" i="6"/>
  <c r="D4" i="6"/>
  <c r="D5" i="6"/>
  <c r="D6" i="6"/>
  <c r="D7" i="6"/>
  <c r="D8" i="6"/>
  <c r="D9" i="6"/>
  <c r="D10" i="6"/>
  <c r="D11" i="6"/>
  <c r="D12" i="6"/>
  <c r="D2" i="6"/>
  <c r="B3" i="6"/>
  <c r="B4" i="6"/>
  <c r="B5" i="6"/>
  <c r="B6" i="6"/>
  <c r="B7" i="6"/>
  <c r="B8" i="6"/>
  <c r="B9" i="6"/>
  <c r="B10" i="6"/>
  <c r="B2" i="6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J330" i="1" a="1"/>
  <c r="J330" i="1" s="1"/>
  <c r="J331" i="1" a="1"/>
  <c r="J331" i="1" s="1"/>
  <c r="J332" i="1" a="1"/>
  <c r="J332" i="1" s="1"/>
  <c r="J316" i="1" a="1"/>
  <c r="J316" i="1" s="1"/>
  <c r="J317" i="1" a="1"/>
  <c r="J317" i="1"/>
  <c r="J318" i="1" a="1"/>
  <c r="J318" i="1" s="1"/>
  <c r="J319" i="1" a="1"/>
  <c r="J319" i="1"/>
  <c r="J320" i="1" a="1"/>
  <c r="J320" i="1" s="1"/>
  <c r="J321" i="1" a="1"/>
  <c r="J321" i="1"/>
  <c r="J322" i="1" a="1"/>
  <c r="J322" i="1" s="1"/>
  <c r="J323" i="1" a="1"/>
  <c r="J323" i="1"/>
  <c r="J324" i="1" a="1"/>
  <c r="J324" i="1" s="1"/>
  <c r="J325" i="1" a="1"/>
  <c r="J325" i="1" s="1"/>
  <c r="J326" i="1" a="1"/>
  <c r="J326" i="1" s="1"/>
  <c r="J327" i="1" a="1"/>
  <c r="J327" i="1" s="1"/>
  <c r="J328" i="1" a="1"/>
  <c r="J328" i="1" s="1"/>
  <c r="J329" i="1" a="1"/>
  <c r="J329" i="1" s="1"/>
  <c r="J295" i="1" a="1"/>
  <c r="J295" i="1" s="1"/>
  <c r="J296" i="1" a="1"/>
  <c r="J296" i="1"/>
  <c r="J297" i="1" a="1"/>
  <c r="J297" i="1" s="1"/>
  <c r="J298" i="1" a="1"/>
  <c r="J298" i="1"/>
  <c r="J299" i="1" a="1"/>
  <c r="J299" i="1" s="1"/>
  <c r="J300" i="1" a="1"/>
  <c r="J300" i="1" s="1"/>
  <c r="J301" i="1" a="1"/>
  <c r="J301" i="1" s="1"/>
  <c r="J302" i="1" a="1"/>
  <c r="J302" i="1" s="1"/>
  <c r="J303" i="1" a="1"/>
  <c r="J303" i="1" s="1"/>
  <c r="J304" i="1" a="1"/>
  <c r="J304" i="1" s="1"/>
  <c r="J305" i="1" a="1"/>
  <c r="J305" i="1" s="1"/>
  <c r="J306" i="1" a="1"/>
  <c r="J306" i="1" s="1"/>
  <c r="J307" i="1" a="1"/>
  <c r="J307" i="1" s="1"/>
  <c r="J308" i="1" a="1"/>
  <c r="J308" i="1" s="1"/>
  <c r="J309" i="1" a="1"/>
  <c r="J309" i="1" s="1"/>
  <c r="J310" i="1" a="1"/>
  <c r="J310" i="1" s="1"/>
  <c r="J311" i="1" a="1"/>
  <c r="J311" i="1" s="1"/>
  <c r="J312" i="1" a="1"/>
  <c r="J312" i="1" s="1"/>
  <c r="J313" i="1" a="1"/>
  <c r="J313" i="1" s="1"/>
  <c r="J314" i="1" a="1"/>
  <c r="J314" i="1" s="1"/>
  <c r="J315" i="1" a="1"/>
  <c r="J315" i="1" s="1"/>
  <c r="J269" i="1" a="1"/>
  <c r="J269" i="1" s="1"/>
  <c r="J270" i="1" a="1"/>
  <c r="J270" i="1"/>
  <c r="J271" i="1" a="1"/>
  <c r="J271" i="1" s="1"/>
  <c r="J272" i="1" a="1"/>
  <c r="J272" i="1"/>
  <c r="J273" i="1" a="1"/>
  <c r="J273" i="1" s="1"/>
  <c r="J274" i="1" a="1"/>
  <c r="J274" i="1"/>
  <c r="J275" i="1" a="1"/>
  <c r="J275" i="1" s="1"/>
  <c r="J276" i="1" a="1"/>
  <c r="J276" i="1"/>
  <c r="J277" i="1" a="1"/>
  <c r="J277" i="1" s="1"/>
  <c r="J278" i="1" a="1"/>
  <c r="J278" i="1"/>
  <c r="J279" i="1" a="1"/>
  <c r="J279" i="1" s="1"/>
  <c r="J280" i="1" a="1"/>
  <c r="J280" i="1"/>
  <c r="J281" i="1" a="1"/>
  <c r="J281" i="1" s="1"/>
  <c r="J282" i="1" a="1"/>
  <c r="J282" i="1"/>
  <c r="J283" i="1" a="1"/>
  <c r="J283" i="1" s="1"/>
  <c r="J284" i="1" a="1"/>
  <c r="J284" i="1"/>
  <c r="J285" i="1" a="1"/>
  <c r="J285" i="1" s="1"/>
  <c r="J286" i="1" a="1"/>
  <c r="J286" i="1"/>
  <c r="J287" i="1" a="1"/>
  <c r="J287" i="1" s="1"/>
  <c r="J288" i="1" a="1"/>
  <c r="J288" i="1"/>
  <c r="J289" i="1" a="1"/>
  <c r="J289" i="1" s="1"/>
  <c r="J290" i="1" a="1"/>
  <c r="J290" i="1"/>
  <c r="J291" i="1" a="1"/>
  <c r="J291" i="1" s="1"/>
  <c r="J292" i="1" a="1"/>
  <c r="J292" i="1"/>
  <c r="J293" i="1" a="1"/>
  <c r="J293" i="1" s="1"/>
  <c r="J294" i="1" a="1"/>
  <c r="J294" i="1" s="1"/>
  <c r="J249" i="1" a="1"/>
  <c r="J249" i="1" s="1"/>
  <c r="J250" i="1" a="1"/>
  <c r="J250" i="1"/>
  <c r="J251" i="1" a="1"/>
  <c r="J251" i="1" s="1"/>
  <c r="J252" i="1" a="1"/>
  <c r="J252" i="1"/>
  <c r="J253" i="1" a="1"/>
  <c r="J253" i="1" s="1"/>
  <c r="J254" i="1" a="1"/>
  <c r="J254" i="1"/>
  <c r="J255" i="1" a="1"/>
  <c r="J255" i="1" s="1"/>
  <c r="J256" i="1" a="1"/>
  <c r="J256" i="1"/>
  <c r="J257" i="1" a="1"/>
  <c r="J257" i="1" s="1"/>
  <c r="J258" i="1" a="1"/>
  <c r="J258" i="1"/>
  <c r="J259" i="1" a="1"/>
  <c r="J259" i="1" s="1"/>
  <c r="J260" i="1" a="1"/>
  <c r="J260" i="1"/>
  <c r="J261" i="1" a="1"/>
  <c r="J261" i="1" s="1"/>
  <c r="J262" i="1" a="1"/>
  <c r="J262" i="1"/>
  <c r="J263" i="1" a="1"/>
  <c r="J263" i="1" s="1"/>
  <c r="J264" i="1" a="1"/>
  <c r="J264" i="1"/>
  <c r="J265" i="1" a="1"/>
  <c r="J265" i="1" s="1"/>
  <c r="J266" i="1" a="1"/>
  <c r="J266" i="1"/>
  <c r="J267" i="1" a="1"/>
  <c r="J267" i="1" s="1"/>
  <c r="J268" i="1" a="1"/>
  <c r="J268" i="1" s="1"/>
  <c r="J231" i="1" a="1"/>
  <c r="J231" i="1" s="1"/>
  <c r="J232" i="1" a="1"/>
  <c r="J232" i="1"/>
  <c r="J233" i="1" a="1"/>
  <c r="J233" i="1" s="1"/>
  <c r="J234" i="1" a="1"/>
  <c r="J234" i="1"/>
  <c r="J235" i="1" a="1"/>
  <c r="J235" i="1" s="1"/>
  <c r="J236" i="1" a="1"/>
  <c r="J236" i="1"/>
  <c r="J237" i="1" a="1"/>
  <c r="J237" i="1" s="1"/>
  <c r="J238" i="1" a="1"/>
  <c r="J238" i="1"/>
  <c r="J239" i="1" a="1"/>
  <c r="J239" i="1" s="1"/>
  <c r="J240" i="1" a="1"/>
  <c r="J240" i="1"/>
  <c r="J241" i="1" a="1"/>
  <c r="J241" i="1" s="1"/>
  <c r="J242" i="1" a="1"/>
  <c r="J242" i="1"/>
  <c r="J243" i="1" a="1"/>
  <c r="J243" i="1" s="1"/>
  <c r="J244" i="1" a="1"/>
  <c r="J244" i="1"/>
  <c r="J245" i="1" a="1"/>
  <c r="J245" i="1" s="1"/>
  <c r="J246" i="1" a="1"/>
  <c r="J246" i="1"/>
  <c r="J247" i="1" a="1"/>
  <c r="J247" i="1" s="1"/>
  <c r="J248" i="1" a="1"/>
  <c r="J248" i="1" s="1"/>
  <c r="J213" i="1" a="1"/>
  <c r="J213" i="1" s="1"/>
  <c r="J214" i="1" a="1"/>
  <c r="J214" i="1"/>
  <c r="J215" i="1" a="1"/>
  <c r="J215" i="1" s="1"/>
  <c r="J216" i="1" a="1"/>
  <c r="J216" i="1"/>
  <c r="J217" i="1" a="1"/>
  <c r="J217" i="1" s="1"/>
  <c r="J218" i="1" a="1"/>
  <c r="J218" i="1"/>
  <c r="J219" i="1" a="1"/>
  <c r="J219" i="1" s="1"/>
  <c r="J220" i="1" a="1"/>
  <c r="J220" i="1"/>
  <c r="J221" i="1" a="1"/>
  <c r="J221" i="1" s="1"/>
  <c r="J222" i="1" a="1"/>
  <c r="J222" i="1"/>
  <c r="J223" i="1" a="1"/>
  <c r="J223" i="1" s="1"/>
  <c r="J224" i="1" a="1"/>
  <c r="J224" i="1"/>
  <c r="J225" i="1" a="1"/>
  <c r="J225" i="1" s="1"/>
  <c r="J226" i="1" a="1"/>
  <c r="J226" i="1" s="1"/>
  <c r="J227" i="1" a="1"/>
  <c r="J227" i="1" s="1"/>
  <c r="J228" i="1" a="1"/>
  <c r="J228" i="1" s="1"/>
  <c r="J229" i="1" a="1"/>
  <c r="J229" i="1" s="1"/>
  <c r="J230" i="1" a="1"/>
  <c r="J230" i="1" s="1"/>
  <c r="J195" i="1" a="1"/>
  <c r="J195" i="1" s="1"/>
  <c r="J196" i="1" a="1"/>
  <c r="J196" i="1"/>
  <c r="J197" i="1" a="1"/>
  <c r="J197" i="1" s="1"/>
  <c r="J198" i="1" a="1"/>
  <c r="J198" i="1"/>
  <c r="J199" i="1" a="1"/>
  <c r="J199" i="1" s="1"/>
  <c r="J200" i="1" a="1"/>
  <c r="J200" i="1"/>
  <c r="J201" i="1" a="1"/>
  <c r="J201" i="1" s="1"/>
  <c r="J202" i="1" a="1"/>
  <c r="J202" i="1"/>
  <c r="J203" i="1" a="1"/>
  <c r="J203" i="1" s="1"/>
  <c r="J204" i="1" a="1"/>
  <c r="J204" i="1"/>
  <c r="J205" i="1" a="1"/>
  <c r="J205" i="1" s="1"/>
  <c r="J206" i="1" a="1"/>
  <c r="J206" i="1"/>
  <c r="J207" i="1" a="1"/>
  <c r="J207" i="1" s="1"/>
  <c r="J208" i="1" a="1"/>
  <c r="J208" i="1"/>
  <c r="J209" i="1" a="1"/>
  <c r="J209" i="1" s="1"/>
  <c r="J210" i="1" a="1"/>
  <c r="J210" i="1"/>
  <c r="J211" i="1" a="1"/>
  <c r="J211" i="1" s="1"/>
  <c r="J212" i="1" a="1"/>
  <c r="J212" i="1" s="1"/>
  <c r="J175" i="1" a="1"/>
  <c r="J175" i="1" s="1"/>
  <c r="J176" i="1" a="1"/>
  <c r="J176" i="1" s="1"/>
  <c r="J177" i="1" a="1"/>
  <c r="J177" i="1" s="1"/>
  <c r="J178" i="1" a="1"/>
  <c r="J178" i="1" s="1"/>
  <c r="J179" i="1" a="1"/>
  <c r="J179" i="1" s="1"/>
  <c r="J180" i="1" a="1"/>
  <c r="J180" i="1" s="1"/>
  <c r="J181" i="1" a="1"/>
  <c r="J181" i="1" s="1"/>
  <c r="J182" i="1" a="1"/>
  <c r="J182" i="1" s="1"/>
  <c r="J183" i="1" a="1"/>
  <c r="J183" i="1" s="1"/>
  <c r="J184" i="1" a="1"/>
  <c r="J184" i="1" s="1"/>
  <c r="J185" i="1" a="1"/>
  <c r="J185" i="1" s="1"/>
  <c r="J186" i="1" a="1"/>
  <c r="J186" i="1" s="1"/>
  <c r="J187" i="1" a="1"/>
  <c r="J187" i="1" s="1"/>
  <c r="J188" i="1" a="1"/>
  <c r="J188" i="1" s="1"/>
  <c r="J189" i="1" a="1"/>
  <c r="J189" i="1" s="1"/>
  <c r="J190" i="1" a="1"/>
  <c r="J190" i="1" s="1"/>
  <c r="J191" i="1" a="1"/>
  <c r="J191" i="1" s="1"/>
  <c r="J192" i="1" a="1"/>
  <c r="J192" i="1" s="1"/>
  <c r="J193" i="1" a="1"/>
  <c r="J193" i="1" s="1"/>
  <c r="J194" i="1" a="1"/>
  <c r="J194" i="1" s="1"/>
  <c r="J152" i="1" a="1"/>
  <c r="J152" i="1" s="1"/>
  <c r="J153" i="1" a="1"/>
  <c r="J153" i="1"/>
  <c r="J154" i="1" a="1"/>
  <c r="J154" i="1" s="1"/>
  <c r="J155" i="1" a="1"/>
  <c r="J155" i="1"/>
  <c r="J156" i="1" a="1"/>
  <c r="J156" i="1" s="1"/>
  <c r="J157" i="1" a="1"/>
  <c r="J157" i="1"/>
  <c r="J158" i="1" a="1"/>
  <c r="J158" i="1" s="1"/>
  <c r="J159" i="1" a="1"/>
  <c r="J159" i="1"/>
  <c r="J160" i="1" a="1"/>
  <c r="J160" i="1" s="1"/>
  <c r="J161" i="1" a="1"/>
  <c r="J161" i="1"/>
  <c r="J162" i="1" a="1"/>
  <c r="J162" i="1" s="1"/>
  <c r="J163" i="1" a="1"/>
  <c r="J163" i="1"/>
  <c r="J164" i="1" a="1"/>
  <c r="J164" i="1" s="1"/>
  <c r="J165" i="1" a="1"/>
  <c r="J165" i="1"/>
  <c r="J166" i="1" a="1"/>
  <c r="J166" i="1" s="1"/>
  <c r="J167" i="1" a="1"/>
  <c r="J167" i="1"/>
  <c r="J168" i="1" a="1"/>
  <c r="J168" i="1" s="1"/>
  <c r="J169" i="1" a="1"/>
  <c r="J169" i="1"/>
  <c r="J170" i="1" a="1"/>
  <c r="J170" i="1" s="1"/>
  <c r="J171" i="1" a="1"/>
  <c r="J171" i="1"/>
  <c r="J172" i="1" a="1"/>
  <c r="J172" i="1" s="1"/>
  <c r="J173" i="1" a="1"/>
  <c r="J173" i="1" s="1"/>
  <c r="J174" i="1" a="1"/>
  <c r="J174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09" i="1" a="1"/>
  <c r="J109" i="1" s="1"/>
  <c r="J110" i="1" a="1"/>
  <c r="J110" i="1" s="1"/>
  <c r="J111" i="1" a="1"/>
  <c r="J111" i="1" s="1"/>
  <c r="J112" i="1" a="1"/>
  <c r="J112" i="1" s="1"/>
  <c r="J113" i="1" a="1"/>
  <c r="J113" i="1" s="1"/>
  <c r="J114" i="1" a="1"/>
  <c r="J114" i="1" s="1"/>
  <c r="J115" i="1" a="1"/>
  <c r="J115" i="1" s="1"/>
  <c r="J116" i="1" a="1"/>
  <c r="J116" i="1" s="1"/>
  <c r="J117" i="1" a="1"/>
  <c r="J117" i="1" s="1"/>
  <c r="J118" i="1" a="1"/>
  <c r="J118" i="1" s="1"/>
  <c r="J119" i="1" a="1"/>
  <c r="J119" i="1" s="1"/>
  <c r="J120" i="1" a="1"/>
  <c r="J120" i="1" s="1"/>
  <c r="J121" i="1" a="1"/>
  <c r="J121" i="1" s="1"/>
  <c r="J122" i="1" a="1"/>
  <c r="J122" i="1" s="1"/>
  <c r="J123" i="1" a="1"/>
  <c r="J123" i="1" s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91" i="1" a="1"/>
  <c r="J91" i="1" s="1"/>
  <c r="J92" i="1" a="1"/>
  <c r="J92" i="1"/>
  <c r="J93" i="1" a="1"/>
  <c r="J93" i="1" s="1"/>
  <c r="J94" i="1" a="1"/>
  <c r="J94" i="1"/>
  <c r="J95" i="1" a="1"/>
  <c r="J95" i="1" s="1"/>
  <c r="J96" i="1" a="1"/>
  <c r="J96" i="1"/>
  <c r="J97" i="1" a="1"/>
  <c r="J97" i="1" s="1"/>
  <c r="J98" i="1" a="1"/>
  <c r="J98" i="1"/>
  <c r="J99" i="1" a="1"/>
  <c r="J99" i="1" s="1"/>
  <c r="J100" i="1" a="1"/>
  <c r="J100" i="1"/>
  <c r="J101" i="1" a="1"/>
  <c r="J101" i="1" s="1"/>
  <c r="J102" i="1" a="1"/>
  <c r="J102" i="1"/>
  <c r="J103" i="1" a="1"/>
  <c r="J103" i="1" s="1"/>
  <c r="J104" i="1" a="1"/>
  <c r="J104" i="1"/>
  <c r="J105" i="1" a="1"/>
  <c r="J105" i="1" s="1"/>
  <c r="J106" i="1" a="1"/>
  <c r="J106" i="1"/>
  <c r="J107" i="1" a="1"/>
  <c r="J107" i="1" s="1"/>
  <c r="J108" i="1" a="1"/>
  <c r="J108" i="1" s="1"/>
  <c r="J73" i="1" a="1"/>
  <c r="J73" i="1" s="1"/>
  <c r="J74" i="1" a="1"/>
  <c r="J74" i="1"/>
  <c r="J75" i="1" a="1"/>
  <c r="J75" i="1" s="1"/>
  <c r="J76" i="1" a="1"/>
  <c r="J76" i="1"/>
  <c r="J77" i="1" a="1"/>
  <c r="J77" i="1" s="1"/>
  <c r="J78" i="1" a="1"/>
  <c r="J78" i="1"/>
  <c r="J79" i="1" a="1"/>
  <c r="J79" i="1" s="1"/>
  <c r="J80" i="1" a="1"/>
  <c r="J80" i="1"/>
  <c r="J81" i="1" a="1"/>
  <c r="J81" i="1" s="1"/>
  <c r="J82" i="1" a="1"/>
  <c r="J82" i="1"/>
  <c r="J83" i="1" a="1"/>
  <c r="J83" i="1" s="1"/>
  <c r="J84" i="1" a="1"/>
  <c r="J84" i="1"/>
  <c r="J85" i="1" a="1"/>
  <c r="J85" i="1" s="1"/>
  <c r="J86" i="1" a="1"/>
  <c r="J86" i="1"/>
  <c r="J87" i="1" a="1"/>
  <c r="J87" i="1" s="1"/>
  <c r="J88" i="1" a="1"/>
  <c r="J88" i="1"/>
  <c r="J89" i="1" a="1"/>
  <c r="J89" i="1" s="1"/>
  <c r="J90" i="1" a="1"/>
  <c r="J90" i="1" s="1"/>
  <c r="J53" i="1" a="1"/>
  <c r="J53" i="1" s="1"/>
  <c r="J54" i="1" a="1"/>
  <c r="J54" i="1"/>
  <c r="J55" i="1" a="1"/>
  <c r="J55" i="1" s="1"/>
  <c r="J56" i="1" a="1"/>
  <c r="J56" i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37" i="1" a="1"/>
  <c r="J37" i="1" s="1"/>
  <c r="J38" i="1" a="1"/>
  <c r="J38" i="1"/>
  <c r="J39" i="1" a="1"/>
  <c r="J39" i="1" s="1"/>
  <c r="J40" i="1" a="1"/>
  <c r="J40" i="1"/>
  <c r="J41" i="1" a="1"/>
  <c r="J41" i="1" s="1"/>
  <c r="J42" i="1" a="1"/>
  <c r="J42" i="1"/>
  <c r="J43" i="1" a="1"/>
  <c r="J43" i="1" s="1"/>
  <c r="J44" i="1" a="1"/>
  <c r="J44" i="1"/>
  <c r="J45" i="1" a="1"/>
  <c r="J45" i="1" s="1"/>
  <c r="J46" i="1" a="1"/>
  <c r="J46" i="1"/>
  <c r="J47" i="1" a="1"/>
  <c r="J47" i="1" s="1"/>
  <c r="J48" i="1" a="1"/>
  <c r="J48" i="1"/>
  <c r="J49" i="1" a="1"/>
  <c r="J49" i="1" s="1"/>
  <c r="J50" i="1" a="1"/>
  <c r="J50" i="1"/>
  <c r="J51" i="1" a="1"/>
  <c r="J51" i="1" s="1"/>
  <c r="J52" i="1" a="1"/>
  <c r="J52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2" i="1" a="1"/>
  <c r="J2" i="1" s="1"/>
  <c r="B30" i="4" a="1"/>
  <c r="B30" i="4" s="1"/>
  <c r="B31" i="4" a="1"/>
  <c r="B31" i="4" s="1"/>
  <c r="B32" i="4" a="1"/>
  <c r="B32" i="4" s="1"/>
  <c r="B33" i="4" a="1"/>
  <c r="B33" i="4" s="1"/>
  <c r="B34" i="4" a="1"/>
  <c r="B34" i="4" s="1"/>
  <c r="B35" i="4" a="1"/>
  <c r="B35" i="4" s="1"/>
  <c r="B36" i="4" a="1"/>
  <c r="B36" i="4" s="1"/>
  <c r="B37" i="4" a="1"/>
  <c r="B37" i="4" s="1"/>
  <c r="B38" i="4" a="1"/>
  <c r="B38" i="4" s="1"/>
  <c r="B39" i="4" a="1"/>
  <c r="B39" i="4" s="1"/>
  <c r="B40" i="4" a="1"/>
  <c r="B40" i="4" s="1"/>
  <c r="B41" i="4" a="1"/>
  <c r="B41" i="4" s="1"/>
  <c r="B16" i="4" a="1"/>
  <c r="B16" i="4" s="1"/>
  <c r="B17" i="4" a="1"/>
  <c r="B17" i="4" s="1"/>
  <c r="B18" i="4" a="1"/>
  <c r="B18" i="4" s="1"/>
  <c r="B19" i="4" a="1"/>
  <c r="B19" i="4" s="1"/>
  <c r="B20" i="4" a="1"/>
  <c r="B20" i="4" s="1"/>
  <c r="B21" i="4" a="1"/>
  <c r="B21" i="4" s="1"/>
  <c r="B22" i="4" a="1"/>
  <c r="B22" i="4" s="1"/>
  <c r="B23" i="4" a="1"/>
  <c r="B23" i="4" s="1"/>
  <c r="B24" i="4" a="1"/>
  <c r="B24" i="4" s="1"/>
  <c r="B25" i="4" a="1"/>
  <c r="B25" i="4" s="1"/>
  <c r="B26" i="4" a="1"/>
  <c r="B26" i="4" s="1"/>
  <c r="B27" i="4" a="1"/>
  <c r="B27" i="4" s="1"/>
  <c r="B28" i="4" a="1"/>
  <c r="B28" i="4" s="1"/>
  <c r="B29" i="4" a="1"/>
  <c r="B29" i="4" s="1"/>
  <c r="B3" i="4" a="1"/>
  <c r="B3" i="4" s="1"/>
  <c r="B4" i="4" a="1"/>
  <c r="B4" i="4" s="1"/>
  <c r="B5" i="4" a="1"/>
  <c r="B5" i="4" s="1"/>
  <c r="B6" i="4" a="1"/>
  <c r="B6" i="4" s="1"/>
  <c r="B7" i="4" a="1"/>
  <c r="B7" i="4" s="1"/>
  <c r="B8" i="4" a="1"/>
  <c r="B8" i="4" s="1"/>
  <c r="B9" i="4" a="1"/>
  <c r="B9" i="4" s="1"/>
  <c r="B10" i="4" a="1"/>
  <c r="B10" i="4" s="1"/>
  <c r="B11" i="4" a="1"/>
  <c r="B11" i="4" s="1"/>
  <c r="B12" i="4" a="1"/>
  <c r="B12" i="4" s="1"/>
  <c r="B13" i="4" a="1"/>
  <c r="B13" i="4" s="1"/>
  <c r="B14" i="4" a="1"/>
  <c r="B14" i="4" s="1"/>
  <c r="B15" i="4" a="1"/>
  <c r="B15" i="4" s="1"/>
  <c r="B2" i="4" a="1"/>
  <c r="B2" i="4" s="1"/>
  <c r="D67" i="3" a="1"/>
  <c r="D67" i="3" s="1"/>
  <c r="D68" i="3" a="1"/>
  <c r="D68" i="3" s="1"/>
  <c r="D69" i="3" a="1"/>
  <c r="D69" i="3" s="1"/>
  <c r="D70" i="3" a="1"/>
  <c r="D70" i="3" s="1"/>
  <c r="D56" i="3" a="1"/>
  <c r="D56" i="3" s="1"/>
  <c r="D57" i="3" a="1"/>
  <c r="D57" i="3" s="1"/>
  <c r="D58" i="3" a="1"/>
  <c r="D58" i="3" s="1"/>
  <c r="D59" i="3" a="1"/>
  <c r="D59" i="3" s="1"/>
  <c r="D60" i="3" a="1"/>
  <c r="D60" i="3" s="1"/>
  <c r="D61" i="3" a="1"/>
  <c r="D61" i="3" s="1"/>
  <c r="D62" i="3" a="1"/>
  <c r="D62" i="3" s="1"/>
  <c r="D63" i="3" a="1"/>
  <c r="D63" i="3" s="1"/>
  <c r="D64" i="3" a="1"/>
  <c r="D64" i="3" s="1"/>
  <c r="D65" i="3" a="1"/>
  <c r="D65" i="3" s="1"/>
  <c r="D66" i="3" a="1"/>
  <c r="D66" i="3" s="1"/>
  <c r="D45" i="3" a="1"/>
  <c r="D45" i="3" s="1"/>
  <c r="D46" i="3" a="1"/>
  <c r="D46" i="3" s="1"/>
  <c r="D47" i="3" a="1"/>
  <c r="D47" i="3" s="1"/>
  <c r="D48" i="3" a="1"/>
  <c r="D48" i="3" s="1"/>
  <c r="D49" i="3" a="1"/>
  <c r="D49" i="3" s="1"/>
  <c r="D50" i="3" a="1"/>
  <c r="D50" i="3" s="1"/>
  <c r="D51" i="3" a="1"/>
  <c r="D51" i="3" s="1"/>
  <c r="D52" i="3" a="1"/>
  <c r="D52" i="3" s="1"/>
  <c r="D53" i="3" a="1"/>
  <c r="D53" i="3" s="1"/>
  <c r="D54" i="3" a="1"/>
  <c r="D54" i="3" s="1"/>
  <c r="D55" i="3" a="1"/>
  <c r="D55" i="3" s="1"/>
  <c r="D35" i="3" a="1"/>
  <c r="D35" i="3" s="1"/>
  <c r="D36" i="3" a="1"/>
  <c r="D36" i="3" s="1"/>
  <c r="D37" i="3" a="1"/>
  <c r="D37" i="3" s="1"/>
  <c r="D38" i="3" a="1"/>
  <c r="D38" i="3" s="1"/>
  <c r="D39" i="3" a="1"/>
  <c r="D39" i="3" s="1"/>
  <c r="D40" i="3" a="1"/>
  <c r="D40" i="3" s="1"/>
  <c r="D41" i="3" a="1"/>
  <c r="D41" i="3" s="1"/>
  <c r="D42" i="3" a="1"/>
  <c r="D42" i="3" s="1"/>
  <c r="D43" i="3" a="1"/>
  <c r="D43" i="3" s="1"/>
  <c r="D44" i="3" a="1"/>
  <c r="D44" i="3" s="1"/>
  <c r="D23" i="3" a="1"/>
  <c r="D23" i="3" s="1"/>
  <c r="D24" i="3" a="1"/>
  <c r="D24" i="3" s="1"/>
  <c r="D25" i="3" a="1"/>
  <c r="D25" i="3" s="1"/>
  <c r="D26" i="3" a="1"/>
  <c r="D26" i="3" s="1"/>
  <c r="D27" i="3" a="1"/>
  <c r="D27" i="3" s="1"/>
  <c r="D28" i="3" a="1"/>
  <c r="D28" i="3" s="1"/>
  <c r="D29" i="3" a="1"/>
  <c r="D29" i="3" s="1"/>
  <c r="D30" i="3" a="1"/>
  <c r="D30" i="3" s="1"/>
  <c r="D31" i="3" a="1"/>
  <c r="D31" i="3" s="1"/>
  <c r="D32" i="3" a="1"/>
  <c r="D32" i="3" s="1"/>
  <c r="D33" i="3" a="1"/>
  <c r="D33" i="3" s="1"/>
  <c r="D34" i="3" a="1"/>
  <c r="D34" i="3" s="1"/>
  <c r="D8" i="3" a="1"/>
  <c r="D8" i="3" s="1"/>
  <c r="D9" i="3" a="1"/>
  <c r="D9" i="3" s="1"/>
  <c r="D10" i="3" a="1"/>
  <c r="D10" i="3" s="1"/>
  <c r="D11" i="3" a="1"/>
  <c r="D11" i="3" s="1"/>
  <c r="D12" i="3" a="1"/>
  <c r="D12" i="3" s="1"/>
  <c r="D13" i="3" a="1"/>
  <c r="D13" i="3" s="1"/>
  <c r="D14" i="3" a="1"/>
  <c r="D14" i="3" s="1"/>
  <c r="D15" i="3" a="1"/>
  <c r="D15" i="3" s="1"/>
  <c r="D16" i="3" a="1"/>
  <c r="D16" i="3" s="1"/>
  <c r="D17" i="3" a="1"/>
  <c r="D17" i="3" s="1"/>
  <c r="D18" i="3" a="1"/>
  <c r="D18" i="3" s="1"/>
  <c r="D19" i="3" a="1"/>
  <c r="D19" i="3" s="1"/>
  <c r="D20" i="3" a="1"/>
  <c r="D20" i="3" s="1"/>
  <c r="D21" i="3" a="1"/>
  <c r="D21" i="3" s="1"/>
  <c r="D22" i="3" a="1"/>
  <c r="D22" i="3" s="1"/>
  <c r="D3" i="3" a="1"/>
  <c r="D3" i="3" s="1"/>
  <c r="D4" i="3" a="1"/>
  <c r="D4" i="3" s="1"/>
  <c r="D5" i="3" a="1"/>
  <c r="D5" i="3" s="1"/>
  <c r="D6" i="3" a="1"/>
  <c r="D6" i="3" s="1"/>
  <c r="D7" i="3" a="1"/>
  <c r="D7" i="3" s="1"/>
  <c r="D2" i="3" a="1"/>
  <c r="D2" i="3" s="1"/>
  <c r="B3" i="3" a="1"/>
  <c r="B3" i="3" s="1"/>
  <c r="B4" i="3" a="1"/>
  <c r="B4" i="3" s="1"/>
  <c r="B5" i="3" a="1"/>
  <c r="B5" i="3" s="1"/>
  <c r="B6" i="3" a="1"/>
  <c r="B6" i="3" s="1"/>
  <c r="B7" i="3" a="1"/>
  <c r="B7" i="3" s="1"/>
  <c r="B8" i="3" a="1"/>
  <c r="B8" i="3" s="1"/>
  <c r="B9" i="3" a="1"/>
  <c r="B9" i="3" s="1"/>
  <c r="B10" i="3" a="1"/>
  <c r="B10" i="3" s="1"/>
  <c r="B2" i="3" a="1"/>
  <c r="B2" i="3" s="1"/>
</calcChain>
</file>

<file path=xl/sharedStrings.xml><?xml version="1.0" encoding="utf-8"?>
<sst xmlns="http://schemas.openxmlformats.org/spreadsheetml/2006/main" count="1495" uniqueCount="257">
  <si>
    <t>Date</t>
  </si>
  <si>
    <t>Market</t>
  </si>
  <si>
    <t>Category</t>
  </si>
  <si>
    <t>Name</t>
  </si>
  <si>
    <t>Price</t>
  </si>
  <si>
    <t>Manufacturer</t>
  </si>
  <si>
    <t>Sokin</t>
  </si>
  <si>
    <t>Молочный продукт</t>
  </si>
  <si>
    <t>Нежный творог</t>
  </si>
  <si>
    <t>Essi</t>
  </si>
  <si>
    <t>Weight / kg</t>
  </si>
  <si>
    <t>Fat content</t>
  </si>
  <si>
    <t>Катык</t>
  </si>
  <si>
    <t>Dobroe</t>
  </si>
  <si>
    <t>Сырный соус</t>
  </si>
  <si>
    <t>Monarx</t>
  </si>
  <si>
    <t>Volume / L</t>
  </si>
  <si>
    <t>Сладкий творожок с шоколадом</t>
  </si>
  <si>
    <t>Musayev</t>
  </si>
  <si>
    <t>Кефир</t>
  </si>
  <si>
    <t>To`xtaniyoz Ota</t>
  </si>
  <si>
    <t>Сосиски с сыром барбекью</t>
  </si>
  <si>
    <t>Молоко</t>
  </si>
  <si>
    <t>Maia</t>
  </si>
  <si>
    <t>Говяжий рулет вес</t>
  </si>
  <si>
    <t>Рулет Янгилик вес</t>
  </si>
  <si>
    <t>Газированный напиток</t>
  </si>
  <si>
    <t>Mountain Dew</t>
  </si>
  <si>
    <t>Айран газированный</t>
  </si>
  <si>
    <t>Айран</t>
  </si>
  <si>
    <t>Pure Milk</t>
  </si>
  <si>
    <t>Творог</t>
  </si>
  <si>
    <t>Kamilka</t>
  </si>
  <si>
    <t>Barbican Яблочный стекло</t>
  </si>
  <si>
    <t>Barbican</t>
  </si>
  <si>
    <t>Behamad Манго</t>
  </si>
  <si>
    <t>Behamad</t>
  </si>
  <si>
    <t>Moj Taba Персик</t>
  </si>
  <si>
    <t>Moj Taba</t>
  </si>
  <si>
    <t>Moj Taba Манго</t>
  </si>
  <si>
    <t>Moj Taba Вишня</t>
  </si>
  <si>
    <t>Moj Taba Ананас</t>
  </si>
  <si>
    <t>Asia Fruit Гранат</t>
  </si>
  <si>
    <t>Asia Friut</t>
  </si>
  <si>
    <t>Behamad Яблоко</t>
  </si>
  <si>
    <t>Behamad Апельсин</t>
  </si>
  <si>
    <t>Behamad Ананас</t>
  </si>
  <si>
    <t>Asia Fruit Ананас</t>
  </si>
  <si>
    <t>Asia Fruit Абрикос</t>
  </si>
  <si>
    <t>Лимонад Borjomi Тархун</t>
  </si>
  <si>
    <t>Borjomi</t>
  </si>
  <si>
    <t>Pepsi zero</t>
  </si>
  <si>
    <t>Pepsi</t>
  </si>
  <si>
    <t>Free 7 mix</t>
  </si>
  <si>
    <t>Free 7</t>
  </si>
  <si>
    <t>Сгущенка Зайка</t>
  </si>
  <si>
    <t>Maselko</t>
  </si>
  <si>
    <t>Mirinda Апельсин</t>
  </si>
  <si>
    <t>Mirinda</t>
  </si>
  <si>
    <t>Масло Волынское</t>
  </si>
  <si>
    <t>Rockstar Энергетик</t>
  </si>
  <si>
    <t>Rockstar</t>
  </si>
  <si>
    <t>Масло для слоённой выпечки вес</t>
  </si>
  <si>
    <t>Соус чили</t>
  </si>
  <si>
    <t>Зелёный чай лимон</t>
  </si>
  <si>
    <t>Lipton</t>
  </si>
  <si>
    <t>Зелёный чай клубника</t>
  </si>
  <si>
    <t>Зелёный чай персик</t>
  </si>
  <si>
    <t>Зелёный чай малина</t>
  </si>
  <si>
    <t>Черный чай персик</t>
  </si>
  <si>
    <t>Черный чай малина</t>
  </si>
  <si>
    <t>Adrenaline Rush Энергетик</t>
  </si>
  <si>
    <t>Adrenaline Rush</t>
  </si>
  <si>
    <t>Rockstar Энергетик персик</t>
  </si>
  <si>
    <t>Rockstar Энергетик гуава</t>
  </si>
  <si>
    <t>Adrenaline Vitamin power манго</t>
  </si>
  <si>
    <t>Mezon</t>
  </si>
  <si>
    <t>Творог нежный</t>
  </si>
  <si>
    <t>Каймак</t>
  </si>
  <si>
    <t>Вода</t>
  </si>
  <si>
    <t>Asu вода клубника-киви</t>
  </si>
  <si>
    <t>Asu</t>
  </si>
  <si>
    <t>Asu вода персик</t>
  </si>
  <si>
    <t>Asu апельсин</t>
  </si>
  <si>
    <t>7 Up</t>
  </si>
  <si>
    <t>Coca-Cola</t>
  </si>
  <si>
    <t>Соус Цезарь</t>
  </si>
  <si>
    <t>Maxeev</t>
  </si>
  <si>
    <t>Соус</t>
  </si>
  <si>
    <t>Мясной продукт</t>
  </si>
  <si>
    <t>Кетчуп Томатный</t>
  </si>
  <si>
    <t>Сыр Буррата вес</t>
  </si>
  <si>
    <t>Сыр Debut вес</t>
  </si>
  <si>
    <t>Debut</t>
  </si>
  <si>
    <t>Rozmetov</t>
  </si>
  <si>
    <t>Золотой слиток вес</t>
  </si>
  <si>
    <t>Йогурт малина</t>
  </si>
  <si>
    <t>Йогурт клубника-земляника</t>
  </si>
  <si>
    <t>Йогурт Банан-киви</t>
  </si>
  <si>
    <t>Йогурт</t>
  </si>
  <si>
    <t>Lactel</t>
  </si>
  <si>
    <t>Кондитерский продукт</t>
  </si>
  <si>
    <t>Шоколадная паста квадрат</t>
  </si>
  <si>
    <t>Choco-Cream</t>
  </si>
  <si>
    <t>Егерские сосиски</t>
  </si>
  <si>
    <t>Говяжие сосиски</t>
  </si>
  <si>
    <t>Сосиски цыпленок</t>
  </si>
  <si>
    <t>Сосиски куриные барбекью</t>
  </si>
  <si>
    <t>Сосиски говяжие барбекью</t>
  </si>
  <si>
    <t>Сосиски чили охотничье в упаковке</t>
  </si>
  <si>
    <t>Колбаса Asl Farhod</t>
  </si>
  <si>
    <t>Сосиски телячие</t>
  </si>
  <si>
    <t>Масло President</t>
  </si>
  <si>
    <t>President</t>
  </si>
  <si>
    <t>Мучной продукт</t>
  </si>
  <si>
    <t>Лаваш ролл 4 шт</t>
  </si>
  <si>
    <t>Sweet Park</t>
  </si>
  <si>
    <t>Йогурт Актимель</t>
  </si>
  <si>
    <t>Actimel</t>
  </si>
  <si>
    <t>Йогурт клубника</t>
  </si>
  <si>
    <t>Йогурт Персик</t>
  </si>
  <si>
    <t>Язык рулет</t>
  </si>
  <si>
    <t>Сосиски охотничье в упаковке</t>
  </si>
  <si>
    <t>Сосиски детские</t>
  </si>
  <si>
    <t>Сосиски сырные</t>
  </si>
  <si>
    <t>Морепродукты</t>
  </si>
  <si>
    <t>Королевские креветки</t>
  </si>
  <si>
    <t>Vici</t>
  </si>
  <si>
    <t>Креветки</t>
  </si>
  <si>
    <t>Fresh Water</t>
  </si>
  <si>
    <t>Креветки Fine</t>
  </si>
  <si>
    <t>Ladoris</t>
  </si>
  <si>
    <t>Креветки 100/200</t>
  </si>
  <si>
    <t>Пангасисус филе вес</t>
  </si>
  <si>
    <t>Креветки 16/20</t>
  </si>
  <si>
    <t xml:space="preserve">Сгущенка </t>
  </si>
  <si>
    <t>Mari Moloko</t>
  </si>
  <si>
    <t>Йогурт клубника-ананас</t>
  </si>
  <si>
    <t>Uslada</t>
  </si>
  <si>
    <t>Плавленный сливочный сыр</t>
  </si>
  <si>
    <t>Плавленный пастообразный сыр</t>
  </si>
  <si>
    <t>Hochland</t>
  </si>
  <si>
    <t>Плавленный сыр сендвич</t>
  </si>
  <si>
    <t>Плавленный сыр с грибами</t>
  </si>
  <si>
    <t>Плавленный сыр чизбургер</t>
  </si>
  <si>
    <t>Плавленный сыр ломтики шайба</t>
  </si>
  <si>
    <t>Казы вес</t>
  </si>
  <si>
    <t>Сосиски куриные вес</t>
  </si>
  <si>
    <t>Кетчуп Карри</t>
  </si>
  <si>
    <t>Кетчуп Барбекью</t>
  </si>
  <si>
    <t>Кетчуп Чили</t>
  </si>
  <si>
    <t>Майонез с сыром</t>
  </si>
  <si>
    <t>Кетчуп Мексиканский острый</t>
  </si>
  <si>
    <t>Кетчуп Острый / Сладкий</t>
  </si>
  <si>
    <t>Кетчуп Италиянский сладкий</t>
  </si>
  <si>
    <t xml:space="preserve">Сыр шайба </t>
  </si>
  <si>
    <t>Плавленный сыр с Швейцарским сыром</t>
  </si>
  <si>
    <t>Сметана</t>
  </si>
  <si>
    <t>Минеральная вода</t>
  </si>
  <si>
    <t>Kizilay</t>
  </si>
  <si>
    <t>Мороженое Tropicana</t>
  </si>
  <si>
    <t>Ice Gold</t>
  </si>
  <si>
    <t>Мороженое Sweets Caramel Araxis</t>
  </si>
  <si>
    <t>Маргарин</t>
  </si>
  <si>
    <t>Shedraya Hozyaika</t>
  </si>
  <si>
    <t>Мороженое Seven Days</t>
  </si>
  <si>
    <t>Йогурт Груша</t>
  </si>
  <si>
    <t>Molli</t>
  </si>
  <si>
    <t>Йогурт лесные ягоды</t>
  </si>
  <si>
    <t>Nejniy</t>
  </si>
  <si>
    <t>Fanta</t>
  </si>
  <si>
    <t>Sprite</t>
  </si>
  <si>
    <t>Fuse Tea</t>
  </si>
  <si>
    <t>Fuse Tea Персик</t>
  </si>
  <si>
    <t>Fuse Tea Манго-ананас</t>
  </si>
  <si>
    <t>Fuse Tea Лимон</t>
  </si>
  <si>
    <t>Fuse Tea Зелёное манго - Ромашка</t>
  </si>
  <si>
    <t>Сгущенка</t>
  </si>
  <si>
    <t>Йогурт малина и земляника</t>
  </si>
  <si>
    <t>Сырок</t>
  </si>
  <si>
    <t>Heinz</t>
  </si>
  <si>
    <t>Консервированные овощи</t>
  </si>
  <si>
    <t>Кукуруза сладкая</t>
  </si>
  <si>
    <t>Курут об</t>
  </si>
  <si>
    <t>Quvnoq</t>
  </si>
  <si>
    <t>Сырок клубника</t>
  </si>
  <si>
    <t>Mussaffo</t>
  </si>
  <si>
    <t>Сырок какао</t>
  </si>
  <si>
    <t>Сырок ваниль</t>
  </si>
  <si>
    <t>Сырок кокос</t>
  </si>
  <si>
    <t>Йогурт ассорти</t>
  </si>
  <si>
    <t>Сосиски охотничье корона</t>
  </si>
  <si>
    <t>Сосиски охотничье классические</t>
  </si>
  <si>
    <t>Parvoz</t>
  </si>
  <si>
    <t>Рулет слиток вес</t>
  </si>
  <si>
    <t>Филе в масле сельдь</t>
  </si>
  <si>
    <t>Karlson</t>
  </si>
  <si>
    <t>Йогурт Лёгкий банан</t>
  </si>
  <si>
    <t>Fruttis</t>
  </si>
  <si>
    <t>Nesquik</t>
  </si>
  <si>
    <t>Коктейль клубника</t>
  </si>
  <si>
    <t>Коктейль банан</t>
  </si>
  <si>
    <t>Молочный коктейль шоколадный</t>
  </si>
  <si>
    <t>Молочный коктейль печенье</t>
  </si>
  <si>
    <t>Maria Gold</t>
  </si>
  <si>
    <t>Alekseevskoe</t>
  </si>
  <si>
    <t>Сгущенка Российский продукт</t>
  </si>
  <si>
    <t>Лимонад Сады Тянь Шаня ананас</t>
  </si>
  <si>
    <t>Sadi Tyan Shanya</t>
  </si>
  <si>
    <t>Сливки</t>
  </si>
  <si>
    <t>Ermigurt</t>
  </si>
  <si>
    <t>Сосиски молочные</t>
  </si>
  <si>
    <t>Polar</t>
  </si>
  <si>
    <t>Кольца кальмара</t>
  </si>
  <si>
    <t>Масло Шедрое Солнце</t>
  </si>
  <si>
    <t>Shedroe Solntse</t>
  </si>
  <si>
    <t>Креветки Vannamei</t>
  </si>
  <si>
    <t>Креветки с панцырем</t>
  </si>
  <si>
    <t>Activia</t>
  </si>
  <si>
    <t>Плавленный сыр Чизбургер</t>
  </si>
  <si>
    <t>Плавленный сыр Маасдам</t>
  </si>
  <si>
    <t>Плавленный сыр - Сырная коллекция</t>
  </si>
  <si>
    <t>Йогурт персик и маракуя</t>
  </si>
  <si>
    <t>Йогурт клубника и киви</t>
  </si>
  <si>
    <t>Йогурт малина и черника</t>
  </si>
  <si>
    <t>Йогурт живой</t>
  </si>
  <si>
    <t>Творожный сыр с зеленью</t>
  </si>
  <si>
    <t>Творожный сливочный сыр</t>
  </si>
  <si>
    <t>Пангасисус стейк вес</t>
  </si>
  <si>
    <t>Шоколадная паста</t>
  </si>
  <si>
    <t>Wellnut</t>
  </si>
  <si>
    <t xml:space="preserve">Шоколадная паста </t>
  </si>
  <si>
    <t>Масло Деревенское</t>
  </si>
  <si>
    <t>Don Milko</t>
  </si>
  <si>
    <t>Rash Milk</t>
  </si>
  <si>
    <t>Куриный рулет вес</t>
  </si>
  <si>
    <t>Казы куриный вес</t>
  </si>
  <si>
    <t>Язык вес</t>
  </si>
  <si>
    <t>Лимонад манго</t>
  </si>
  <si>
    <t>B-Fresh</t>
  </si>
  <si>
    <t>Лимонад гранат</t>
  </si>
  <si>
    <t>Лимонад клубника</t>
  </si>
  <si>
    <t>Наш сад малина</t>
  </si>
  <si>
    <t>Nash Sad</t>
  </si>
  <si>
    <t>Red Bull</t>
  </si>
  <si>
    <t>Coca-Cola zero</t>
  </si>
  <si>
    <t>БиоКефир</t>
  </si>
  <si>
    <t>Red Bull персик</t>
  </si>
  <si>
    <t xml:space="preserve">Лимонад Черноголовка </t>
  </si>
  <si>
    <t>Chernogolovka</t>
  </si>
  <si>
    <t>Вода Hydrolife</t>
  </si>
  <si>
    <t>Hydrolife</t>
  </si>
  <si>
    <t>Old price</t>
  </si>
  <si>
    <t>Average price</t>
  </si>
  <si>
    <t>Average producer price</t>
  </si>
  <si>
    <t>Скидка?</t>
  </si>
  <si>
    <t>Number of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</si>
</sst>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3" fontId="0" fillId="0" borderId="0" xfId="0" applyNumberFormat="1"/>
    <xf numFmtId="10" fontId="0" fillId="0" borderId="0" xfId="0" applyNumberFormat="1"/>
    <xf numFmtId="9" fontId="0" fillId="0" borderId="0" xfId="0" applyNumberFormat="1"/>
    <xf numFmtId="10" fontId="0" fillId="0" borderId="0" xfId="0" applyNumberFormat="1" applyAlignment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'Динамика цен'!$B$1</c:f>
              <c:strCache>
                <c:ptCount val="1"/>
                <c:pt idx="0">
                  <c:v>Average price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'Динамика цен'!$A$2:$A$332</c:f>
              <c:numCache>
                <c:formatCode>m/d/yyyy</c:formatCode>
                <c:ptCount val="331"/>
                <c:pt idx="0">
                  <c:v>45473</c:v>
                </c:pt>
                <c:pt idx="1">
                  <c:v>45474</c:v>
                </c:pt>
                <c:pt idx="2">
                  <c:v>45480</c:v>
                </c:pt>
                <c:pt idx="3">
                  <c:v>45482</c:v>
                </c:pt>
                <c:pt idx="4">
                  <c:v>45483</c:v>
                </c:pt>
                <c:pt idx="5">
                  <c:v>45484</c:v>
                </c:pt>
                <c:pt idx="6">
                  <c:v>45485</c:v>
                </c:pt>
                <c:pt idx="7">
                  <c:v>45486</c:v>
                </c:pt>
                <c:pt idx="8">
                  <c:v>45487</c:v>
                </c:pt>
                <c:pt idx="9">
                  <c:v>45488</c:v>
                </c:pt>
                <c:pt idx="10">
                  <c:v>45489</c:v>
                </c:pt>
                <c:pt idx="11">
                  <c:v>45490</c:v>
                </c:pt>
                <c:pt idx="12">
                  <c:v>45491</c:v>
                </c:pt>
                <c:pt idx="13">
                  <c:v>45492</c:v>
                </c:pt>
                <c:pt idx="14">
                  <c:v>45493</c:v>
                </c:pt>
                <c:pt idx="15">
                  <c:v>45494</c:v>
                </c:pt>
                <c:pt idx="16">
                  <c:v>45495</c:v>
                </c:pt>
                <c:pt idx="17">
                  <c:v>45496</c:v>
                </c:pt>
                <c:pt idx="18">
                  <c:v>45497</c:v>
                </c:pt>
                <c:pt idx="19">
                  <c:v>45498</c:v>
                </c:pt>
                <c:pt idx="20">
                  <c:v>45499</c:v>
                </c:pt>
                <c:pt idx="21">
                  <c:v>45500</c:v>
                </c:pt>
                <c:pt idx="22">
                  <c:v>45501</c:v>
                </c:pt>
                <c:pt idx="23">
                  <c:v>45502</c:v>
                </c:pt>
                <c:pt idx="24">
                  <c:v>45504</c:v>
                </c:pt>
                <c:pt idx="25">
                  <c:v>45505</c:v>
                </c:pt>
                <c:pt idx="26">
                  <c:v>45506</c:v>
                </c:pt>
                <c:pt idx="27">
                  <c:v>45507</c:v>
                </c:pt>
                <c:pt idx="28">
                  <c:v>45508</c:v>
                </c:pt>
                <c:pt idx="29">
                  <c:v>45510</c:v>
                </c:pt>
                <c:pt idx="30">
                  <c:v>45511</c:v>
                </c:pt>
                <c:pt idx="31">
                  <c:v>45514</c:v>
                </c:pt>
                <c:pt idx="32">
                  <c:v>45517</c:v>
                </c:pt>
                <c:pt idx="33">
                  <c:v>45518</c:v>
                </c:pt>
                <c:pt idx="34">
                  <c:v>45519</c:v>
                </c:pt>
                <c:pt idx="35">
                  <c:v>45520</c:v>
                </c:pt>
                <c:pt idx="36">
                  <c:v>45522</c:v>
                </c:pt>
                <c:pt idx="37">
                  <c:v>45523</c:v>
                </c:pt>
                <c:pt idx="38">
                  <c:v>45525</c:v>
                </c:pt>
                <c:pt idx="39">
                  <c:v>45539</c:v>
                </c:pt>
              </c:numCache>
            </c:numRef>
          </c:cat>
          <c:val>
            <c:numRef>
              <c:f>'Динамика цен'!$B$2:$B$332</c:f>
              <c:numCache>
                <c:formatCode>General</c:formatCode>
                <c:ptCount val="331"/>
                <c:pt idx="0">
                  <c:v>4690</c:v>
                </c:pt>
                <c:pt idx="1">
                  <c:v>10940</c:v>
                </c:pt>
                <c:pt idx="2">
                  <c:v>14990</c:v>
                </c:pt>
                <c:pt idx="3">
                  <c:v>5847.1428571428569</c:v>
                </c:pt>
                <c:pt idx="4">
                  <c:v>18603.333333333332</c:v>
                </c:pt>
                <c:pt idx="5">
                  <c:v>11340</c:v>
                </c:pt>
                <c:pt idx="6">
                  <c:v>10894</c:v>
                </c:pt>
                <c:pt idx="7">
                  <c:v>96135.454545454544</c:v>
                </c:pt>
                <c:pt idx="8">
                  <c:v>26150</c:v>
                </c:pt>
                <c:pt idx="9">
                  <c:v>31581.666666666668</c:v>
                </c:pt>
                <c:pt idx="10">
                  <c:v>13350</c:v>
                </c:pt>
                <c:pt idx="11">
                  <c:v>13056.666666666666</c:v>
                </c:pt>
                <c:pt idx="12">
                  <c:v>4190</c:v>
                </c:pt>
                <c:pt idx="13">
                  <c:v>142923.33333333334</c:v>
                </c:pt>
                <c:pt idx="14">
                  <c:v>22261.428571428572</c:v>
                </c:pt>
                <c:pt idx="15">
                  <c:v>58290</c:v>
                </c:pt>
                <c:pt idx="16">
                  <c:v>14523.333333333334</c:v>
                </c:pt>
                <c:pt idx="17">
                  <c:v>26823.333333333332</c:v>
                </c:pt>
                <c:pt idx="18">
                  <c:v>23290</c:v>
                </c:pt>
                <c:pt idx="19">
                  <c:v>22550</c:v>
                </c:pt>
                <c:pt idx="20">
                  <c:v>35118.571428571428</c:v>
                </c:pt>
                <c:pt idx="21">
                  <c:v>40940</c:v>
                </c:pt>
                <c:pt idx="22">
                  <c:v>12665</c:v>
                </c:pt>
                <c:pt idx="23">
                  <c:v>17750</c:v>
                </c:pt>
                <c:pt idx="24">
                  <c:v>39421.666666666664</c:v>
                </c:pt>
                <c:pt idx="25">
                  <c:v>119990</c:v>
                </c:pt>
                <c:pt idx="26">
                  <c:v>11090</c:v>
                </c:pt>
                <c:pt idx="27">
                  <c:v>31505.384615384617</c:v>
                </c:pt>
                <c:pt idx="28">
                  <c:v>57035.454545454544</c:v>
                </c:pt>
                <c:pt idx="29">
                  <c:v>8496.6666666666661</c:v>
                </c:pt>
                <c:pt idx="30">
                  <c:v>68490</c:v>
                </c:pt>
                <c:pt idx="31">
                  <c:v>105910</c:v>
                </c:pt>
                <c:pt idx="32">
                  <c:v>12273.333333333334</c:v>
                </c:pt>
                <c:pt idx="33">
                  <c:v>8790</c:v>
                </c:pt>
                <c:pt idx="34">
                  <c:v>6490</c:v>
                </c:pt>
                <c:pt idx="35">
                  <c:v>11066.923076923076</c:v>
                </c:pt>
                <c:pt idx="36">
                  <c:v>18683.75</c:v>
                </c:pt>
                <c:pt idx="37">
                  <c:v>10214.444444444445</c:v>
                </c:pt>
                <c:pt idx="38">
                  <c:v>4990</c:v>
                </c:pt>
                <c:pt idx="39">
                  <c:v>11240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BB-4D64-99E8-A61C7985CE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5927704"/>
        <c:axId val="355929672"/>
      </c:lineChart>
      <c:dateAx>
        <c:axId val="35592770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5929672"/>
        <c:crosses val="autoZero"/>
        <c:auto val="1"/>
        <c:lblOffset val="100"/>
        <c:baseTimeUnit val="days"/>
      </c:dateAx>
      <c:valAx>
        <c:axId val="355929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5927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products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'Анализ ассортимента'!$C$2</c:f>
              <c:strCache>
                <c:ptCount val="1"/>
                <c:pt idx="0">
                  <c:v>Chernogolovka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'Анализ ассортимента'!$D$1</c:f>
              <c:strCache>
                <c:ptCount val="1"/>
                <c:pt idx="0">
                  <c:v>Number of products</c:v>
                </c:pt>
              </c:strCache>
            </c:strRef>
          </c:cat>
          <c:val>
            <c:numRef>
              <c:f>'Анализ ассортимента'!$D$2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9F-41BB-8F8B-EDB7A6484823}"/>
            </c:ext>
          </c:extLst>
        </c:ser>
        <c:ser>
          <c:idx val="1"/>
          <c:order val="1"/>
          <c:tx>
            <c:strRef>
              <c:f>'Анализ ассортимента'!$C$3</c:f>
              <c:strCache>
                <c:ptCount val="1"/>
                <c:pt idx="0">
                  <c:v>Hydrolife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'Анализ ассортимента'!$D$1</c:f>
              <c:strCache>
                <c:ptCount val="1"/>
                <c:pt idx="0">
                  <c:v>Number of products</c:v>
                </c:pt>
              </c:strCache>
            </c:strRef>
          </c:cat>
          <c:val>
            <c:numRef>
              <c:f>'Анализ ассортимента'!$D$3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9F-41BB-8F8B-EDB7A6484823}"/>
            </c:ext>
          </c:extLst>
        </c:ser>
        <c:ser>
          <c:idx val="2"/>
          <c:order val="2"/>
          <c:tx>
            <c:strRef>
              <c:f>'Анализ ассортимента'!$C$4</c:f>
              <c:strCache>
                <c:ptCount val="1"/>
                <c:pt idx="0">
                  <c:v>Borjomi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'Анализ ассортимента'!$D$1</c:f>
              <c:strCache>
                <c:ptCount val="1"/>
                <c:pt idx="0">
                  <c:v>Number of products</c:v>
                </c:pt>
              </c:strCache>
            </c:strRef>
          </c:cat>
          <c:val>
            <c:numRef>
              <c:f>'Анализ ассортимента'!$D$4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E9F-41BB-8F8B-EDB7A6484823}"/>
            </c:ext>
          </c:extLst>
        </c:ser>
        <c:ser>
          <c:idx val="3"/>
          <c:order val="3"/>
          <c:tx>
            <c:strRef>
              <c:f>'Анализ ассортимента'!$C$5</c:f>
              <c:strCache>
                <c:ptCount val="1"/>
                <c:pt idx="0">
                  <c:v>B-Fresh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'Анализ ассортимента'!$D$1</c:f>
              <c:strCache>
                <c:ptCount val="1"/>
                <c:pt idx="0">
                  <c:v>Number of products</c:v>
                </c:pt>
              </c:strCache>
            </c:strRef>
          </c:cat>
          <c:val>
            <c:numRef>
              <c:f>'Анализ ассортимента'!$D$5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E9F-41BB-8F8B-EDB7A6484823}"/>
            </c:ext>
          </c:extLst>
        </c:ser>
        <c:ser>
          <c:idx val="4"/>
          <c:order val="4"/>
          <c:tx>
            <c:strRef>
              <c:f>'Анализ ассортимента'!$C$6</c:f>
              <c:strCache>
                <c:ptCount val="1"/>
                <c:pt idx="0">
                  <c:v>Ermigurt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'Анализ ассортимента'!$D$1</c:f>
              <c:strCache>
                <c:ptCount val="1"/>
                <c:pt idx="0">
                  <c:v>Number of products</c:v>
                </c:pt>
              </c:strCache>
            </c:strRef>
          </c:cat>
          <c:val>
            <c:numRef>
              <c:f>'Анализ ассортимента'!$D$6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E9F-41BB-8F8B-EDB7A6484823}"/>
            </c:ext>
          </c:extLst>
        </c:ser>
        <c:ser>
          <c:idx val="5"/>
          <c:order val="5"/>
          <c:tx>
            <c:strRef>
              <c:f>'Анализ ассортимента'!$C$7</c:f>
              <c:strCache>
                <c:ptCount val="1"/>
                <c:pt idx="0">
                  <c:v>Pepsi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'Анализ ассортимента'!$D$1</c:f>
              <c:strCache>
                <c:ptCount val="1"/>
                <c:pt idx="0">
                  <c:v>Number of products</c:v>
                </c:pt>
              </c:strCache>
            </c:strRef>
          </c:cat>
          <c:val>
            <c:numRef>
              <c:f>'Анализ ассортимента'!$D$7</c:f>
              <c:numCache>
                <c:formatCode>General</c:formatCode>
                <c:ptCount val="1"/>
                <c:pt idx="0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E9F-41BB-8F8B-EDB7A6484823}"/>
            </c:ext>
          </c:extLst>
        </c:ser>
        <c:ser>
          <c:idx val="6"/>
          <c:order val="6"/>
          <c:tx>
            <c:strRef>
              <c:f>'Анализ ассортимента'!$C$8</c:f>
              <c:strCache>
                <c:ptCount val="1"/>
                <c:pt idx="0">
                  <c:v>Fanta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'Анализ ассортимента'!$D$1</c:f>
              <c:strCache>
                <c:ptCount val="1"/>
                <c:pt idx="0">
                  <c:v>Number of products</c:v>
                </c:pt>
              </c:strCache>
            </c:strRef>
          </c:cat>
          <c:val>
            <c:numRef>
              <c:f>'Анализ ассортимента'!$D$8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E9F-41BB-8F8B-EDB7A6484823}"/>
            </c:ext>
          </c:extLst>
        </c:ser>
        <c:ser>
          <c:idx val="7"/>
          <c:order val="7"/>
          <c:tx>
            <c:strRef>
              <c:f>'Анализ ассортимента'!$C$9</c:f>
              <c:strCache>
                <c:ptCount val="1"/>
                <c:pt idx="0">
                  <c:v>Coca-Cola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'Анализ ассортимента'!$D$1</c:f>
              <c:strCache>
                <c:ptCount val="1"/>
                <c:pt idx="0">
                  <c:v>Number of products</c:v>
                </c:pt>
              </c:strCache>
            </c:strRef>
          </c:cat>
          <c:val>
            <c:numRef>
              <c:f>'Анализ ассортимента'!$D$9</c:f>
              <c:numCache>
                <c:formatCode>General</c:formatCode>
                <c:ptCount val="1"/>
                <c:pt idx="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E9F-41BB-8F8B-EDB7A6484823}"/>
            </c:ext>
          </c:extLst>
        </c:ser>
        <c:ser>
          <c:idx val="8"/>
          <c:order val="8"/>
          <c:tx>
            <c:strRef>
              <c:f>'Анализ ассортимента'!$C$10</c:f>
              <c:strCache>
                <c:ptCount val="1"/>
                <c:pt idx="0">
                  <c:v>Mountain Dew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'Анализ ассортимента'!$D$1</c:f>
              <c:strCache>
                <c:ptCount val="1"/>
                <c:pt idx="0">
                  <c:v>Number of products</c:v>
                </c:pt>
              </c:strCache>
            </c:strRef>
          </c:cat>
          <c:val>
            <c:numRef>
              <c:f>'Анализ ассортимента'!$D$10</c:f>
              <c:numCache>
                <c:formatCode>General</c:formatCode>
                <c:ptCount val="1"/>
                <c:pt idx="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E9F-41BB-8F8B-EDB7A6484823}"/>
            </c:ext>
          </c:extLst>
        </c:ser>
        <c:ser>
          <c:idx val="9"/>
          <c:order val="9"/>
          <c:tx>
            <c:strRef>
              <c:f>'Анализ ассортимента'!$C$11</c:f>
              <c:strCache>
                <c:ptCount val="1"/>
                <c:pt idx="0">
                  <c:v>Sprite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'Анализ ассортимента'!$D$1</c:f>
              <c:strCache>
                <c:ptCount val="1"/>
                <c:pt idx="0">
                  <c:v>Number of products</c:v>
                </c:pt>
              </c:strCache>
            </c:strRef>
          </c:cat>
          <c:val>
            <c:numRef>
              <c:f>'Анализ ассортимента'!$D$11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E9F-41BB-8F8B-EDB7A6484823}"/>
            </c:ext>
          </c:extLst>
        </c:ser>
        <c:ser>
          <c:idx val="10"/>
          <c:order val="10"/>
          <c:tx>
            <c:strRef>
              <c:f>'Анализ ассортимента'!$C$12</c:f>
              <c:strCache>
                <c:ptCount val="1"/>
                <c:pt idx="0">
                  <c:v>Barbican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'Анализ ассортимента'!$D$1</c:f>
              <c:strCache>
                <c:ptCount val="1"/>
                <c:pt idx="0">
                  <c:v>Number of products</c:v>
                </c:pt>
              </c:strCache>
            </c:strRef>
          </c:cat>
          <c:val>
            <c:numRef>
              <c:f>'Анализ ассортимента'!$D$12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E9F-41BB-8F8B-EDB7A6484823}"/>
            </c:ext>
          </c:extLst>
        </c:ser>
        <c:ser>
          <c:idx val="11"/>
          <c:order val="11"/>
          <c:tx>
            <c:strRef>
              <c:f>'Анализ ассортимента'!$C$13</c:f>
              <c:strCache>
                <c:ptCount val="1"/>
                <c:pt idx="0">
                  <c:v>Red Bull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'Анализ ассортимента'!$D$1</c:f>
              <c:strCache>
                <c:ptCount val="1"/>
                <c:pt idx="0">
                  <c:v>Number of products</c:v>
                </c:pt>
              </c:strCache>
            </c:strRef>
          </c:cat>
          <c:val>
            <c:numRef>
              <c:f>'Анализ ассортимента'!$D$13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E9F-41BB-8F8B-EDB7A6484823}"/>
            </c:ext>
          </c:extLst>
        </c:ser>
        <c:ser>
          <c:idx val="12"/>
          <c:order val="12"/>
          <c:tx>
            <c:strRef>
              <c:f>'Анализ ассортимента'!$C$14</c:f>
              <c:strCache>
                <c:ptCount val="1"/>
                <c:pt idx="0">
                  <c:v>Choco-Cream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'Анализ ассортимента'!$D$1</c:f>
              <c:strCache>
                <c:ptCount val="1"/>
                <c:pt idx="0">
                  <c:v>Number of products</c:v>
                </c:pt>
              </c:strCache>
            </c:strRef>
          </c:cat>
          <c:val>
            <c:numRef>
              <c:f>'Анализ ассортимента'!$D$14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E9F-41BB-8F8B-EDB7A6484823}"/>
            </c:ext>
          </c:extLst>
        </c:ser>
        <c:ser>
          <c:idx val="13"/>
          <c:order val="13"/>
          <c:tx>
            <c:strRef>
              <c:f>'Анализ ассортимента'!$C$15</c:f>
              <c:strCache>
                <c:ptCount val="1"/>
                <c:pt idx="0">
                  <c:v>Maselko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'Анализ ассортимента'!$D$1</c:f>
              <c:strCache>
                <c:ptCount val="1"/>
                <c:pt idx="0">
                  <c:v>Number of products</c:v>
                </c:pt>
              </c:strCache>
            </c:strRef>
          </c:cat>
          <c:val>
            <c:numRef>
              <c:f>'Анализ ассортимента'!$D$15</c:f>
              <c:numCache>
                <c:formatCode>General</c:formatCode>
                <c:ptCount val="1"/>
                <c:pt idx="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7E9F-41BB-8F8B-EDB7A6484823}"/>
            </c:ext>
          </c:extLst>
        </c:ser>
        <c:ser>
          <c:idx val="14"/>
          <c:order val="14"/>
          <c:tx>
            <c:strRef>
              <c:f>'Анализ ассортимента'!$C$16</c:f>
              <c:strCache>
                <c:ptCount val="1"/>
                <c:pt idx="0">
                  <c:v>Mari Moloko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'Анализ ассортимента'!$D$1</c:f>
              <c:strCache>
                <c:ptCount val="1"/>
                <c:pt idx="0">
                  <c:v>Number of products</c:v>
                </c:pt>
              </c:strCache>
            </c:strRef>
          </c:cat>
          <c:val>
            <c:numRef>
              <c:f>'Анализ ассортимента'!$D$16</c:f>
              <c:numCache>
                <c:formatCode>General</c:formatCode>
                <c:ptCount val="1"/>
                <c:pt idx="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E9F-41BB-8F8B-EDB7A6484823}"/>
            </c:ext>
          </c:extLst>
        </c:ser>
        <c:ser>
          <c:idx val="15"/>
          <c:order val="15"/>
          <c:tx>
            <c:strRef>
              <c:f>'Анализ ассортимента'!$C$17</c:f>
              <c:strCache>
                <c:ptCount val="1"/>
                <c:pt idx="0">
                  <c:v>Karlson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'Анализ ассортимента'!$D$1</c:f>
              <c:strCache>
                <c:ptCount val="1"/>
                <c:pt idx="0">
                  <c:v>Number of products</c:v>
                </c:pt>
              </c:strCache>
            </c:strRef>
          </c:cat>
          <c:val>
            <c:numRef>
              <c:f>'Анализ ассортимента'!$D$17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7E9F-41BB-8F8B-EDB7A6484823}"/>
            </c:ext>
          </c:extLst>
        </c:ser>
        <c:ser>
          <c:idx val="16"/>
          <c:order val="16"/>
          <c:tx>
            <c:strRef>
              <c:f>'Анализ ассортимента'!$C$18</c:f>
              <c:strCache>
                <c:ptCount val="1"/>
                <c:pt idx="0">
                  <c:v>Pure Milk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'Анализ ассортимента'!$D$1</c:f>
              <c:strCache>
                <c:ptCount val="1"/>
                <c:pt idx="0">
                  <c:v>Number of products</c:v>
                </c:pt>
              </c:strCache>
            </c:strRef>
          </c:cat>
          <c:val>
            <c:numRef>
              <c:f>'Анализ ассортимента'!$D$18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7E9F-41BB-8F8B-EDB7A6484823}"/>
            </c:ext>
          </c:extLst>
        </c:ser>
        <c:ser>
          <c:idx val="17"/>
          <c:order val="17"/>
          <c:tx>
            <c:strRef>
              <c:f>'Анализ ассортимента'!$C$19</c:f>
              <c:strCache>
                <c:ptCount val="1"/>
                <c:pt idx="0">
                  <c:v>Essi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'Анализ ассортимента'!$D$1</c:f>
              <c:strCache>
                <c:ptCount val="1"/>
                <c:pt idx="0">
                  <c:v>Number of products</c:v>
                </c:pt>
              </c:strCache>
            </c:strRef>
          </c:cat>
          <c:val>
            <c:numRef>
              <c:f>'Анализ ассортимента'!$D$19</c:f>
              <c:numCache>
                <c:formatCode>General</c:formatCode>
                <c:ptCount val="1"/>
                <c:pt idx="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7E9F-41BB-8F8B-EDB7A6484823}"/>
            </c:ext>
          </c:extLst>
        </c:ser>
        <c:ser>
          <c:idx val="18"/>
          <c:order val="18"/>
          <c:tx>
            <c:strRef>
              <c:f>'Анализ ассортимента'!$C$20</c:f>
              <c:strCache>
                <c:ptCount val="1"/>
                <c:pt idx="0">
                  <c:v>Dobroe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'Анализ ассортимента'!$D$1</c:f>
              <c:strCache>
                <c:ptCount val="1"/>
                <c:pt idx="0">
                  <c:v>Number of products</c:v>
                </c:pt>
              </c:strCache>
            </c:strRef>
          </c:cat>
          <c:val>
            <c:numRef>
              <c:f>'Анализ ассортимента'!$D$20</c:f>
              <c:numCache>
                <c:formatCode>General</c:formatCode>
                <c:ptCount val="1"/>
                <c:pt idx="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7E9F-41BB-8F8B-EDB7A6484823}"/>
            </c:ext>
          </c:extLst>
        </c:ser>
        <c:ser>
          <c:idx val="19"/>
          <c:order val="19"/>
          <c:tx>
            <c:strRef>
              <c:f>'Анализ ассортимента'!$C$21</c:f>
              <c:strCache>
                <c:ptCount val="1"/>
                <c:pt idx="0">
                  <c:v>Kamilka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'Анализ ассортимента'!$D$1</c:f>
              <c:strCache>
                <c:ptCount val="1"/>
                <c:pt idx="0">
                  <c:v>Number of products</c:v>
                </c:pt>
              </c:strCache>
            </c:strRef>
          </c:cat>
          <c:val>
            <c:numRef>
              <c:f>'Анализ ассортимента'!$D$21</c:f>
              <c:numCache>
                <c:formatCode>General</c:formatCode>
                <c:ptCount val="1"/>
                <c:pt idx="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7E9F-41BB-8F8B-EDB7A6484823}"/>
            </c:ext>
          </c:extLst>
        </c:ser>
        <c:ser>
          <c:idx val="20"/>
          <c:order val="20"/>
          <c:tx>
            <c:strRef>
              <c:f>'Анализ ассортимента'!$C$22</c:f>
              <c:strCache>
                <c:ptCount val="1"/>
                <c:pt idx="0">
                  <c:v>Mezon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'Анализ ассортимента'!$D$1</c:f>
              <c:strCache>
                <c:ptCount val="1"/>
                <c:pt idx="0">
                  <c:v>Number of products</c:v>
                </c:pt>
              </c:strCache>
            </c:strRef>
          </c:cat>
          <c:val>
            <c:numRef>
              <c:f>'Анализ ассортимента'!$D$22</c:f>
              <c:numCache>
                <c:formatCode>General</c:formatCode>
                <c:ptCount val="1"/>
                <c:pt idx="0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7E9F-41BB-8F8B-EDB7A6484823}"/>
            </c:ext>
          </c:extLst>
        </c:ser>
        <c:ser>
          <c:idx val="21"/>
          <c:order val="21"/>
          <c:tx>
            <c:strRef>
              <c:f>'Анализ ассортимента'!$C$23</c:f>
              <c:strCache>
                <c:ptCount val="1"/>
                <c:pt idx="0">
                  <c:v>Lactel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'Анализ ассортимента'!$D$1</c:f>
              <c:strCache>
                <c:ptCount val="1"/>
                <c:pt idx="0">
                  <c:v>Number of products</c:v>
                </c:pt>
              </c:strCache>
            </c:strRef>
          </c:cat>
          <c:val>
            <c:numRef>
              <c:f>'Анализ ассортимента'!$D$23</c:f>
              <c:numCache>
                <c:formatCode>General</c:formatCode>
                <c:ptCount val="1"/>
                <c:pt idx="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7E9F-41BB-8F8B-EDB7A6484823}"/>
            </c:ext>
          </c:extLst>
        </c:ser>
        <c:ser>
          <c:idx val="22"/>
          <c:order val="22"/>
          <c:tx>
            <c:strRef>
              <c:f>'Анализ ассортимента'!$C$24</c:f>
              <c:strCache>
                <c:ptCount val="1"/>
                <c:pt idx="0">
                  <c:v>Nejniy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'Анализ ассортимента'!$D$1</c:f>
              <c:strCache>
                <c:ptCount val="1"/>
                <c:pt idx="0">
                  <c:v>Number of products</c:v>
                </c:pt>
              </c:strCache>
            </c:strRef>
          </c:cat>
          <c:val>
            <c:numRef>
              <c:f>'Анализ ассортимента'!$D$24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7E9F-41BB-8F8B-EDB7A6484823}"/>
            </c:ext>
          </c:extLst>
        </c:ser>
        <c:ser>
          <c:idx val="23"/>
          <c:order val="23"/>
          <c:tx>
            <c:strRef>
              <c:f>'Анализ ассортимента'!$C$25</c:f>
              <c:strCache>
                <c:ptCount val="1"/>
                <c:pt idx="0">
                  <c:v>President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'Анализ ассортимента'!$D$1</c:f>
              <c:strCache>
                <c:ptCount val="1"/>
                <c:pt idx="0">
                  <c:v>Number of products</c:v>
                </c:pt>
              </c:strCache>
            </c:strRef>
          </c:cat>
          <c:val>
            <c:numRef>
              <c:f>'Анализ ассортимента'!$D$25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7E9F-41BB-8F8B-EDB7A6484823}"/>
            </c:ext>
          </c:extLst>
        </c:ser>
        <c:ser>
          <c:idx val="24"/>
          <c:order val="24"/>
          <c:tx>
            <c:strRef>
              <c:f>'Анализ ассортимента'!$C$26</c:f>
              <c:strCache>
                <c:ptCount val="1"/>
                <c:pt idx="0">
                  <c:v>Fruttis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'Анализ ассортимента'!$D$1</c:f>
              <c:strCache>
                <c:ptCount val="1"/>
                <c:pt idx="0">
                  <c:v>Number of products</c:v>
                </c:pt>
              </c:strCache>
            </c:strRef>
          </c:cat>
          <c:val>
            <c:numRef>
              <c:f>'Анализ ассортимента'!$D$26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7E9F-41BB-8F8B-EDB7A6484823}"/>
            </c:ext>
          </c:extLst>
        </c:ser>
        <c:ser>
          <c:idx val="25"/>
          <c:order val="25"/>
          <c:tx>
            <c:strRef>
              <c:f>'Анализ ассортимента'!$C$27</c:f>
              <c:strCache>
                <c:ptCount val="1"/>
                <c:pt idx="0">
                  <c:v>Hochland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'Анализ ассортимента'!$D$1</c:f>
              <c:strCache>
                <c:ptCount val="1"/>
                <c:pt idx="0">
                  <c:v>Number of products</c:v>
                </c:pt>
              </c:strCache>
            </c:strRef>
          </c:cat>
          <c:val>
            <c:numRef>
              <c:f>'Анализ ассортимента'!$D$27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7E9F-41BB-8F8B-EDB7A6484823}"/>
            </c:ext>
          </c:extLst>
        </c:ser>
        <c:ser>
          <c:idx val="26"/>
          <c:order val="26"/>
          <c:tx>
            <c:strRef>
              <c:f>'Анализ ассортимента'!$C$28</c:f>
              <c:strCache>
                <c:ptCount val="1"/>
                <c:pt idx="0">
                  <c:v>Fresh Water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'Анализ ассортимента'!$D$1</c:f>
              <c:strCache>
                <c:ptCount val="1"/>
                <c:pt idx="0">
                  <c:v>Number of products</c:v>
                </c:pt>
              </c:strCache>
            </c:strRef>
          </c:cat>
          <c:val>
            <c:numRef>
              <c:f>'Анализ ассортимента'!$D$28</c:f>
              <c:numCache>
                <c:formatCode>General</c:formatCode>
                <c:ptCount val="1"/>
                <c:pt idx="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7E9F-41BB-8F8B-EDB7A6484823}"/>
            </c:ext>
          </c:extLst>
        </c:ser>
        <c:ser>
          <c:idx val="27"/>
          <c:order val="27"/>
          <c:tx>
            <c:strRef>
              <c:f>'Анализ ассортимента'!$C$29</c:f>
              <c:strCache>
                <c:ptCount val="1"/>
                <c:pt idx="0">
                  <c:v>Ladoris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'Анализ ассортимента'!$D$1</c:f>
              <c:strCache>
                <c:ptCount val="1"/>
                <c:pt idx="0">
                  <c:v>Number of products</c:v>
                </c:pt>
              </c:strCache>
            </c:strRef>
          </c:cat>
          <c:val>
            <c:numRef>
              <c:f>'Анализ ассортимента'!$D$29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7E9F-41BB-8F8B-EDB7A6484823}"/>
            </c:ext>
          </c:extLst>
        </c:ser>
        <c:ser>
          <c:idx val="28"/>
          <c:order val="28"/>
          <c:tx>
            <c:strRef>
              <c:f>'Анализ ассортимента'!$C$30</c:f>
              <c:strCache>
                <c:ptCount val="1"/>
                <c:pt idx="0">
                  <c:v>Polar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'Анализ ассортимента'!$D$1</c:f>
              <c:strCache>
                <c:ptCount val="1"/>
                <c:pt idx="0">
                  <c:v>Number of products</c:v>
                </c:pt>
              </c:strCache>
            </c:strRef>
          </c:cat>
          <c:val>
            <c:numRef>
              <c:f>'Анализ ассортимента'!$D$30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7E9F-41BB-8F8B-EDB7A6484823}"/>
            </c:ext>
          </c:extLst>
        </c:ser>
        <c:ser>
          <c:idx val="29"/>
          <c:order val="29"/>
          <c:tx>
            <c:strRef>
              <c:f>'Анализ ассортимента'!$C$31</c:f>
              <c:strCache>
                <c:ptCount val="1"/>
                <c:pt idx="0">
                  <c:v>Monarx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'Анализ ассортимента'!$D$1</c:f>
              <c:strCache>
                <c:ptCount val="1"/>
                <c:pt idx="0">
                  <c:v>Number of products</c:v>
                </c:pt>
              </c:strCache>
            </c:strRef>
          </c:cat>
          <c:val>
            <c:numRef>
              <c:f>'Анализ ассортимента'!$D$31</c:f>
              <c:numCache>
                <c:formatCode>General</c:formatCode>
                <c:ptCount val="1"/>
                <c:pt idx="0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7E9F-41BB-8F8B-EDB7A6484823}"/>
            </c:ext>
          </c:extLst>
        </c:ser>
        <c:ser>
          <c:idx val="30"/>
          <c:order val="30"/>
          <c:tx>
            <c:strRef>
              <c:f>'Анализ ассортимента'!$C$32</c:f>
              <c:strCache>
                <c:ptCount val="1"/>
                <c:pt idx="0">
                  <c:v>Actimel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'Анализ ассортимента'!$D$1</c:f>
              <c:strCache>
                <c:ptCount val="1"/>
                <c:pt idx="0">
                  <c:v>Number of products</c:v>
                </c:pt>
              </c:strCache>
            </c:strRef>
          </c:cat>
          <c:val>
            <c:numRef>
              <c:f>'Анализ ассортимента'!$D$32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7E9F-41BB-8F8B-EDB7A6484823}"/>
            </c:ext>
          </c:extLst>
        </c:ser>
        <c:ser>
          <c:idx val="31"/>
          <c:order val="31"/>
          <c:tx>
            <c:strRef>
              <c:f>'Анализ ассортимента'!$C$33</c:f>
              <c:strCache>
                <c:ptCount val="1"/>
                <c:pt idx="0">
                  <c:v>Shedraya Hozyaika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'Анализ ассортимента'!$D$1</c:f>
              <c:strCache>
                <c:ptCount val="1"/>
                <c:pt idx="0">
                  <c:v>Number of products</c:v>
                </c:pt>
              </c:strCache>
            </c:strRef>
          </c:cat>
          <c:val>
            <c:numRef>
              <c:f>'Анализ ассортимента'!$D$33</c:f>
              <c:numCache>
                <c:formatCode>General</c:formatCode>
                <c:ptCount val="1"/>
                <c:pt idx="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7E9F-41BB-8F8B-EDB7A6484823}"/>
            </c:ext>
          </c:extLst>
        </c:ser>
        <c:ser>
          <c:idx val="32"/>
          <c:order val="32"/>
          <c:tx>
            <c:strRef>
              <c:f>'Анализ ассортимента'!$C$34</c:f>
              <c:strCache>
                <c:ptCount val="1"/>
                <c:pt idx="0">
                  <c:v>Shedroe Solntse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'Анализ ассортимента'!$D$1</c:f>
              <c:strCache>
                <c:ptCount val="1"/>
                <c:pt idx="0">
                  <c:v>Number of products</c:v>
                </c:pt>
              </c:strCache>
            </c:strRef>
          </c:cat>
          <c:val>
            <c:numRef>
              <c:f>'Анализ ассортимента'!$D$34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7E9F-41BB-8F8B-EDB7A6484823}"/>
            </c:ext>
          </c:extLst>
        </c:ser>
        <c:ser>
          <c:idx val="33"/>
          <c:order val="33"/>
          <c:tx>
            <c:strRef>
              <c:f>'Анализ ассортимента'!$C$35</c:f>
              <c:strCache>
                <c:ptCount val="1"/>
                <c:pt idx="0">
                  <c:v>Activia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'Анализ ассортимента'!$D$1</c:f>
              <c:strCache>
                <c:ptCount val="1"/>
                <c:pt idx="0">
                  <c:v>Number of products</c:v>
                </c:pt>
              </c:strCache>
            </c:strRef>
          </c:cat>
          <c:val>
            <c:numRef>
              <c:f>'Анализ ассортимента'!$D$35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7E9F-41BB-8F8B-EDB7A6484823}"/>
            </c:ext>
          </c:extLst>
        </c:ser>
        <c:ser>
          <c:idx val="34"/>
          <c:order val="34"/>
          <c:tx>
            <c:strRef>
              <c:f>'Анализ ассортимента'!$C$36</c:f>
              <c:strCache>
                <c:ptCount val="1"/>
                <c:pt idx="0">
                  <c:v>Sweet Park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'Анализ ассортимента'!$D$1</c:f>
              <c:strCache>
                <c:ptCount val="1"/>
                <c:pt idx="0">
                  <c:v>Number of products</c:v>
                </c:pt>
              </c:strCache>
            </c:strRef>
          </c:cat>
          <c:val>
            <c:numRef>
              <c:f>'Анализ ассортимента'!$D$36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7E9F-41BB-8F8B-EDB7A6484823}"/>
            </c:ext>
          </c:extLst>
        </c:ser>
        <c:ser>
          <c:idx val="35"/>
          <c:order val="35"/>
          <c:tx>
            <c:strRef>
              <c:f>'Анализ ассортимента'!$C$37</c:f>
              <c:strCache>
                <c:ptCount val="1"/>
                <c:pt idx="0">
                  <c:v>Sadi Tyan Shanya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'Анализ ассортимента'!$D$1</c:f>
              <c:strCache>
                <c:ptCount val="1"/>
                <c:pt idx="0">
                  <c:v>Number of products</c:v>
                </c:pt>
              </c:strCache>
            </c:strRef>
          </c:cat>
          <c:val>
            <c:numRef>
              <c:f>'Анализ ассортимента'!$D$37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7E9F-41BB-8F8B-EDB7A6484823}"/>
            </c:ext>
          </c:extLst>
        </c:ser>
        <c:ser>
          <c:idx val="36"/>
          <c:order val="36"/>
          <c:tx>
            <c:strRef>
              <c:f>'Анализ ассортимента'!$C$38</c:f>
              <c:strCache>
                <c:ptCount val="1"/>
                <c:pt idx="0">
                  <c:v>Fuse Tea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'Анализ ассортимента'!$D$1</c:f>
              <c:strCache>
                <c:ptCount val="1"/>
                <c:pt idx="0">
                  <c:v>Number of products</c:v>
                </c:pt>
              </c:strCache>
            </c:strRef>
          </c:cat>
          <c:val>
            <c:numRef>
              <c:f>'Анализ ассортимента'!$D$38</c:f>
              <c:numCache>
                <c:formatCode>General</c:formatCode>
                <c:ptCount val="1"/>
                <c:pt idx="0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7E9F-41BB-8F8B-EDB7A6484823}"/>
            </c:ext>
          </c:extLst>
        </c:ser>
        <c:ser>
          <c:idx val="37"/>
          <c:order val="37"/>
          <c:tx>
            <c:strRef>
              <c:f>'Анализ ассортимента'!$C$39</c:f>
              <c:strCache>
                <c:ptCount val="1"/>
                <c:pt idx="0">
                  <c:v>Nash Sad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'Анализ ассортимента'!$D$1</c:f>
              <c:strCache>
                <c:ptCount val="1"/>
                <c:pt idx="0">
                  <c:v>Number of products</c:v>
                </c:pt>
              </c:strCache>
            </c:strRef>
          </c:cat>
          <c:val>
            <c:numRef>
              <c:f>'Анализ ассортимента'!$D$39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7E9F-41BB-8F8B-EDB7A6484823}"/>
            </c:ext>
          </c:extLst>
        </c:ser>
        <c:ser>
          <c:idx val="38"/>
          <c:order val="38"/>
          <c:tx>
            <c:strRef>
              <c:f>'Анализ ассортимента'!$C$40</c:f>
              <c:strCache>
                <c:ptCount val="1"/>
                <c:pt idx="0">
                  <c:v>Adrenaline Rush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'Анализ ассортимента'!$D$1</c:f>
              <c:strCache>
                <c:ptCount val="1"/>
                <c:pt idx="0">
                  <c:v>Number of products</c:v>
                </c:pt>
              </c:strCache>
            </c:strRef>
          </c:cat>
          <c:val>
            <c:numRef>
              <c:f>'Анализ ассортимента'!$D$40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7E9F-41BB-8F8B-EDB7A6484823}"/>
            </c:ext>
          </c:extLst>
        </c:ser>
        <c:ser>
          <c:idx val="39"/>
          <c:order val="39"/>
          <c:tx>
            <c:strRef>
              <c:f>'Анализ ассортимента'!$C$41</c:f>
              <c:strCache>
                <c:ptCount val="1"/>
                <c:pt idx="0">
                  <c:v>Lipton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'Анализ ассортимента'!$D$1</c:f>
              <c:strCache>
                <c:ptCount val="1"/>
                <c:pt idx="0">
                  <c:v>Number of products</c:v>
                </c:pt>
              </c:strCache>
            </c:strRef>
          </c:cat>
          <c:val>
            <c:numRef>
              <c:f>'Анализ ассортимента'!$D$41</c:f>
              <c:numCache>
                <c:formatCode>General</c:formatCode>
                <c:ptCount val="1"/>
                <c:pt idx="0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7E9F-41BB-8F8B-EDB7A6484823}"/>
            </c:ext>
          </c:extLst>
        </c:ser>
        <c:ser>
          <c:idx val="40"/>
          <c:order val="40"/>
          <c:tx>
            <c:strRef>
              <c:f>'Анализ ассортимента'!$C$42</c:f>
              <c:strCache>
                <c:ptCount val="1"/>
                <c:pt idx="0">
                  <c:v>Heinz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'Анализ ассортимента'!$D$1</c:f>
              <c:strCache>
                <c:ptCount val="1"/>
                <c:pt idx="0">
                  <c:v>Number of products</c:v>
                </c:pt>
              </c:strCache>
            </c:strRef>
          </c:cat>
          <c:val>
            <c:numRef>
              <c:f>'Анализ ассортимента'!$D$42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7E9F-41BB-8F8B-EDB7A6484823}"/>
            </c:ext>
          </c:extLst>
        </c:ser>
        <c:ser>
          <c:idx val="41"/>
          <c:order val="41"/>
          <c:tx>
            <c:strRef>
              <c:f>'Анализ ассортимента'!$C$43</c:f>
              <c:strCache>
                <c:ptCount val="1"/>
                <c:pt idx="0">
                  <c:v>Vici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'Анализ ассортимента'!$D$1</c:f>
              <c:strCache>
                <c:ptCount val="1"/>
                <c:pt idx="0">
                  <c:v>Number of products</c:v>
                </c:pt>
              </c:strCache>
            </c:strRef>
          </c:cat>
          <c:val>
            <c:numRef>
              <c:f>'Анализ ассортимента'!$D$43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7E9F-41BB-8F8B-EDB7A6484823}"/>
            </c:ext>
          </c:extLst>
        </c:ser>
        <c:ser>
          <c:idx val="42"/>
          <c:order val="42"/>
          <c:tx>
            <c:strRef>
              <c:f>'Анализ ассортимента'!$C$44</c:f>
              <c:strCache>
                <c:ptCount val="1"/>
                <c:pt idx="0">
                  <c:v>Kizilay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'Анализ ассортимента'!$D$1</c:f>
              <c:strCache>
                <c:ptCount val="1"/>
                <c:pt idx="0">
                  <c:v>Number of products</c:v>
                </c:pt>
              </c:strCache>
            </c:strRef>
          </c:cat>
          <c:val>
            <c:numRef>
              <c:f>'Анализ ассортимента'!$D$44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7E9F-41BB-8F8B-EDB7A6484823}"/>
            </c:ext>
          </c:extLst>
        </c:ser>
        <c:ser>
          <c:idx val="43"/>
          <c:order val="43"/>
          <c:tx>
            <c:strRef>
              <c:f>'Анализ ассортимента'!$C$45</c:f>
              <c:strCache>
                <c:ptCount val="1"/>
                <c:pt idx="0">
                  <c:v>Ice Gold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'Анализ ассортимента'!$D$1</c:f>
              <c:strCache>
                <c:ptCount val="1"/>
                <c:pt idx="0">
                  <c:v>Number of products</c:v>
                </c:pt>
              </c:strCache>
            </c:strRef>
          </c:cat>
          <c:val>
            <c:numRef>
              <c:f>'Анализ ассортимента'!$D$45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7E9F-41BB-8F8B-EDB7A6484823}"/>
            </c:ext>
          </c:extLst>
        </c:ser>
        <c:ser>
          <c:idx val="44"/>
          <c:order val="44"/>
          <c:tx>
            <c:strRef>
              <c:f>'Анализ ассортимента'!$C$46</c:f>
              <c:strCache>
                <c:ptCount val="1"/>
                <c:pt idx="0">
                  <c:v>Don Milko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'Анализ ассортимента'!$D$1</c:f>
              <c:strCache>
                <c:ptCount val="1"/>
                <c:pt idx="0">
                  <c:v>Number of products</c:v>
                </c:pt>
              </c:strCache>
            </c:strRef>
          </c:cat>
          <c:val>
            <c:numRef>
              <c:f>'Анализ ассортимента'!$D$46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7E9F-41BB-8F8B-EDB7A6484823}"/>
            </c:ext>
          </c:extLst>
        </c:ser>
        <c:ser>
          <c:idx val="45"/>
          <c:order val="45"/>
          <c:tx>
            <c:strRef>
              <c:f>'Анализ ассортимента'!$C$47</c:f>
              <c:strCache>
                <c:ptCount val="1"/>
                <c:pt idx="0">
                  <c:v>Rozmetov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'Анализ ассортимента'!$D$1</c:f>
              <c:strCache>
                <c:ptCount val="1"/>
                <c:pt idx="0">
                  <c:v>Number of products</c:v>
                </c:pt>
              </c:strCache>
            </c:strRef>
          </c:cat>
          <c:val>
            <c:numRef>
              <c:f>'Анализ ассортимента'!$D$47</c:f>
              <c:numCache>
                <c:formatCode>General</c:formatCode>
                <c:ptCount val="1"/>
                <c:pt idx="0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7E9F-41BB-8F8B-EDB7A6484823}"/>
            </c:ext>
          </c:extLst>
        </c:ser>
        <c:ser>
          <c:idx val="46"/>
          <c:order val="46"/>
          <c:tx>
            <c:strRef>
              <c:f>'Анализ ассортимента'!$C$48</c:f>
              <c:strCache>
                <c:ptCount val="1"/>
                <c:pt idx="0">
                  <c:v>Musayev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'Анализ ассортимента'!$D$1</c:f>
              <c:strCache>
                <c:ptCount val="1"/>
                <c:pt idx="0">
                  <c:v>Number of products</c:v>
                </c:pt>
              </c:strCache>
            </c:strRef>
          </c:cat>
          <c:val>
            <c:numRef>
              <c:f>'Анализ ассортимента'!$D$48</c:f>
              <c:numCache>
                <c:formatCode>General</c:formatCode>
                <c:ptCount val="1"/>
                <c:pt idx="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7E9F-41BB-8F8B-EDB7A6484823}"/>
            </c:ext>
          </c:extLst>
        </c:ser>
        <c:ser>
          <c:idx val="47"/>
          <c:order val="47"/>
          <c:tx>
            <c:strRef>
              <c:f>'Анализ ассортимента'!$C$49</c:f>
              <c:strCache>
                <c:ptCount val="1"/>
                <c:pt idx="0">
                  <c:v>Maia</c:v>
                </c:pt>
              </c:strCache>
            </c:strRef>
          </c:tx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'Анализ ассортимента'!$D$1</c:f>
              <c:strCache>
                <c:ptCount val="1"/>
                <c:pt idx="0">
                  <c:v>Number of products</c:v>
                </c:pt>
              </c:strCache>
            </c:strRef>
          </c:cat>
          <c:val>
            <c:numRef>
              <c:f>'Анализ ассортимента'!$D$49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7E9F-41BB-8F8B-EDB7A6484823}"/>
            </c:ext>
          </c:extLst>
        </c:ser>
        <c:ser>
          <c:idx val="48"/>
          <c:order val="48"/>
          <c:tx>
            <c:strRef>
              <c:f>'Анализ ассортимента'!$C$50</c:f>
              <c:strCache>
                <c:ptCount val="1"/>
                <c:pt idx="0">
                  <c:v>Molli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'Анализ ассортимента'!$D$1</c:f>
              <c:strCache>
                <c:ptCount val="1"/>
                <c:pt idx="0">
                  <c:v>Number of products</c:v>
                </c:pt>
              </c:strCache>
            </c:strRef>
          </c:cat>
          <c:val>
            <c:numRef>
              <c:f>'Анализ ассортимента'!$D$50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7E9F-41BB-8F8B-EDB7A6484823}"/>
            </c:ext>
          </c:extLst>
        </c:ser>
        <c:ser>
          <c:idx val="49"/>
          <c:order val="49"/>
          <c:tx>
            <c:strRef>
              <c:f>'Анализ ассортимента'!$C$51</c:f>
              <c:strCache>
                <c:ptCount val="1"/>
                <c:pt idx="0">
                  <c:v>Rash Milk</c:v>
                </c:pt>
              </c:strCache>
            </c:strRef>
          </c:tx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'Анализ ассортимента'!$D$1</c:f>
              <c:strCache>
                <c:ptCount val="1"/>
                <c:pt idx="0">
                  <c:v>Number of products</c:v>
                </c:pt>
              </c:strCache>
            </c:strRef>
          </c:cat>
          <c:val>
            <c:numRef>
              <c:f>'Анализ ассортимента'!$D$51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7E9F-41BB-8F8B-EDB7A6484823}"/>
            </c:ext>
          </c:extLst>
        </c:ser>
        <c:ser>
          <c:idx val="50"/>
          <c:order val="50"/>
          <c:tx>
            <c:strRef>
              <c:f>'Анализ ассортимента'!$C$52</c:f>
              <c:strCache>
                <c:ptCount val="1"/>
                <c:pt idx="0">
                  <c:v>To`xtaniyoz Ota</c:v>
                </c:pt>
              </c:strCache>
            </c:strRef>
          </c:tx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'Анализ ассортимента'!$D$1</c:f>
              <c:strCache>
                <c:ptCount val="1"/>
                <c:pt idx="0">
                  <c:v>Number of products</c:v>
                </c:pt>
              </c:strCache>
            </c:strRef>
          </c:cat>
          <c:val>
            <c:numRef>
              <c:f>'Анализ ассортимента'!$D$52</c:f>
              <c:numCache>
                <c:formatCode>General</c:formatCode>
                <c:ptCount val="1"/>
                <c:pt idx="0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7E9F-41BB-8F8B-EDB7A6484823}"/>
            </c:ext>
          </c:extLst>
        </c:ser>
        <c:ser>
          <c:idx val="51"/>
          <c:order val="51"/>
          <c:tx>
            <c:strRef>
              <c:f>'Анализ ассортимента'!$C$53</c:f>
              <c:strCache>
                <c:ptCount val="1"/>
                <c:pt idx="0">
                  <c:v>Behamad</c:v>
                </c:pt>
              </c:strCache>
            </c:strRef>
          </c:tx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'Анализ ассортимента'!$D$1</c:f>
              <c:strCache>
                <c:ptCount val="1"/>
                <c:pt idx="0">
                  <c:v>Number of products</c:v>
                </c:pt>
              </c:strCache>
            </c:strRef>
          </c:cat>
          <c:val>
            <c:numRef>
              <c:f>'Анализ ассортимента'!$D$53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7E9F-41BB-8F8B-EDB7A6484823}"/>
            </c:ext>
          </c:extLst>
        </c:ser>
        <c:ser>
          <c:idx val="52"/>
          <c:order val="52"/>
          <c:tx>
            <c:strRef>
              <c:f>'Анализ ассортимента'!$C$54</c:f>
              <c:strCache>
                <c:ptCount val="1"/>
                <c:pt idx="0">
                  <c:v>Moj Taba</c:v>
                </c:pt>
              </c:strCache>
            </c:strRef>
          </c:tx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'Анализ ассортимента'!$D$1</c:f>
              <c:strCache>
                <c:ptCount val="1"/>
                <c:pt idx="0">
                  <c:v>Number of products</c:v>
                </c:pt>
              </c:strCache>
            </c:strRef>
          </c:cat>
          <c:val>
            <c:numRef>
              <c:f>'Анализ ассортимента'!$D$54</c:f>
              <c:numCache>
                <c:formatCode>General</c:formatCode>
                <c:ptCount val="1"/>
                <c:pt idx="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7E9F-41BB-8F8B-EDB7A6484823}"/>
            </c:ext>
          </c:extLst>
        </c:ser>
        <c:ser>
          <c:idx val="53"/>
          <c:order val="53"/>
          <c:tx>
            <c:strRef>
              <c:f>'Анализ ассортимента'!$C$55</c:f>
              <c:strCache>
                <c:ptCount val="1"/>
                <c:pt idx="0">
                  <c:v>Asu</c:v>
                </c:pt>
              </c:strCache>
            </c:strRef>
          </c:tx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'Анализ ассортимента'!$D$1</c:f>
              <c:strCache>
                <c:ptCount val="1"/>
                <c:pt idx="0">
                  <c:v>Number of products</c:v>
                </c:pt>
              </c:strCache>
            </c:strRef>
          </c:cat>
          <c:val>
            <c:numRef>
              <c:f>'Анализ ассортимента'!$D$55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7E9F-41BB-8F8B-EDB7A6484823}"/>
            </c:ext>
          </c:extLst>
        </c:ser>
        <c:ser>
          <c:idx val="54"/>
          <c:order val="54"/>
          <c:tx>
            <c:strRef>
              <c:f>'Анализ ассортимента'!$C$56</c:f>
              <c:strCache>
                <c:ptCount val="1"/>
                <c:pt idx="0">
                  <c:v>Quvnoq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'Анализ ассортимента'!$D$1</c:f>
              <c:strCache>
                <c:ptCount val="1"/>
                <c:pt idx="0">
                  <c:v>Number of products</c:v>
                </c:pt>
              </c:strCache>
            </c:strRef>
          </c:cat>
          <c:val>
            <c:numRef>
              <c:f>'Анализ ассортимента'!$D$56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7E9F-41BB-8F8B-EDB7A6484823}"/>
            </c:ext>
          </c:extLst>
        </c:ser>
        <c:ser>
          <c:idx val="55"/>
          <c:order val="55"/>
          <c:tx>
            <c:strRef>
              <c:f>'Анализ ассортимента'!$C$57</c:f>
              <c:strCache>
                <c:ptCount val="1"/>
                <c:pt idx="0">
                  <c:v>Mussaffo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'Анализ ассортимента'!$D$1</c:f>
              <c:strCache>
                <c:ptCount val="1"/>
                <c:pt idx="0">
                  <c:v>Number of products</c:v>
                </c:pt>
              </c:strCache>
            </c:strRef>
          </c:cat>
          <c:val>
            <c:numRef>
              <c:f>'Анализ ассортимента'!$D$57</c:f>
              <c:numCache>
                <c:formatCode>General</c:formatCode>
                <c:ptCount val="1"/>
                <c:pt idx="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7E9F-41BB-8F8B-EDB7A6484823}"/>
            </c:ext>
          </c:extLst>
        </c:ser>
        <c:ser>
          <c:idx val="56"/>
          <c:order val="56"/>
          <c:tx>
            <c:strRef>
              <c:f>'Анализ ассортимента'!$C$58</c:f>
              <c:strCache>
                <c:ptCount val="1"/>
                <c:pt idx="0">
                  <c:v>Free 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'Анализ ассортимента'!$D$1</c:f>
              <c:strCache>
                <c:ptCount val="1"/>
                <c:pt idx="0">
                  <c:v>Number of products</c:v>
                </c:pt>
              </c:strCache>
            </c:strRef>
          </c:cat>
          <c:val>
            <c:numRef>
              <c:f>'Анализ ассортимента'!$D$58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7E9F-41BB-8F8B-EDB7A6484823}"/>
            </c:ext>
          </c:extLst>
        </c:ser>
        <c:ser>
          <c:idx val="57"/>
          <c:order val="57"/>
          <c:tx>
            <c:strRef>
              <c:f>'Анализ ассортимента'!$C$59</c:f>
              <c:strCache>
                <c:ptCount val="1"/>
                <c:pt idx="0">
                  <c:v>Mirinda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'Анализ ассортимента'!$D$1</c:f>
              <c:strCache>
                <c:ptCount val="1"/>
                <c:pt idx="0">
                  <c:v>Number of products</c:v>
                </c:pt>
              </c:strCache>
            </c:strRef>
          </c:cat>
          <c:val>
            <c:numRef>
              <c:f>'Анализ ассортимента'!$D$59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7E9F-41BB-8F8B-EDB7A6484823}"/>
            </c:ext>
          </c:extLst>
        </c:ser>
        <c:ser>
          <c:idx val="58"/>
          <c:order val="58"/>
          <c:tx>
            <c:strRef>
              <c:f>'Анализ ассортимента'!$C$60</c:f>
              <c:strCache>
                <c:ptCount val="1"/>
                <c:pt idx="0">
                  <c:v>7 Up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'Анализ ассортимента'!$D$1</c:f>
              <c:strCache>
                <c:ptCount val="1"/>
                <c:pt idx="0">
                  <c:v>Number of products</c:v>
                </c:pt>
              </c:strCache>
            </c:strRef>
          </c:cat>
          <c:val>
            <c:numRef>
              <c:f>'Анализ ассортимента'!$D$60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7E9F-41BB-8F8B-EDB7A6484823}"/>
            </c:ext>
          </c:extLst>
        </c:ser>
        <c:ser>
          <c:idx val="59"/>
          <c:order val="59"/>
          <c:tx>
            <c:strRef>
              <c:f>'Анализ ассортимента'!$C$61</c:f>
              <c:strCache>
                <c:ptCount val="1"/>
                <c:pt idx="0">
                  <c:v>Asia Friut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'Анализ ассортимента'!$D$1</c:f>
              <c:strCache>
                <c:ptCount val="1"/>
                <c:pt idx="0">
                  <c:v>Number of products</c:v>
                </c:pt>
              </c:strCache>
            </c:strRef>
          </c:cat>
          <c:val>
            <c:numRef>
              <c:f>'Анализ ассортимента'!$D$61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B-7E9F-41BB-8F8B-EDB7A6484823}"/>
            </c:ext>
          </c:extLst>
        </c:ser>
        <c:ser>
          <c:idx val="60"/>
          <c:order val="60"/>
          <c:tx>
            <c:strRef>
              <c:f>'Анализ ассортимента'!$C$62</c:f>
              <c:strCache>
                <c:ptCount val="1"/>
                <c:pt idx="0">
                  <c:v>Wellnut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'Анализ ассортимента'!$D$1</c:f>
              <c:strCache>
                <c:ptCount val="1"/>
                <c:pt idx="0">
                  <c:v>Number of products</c:v>
                </c:pt>
              </c:strCache>
            </c:strRef>
          </c:cat>
          <c:val>
            <c:numRef>
              <c:f>'Анализ ассортимента'!$D$62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C-7E9F-41BB-8F8B-EDB7A6484823}"/>
            </c:ext>
          </c:extLst>
        </c:ser>
        <c:ser>
          <c:idx val="61"/>
          <c:order val="61"/>
          <c:tx>
            <c:strRef>
              <c:f>'Анализ ассортимента'!$C$63</c:f>
              <c:strCache>
                <c:ptCount val="1"/>
                <c:pt idx="0">
                  <c:v>Nesquik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'Анализ ассортимента'!$D$1</c:f>
              <c:strCache>
                <c:ptCount val="1"/>
                <c:pt idx="0">
                  <c:v>Number of products</c:v>
                </c:pt>
              </c:strCache>
            </c:strRef>
          </c:cat>
          <c:val>
            <c:numRef>
              <c:f>'Анализ ассортимента'!$D$63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D-7E9F-41BB-8F8B-EDB7A6484823}"/>
            </c:ext>
          </c:extLst>
        </c:ser>
        <c:ser>
          <c:idx val="62"/>
          <c:order val="62"/>
          <c:tx>
            <c:strRef>
              <c:f>'Анализ ассортимента'!$C$64</c:f>
              <c:strCache>
                <c:ptCount val="1"/>
                <c:pt idx="0">
                  <c:v>Maria Gold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'Анализ ассортимента'!$D$1</c:f>
              <c:strCache>
                <c:ptCount val="1"/>
                <c:pt idx="0">
                  <c:v>Number of products</c:v>
                </c:pt>
              </c:strCache>
            </c:strRef>
          </c:cat>
          <c:val>
            <c:numRef>
              <c:f>'Анализ ассортимента'!$D$64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E-7E9F-41BB-8F8B-EDB7A6484823}"/>
            </c:ext>
          </c:extLst>
        </c:ser>
        <c:ser>
          <c:idx val="63"/>
          <c:order val="63"/>
          <c:tx>
            <c:strRef>
              <c:f>'Анализ ассортимента'!$C$65</c:f>
              <c:strCache>
                <c:ptCount val="1"/>
                <c:pt idx="0">
                  <c:v>Alekseevskoe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'Анализ ассортимента'!$D$1</c:f>
              <c:strCache>
                <c:ptCount val="1"/>
                <c:pt idx="0">
                  <c:v>Number of products</c:v>
                </c:pt>
              </c:strCache>
            </c:strRef>
          </c:cat>
          <c:val>
            <c:numRef>
              <c:f>'Анализ ассортимента'!$D$65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F-7E9F-41BB-8F8B-EDB7A6484823}"/>
            </c:ext>
          </c:extLst>
        </c:ser>
        <c:ser>
          <c:idx val="64"/>
          <c:order val="64"/>
          <c:tx>
            <c:strRef>
              <c:f>'Анализ ассортимента'!$C$66</c:f>
              <c:strCache>
                <c:ptCount val="1"/>
                <c:pt idx="0">
                  <c:v>Rockstar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'Анализ ассортимента'!$D$1</c:f>
              <c:strCache>
                <c:ptCount val="1"/>
                <c:pt idx="0">
                  <c:v>Number of products</c:v>
                </c:pt>
              </c:strCache>
            </c:strRef>
          </c:cat>
          <c:val>
            <c:numRef>
              <c:f>'Анализ ассортимента'!$D$66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0-7E9F-41BB-8F8B-EDB7A6484823}"/>
            </c:ext>
          </c:extLst>
        </c:ser>
        <c:ser>
          <c:idx val="65"/>
          <c:order val="65"/>
          <c:tx>
            <c:strRef>
              <c:f>'Анализ ассортимента'!$C$67</c:f>
              <c:strCache>
                <c:ptCount val="1"/>
                <c:pt idx="0">
                  <c:v>Uslada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'Анализ ассортимента'!$D$1</c:f>
              <c:strCache>
                <c:ptCount val="1"/>
                <c:pt idx="0">
                  <c:v>Number of products</c:v>
                </c:pt>
              </c:strCache>
            </c:strRef>
          </c:cat>
          <c:val>
            <c:numRef>
              <c:f>'Анализ ассортимента'!$D$67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1-7E9F-41BB-8F8B-EDB7A6484823}"/>
            </c:ext>
          </c:extLst>
        </c:ser>
        <c:ser>
          <c:idx val="66"/>
          <c:order val="66"/>
          <c:tx>
            <c:strRef>
              <c:f>'Анализ ассортимента'!$C$68</c:f>
              <c:strCache>
                <c:ptCount val="1"/>
                <c:pt idx="0">
                  <c:v>Maxeev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'Анализ ассортимента'!$D$1</c:f>
              <c:strCache>
                <c:ptCount val="1"/>
                <c:pt idx="0">
                  <c:v>Number of products</c:v>
                </c:pt>
              </c:strCache>
            </c:strRef>
          </c:cat>
          <c:val>
            <c:numRef>
              <c:f>'Анализ ассортимента'!$D$68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2-7E9F-41BB-8F8B-EDB7A6484823}"/>
            </c:ext>
          </c:extLst>
        </c:ser>
        <c:ser>
          <c:idx val="67"/>
          <c:order val="67"/>
          <c:tx>
            <c:strRef>
              <c:f>'Анализ ассортимента'!$C$69</c:f>
              <c:strCache>
                <c:ptCount val="1"/>
                <c:pt idx="0">
                  <c:v>Debut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'Анализ ассортимента'!$D$1</c:f>
              <c:strCache>
                <c:ptCount val="1"/>
                <c:pt idx="0">
                  <c:v>Number of products</c:v>
                </c:pt>
              </c:strCache>
            </c:strRef>
          </c:cat>
          <c:val>
            <c:numRef>
              <c:f>'Анализ ассортимента'!$D$69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3-7E9F-41BB-8F8B-EDB7A6484823}"/>
            </c:ext>
          </c:extLst>
        </c:ser>
        <c:ser>
          <c:idx val="68"/>
          <c:order val="68"/>
          <c:tx>
            <c:strRef>
              <c:f>'Анализ ассортимента'!$C$70</c:f>
              <c:strCache>
                <c:ptCount val="1"/>
                <c:pt idx="0">
                  <c:v>Parvoz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'Анализ ассортимента'!$D$1</c:f>
              <c:strCache>
                <c:ptCount val="1"/>
                <c:pt idx="0">
                  <c:v>Number of products</c:v>
                </c:pt>
              </c:strCache>
            </c:strRef>
          </c:cat>
          <c:val>
            <c:numRef>
              <c:f>'Анализ ассортимента'!$D$70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4-7E9F-41BB-8F8B-EDB7A64848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5910320"/>
        <c:axId val="355909664"/>
      </c:barChart>
      <c:catAx>
        <c:axId val="355910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5909664"/>
        <c:crosses val="autoZero"/>
        <c:auto val="1"/>
        <c:lblAlgn val="ctr"/>
        <c:lblOffset val="100"/>
        <c:noMultiLvlLbl val="0"/>
      </c:catAx>
      <c:valAx>
        <c:axId val="355909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5910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3810</xdr:rowOff>
    </xdr:from>
    <xdr:to>
      <xdr:col>17</xdr:col>
      <xdr:colOff>30480</xdr:colOff>
      <xdr:row>23</xdr:row>
      <xdr:rowOff>99060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228600</xdr:colOff>
      <xdr:row>0</xdr:row>
      <xdr:rowOff>72390</xdr:rowOff>
    </xdr:from>
    <xdr:to>
      <xdr:col>17</xdr:col>
      <xdr:colOff>31750</xdr:colOff>
      <xdr:row>25</xdr:row>
      <xdr:rowOff>137160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2"/>
  <sheetViews>
    <sheetView tabSelected="1" workbookViewId="0">
      <pane ySplit="1" topLeftCell="A44" activePane="bottomLeft" state="frozen"/>
      <selection pane="bottomLeft" activeCell="L54" sqref="L54"/>
    </sheetView>
  </sheetViews>
  <sheetFormatPr defaultRowHeight="14.4" x14ac:dyDescent="0.3"/>
  <cols>
    <col min="1" max="1" width="10.109375" style="1" bestFit="1" customWidth="1"/>
    <col min="3" max="3" width="25.44140625" customWidth="1"/>
    <col min="4" max="4" width="37.21875" customWidth="1"/>
    <col min="5" max="5" width="18.33203125" customWidth="1"/>
    <col min="6" max="6" width="12.5546875" customWidth="1"/>
    <col min="7" max="7" width="12.77734375" customWidth="1"/>
    <col min="8" max="8" width="10.33203125" customWidth="1"/>
    <col min="12" max="12" width="18.109375" customWidth="1"/>
  </cols>
  <sheetData>
    <row r="1" spans="1:11" x14ac:dyDescent="0.3">
      <c r="A1" s="1" t="s">
        <v>0</v>
      </c>
      <c r="B1" t="s">
        <v>1</v>
      </c>
      <c r="C1" t="s">
        <v>2</v>
      </c>
      <c r="D1" t="s">
        <v>3</v>
      </c>
      <c r="E1" t="s">
        <v>5</v>
      </c>
      <c r="F1" t="s">
        <v>16</v>
      </c>
      <c r="G1" t="s">
        <v>10</v>
      </c>
      <c r="H1" t="s">
        <v>11</v>
      </c>
      <c r="I1" t="s">
        <v>4</v>
      </c>
      <c r="J1" t="s">
        <v>252</v>
      </c>
      <c r="K1" t="s">
        <v>255</v>
      </c>
    </row>
    <row r="2" spans="1:11" x14ac:dyDescent="0.3">
      <c r="A2" s="1">
        <v>45473</v>
      </c>
      <c r="B2" t="s">
        <v>6</v>
      </c>
      <c r="C2" t="s">
        <v>26</v>
      </c>
      <c r="D2" t="s">
        <v>248</v>
      </c>
      <c r="E2" t="s">
        <v>249</v>
      </c>
      <c r="F2">
        <v>0.5</v>
      </c>
      <c r="I2" s="2">
        <v>5190</v>
      </c>
      <c r="J2" t="str">
        <f t="array" ref="J2">IFERROR(IF(A2=MAX(IF(($A$2:$A$332&lt;A2)*($D$2:$D$332=D2),$A$2:$A$332)),"", VLOOKUP(MAX(IF(($A$2:$A$332&lt;A2)*($D$2:$D$332=D2),$A$2:$A$332)),$A$2:$I$332,9,FALSE)),"")</f>
        <v/>
      </c>
      <c r="K2" t="str">
        <f>IF(AND(NOT(ISBLANK(Лист1!J2)),Лист1!J2&gt;Лист1!I2),"Да", "Нет")</f>
        <v>Да</v>
      </c>
    </row>
    <row r="3" spans="1:11" x14ac:dyDescent="0.3">
      <c r="A3" s="1">
        <v>45473</v>
      </c>
      <c r="B3" t="s">
        <v>6</v>
      </c>
      <c r="C3" t="s">
        <v>26</v>
      </c>
      <c r="D3" t="s">
        <v>250</v>
      </c>
      <c r="E3" t="s">
        <v>251</v>
      </c>
      <c r="F3">
        <v>0.5</v>
      </c>
      <c r="I3" s="2">
        <v>4190</v>
      </c>
      <c r="J3" t="str">
        <f t="array" ref="J3">IFERROR(IF(A3=MAX(IF(($A$2:$A$332&lt;A3)*($D$2:$D$332=D3),$A$2:$A$332)),"", VLOOKUP(MAX(IF(($A$2:$A$332&lt;A3)*($D$2:$D$332=D3),$A$2:$A$332)),$A$2:$I$332,9,FALSE)),"")</f>
        <v/>
      </c>
      <c r="K3" t="str">
        <f>IF(AND(NOT(ISBLANK(Лист1!J3)),Лист1!J3&gt;Лист1!I3),"Да", "Нет")</f>
        <v>Да</v>
      </c>
    </row>
    <row r="4" spans="1:11" x14ac:dyDescent="0.3">
      <c r="A4" s="1">
        <v>45474</v>
      </c>
      <c r="B4" t="s">
        <v>6</v>
      </c>
      <c r="C4" t="s">
        <v>26</v>
      </c>
      <c r="D4" t="s">
        <v>49</v>
      </c>
      <c r="E4" t="s">
        <v>50</v>
      </c>
      <c r="F4">
        <v>0.33</v>
      </c>
      <c r="I4" s="2">
        <v>11490</v>
      </c>
      <c r="J4" t="str">
        <f t="array" ref="J4">IFERROR(IF(A4=MAX(IF(($A$2:$A$332&lt;A4)*($D$2:$D$332=D4),$A$2:$A$332)),"", VLOOKUP(MAX(IF(($A$2:$A$332&lt;A4)*($D$2:$D$332=D4),$A$2:$A$332)),$A$2:$I$332,9,FALSE)),"")</f>
        <v/>
      </c>
      <c r="K4" t="str">
        <f>IF(AND(NOT(ISBLANK(Лист1!J4)),Лист1!J4&gt;Лист1!I4),"Да", "Нет")</f>
        <v>Да</v>
      </c>
    </row>
    <row r="5" spans="1:11" x14ac:dyDescent="0.3">
      <c r="A5" s="1">
        <v>45474</v>
      </c>
      <c r="B5" t="s">
        <v>6</v>
      </c>
      <c r="C5" t="s">
        <v>26</v>
      </c>
      <c r="D5" t="s">
        <v>238</v>
      </c>
      <c r="E5" t="s">
        <v>239</v>
      </c>
      <c r="F5">
        <v>0.45</v>
      </c>
      <c r="I5" s="2">
        <v>10390</v>
      </c>
      <c r="J5" t="str">
        <f t="array" ref="J5">IFERROR(IF(A5=MAX(IF(($A$2:$A$332&lt;A5)*($D$2:$D$332=D5),$A$2:$A$332)),"", VLOOKUP(MAX(IF(($A$2:$A$332&lt;A5)*($D$2:$D$332=D5),$A$2:$A$332)),$A$2:$I$332,9,FALSE)),"")</f>
        <v/>
      </c>
      <c r="K5" t="str">
        <f>IF(AND(NOT(ISBLANK(Лист1!J5)),Лист1!J5&gt;Лист1!I5),"Да", "Нет")</f>
        <v>Да</v>
      </c>
    </row>
    <row r="6" spans="1:11" x14ac:dyDescent="0.3">
      <c r="A6" s="1">
        <v>45480</v>
      </c>
      <c r="B6" t="s">
        <v>6</v>
      </c>
      <c r="C6" t="s">
        <v>7</v>
      </c>
      <c r="D6" t="s">
        <v>222</v>
      </c>
      <c r="E6" t="s">
        <v>210</v>
      </c>
      <c r="G6">
        <v>0.28999999999999998</v>
      </c>
      <c r="H6" s="3">
        <v>1.2E-2</v>
      </c>
      <c r="I6" s="2">
        <v>14990</v>
      </c>
      <c r="J6" t="str">
        <f t="array" ref="J6">IFERROR(IF(A6=MAX(IF(($A$2:$A$332&lt;A6)*($D$2:$D$332=D6),$A$2:$A$332)),"", VLOOKUP(MAX(IF(($A$2:$A$332&lt;A6)*($D$2:$D$332=D6),$A$2:$A$332)),$A$2:$I$332,9,FALSE)),"")</f>
        <v/>
      </c>
      <c r="K6" t="str">
        <f>IF(AND(NOT(ISBLANK(Лист1!J6)),Лист1!J6&gt;Лист1!I6),"Да", "Нет")</f>
        <v>Да</v>
      </c>
    </row>
    <row r="7" spans="1:11" x14ac:dyDescent="0.3">
      <c r="A7" s="1">
        <v>45480</v>
      </c>
      <c r="B7" t="s">
        <v>6</v>
      </c>
      <c r="C7" t="s">
        <v>7</v>
      </c>
      <c r="D7" t="s">
        <v>223</v>
      </c>
      <c r="E7" t="s">
        <v>210</v>
      </c>
      <c r="G7">
        <v>0.28999999999999998</v>
      </c>
      <c r="H7" s="3">
        <v>1.2E-2</v>
      </c>
      <c r="I7" s="2">
        <v>14990</v>
      </c>
      <c r="J7" t="str">
        <f t="array" ref="J7">IFERROR(IF(A7=MAX(IF(($A$2:$A$332&lt;A7)*($D$2:$D$332=D7),$A$2:$A$332)),"", VLOOKUP(MAX(IF(($A$2:$A$332&lt;A7)*($D$2:$D$332=D7),$A$2:$A$332)),$A$2:$I$332,9,FALSE)),"")</f>
        <v/>
      </c>
      <c r="K7" t="str">
        <f>IF(AND(NOT(ISBLANK(Лист1!J7)),Лист1!J7&gt;Лист1!I7),"Да", "Нет")</f>
        <v>Да</v>
      </c>
    </row>
    <row r="8" spans="1:11" x14ac:dyDescent="0.3">
      <c r="A8" s="1">
        <v>45482</v>
      </c>
      <c r="B8" t="s">
        <v>6</v>
      </c>
      <c r="C8" t="s">
        <v>26</v>
      </c>
      <c r="D8" t="s">
        <v>51</v>
      </c>
      <c r="E8" t="s">
        <v>52</v>
      </c>
      <c r="F8">
        <v>0.25</v>
      </c>
      <c r="I8" s="2">
        <v>4990</v>
      </c>
      <c r="J8" t="str">
        <f t="array" ref="J8">IFERROR(IF(A8=MAX(IF(($A$2:$A$332&lt;A8)*($D$2:$D$332=D8),$A$2:$A$332)),"", VLOOKUP(MAX(IF(($A$2:$A$332&lt;A8)*($D$2:$D$332=D8),$A$2:$A$332)),$A$2:$I$332,9,FALSE)),"")</f>
        <v/>
      </c>
      <c r="K8" t="str">
        <f>IF(AND(NOT(ISBLANK(Лист1!J8)),Лист1!J8&gt;Лист1!I8),"Да", "Нет")</f>
        <v>Да</v>
      </c>
    </row>
    <row r="9" spans="1:11" x14ac:dyDescent="0.3">
      <c r="A9" s="1">
        <v>45482</v>
      </c>
      <c r="B9" t="s">
        <v>6</v>
      </c>
      <c r="C9" t="s">
        <v>26</v>
      </c>
      <c r="D9" t="s">
        <v>170</v>
      </c>
      <c r="E9" t="s">
        <v>170</v>
      </c>
      <c r="F9">
        <v>0.25</v>
      </c>
      <c r="I9" s="2">
        <v>6190</v>
      </c>
      <c r="J9" t="str">
        <f t="array" ref="J9">IFERROR(IF(A9=MAX(IF(($A$2:$A$332&lt;A9)*($D$2:$D$332=D9),$A$2:$A$332)),"", VLOOKUP(MAX(IF(($A$2:$A$332&lt;A9)*($D$2:$D$332=D9),$A$2:$A$332)),$A$2:$I$332,9,FALSE)),"")</f>
        <v/>
      </c>
      <c r="K9" t="str">
        <f>IF(AND(NOT(ISBLANK(Лист1!J9)),Лист1!J9&gt;Лист1!I9),"Да", "Нет")</f>
        <v>Да</v>
      </c>
    </row>
    <row r="10" spans="1:11" x14ac:dyDescent="0.3">
      <c r="A10" s="1">
        <v>45482</v>
      </c>
      <c r="B10" t="s">
        <v>6</v>
      </c>
      <c r="C10" t="s">
        <v>26</v>
      </c>
      <c r="D10" t="s">
        <v>245</v>
      </c>
      <c r="E10" t="s">
        <v>85</v>
      </c>
      <c r="F10">
        <v>0.25</v>
      </c>
      <c r="I10" s="2">
        <v>6190</v>
      </c>
      <c r="J10" t="str">
        <f t="array" ref="J10">IFERROR(IF(A10=MAX(IF(($A$2:$A$332&lt;A10)*($D$2:$D$332=D10),$A$2:$A$332)),"", VLOOKUP(MAX(IF(($A$2:$A$332&lt;A10)*($D$2:$D$332=D10),$A$2:$A$332)),$A$2:$I$332,9,FALSE)),"")</f>
        <v/>
      </c>
      <c r="K10" t="str">
        <f>IF(AND(NOT(ISBLANK(Лист1!J10)),Лист1!J10&gt;Лист1!I10),"Да", "Нет")</f>
        <v>Да</v>
      </c>
    </row>
    <row r="11" spans="1:11" x14ac:dyDescent="0.3">
      <c r="A11" s="1">
        <v>45482</v>
      </c>
      <c r="B11" t="s">
        <v>6</v>
      </c>
      <c r="C11" t="s">
        <v>26</v>
      </c>
      <c r="D11" t="s">
        <v>85</v>
      </c>
      <c r="E11" t="s">
        <v>85</v>
      </c>
      <c r="F11">
        <v>0.25</v>
      </c>
      <c r="I11" s="2">
        <v>6190</v>
      </c>
      <c r="J11" t="str">
        <f t="array" ref="J11">IFERROR(IF(A11=MAX(IF(($A$2:$A$332&lt;A11)*($D$2:$D$332=D11),$A$2:$A$332)),"", VLOOKUP(MAX(IF(($A$2:$A$332&lt;A11)*($D$2:$D$332=D11),$A$2:$A$332)),$A$2:$I$332,9,FALSE)),"")</f>
        <v/>
      </c>
      <c r="K11" t="str">
        <f>IF(AND(NOT(ISBLANK(Лист1!J11)),Лист1!J11&gt;Лист1!I11),"Да", "Нет")</f>
        <v>Да</v>
      </c>
    </row>
    <row r="12" spans="1:11" x14ac:dyDescent="0.3">
      <c r="A12" s="1">
        <v>45482</v>
      </c>
      <c r="B12" t="s">
        <v>6</v>
      </c>
      <c r="C12" t="s">
        <v>26</v>
      </c>
      <c r="D12" t="s">
        <v>27</v>
      </c>
      <c r="E12" t="s">
        <v>27</v>
      </c>
      <c r="F12">
        <v>0.25</v>
      </c>
      <c r="I12" s="2">
        <v>4290</v>
      </c>
      <c r="J12" t="str">
        <f t="array" ref="J12">IFERROR(IF(A12=MAX(IF(($A$2:$A$332&lt;A12)*($D$2:$D$332=D12),$A$2:$A$332)),"", VLOOKUP(MAX(IF(($A$2:$A$332&lt;A12)*($D$2:$D$332=D12),$A$2:$A$332)),$A$2:$I$332,9,FALSE)),"")</f>
        <v/>
      </c>
      <c r="K12" t="str">
        <f>IF(AND(NOT(ISBLANK(Лист1!J12)),Лист1!J12&gt;Лист1!I12),"Да", "Нет")</f>
        <v>Да</v>
      </c>
    </row>
    <row r="13" spans="1:11" x14ac:dyDescent="0.3">
      <c r="A13" s="1">
        <v>45482</v>
      </c>
      <c r="B13" t="s">
        <v>6</v>
      </c>
      <c r="C13" t="s">
        <v>26</v>
      </c>
      <c r="D13" t="s">
        <v>171</v>
      </c>
      <c r="E13" t="s">
        <v>171</v>
      </c>
      <c r="F13">
        <v>0.25</v>
      </c>
      <c r="I13" s="2">
        <v>6190</v>
      </c>
      <c r="J13" t="str">
        <f t="array" ref="J13">IFERROR(IF(A13=MAX(IF(($A$2:$A$332&lt;A13)*($D$2:$D$332=D13),$A$2:$A$332)),"", VLOOKUP(MAX(IF(($A$2:$A$332&lt;A13)*($D$2:$D$332=D13),$A$2:$A$332)),$A$2:$I$332,9,FALSE)),"")</f>
        <v/>
      </c>
      <c r="K13" t="str">
        <f>IF(AND(NOT(ISBLANK(Лист1!J13)),Лист1!J13&gt;Лист1!I13),"Да", "Нет")</f>
        <v>Да</v>
      </c>
    </row>
    <row r="14" spans="1:11" x14ac:dyDescent="0.3">
      <c r="A14" s="1">
        <v>45482</v>
      </c>
      <c r="B14" t="s">
        <v>6</v>
      </c>
      <c r="C14" t="s">
        <v>26</v>
      </c>
      <c r="D14" t="s">
        <v>52</v>
      </c>
      <c r="E14" t="s">
        <v>52</v>
      </c>
      <c r="F14">
        <v>0.44900000000000001</v>
      </c>
      <c r="I14" s="2">
        <v>6890</v>
      </c>
      <c r="J14" t="str">
        <f t="array" ref="J14">IFERROR(IF(A14=MAX(IF(($A$2:$A$332&lt;A14)*($D$2:$D$332=D14),$A$2:$A$332)),"", VLOOKUP(MAX(IF(($A$2:$A$332&lt;A14)*($D$2:$D$332=D14),$A$2:$A$332)),$A$2:$I$332,9,FALSE)),"")</f>
        <v/>
      </c>
      <c r="K14" t="str">
        <f>IF(AND(NOT(ISBLANK(Лист1!J14)),Лист1!J14&gt;Лист1!I14),"Да", "Нет")</f>
        <v>Да</v>
      </c>
    </row>
    <row r="15" spans="1:11" x14ac:dyDescent="0.3">
      <c r="A15" s="1">
        <v>45483</v>
      </c>
      <c r="B15" t="s">
        <v>6</v>
      </c>
      <c r="C15" t="s">
        <v>26</v>
      </c>
      <c r="D15" t="s">
        <v>33</v>
      </c>
      <c r="E15" t="s">
        <v>34</v>
      </c>
      <c r="I15" s="2">
        <v>14990</v>
      </c>
      <c r="J15" t="str">
        <f t="array" ref="J15">IFERROR(IF(A15=MAX(IF(($A$2:$A$332&lt;A15)*($D$2:$D$332=D15),$A$2:$A$332)),"", VLOOKUP(MAX(IF(($A$2:$A$332&lt;A15)*($D$2:$D$332=D15),$A$2:$A$332)),$A$2:$I$332,9,FALSE)),"")</f>
        <v/>
      </c>
      <c r="K15" t="str">
        <f>IF(AND(NOT(ISBLANK(Лист1!J15)),Лист1!J15&gt;Лист1!I15),"Да", "Нет")</f>
        <v>Да</v>
      </c>
    </row>
    <row r="16" spans="1:11" x14ac:dyDescent="0.3">
      <c r="A16" s="1">
        <v>45483</v>
      </c>
      <c r="B16" t="s">
        <v>6</v>
      </c>
      <c r="C16" t="s">
        <v>26</v>
      </c>
      <c r="D16" t="s">
        <v>33</v>
      </c>
      <c r="E16" t="s">
        <v>34</v>
      </c>
      <c r="I16" s="2">
        <v>14990</v>
      </c>
      <c r="J16" t="str">
        <f t="array" ref="J16">IFERROR(IF(A16=MAX(IF(($A$2:$A$332&lt;A16)*($D$2:$D$332=D16),$A$2:$A$332)),"", VLOOKUP(MAX(IF(($A$2:$A$332&lt;A16)*($D$2:$D$332=D16),$A$2:$A$332)),$A$2:$I$332,9,FALSE)),"")</f>
        <v/>
      </c>
      <c r="K16" t="str">
        <f>IF(AND(NOT(ISBLANK(Лист1!J16)),Лист1!J16&gt;Лист1!I16),"Да", "Нет")</f>
        <v>Да</v>
      </c>
    </row>
    <row r="17" spans="1:11" x14ac:dyDescent="0.3">
      <c r="A17" s="1">
        <v>45483</v>
      </c>
      <c r="B17" t="s">
        <v>6</v>
      </c>
      <c r="C17" t="s">
        <v>26</v>
      </c>
      <c r="D17" t="s">
        <v>240</v>
      </c>
      <c r="E17" t="s">
        <v>239</v>
      </c>
      <c r="F17">
        <v>0.45</v>
      </c>
      <c r="I17" s="2">
        <v>10390</v>
      </c>
      <c r="J17" t="str">
        <f t="array" ref="J17">IFERROR(IF(A17=MAX(IF(($A$2:$A$332&lt;A17)*($D$2:$D$332=D17),$A$2:$A$332)),"", VLOOKUP(MAX(IF(($A$2:$A$332&lt;A17)*($D$2:$D$332=D17),$A$2:$A$332)),$A$2:$I$332,9,FALSE)),"")</f>
        <v/>
      </c>
      <c r="K17" t="str">
        <f>IF(AND(NOT(ISBLANK(Лист1!J17)),Лист1!J17&gt;Лист1!I17),"Да", "Нет")</f>
        <v>Да</v>
      </c>
    </row>
    <row r="18" spans="1:11" x14ac:dyDescent="0.3">
      <c r="A18" s="1">
        <v>45483</v>
      </c>
      <c r="B18" t="s">
        <v>6</v>
      </c>
      <c r="C18" t="s">
        <v>26</v>
      </c>
      <c r="D18" t="s">
        <v>241</v>
      </c>
      <c r="E18" t="s">
        <v>239</v>
      </c>
      <c r="F18">
        <v>0.45</v>
      </c>
      <c r="I18" s="2">
        <v>10390</v>
      </c>
      <c r="J18" t="str">
        <f t="array" ref="J18">IFERROR(IF(A18=MAX(IF(($A$2:$A$332&lt;A18)*($D$2:$D$332=D18),$A$2:$A$332)),"", VLOOKUP(MAX(IF(($A$2:$A$332&lt;A18)*($D$2:$D$332=D18),$A$2:$A$332)),$A$2:$I$332,9,FALSE)),"")</f>
        <v/>
      </c>
      <c r="K18" t="str">
        <f>IF(AND(NOT(ISBLANK(Лист1!J18)),Лист1!J18&gt;Лист1!I18),"Да", "Нет")</f>
        <v>Да</v>
      </c>
    </row>
    <row r="19" spans="1:11" x14ac:dyDescent="0.3">
      <c r="A19" s="1">
        <v>45483</v>
      </c>
      <c r="B19" t="s">
        <v>6</v>
      </c>
      <c r="C19" t="s">
        <v>26</v>
      </c>
      <c r="D19" t="s">
        <v>238</v>
      </c>
      <c r="E19" t="s">
        <v>239</v>
      </c>
      <c r="F19">
        <v>0.45</v>
      </c>
      <c r="I19" s="2">
        <v>10390</v>
      </c>
      <c r="J19">
        <f t="array" ref="J19">IFERROR(IF(A19=MAX(IF(($A$2:$A$332&lt;A19)*($D$2:$D$332=D19),$A$2:$A$332)),"", VLOOKUP(MAX(IF(($A$2:$A$332&lt;A19)*($D$2:$D$332=D19),$A$2:$A$332)),$A$2:$I$332,9,FALSE)),"")</f>
        <v>11490</v>
      </c>
      <c r="K19" t="str">
        <f>IF(AND(NOT(ISBLANK(Лист1!J19)),Лист1!J19&gt;Лист1!I19),"Да", "Нет")</f>
        <v>Да</v>
      </c>
    </row>
    <row r="20" spans="1:11" x14ac:dyDescent="0.3">
      <c r="A20" s="1">
        <v>45483</v>
      </c>
      <c r="B20" t="s">
        <v>6</v>
      </c>
      <c r="C20" t="s">
        <v>26</v>
      </c>
      <c r="D20" t="s">
        <v>247</v>
      </c>
      <c r="E20" t="s">
        <v>244</v>
      </c>
      <c r="F20">
        <v>0.25</v>
      </c>
      <c r="I20" s="2">
        <v>28790</v>
      </c>
      <c r="J20" t="str">
        <f t="array" ref="J20">IFERROR(IF(A20=MAX(IF(($A$2:$A$332&lt;A20)*($D$2:$D$332=D20),$A$2:$A$332)),"", VLOOKUP(MAX(IF(($A$2:$A$332&lt;A20)*($D$2:$D$332=D20),$A$2:$A$332)),$A$2:$I$332,9,FALSE)),"")</f>
        <v/>
      </c>
      <c r="K20" t="str">
        <f>IF(AND(NOT(ISBLANK(Лист1!J20)),Лист1!J20&gt;Лист1!I20),"Да", "Нет")</f>
        <v>Да</v>
      </c>
    </row>
    <row r="21" spans="1:11" x14ac:dyDescent="0.3">
      <c r="A21" s="1">
        <v>45483</v>
      </c>
      <c r="B21" t="s">
        <v>6</v>
      </c>
      <c r="C21" t="s">
        <v>26</v>
      </c>
      <c r="D21" t="s">
        <v>244</v>
      </c>
      <c r="E21" t="s">
        <v>244</v>
      </c>
      <c r="F21">
        <v>0.25</v>
      </c>
      <c r="I21" s="2">
        <v>28790</v>
      </c>
      <c r="J21" t="str">
        <f t="array" ref="J21">IFERROR(IF(A21=MAX(IF(($A$2:$A$332&lt;A21)*($D$2:$D$332=D21),$A$2:$A$332)),"", VLOOKUP(MAX(IF(($A$2:$A$332&lt;A21)*($D$2:$D$332=D21),$A$2:$A$332)),$A$2:$I$332,9,FALSE)),"")</f>
        <v/>
      </c>
      <c r="K21" t="str">
        <f>IF(AND(NOT(ISBLANK(Лист1!J21)),Лист1!J21&gt;Лист1!I21),"Да", "Нет")</f>
        <v>Да</v>
      </c>
    </row>
    <row r="22" spans="1:11" x14ac:dyDescent="0.3">
      <c r="A22" s="1">
        <v>45483</v>
      </c>
      <c r="B22" t="s">
        <v>6</v>
      </c>
      <c r="C22" t="s">
        <v>101</v>
      </c>
      <c r="D22" t="s">
        <v>102</v>
      </c>
      <c r="E22" t="s">
        <v>103</v>
      </c>
      <c r="G22">
        <v>0.4</v>
      </c>
      <c r="I22" s="2">
        <v>33390</v>
      </c>
      <c r="J22" t="str">
        <f t="array" ref="J22">IFERROR(IF(A22=MAX(IF(($A$2:$A$332&lt;A22)*($D$2:$D$332=D22),$A$2:$A$332)),"", VLOOKUP(MAX(IF(($A$2:$A$332&lt;A22)*($D$2:$D$332=D22),$A$2:$A$332)),$A$2:$I$332,9,FALSE)),"")</f>
        <v/>
      </c>
      <c r="K22" t="str">
        <f>IF(AND(NOT(ISBLANK(Лист1!J22)),Лист1!J22&gt;Лист1!I22),"Да", "Нет")</f>
        <v>Да</v>
      </c>
    </row>
    <row r="23" spans="1:11" x14ac:dyDescent="0.3">
      <c r="A23" s="1">
        <v>45483</v>
      </c>
      <c r="B23" t="s">
        <v>6</v>
      </c>
      <c r="C23" t="s">
        <v>101</v>
      </c>
      <c r="D23" t="s">
        <v>102</v>
      </c>
      <c r="E23" t="s">
        <v>103</v>
      </c>
      <c r="G23">
        <v>0.4</v>
      </c>
      <c r="I23" s="2">
        <v>33390</v>
      </c>
      <c r="J23" t="str">
        <f t="array" ref="J23">IFERROR(IF(A23=MAX(IF(($A$2:$A$332&lt;A23)*($D$2:$D$332=D23),$A$2:$A$332)),"", VLOOKUP(MAX(IF(($A$2:$A$332&lt;A23)*($D$2:$D$332=D23),$A$2:$A$332)),$A$2:$I$332,9,FALSE)),"")</f>
        <v/>
      </c>
      <c r="K23" t="str">
        <f>IF(AND(NOT(ISBLANK(Лист1!J23)),Лист1!J23&gt;Лист1!I23),"Да", "Нет")</f>
        <v>Да</v>
      </c>
    </row>
    <row r="24" spans="1:11" x14ac:dyDescent="0.3">
      <c r="A24" s="1">
        <v>45483</v>
      </c>
      <c r="B24" t="s">
        <v>6</v>
      </c>
      <c r="C24" t="s">
        <v>101</v>
      </c>
      <c r="D24" t="s">
        <v>231</v>
      </c>
      <c r="E24" t="s">
        <v>103</v>
      </c>
      <c r="G24">
        <v>0.3</v>
      </c>
      <c r="I24" s="2">
        <v>27590</v>
      </c>
      <c r="J24" t="str">
        <f t="array" ref="J24">IFERROR(IF(A24=MAX(IF(($A$2:$A$332&lt;A24)*($D$2:$D$332=D24),$A$2:$A$332)),"", VLOOKUP(MAX(IF(($A$2:$A$332&lt;A24)*($D$2:$D$332=D24),$A$2:$A$332)),$A$2:$I$332,9,FALSE)),"")</f>
        <v/>
      </c>
      <c r="K24" t="str">
        <f>IF(AND(NOT(ISBLANK(Лист1!J24)),Лист1!J24&gt;Лист1!I24),"Да", "Нет")</f>
        <v>Да</v>
      </c>
    </row>
    <row r="25" spans="1:11" x14ac:dyDescent="0.3">
      <c r="A25" s="1">
        <v>45483</v>
      </c>
      <c r="B25" t="s">
        <v>6</v>
      </c>
      <c r="C25" t="s">
        <v>7</v>
      </c>
      <c r="D25" t="s">
        <v>55</v>
      </c>
      <c r="E25" t="s">
        <v>56</v>
      </c>
      <c r="G25">
        <v>0.25</v>
      </c>
      <c r="H25" s="3">
        <v>8.5000000000000006E-2</v>
      </c>
      <c r="I25" s="2">
        <v>7890</v>
      </c>
      <c r="J25" t="str">
        <f t="array" ref="J25">IFERROR(IF(A25=MAX(IF(($A$2:$A$332&lt;A25)*($D$2:$D$332=D25),$A$2:$A$332)),"", VLOOKUP(MAX(IF(($A$2:$A$332&lt;A25)*($D$2:$D$332=D25),$A$2:$A$332)),$A$2:$I$332,9,FALSE)),"")</f>
        <v/>
      </c>
      <c r="K25" t="str">
        <f>IF(AND(NOT(ISBLANK(Лист1!J25)),Лист1!J25&gt;Лист1!I25),"Да", "Нет")</f>
        <v>Да</v>
      </c>
    </row>
    <row r="26" spans="1:11" x14ac:dyDescent="0.3">
      <c r="A26" s="1">
        <v>45483</v>
      </c>
      <c r="B26" t="s">
        <v>6</v>
      </c>
      <c r="C26" t="s">
        <v>7</v>
      </c>
      <c r="D26" t="s">
        <v>55</v>
      </c>
      <c r="E26" t="s">
        <v>56</v>
      </c>
      <c r="G26">
        <v>0.25</v>
      </c>
      <c r="H26" s="3">
        <v>8.5000000000000006E-2</v>
      </c>
      <c r="I26" s="2">
        <v>7890</v>
      </c>
      <c r="J26" t="str">
        <f t="array" ref="J26">IFERROR(IF(A26=MAX(IF(($A$2:$A$332&lt;A26)*($D$2:$D$332=D26),$A$2:$A$332)),"", VLOOKUP(MAX(IF(($A$2:$A$332&lt;A26)*($D$2:$D$332=D26),$A$2:$A$332)),$A$2:$I$332,9,FALSE)),"")</f>
        <v/>
      </c>
      <c r="K26" t="str">
        <f>IF(AND(NOT(ISBLANK(Лист1!J26)),Лист1!J26&gt;Лист1!I26),"Да", "Нет")</f>
        <v>Да</v>
      </c>
    </row>
    <row r="27" spans="1:11" x14ac:dyDescent="0.3">
      <c r="A27" s="1">
        <v>45483</v>
      </c>
      <c r="B27" t="s">
        <v>6</v>
      </c>
      <c r="C27" t="s">
        <v>7</v>
      </c>
      <c r="D27" t="s">
        <v>177</v>
      </c>
      <c r="E27" t="s">
        <v>136</v>
      </c>
      <c r="G27">
        <v>0.9</v>
      </c>
      <c r="I27" s="2">
        <v>26090</v>
      </c>
      <c r="J27" t="str">
        <f t="array" ref="J27">IFERROR(IF(A27=MAX(IF(($A$2:$A$332&lt;A27)*($D$2:$D$332=D27),$A$2:$A$332)),"", VLOOKUP(MAX(IF(($A$2:$A$332&lt;A27)*($D$2:$D$332=D27),$A$2:$A$332)),$A$2:$I$332,9,FALSE)),"")</f>
        <v/>
      </c>
      <c r="K27" t="str">
        <f>IF(AND(NOT(ISBLANK(Лист1!J27)),Лист1!J27&gt;Лист1!I27),"Да", "Нет")</f>
        <v>Да</v>
      </c>
    </row>
    <row r="28" spans="1:11" x14ac:dyDescent="0.3">
      <c r="A28" s="1">
        <v>45483</v>
      </c>
      <c r="B28" t="s">
        <v>6</v>
      </c>
      <c r="C28" t="s">
        <v>7</v>
      </c>
      <c r="D28" t="s">
        <v>177</v>
      </c>
      <c r="E28" t="s">
        <v>196</v>
      </c>
      <c r="F28">
        <v>0.5</v>
      </c>
      <c r="I28" s="2">
        <v>15690</v>
      </c>
      <c r="J28" t="str">
        <f t="array" ref="J28">IFERROR(IF(A28=MAX(IF(($A$2:$A$332&lt;A28)*($D$2:$D$332=D28),$A$2:$A$332)),"", VLOOKUP(MAX(IF(($A$2:$A$332&lt;A28)*($D$2:$D$332=D28),$A$2:$A$332)),$A$2:$I$332,9,FALSE)),"")</f>
        <v/>
      </c>
      <c r="K28" t="str">
        <f>IF(AND(NOT(ISBLANK(Лист1!J28)),Лист1!J28&gt;Лист1!I28),"Да", "Нет")</f>
        <v>Да</v>
      </c>
    </row>
    <row r="29" spans="1:11" x14ac:dyDescent="0.3">
      <c r="A29" s="1">
        <v>45483</v>
      </c>
      <c r="B29" t="s">
        <v>6</v>
      </c>
      <c r="C29" t="s">
        <v>7</v>
      </c>
      <c r="D29" t="s">
        <v>177</v>
      </c>
      <c r="E29" t="s">
        <v>136</v>
      </c>
      <c r="G29">
        <v>0.25</v>
      </c>
      <c r="I29" s="2">
        <v>8390</v>
      </c>
      <c r="J29" t="str">
        <f t="array" ref="J29">IFERROR(IF(A29=MAX(IF(($A$2:$A$332&lt;A29)*($D$2:$D$332=D29),$A$2:$A$332)),"", VLOOKUP(MAX(IF(($A$2:$A$332&lt;A29)*($D$2:$D$332=D29),$A$2:$A$332)),$A$2:$I$332,9,FALSE)),"")</f>
        <v/>
      </c>
      <c r="K29" t="str">
        <f>IF(AND(NOT(ISBLANK(Лист1!J29)),Лист1!J29&gt;Лист1!I29),"Да", "Нет")</f>
        <v>Да</v>
      </c>
    </row>
    <row r="30" spans="1:11" x14ac:dyDescent="0.3">
      <c r="A30" s="1">
        <v>45484</v>
      </c>
      <c r="B30" t="s">
        <v>6</v>
      </c>
      <c r="C30" t="s">
        <v>7</v>
      </c>
      <c r="D30" t="s">
        <v>29</v>
      </c>
      <c r="E30" t="s">
        <v>30</v>
      </c>
      <c r="G30">
        <v>0.48</v>
      </c>
      <c r="H30" s="4">
        <v>0.01</v>
      </c>
      <c r="I30" s="2">
        <v>7790</v>
      </c>
      <c r="J30" t="str">
        <f t="array" ref="J30">IFERROR(IF(A30=MAX(IF(($A$2:$A$332&lt;A30)*($D$2:$D$332=D30),$A$2:$A$332)),"", VLOOKUP(MAX(IF(($A$2:$A$332&lt;A30)*($D$2:$D$332=D30),$A$2:$A$332)),$A$2:$I$332,9,FALSE)),"")</f>
        <v/>
      </c>
      <c r="K30" t="str">
        <f>IF(AND(NOT(ISBLANK(Лист1!J30)),Лист1!J30&gt;Лист1!I30),"Да", "Нет")</f>
        <v>Да</v>
      </c>
    </row>
    <row r="31" spans="1:11" x14ac:dyDescent="0.3">
      <c r="A31" s="1">
        <v>45484</v>
      </c>
      <c r="B31" t="s">
        <v>6</v>
      </c>
      <c r="C31" t="s">
        <v>7</v>
      </c>
      <c r="D31" t="s">
        <v>78</v>
      </c>
      <c r="E31" t="s">
        <v>30</v>
      </c>
      <c r="G31">
        <v>0.18</v>
      </c>
      <c r="H31" s="4">
        <v>0.45</v>
      </c>
      <c r="I31" s="2">
        <v>14890</v>
      </c>
      <c r="J31" t="str">
        <f t="array" ref="J31">IFERROR(IF(A31=MAX(IF(($A$2:$A$332&lt;A31)*($D$2:$D$332=D31),$A$2:$A$332)),"", VLOOKUP(MAX(IF(($A$2:$A$332&lt;A31)*($D$2:$D$332=D31),$A$2:$A$332)),$A$2:$I$332,9,FALSE)),"")</f>
        <v/>
      </c>
      <c r="K31" t="str">
        <f>IF(AND(NOT(ISBLANK(Лист1!J31)),Лист1!J31&gt;Лист1!I31),"Да", "Нет")</f>
        <v>Да</v>
      </c>
    </row>
    <row r="32" spans="1:11" x14ac:dyDescent="0.3">
      <c r="A32" s="1">
        <v>45485</v>
      </c>
      <c r="B32" t="s">
        <v>6</v>
      </c>
      <c r="C32" t="s">
        <v>7</v>
      </c>
      <c r="D32" t="s">
        <v>8</v>
      </c>
      <c r="E32" t="s">
        <v>9</v>
      </c>
      <c r="G32">
        <v>0.4</v>
      </c>
      <c r="H32" s="2"/>
      <c r="I32" s="2">
        <v>22790</v>
      </c>
      <c r="J32" t="str">
        <f t="array" ref="J32">IFERROR(IF(A32=MAX(IF(($A$2:$A$332&lt;A32)*($D$2:$D$332=D32),$A$2:$A$332)),"", VLOOKUP(MAX(IF(($A$2:$A$332&lt;A32)*($D$2:$D$332=D32),$A$2:$A$332)),$A$2:$I$332,9,FALSE)),"")</f>
        <v/>
      </c>
      <c r="K32" t="str">
        <f>IF(AND(NOT(ISBLANK(Лист1!J32)),Лист1!J32&gt;Лист1!I32),"Да", "Нет")</f>
        <v>Да</v>
      </c>
    </row>
    <row r="33" spans="1:11" x14ac:dyDescent="0.3">
      <c r="A33" s="1">
        <v>45485</v>
      </c>
      <c r="B33" t="s">
        <v>6</v>
      </c>
      <c r="C33" t="s">
        <v>7</v>
      </c>
      <c r="D33" t="s">
        <v>28</v>
      </c>
      <c r="E33" t="s">
        <v>13</v>
      </c>
      <c r="G33">
        <v>1</v>
      </c>
      <c r="H33" s="3">
        <v>2.5000000000000001E-2</v>
      </c>
      <c r="I33" s="2">
        <v>10790</v>
      </c>
      <c r="J33" t="str">
        <f t="array" ref="J33">IFERROR(IF(A33=MAX(IF(($A$2:$A$332&lt;A33)*($D$2:$D$332=D33),$A$2:$A$332)),"", VLOOKUP(MAX(IF(($A$2:$A$332&lt;A33)*($D$2:$D$332=D33),$A$2:$A$332)),$A$2:$I$332,9,FALSE)),"")</f>
        <v/>
      </c>
      <c r="K33" t="str">
        <f>IF(AND(NOT(ISBLANK(Лист1!J33)),Лист1!J33&gt;Лист1!I33),"Да", "Нет")</f>
        <v>Да</v>
      </c>
    </row>
    <row r="34" spans="1:11" x14ac:dyDescent="0.3">
      <c r="A34" s="1">
        <v>45485</v>
      </c>
      <c r="B34" t="s">
        <v>6</v>
      </c>
      <c r="C34" t="s">
        <v>7</v>
      </c>
      <c r="D34" t="s">
        <v>28</v>
      </c>
      <c r="E34" t="s">
        <v>13</v>
      </c>
      <c r="F34">
        <v>1</v>
      </c>
      <c r="H34" s="4">
        <v>0.01</v>
      </c>
      <c r="I34" s="2">
        <v>9590</v>
      </c>
      <c r="J34" t="str">
        <f t="array" ref="J34">IFERROR(IF(A34=MAX(IF(($A$2:$A$332&lt;A34)*($D$2:$D$332=D34),$A$2:$A$332)),"", VLOOKUP(MAX(IF(($A$2:$A$332&lt;A34)*($D$2:$D$332=D34),$A$2:$A$332)),$A$2:$I$332,9,FALSE)),"")</f>
        <v/>
      </c>
      <c r="K34" t="str">
        <f>IF(AND(NOT(ISBLANK(Лист1!J34)),Лист1!J34&gt;Лист1!I34),"Да", "Нет")</f>
        <v>Да</v>
      </c>
    </row>
    <row r="35" spans="1:11" x14ac:dyDescent="0.3">
      <c r="A35" s="1">
        <v>45485</v>
      </c>
      <c r="B35" t="s">
        <v>6</v>
      </c>
      <c r="C35" t="s">
        <v>7</v>
      </c>
      <c r="D35" t="s">
        <v>29</v>
      </c>
      <c r="E35" t="s">
        <v>9</v>
      </c>
      <c r="G35">
        <v>0.5</v>
      </c>
      <c r="H35" s="4">
        <v>0.02</v>
      </c>
      <c r="I35" s="2">
        <v>8990</v>
      </c>
      <c r="J35">
        <f t="array" ref="J35">IFERROR(IF(A35=MAX(IF(($A$2:$A$332&lt;A35)*($D$2:$D$332=D35),$A$2:$A$332)),"", VLOOKUP(MAX(IF(($A$2:$A$332&lt;A35)*($D$2:$D$332=D35),$A$2:$A$332)),$A$2:$I$332,9,FALSE)),"")</f>
        <v>7790</v>
      </c>
      <c r="K35" t="str">
        <f>IF(AND(NOT(ISBLANK(Лист1!J35)),Лист1!J35&gt;Лист1!I35),"Да", "Нет")</f>
        <v>Нет</v>
      </c>
    </row>
    <row r="36" spans="1:11" x14ac:dyDescent="0.3">
      <c r="A36" s="1">
        <v>45485</v>
      </c>
      <c r="B36" t="s">
        <v>6</v>
      </c>
      <c r="C36" t="s">
        <v>7</v>
      </c>
      <c r="D36" t="s">
        <v>31</v>
      </c>
      <c r="E36" t="s">
        <v>32</v>
      </c>
      <c r="G36">
        <v>0.2</v>
      </c>
      <c r="H36" s="4">
        <v>0.05</v>
      </c>
      <c r="I36" s="2">
        <v>12390</v>
      </c>
      <c r="J36" t="str">
        <f t="array" ref="J36">IFERROR(IF(A36=MAX(IF(($A$2:$A$332&lt;A36)*($D$2:$D$332=D36),$A$2:$A$332)),"", VLOOKUP(MAX(IF(($A$2:$A$332&lt;A36)*($D$2:$D$332=D36),$A$2:$A$332)),$A$2:$I$332,9,FALSE)),"")</f>
        <v/>
      </c>
      <c r="K36" t="str">
        <f>IF(AND(NOT(ISBLANK(Лист1!J36)),Лист1!J36&gt;Лист1!I36),"Да", "Нет")</f>
        <v>Да</v>
      </c>
    </row>
    <row r="37" spans="1:11" x14ac:dyDescent="0.3">
      <c r="A37" s="1">
        <v>45485</v>
      </c>
      <c r="B37" t="s">
        <v>6</v>
      </c>
      <c r="C37" t="s">
        <v>7</v>
      </c>
      <c r="D37" t="s">
        <v>31</v>
      </c>
      <c r="E37" t="s">
        <v>76</v>
      </c>
      <c r="G37">
        <v>0.4</v>
      </c>
      <c r="I37" s="2">
        <v>13990</v>
      </c>
      <c r="J37" t="str">
        <f t="array" ref="J37">IFERROR(IF(A37=MAX(IF(($A$2:$A$332&lt;A37)*($D$2:$D$332=D37),$A$2:$A$332)),"", VLOOKUP(MAX(IF(($A$2:$A$332&lt;A37)*($D$2:$D$332=D37),$A$2:$A$332)),$A$2:$I$332,9,FALSE)),"")</f>
        <v/>
      </c>
      <c r="K37" t="str">
        <f>IF(AND(NOT(ISBLANK(Лист1!J37)),Лист1!J37&gt;Лист1!I37),"Да", "Нет")</f>
        <v>Да</v>
      </c>
    </row>
    <row r="38" spans="1:11" x14ac:dyDescent="0.3">
      <c r="A38" s="1">
        <v>45485</v>
      </c>
      <c r="B38" t="s">
        <v>6</v>
      </c>
      <c r="C38" t="s">
        <v>7</v>
      </c>
      <c r="D38" t="s">
        <v>31</v>
      </c>
      <c r="E38" t="s">
        <v>9</v>
      </c>
      <c r="G38">
        <v>0.2</v>
      </c>
      <c r="H38" s="4">
        <v>0.05</v>
      </c>
      <c r="I38" s="2">
        <v>13790</v>
      </c>
      <c r="J38" t="str">
        <f t="array" ref="J38">IFERROR(IF(A38=MAX(IF(($A$2:$A$332&lt;A38)*($D$2:$D$332=D38),$A$2:$A$332)),"", VLOOKUP(MAX(IF(($A$2:$A$332&lt;A38)*($D$2:$D$332=D38),$A$2:$A$332)),$A$2:$I$332,9,FALSE)),"")</f>
        <v/>
      </c>
      <c r="K38" t="str">
        <f>IF(AND(NOT(ISBLANK(Лист1!J38)),Лист1!J38&gt;Лист1!I38),"Да", "Нет")</f>
        <v>Да</v>
      </c>
    </row>
    <row r="39" spans="1:11" x14ac:dyDescent="0.3">
      <c r="A39" s="1">
        <v>45485</v>
      </c>
      <c r="B39" t="s">
        <v>6</v>
      </c>
      <c r="C39" t="s">
        <v>7</v>
      </c>
      <c r="D39" t="s">
        <v>31</v>
      </c>
      <c r="E39" t="s">
        <v>9</v>
      </c>
      <c r="G39">
        <v>0.4</v>
      </c>
      <c r="H39" s="4">
        <v>0.05</v>
      </c>
      <c r="I39" s="2">
        <v>23490</v>
      </c>
      <c r="J39" t="str">
        <f t="array" ref="J39">IFERROR(IF(A39=MAX(IF(($A$2:$A$332&lt;A39)*($D$2:$D$332=D39),$A$2:$A$332)),"", VLOOKUP(MAX(IF(($A$2:$A$332&lt;A39)*($D$2:$D$332=D39),$A$2:$A$332)),$A$2:$I$332,9,FALSE)),"")</f>
        <v/>
      </c>
      <c r="K39" t="str">
        <f>IF(AND(NOT(ISBLANK(Лист1!J39)),Лист1!J39&gt;Лист1!I39),"Да", "Нет")</f>
        <v>Да</v>
      </c>
    </row>
    <row r="40" spans="1:11" x14ac:dyDescent="0.3">
      <c r="A40" s="1">
        <v>45485</v>
      </c>
      <c r="B40" t="s">
        <v>6</v>
      </c>
      <c r="C40" t="s">
        <v>7</v>
      </c>
      <c r="D40" t="s">
        <v>77</v>
      </c>
      <c r="E40" t="s">
        <v>9</v>
      </c>
      <c r="G40">
        <v>0.2</v>
      </c>
      <c r="H40" s="4"/>
      <c r="I40" s="2">
        <v>13190</v>
      </c>
      <c r="J40" t="str">
        <f t="array" ref="J40">IFERROR(IF(A40=MAX(IF(($A$2:$A$332&lt;A40)*($D$2:$D$332=D40),$A$2:$A$332)),"", VLOOKUP(MAX(IF(($A$2:$A$332&lt;A40)*($D$2:$D$332=D40),$A$2:$A$332)),$A$2:$I$332,9,FALSE)),"")</f>
        <v/>
      </c>
      <c r="K40" t="str">
        <f>IF(AND(NOT(ISBLANK(Лист1!J40)),Лист1!J40&gt;Лист1!I40),"Да", "Нет")</f>
        <v>Да</v>
      </c>
    </row>
    <row r="41" spans="1:11" x14ac:dyDescent="0.3">
      <c r="A41" s="1">
        <v>45485</v>
      </c>
      <c r="B41" t="s">
        <v>6</v>
      </c>
      <c r="C41" t="s">
        <v>7</v>
      </c>
      <c r="D41" t="s">
        <v>96</v>
      </c>
      <c r="E41" t="s">
        <v>9</v>
      </c>
      <c r="G41">
        <v>0.28000000000000003</v>
      </c>
      <c r="H41" s="3">
        <v>1.4999999999999999E-2</v>
      </c>
      <c r="I41" s="2">
        <v>8190</v>
      </c>
      <c r="J41" t="str">
        <f t="array" ref="J41">IFERROR(IF(A41=MAX(IF(($A$2:$A$332&lt;A41)*($D$2:$D$332=D41),$A$2:$A$332)),"", VLOOKUP(MAX(IF(($A$2:$A$332&lt;A41)*($D$2:$D$332=D41),$A$2:$A$332)),$A$2:$I$332,9,FALSE)),"")</f>
        <v/>
      </c>
      <c r="K41" t="str">
        <f>IF(AND(NOT(ISBLANK(Лист1!J41)),Лист1!J41&gt;Лист1!I41),"Да", "Нет")</f>
        <v>Да</v>
      </c>
    </row>
    <row r="42" spans="1:11" x14ac:dyDescent="0.3">
      <c r="A42" s="1">
        <v>45485</v>
      </c>
      <c r="B42" t="s">
        <v>6</v>
      </c>
      <c r="C42" t="s">
        <v>7</v>
      </c>
      <c r="D42" t="s">
        <v>97</v>
      </c>
      <c r="E42" t="s">
        <v>9</v>
      </c>
      <c r="G42">
        <v>0.11</v>
      </c>
      <c r="H42" s="3">
        <v>2.5000000000000001E-2</v>
      </c>
      <c r="I42" s="2">
        <v>4590</v>
      </c>
      <c r="J42" t="str">
        <f t="array" ref="J42">IFERROR(IF(A42=MAX(IF(($A$2:$A$332&lt;A42)*($D$2:$D$332=D42),$A$2:$A$332)),"", VLOOKUP(MAX(IF(($A$2:$A$332&lt;A42)*($D$2:$D$332=D42),$A$2:$A$332)),$A$2:$I$332,9,FALSE)),"")</f>
        <v/>
      </c>
      <c r="K42" t="str">
        <f>IF(AND(NOT(ISBLANK(Лист1!J42)),Лист1!J42&gt;Лист1!I42),"Да", "Нет")</f>
        <v>Да</v>
      </c>
    </row>
    <row r="43" spans="1:11" x14ac:dyDescent="0.3">
      <c r="A43" s="1">
        <v>45485</v>
      </c>
      <c r="B43" t="s">
        <v>6</v>
      </c>
      <c r="C43" t="s">
        <v>7</v>
      </c>
      <c r="D43" t="s">
        <v>98</v>
      </c>
      <c r="E43" t="s">
        <v>9</v>
      </c>
      <c r="G43">
        <v>0.11</v>
      </c>
      <c r="H43" s="3">
        <v>2.5000000000000001E-2</v>
      </c>
      <c r="I43" s="2">
        <v>4590</v>
      </c>
      <c r="J43" t="str">
        <f t="array" ref="J43">IFERROR(IF(A43=MAX(IF(($A$2:$A$332&lt;A43)*($D$2:$D$332=D43),$A$2:$A$332)),"", VLOOKUP(MAX(IF(($A$2:$A$332&lt;A43)*($D$2:$D$332=D43),$A$2:$A$332)),$A$2:$I$332,9,FALSE)),"")</f>
        <v/>
      </c>
      <c r="K43" t="str">
        <f>IF(AND(NOT(ISBLANK(Лист1!J43)),Лист1!J43&gt;Лист1!I43),"Да", "Нет")</f>
        <v>Да</v>
      </c>
    </row>
    <row r="44" spans="1:11" x14ac:dyDescent="0.3">
      <c r="A44" s="1">
        <v>45485</v>
      </c>
      <c r="B44" t="s">
        <v>6</v>
      </c>
      <c r="C44" t="s">
        <v>7</v>
      </c>
      <c r="D44" t="s">
        <v>99</v>
      </c>
      <c r="E44" t="s">
        <v>100</v>
      </c>
      <c r="G44">
        <v>0.28000000000000003</v>
      </c>
      <c r="I44" s="2">
        <v>10490</v>
      </c>
      <c r="J44" t="str">
        <f t="array" ref="J44">IFERROR(IF(A44=MAX(IF(($A$2:$A$332&lt;A44)*($D$2:$D$332=D44),$A$2:$A$332)),"", VLOOKUP(MAX(IF(($A$2:$A$332&lt;A44)*($D$2:$D$332=D44),$A$2:$A$332)),$A$2:$I$332,9,FALSE)),"")</f>
        <v/>
      </c>
      <c r="K44" t="str">
        <f>IF(AND(NOT(ISBLANK(Лист1!J44)),Лист1!J44&gt;Лист1!I44),"Да", "Нет")</f>
        <v>Да</v>
      </c>
    </row>
    <row r="45" spans="1:11" x14ac:dyDescent="0.3">
      <c r="A45" s="1">
        <v>45485</v>
      </c>
      <c r="B45" t="s">
        <v>6</v>
      </c>
      <c r="C45" t="s">
        <v>7</v>
      </c>
      <c r="D45" t="s">
        <v>78</v>
      </c>
      <c r="E45" t="s">
        <v>32</v>
      </c>
      <c r="G45">
        <v>0.2</v>
      </c>
      <c r="H45" s="4">
        <v>0.45</v>
      </c>
      <c r="I45" s="2">
        <v>15390</v>
      </c>
      <c r="J45">
        <f t="array" ref="J45">IFERROR(IF(A45=MAX(IF(($A$2:$A$332&lt;A45)*($D$2:$D$332=D45),$A$2:$A$332)),"", VLOOKUP(MAX(IF(($A$2:$A$332&lt;A45)*($D$2:$D$332=D45),$A$2:$A$332)),$A$2:$I$332,9,FALSE)),"")</f>
        <v>7790</v>
      </c>
      <c r="K45" t="str">
        <f>IF(AND(NOT(ISBLANK(Лист1!J45)),Лист1!J45&gt;Лист1!I45),"Да", "Нет")</f>
        <v>Нет</v>
      </c>
    </row>
    <row r="46" spans="1:11" x14ac:dyDescent="0.3">
      <c r="A46" s="1">
        <v>45485</v>
      </c>
      <c r="B46" t="s">
        <v>6</v>
      </c>
      <c r="C46" t="s">
        <v>7</v>
      </c>
      <c r="D46" t="s">
        <v>119</v>
      </c>
      <c r="E46" t="s">
        <v>9</v>
      </c>
      <c r="G46">
        <v>0.28000000000000003</v>
      </c>
      <c r="H46" s="3">
        <v>1.4999999999999999E-2</v>
      </c>
      <c r="I46" s="2">
        <v>8190</v>
      </c>
      <c r="J46" t="str">
        <f t="array" ref="J46">IFERROR(IF(A46=MAX(IF(($A$2:$A$332&lt;A46)*($D$2:$D$332=D46),$A$2:$A$332)),"", VLOOKUP(MAX(IF(($A$2:$A$332&lt;A46)*($D$2:$D$332=D46),$A$2:$A$332)),$A$2:$I$332,9,FALSE)),"")</f>
        <v/>
      </c>
      <c r="K46" t="str">
        <f>IF(AND(NOT(ISBLANK(Лист1!J46)),Лист1!J46&gt;Лист1!I46),"Да", "Нет")</f>
        <v>Да</v>
      </c>
    </row>
    <row r="47" spans="1:11" x14ac:dyDescent="0.3">
      <c r="A47" s="1">
        <v>45485</v>
      </c>
      <c r="B47" t="s">
        <v>6</v>
      </c>
      <c r="C47" t="s">
        <v>7</v>
      </c>
      <c r="D47" t="s">
        <v>120</v>
      </c>
      <c r="E47" t="s">
        <v>9</v>
      </c>
      <c r="G47">
        <v>0.28000000000000003</v>
      </c>
      <c r="H47" s="3">
        <v>1.4999999999999999E-2</v>
      </c>
      <c r="I47" s="2">
        <v>8190</v>
      </c>
      <c r="J47" t="str">
        <f t="array" ref="J47">IFERROR(IF(A47=MAX(IF(($A$2:$A$332&lt;A47)*($D$2:$D$332=D47),$A$2:$A$332)),"", VLOOKUP(MAX(IF(($A$2:$A$332&lt;A47)*($D$2:$D$332=D47),$A$2:$A$332)),$A$2:$I$332,9,FALSE)),"")</f>
        <v/>
      </c>
      <c r="K47" t="str">
        <f>IF(AND(NOT(ISBLANK(Лист1!J47)),Лист1!J47&gt;Лист1!I47),"Да", "Нет")</f>
        <v>Да</v>
      </c>
    </row>
    <row r="48" spans="1:11" x14ac:dyDescent="0.3">
      <c r="A48" s="1">
        <v>45485</v>
      </c>
      <c r="B48" t="s">
        <v>6</v>
      </c>
      <c r="C48" t="s">
        <v>7</v>
      </c>
      <c r="D48" t="s">
        <v>78</v>
      </c>
      <c r="E48" t="s">
        <v>76</v>
      </c>
      <c r="G48">
        <v>0.2</v>
      </c>
      <c r="H48" s="4"/>
      <c r="I48" s="2">
        <v>6990</v>
      </c>
      <c r="J48">
        <f t="array" ref="J48">IFERROR(IF(A48=MAX(IF(($A$2:$A$332&lt;A48)*($D$2:$D$332=D48),$A$2:$A$332)),"", VLOOKUP(MAX(IF(($A$2:$A$332&lt;A48)*($D$2:$D$332=D48),$A$2:$A$332)),$A$2:$I$332,9,FALSE)),"")</f>
        <v>7790</v>
      </c>
      <c r="K48" t="str">
        <f>IF(AND(NOT(ISBLANK(Лист1!J48)),Лист1!J48&gt;Лист1!I48),"Да", "Нет")</f>
        <v>Да</v>
      </c>
    </row>
    <row r="49" spans="1:11" x14ac:dyDescent="0.3">
      <c r="A49" s="1">
        <v>45485</v>
      </c>
      <c r="B49" t="s">
        <v>6</v>
      </c>
      <c r="C49" t="s">
        <v>7</v>
      </c>
      <c r="D49" t="s">
        <v>179</v>
      </c>
      <c r="E49" t="s">
        <v>13</v>
      </c>
      <c r="G49">
        <v>0.1</v>
      </c>
      <c r="H49" s="4">
        <v>0.05</v>
      </c>
      <c r="I49" s="2">
        <v>8990</v>
      </c>
      <c r="J49" t="str">
        <f t="array" ref="J49">IFERROR(IF(A49=MAX(IF(($A$2:$A$332&lt;A49)*($D$2:$D$332=D49),$A$2:$A$332)),"", VLOOKUP(MAX(IF(($A$2:$A$332&lt;A49)*($D$2:$D$332=D49),$A$2:$A$332)),$A$2:$I$332,9,FALSE)),"")</f>
        <v/>
      </c>
      <c r="K49" t="str">
        <f>IF(AND(NOT(ISBLANK(Лист1!J49)),Лист1!J49&gt;Лист1!I49),"Да", "Нет")</f>
        <v>Да</v>
      </c>
    </row>
    <row r="50" spans="1:11" x14ac:dyDescent="0.3">
      <c r="A50" s="1">
        <v>45485</v>
      </c>
      <c r="B50" t="s">
        <v>6</v>
      </c>
      <c r="C50" t="s">
        <v>7</v>
      </c>
      <c r="D50" t="s">
        <v>157</v>
      </c>
      <c r="E50" t="s">
        <v>76</v>
      </c>
      <c r="G50">
        <v>0.4</v>
      </c>
      <c r="H50" s="4">
        <v>0.45</v>
      </c>
      <c r="I50" s="2">
        <v>9990</v>
      </c>
      <c r="J50" t="str">
        <f t="array" ref="J50">IFERROR(IF(A50=MAX(IF(($A$2:$A$332&lt;A50)*($D$2:$D$332=D50),$A$2:$A$332)),"", VLOOKUP(MAX(IF(($A$2:$A$332&lt;A50)*($D$2:$D$332=D50),$A$2:$A$332)),$A$2:$I$332,9,FALSE)),"")</f>
        <v/>
      </c>
      <c r="K50" t="str">
        <f>IF(AND(NOT(ISBLANK(Лист1!J50)),Лист1!J50&gt;Лист1!I50),"Да", "Нет")</f>
        <v>Да</v>
      </c>
    </row>
    <row r="51" spans="1:11" x14ac:dyDescent="0.3">
      <c r="A51" s="1">
        <v>45485</v>
      </c>
      <c r="B51" t="s">
        <v>6</v>
      </c>
      <c r="C51" t="s">
        <v>7</v>
      </c>
      <c r="D51" t="s">
        <v>12</v>
      </c>
      <c r="E51" t="s">
        <v>13</v>
      </c>
      <c r="G51">
        <v>0.9</v>
      </c>
      <c r="H51" s="4">
        <v>0.01</v>
      </c>
      <c r="I51" s="2">
        <v>14990</v>
      </c>
      <c r="J51" t="str">
        <f t="array" ref="J51">IFERROR(IF(A51=MAX(IF(($A$2:$A$332&lt;A51)*($D$2:$D$332=D51),$A$2:$A$332)),"", VLOOKUP(MAX(IF(($A$2:$A$332&lt;A51)*($D$2:$D$332=D51),$A$2:$A$332)),$A$2:$I$332,9,FALSE)),"")</f>
        <v/>
      </c>
      <c r="K51" t="str">
        <f>IF(AND(NOT(ISBLANK(Лист1!J51)),Лист1!J51&gt;Лист1!I51),"Да", "Нет")</f>
        <v>Да</v>
      </c>
    </row>
    <row r="52" spans="1:11" x14ac:dyDescent="0.3">
      <c r="A52" s="1">
        <v>45485</v>
      </c>
      <c r="B52" t="s">
        <v>6</v>
      </c>
      <c r="C52" t="s">
        <v>7</v>
      </c>
      <c r="D52" t="s">
        <v>157</v>
      </c>
      <c r="E52" t="s">
        <v>76</v>
      </c>
      <c r="G52">
        <v>0.4</v>
      </c>
      <c r="H52" s="4">
        <v>0.45</v>
      </c>
      <c r="I52" s="2">
        <v>9990</v>
      </c>
      <c r="J52" t="str">
        <f t="array" ref="J52">IFERROR(IF(A52=MAX(IF(($A$2:$A$332&lt;A52)*($D$2:$D$332=D52),$A$2:$A$332)),"", VLOOKUP(MAX(IF(($A$2:$A$332&lt;A52)*($D$2:$D$332=D52),$A$2:$A$332)),$A$2:$I$332,9,FALSE)),"")</f>
        <v/>
      </c>
      <c r="K52" t="str">
        <f>IF(AND(NOT(ISBLANK(Лист1!J52)),Лист1!J52&gt;Лист1!I52),"Да", "Нет")</f>
        <v>Да</v>
      </c>
    </row>
    <row r="53" spans="1:11" x14ac:dyDescent="0.3">
      <c r="A53" s="1">
        <v>45485</v>
      </c>
      <c r="B53" t="s">
        <v>6</v>
      </c>
      <c r="C53" t="s">
        <v>7</v>
      </c>
      <c r="D53" t="s">
        <v>157</v>
      </c>
      <c r="E53" t="s">
        <v>76</v>
      </c>
      <c r="G53">
        <v>0.2</v>
      </c>
      <c r="H53" s="4">
        <v>0.45</v>
      </c>
      <c r="I53" s="2">
        <v>5490</v>
      </c>
      <c r="J53" t="str">
        <f t="array" ref="J53">IFERROR(IF(A53=MAX(IF(($A$2:$A$332&lt;A53)*($D$2:$D$332=D53),$A$2:$A$332)),"", VLOOKUP(MAX(IF(($A$2:$A$332&lt;A53)*($D$2:$D$332=D53),$A$2:$A$332)),$A$2:$I$332,9,FALSE)),"")</f>
        <v/>
      </c>
      <c r="K53" t="str">
        <f>IF(AND(NOT(ISBLANK(Лист1!J53)),Лист1!J53&gt;Лист1!I53),"Да", "Нет")</f>
        <v>Да</v>
      </c>
    </row>
    <row r="54" spans="1:11" x14ac:dyDescent="0.3">
      <c r="A54" s="1">
        <v>45485</v>
      </c>
      <c r="B54" t="s">
        <v>6</v>
      </c>
      <c r="C54" t="s">
        <v>7</v>
      </c>
      <c r="D54" t="s">
        <v>19</v>
      </c>
      <c r="E54" t="s">
        <v>76</v>
      </c>
      <c r="G54">
        <v>1</v>
      </c>
      <c r="I54" s="2">
        <v>10490</v>
      </c>
      <c r="J54" t="str">
        <f t="array" ref="J54">IFERROR(IF(A54=MAX(IF(($A$2:$A$332&lt;A54)*($D$2:$D$332=D54),$A$2:$A$332)),"", VLOOKUP(MAX(IF(($A$2:$A$332&lt;A54)*($D$2:$D$332=D54),$A$2:$A$332)),$A$2:$I$332,9,FALSE)),"")</f>
        <v/>
      </c>
      <c r="K54" t="str">
        <f>IF(AND(NOT(ISBLANK(Лист1!J54)),Лист1!J54&gt;Лист1!I54),"Да", "Нет")</f>
        <v>Да</v>
      </c>
    </row>
    <row r="55" spans="1:11" x14ac:dyDescent="0.3">
      <c r="A55" s="1">
        <v>45485</v>
      </c>
      <c r="B55" t="s">
        <v>6</v>
      </c>
      <c r="C55" t="s">
        <v>7</v>
      </c>
      <c r="D55" t="s">
        <v>225</v>
      </c>
      <c r="E55" t="s">
        <v>100</v>
      </c>
      <c r="G55">
        <v>0.11</v>
      </c>
      <c r="I55" s="2">
        <v>6290</v>
      </c>
      <c r="J55" t="str">
        <f t="array" ref="J55">IFERROR(IF(A55=MAX(IF(($A$2:$A$332&lt;A55)*($D$2:$D$332=D55),$A$2:$A$332)),"", VLOOKUP(MAX(IF(($A$2:$A$332&lt;A55)*($D$2:$D$332=D55),$A$2:$A$332)),$A$2:$I$332,9,FALSE)),"")</f>
        <v/>
      </c>
      <c r="K55" t="str">
        <f>IF(AND(NOT(ISBLANK(Лист1!J55)),Лист1!J55&gt;Лист1!I55),"Да", "Нет")</f>
        <v>Да</v>
      </c>
    </row>
    <row r="56" spans="1:11" x14ac:dyDescent="0.3">
      <c r="A56" s="1">
        <v>45485</v>
      </c>
      <c r="B56" t="s">
        <v>6</v>
      </c>
      <c r="C56" t="s">
        <v>7</v>
      </c>
      <c r="D56" t="s">
        <v>19</v>
      </c>
      <c r="E56" t="s">
        <v>76</v>
      </c>
      <c r="G56">
        <v>1</v>
      </c>
      <c r="I56" s="2">
        <v>10490</v>
      </c>
      <c r="J56" t="str">
        <f t="array" ref="J56">IFERROR(IF(A56=MAX(IF(($A$2:$A$332&lt;A56)*($D$2:$D$332=D56),$A$2:$A$332)),"", VLOOKUP(MAX(IF(($A$2:$A$332&lt;A56)*($D$2:$D$332=D56),$A$2:$A$332)),$A$2:$I$332,9,FALSE)),"")</f>
        <v/>
      </c>
      <c r="K56" t="str">
        <f>IF(AND(NOT(ISBLANK(Лист1!J56)),Лист1!J56&gt;Лист1!I56),"Да", "Нет")</f>
        <v>Да</v>
      </c>
    </row>
    <row r="57" spans="1:11" x14ac:dyDescent="0.3">
      <c r="A57" s="1">
        <v>45486</v>
      </c>
      <c r="B57" t="s">
        <v>6</v>
      </c>
      <c r="C57" t="s">
        <v>7</v>
      </c>
      <c r="D57" t="s">
        <v>168</v>
      </c>
      <c r="E57" t="s">
        <v>169</v>
      </c>
      <c r="G57">
        <v>9.5000000000000001E-2</v>
      </c>
      <c r="I57" s="2">
        <v>4190</v>
      </c>
      <c r="J57" t="str">
        <f t="array" ref="J57">IFERROR(IF(A57=MAX(IF(($A$2:$A$332&lt;A57)*($D$2:$D$332=D57),$A$2:$A$332)),"", VLOOKUP(MAX(IF(($A$2:$A$332&lt;A57)*($D$2:$D$332=D57),$A$2:$A$332)),$A$2:$I$332,9,FALSE)),"")</f>
        <v/>
      </c>
      <c r="K57" t="str">
        <f>IF(AND(NOT(ISBLANK(Лист1!J57)),Лист1!J57&gt;Лист1!I57),"Да", "Нет")</f>
        <v>Да</v>
      </c>
    </row>
    <row r="58" spans="1:11" x14ac:dyDescent="0.3">
      <c r="A58" s="1">
        <v>45486</v>
      </c>
      <c r="B58" t="s">
        <v>6</v>
      </c>
      <c r="C58" t="s">
        <v>7</v>
      </c>
      <c r="D58" t="s">
        <v>139</v>
      </c>
      <c r="E58" t="s">
        <v>113</v>
      </c>
      <c r="G58">
        <v>0.14000000000000001</v>
      </c>
      <c r="I58" s="2">
        <v>19990</v>
      </c>
      <c r="J58" t="str">
        <f t="array" ref="J58">IFERROR(IF(A58=MAX(IF(($A$2:$A$332&lt;A58)*($D$2:$D$332=D58),$A$2:$A$332)),"", VLOOKUP(MAX(IF(($A$2:$A$332&lt;A58)*($D$2:$D$332=D58),$A$2:$A$332)),$A$2:$I$332,9,FALSE)),"")</f>
        <v/>
      </c>
      <c r="K58" t="str">
        <f>IF(AND(NOT(ISBLANK(Лист1!J58)),Лист1!J58&gt;Лист1!I58),"Да", "Нет")</f>
        <v>Да</v>
      </c>
    </row>
    <row r="59" spans="1:11" x14ac:dyDescent="0.3">
      <c r="A59" s="1">
        <v>45486</v>
      </c>
      <c r="B59" t="s">
        <v>6</v>
      </c>
      <c r="C59" t="s">
        <v>7</v>
      </c>
      <c r="D59" t="s">
        <v>190</v>
      </c>
      <c r="E59" t="s">
        <v>198</v>
      </c>
      <c r="G59">
        <v>0.11</v>
      </c>
      <c r="H59" s="3">
        <v>1E-3</v>
      </c>
      <c r="I59" s="2">
        <v>5290</v>
      </c>
      <c r="J59" t="str">
        <f t="array" ref="J59">IFERROR(IF(A59=MAX(IF(($A$2:$A$332&lt;A59)*($D$2:$D$332=D59),$A$2:$A$332)),"", VLOOKUP(MAX(IF(($A$2:$A$332&lt;A59)*($D$2:$D$332=D59),$A$2:$A$332)),$A$2:$I$332,9,FALSE)),"")</f>
        <v/>
      </c>
      <c r="K59" t="str">
        <f>IF(AND(NOT(ISBLANK(Лист1!J59)),Лист1!J59&gt;Лист1!I59),"Да", "Нет")</f>
        <v>Да</v>
      </c>
    </row>
    <row r="60" spans="1:11" x14ac:dyDescent="0.3">
      <c r="A60" s="1">
        <v>45486</v>
      </c>
      <c r="B60" t="s">
        <v>6</v>
      </c>
      <c r="C60" t="s">
        <v>7</v>
      </c>
      <c r="D60" t="s">
        <v>226</v>
      </c>
      <c r="E60" t="s">
        <v>141</v>
      </c>
      <c r="G60">
        <v>0.22</v>
      </c>
      <c r="I60" s="2">
        <v>34290</v>
      </c>
      <c r="J60" t="str">
        <f t="array" ref="J60">IFERROR(IF(A60=MAX(IF(($A$2:$A$332&lt;A60)*($D$2:$D$332=D60),$A$2:$A$332)),"", VLOOKUP(MAX(IF(($A$2:$A$332&lt;A60)*($D$2:$D$332=D60),$A$2:$A$332)),$A$2:$I$332,9,FALSE)),"")</f>
        <v/>
      </c>
      <c r="K60" t="str">
        <f>IF(AND(NOT(ISBLANK(Лист1!J60)),Лист1!J60&gt;Лист1!I60),"Да", "Нет")</f>
        <v>Да</v>
      </c>
    </row>
    <row r="61" spans="1:11" x14ac:dyDescent="0.3">
      <c r="A61" s="1">
        <v>45486</v>
      </c>
      <c r="B61" t="s">
        <v>6</v>
      </c>
      <c r="C61" t="s">
        <v>125</v>
      </c>
      <c r="D61" t="s">
        <v>128</v>
      </c>
      <c r="E61" t="s">
        <v>129</v>
      </c>
      <c r="G61">
        <v>0.5</v>
      </c>
      <c r="I61" s="2">
        <v>122390</v>
      </c>
      <c r="J61" t="str">
        <f t="array" ref="J61">IFERROR(IF(A61=MAX(IF(($A$2:$A$332&lt;A61)*($D$2:$D$332=D61),$A$2:$A$332)),"", VLOOKUP(MAX(IF(($A$2:$A$332&lt;A61)*($D$2:$D$332=D61),$A$2:$A$332)),$A$2:$I$332,9,FALSE)),"")</f>
        <v/>
      </c>
      <c r="K61" t="str">
        <f>IF(AND(NOT(ISBLANK(Лист1!J61)),Лист1!J61&gt;Лист1!I61),"Да", "Нет")</f>
        <v>Да</v>
      </c>
    </row>
    <row r="62" spans="1:11" x14ac:dyDescent="0.3">
      <c r="A62" s="1">
        <v>45486</v>
      </c>
      <c r="B62" t="s">
        <v>6</v>
      </c>
      <c r="C62" t="s">
        <v>125</v>
      </c>
      <c r="D62" t="s">
        <v>134</v>
      </c>
      <c r="E62" t="s">
        <v>131</v>
      </c>
      <c r="G62">
        <v>0.5</v>
      </c>
      <c r="I62" s="2">
        <v>122390</v>
      </c>
      <c r="J62" t="str">
        <f t="array" ref="J62">IFERROR(IF(A62=MAX(IF(($A$2:$A$332&lt;A62)*($D$2:$D$332=D62),$A$2:$A$332)),"", VLOOKUP(MAX(IF(($A$2:$A$332&lt;A62)*($D$2:$D$332=D62),$A$2:$A$332)),$A$2:$I$332,9,FALSE)),"")</f>
        <v/>
      </c>
      <c r="K62" t="str">
        <f>IF(AND(NOT(ISBLANK(Лист1!J62)),Лист1!J62&gt;Лист1!I62),"Да", "Нет")</f>
        <v>Да</v>
      </c>
    </row>
    <row r="63" spans="1:11" x14ac:dyDescent="0.3">
      <c r="A63" s="1">
        <v>45486</v>
      </c>
      <c r="B63" t="s">
        <v>6</v>
      </c>
      <c r="C63" t="s">
        <v>125</v>
      </c>
      <c r="D63" t="s">
        <v>213</v>
      </c>
      <c r="E63" t="s">
        <v>212</v>
      </c>
      <c r="G63">
        <v>0.5</v>
      </c>
      <c r="I63" s="2">
        <v>113990</v>
      </c>
      <c r="J63" t="str">
        <f t="array" ref="J63">IFERROR(IF(A63=MAX(IF(($A$2:$A$332&lt;A63)*($D$2:$D$332=D63),$A$2:$A$332)),"", VLOOKUP(MAX(IF(($A$2:$A$332&lt;A63)*($D$2:$D$332=D63),$A$2:$A$332)),$A$2:$I$332,9,FALSE)),"")</f>
        <v/>
      </c>
      <c r="K63" t="str">
        <f>IF(AND(NOT(ISBLANK(Лист1!J63)),Лист1!J63&gt;Лист1!I63),"Да", "Нет")</f>
        <v>Да</v>
      </c>
    </row>
    <row r="64" spans="1:11" x14ac:dyDescent="0.3">
      <c r="A64" s="1">
        <v>45486</v>
      </c>
      <c r="B64" t="s">
        <v>6</v>
      </c>
      <c r="C64" t="s">
        <v>125</v>
      </c>
      <c r="D64" t="s">
        <v>134</v>
      </c>
      <c r="E64" t="s">
        <v>131</v>
      </c>
      <c r="G64">
        <v>0.5</v>
      </c>
      <c r="I64" s="2">
        <v>229190</v>
      </c>
      <c r="J64" t="str">
        <f t="array" ref="J64">IFERROR(IF(A64=MAX(IF(($A$2:$A$332&lt;A64)*($D$2:$D$332=D64),$A$2:$A$332)),"", VLOOKUP(MAX(IF(($A$2:$A$332&lt;A64)*($D$2:$D$332=D64),$A$2:$A$332)),$A$2:$I$332,9,FALSE)),"")</f>
        <v/>
      </c>
      <c r="K64" t="str">
        <f>IF(AND(NOT(ISBLANK(Лист1!J64)),Лист1!J64&gt;Лист1!I64),"Да", "Нет")</f>
        <v>Да</v>
      </c>
    </row>
    <row r="65" spans="1:11" x14ac:dyDescent="0.3">
      <c r="A65" s="1">
        <v>45486</v>
      </c>
      <c r="B65" t="s">
        <v>6</v>
      </c>
      <c r="C65" t="s">
        <v>125</v>
      </c>
      <c r="D65" t="s">
        <v>132</v>
      </c>
      <c r="E65" t="s">
        <v>131</v>
      </c>
      <c r="G65">
        <v>0.5</v>
      </c>
      <c r="I65" s="2">
        <v>122390</v>
      </c>
      <c r="J65" t="str">
        <f t="array" ref="J65">IFERROR(IF(A65=MAX(IF(($A$2:$A$332&lt;A65)*($D$2:$D$332=D65),$A$2:$A$332)),"", VLOOKUP(MAX(IF(($A$2:$A$332&lt;A65)*($D$2:$D$332=D65),$A$2:$A$332)),$A$2:$I$332,9,FALSE)),"")</f>
        <v/>
      </c>
      <c r="K65" t="str">
        <f>IF(AND(NOT(ISBLANK(Лист1!J65)),Лист1!J65&gt;Лист1!I65),"Да", "Нет")</f>
        <v>Да</v>
      </c>
    </row>
    <row r="66" spans="1:11" x14ac:dyDescent="0.3">
      <c r="A66" s="1">
        <v>45486</v>
      </c>
      <c r="B66" t="s">
        <v>6</v>
      </c>
      <c r="C66" t="s">
        <v>125</v>
      </c>
      <c r="D66" t="s">
        <v>217</v>
      </c>
      <c r="E66" t="s">
        <v>129</v>
      </c>
      <c r="G66">
        <v>1</v>
      </c>
      <c r="I66" s="2">
        <v>275990</v>
      </c>
      <c r="J66" t="str">
        <f t="array" ref="J66">IFERROR(IF(A66=MAX(IF(($A$2:$A$332&lt;A66)*($D$2:$D$332=D66),$A$2:$A$332)),"", VLOOKUP(MAX(IF(($A$2:$A$332&lt;A66)*($D$2:$D$332=D66),$A$2:$A$332)),$A$2:$I$332,9,FALSE)),"")</f>
        <v/>
      </c>
      <c r="K66" t="str">
        <f>IF(AND(NOT(ISBLANK(Лист1!J66)),Лист1!J66&gt;Лист1!I66),"Да", "Нет")</f>
        <v>Да</v>
      </c>
    </row>
    <row r="67" spans="1:11" x14ac:dyDescent="0.3">
      <c r="A67" s="1">
        <v>45486</v>
      </c>
      <c r="B67" t="s">
        <v>6</v>
      </c>
      <c r="C67" t="s">
        <v>88</v>
      </c>
      <c r="D67" t="s">
        <v>14</v>
      </c>
      <c r="E67" t="s">
        <v>15</v>
      </c>
      <c r="F67">
        <v>0.28000000000000003</v>
      </c>
      <c r="I67" s="2">
        <v>7390</v>
      </c>
      <c r="J67" t="str">
        <f t="array" ref="J67">IFERROR(IF(A67=MAX(IF(($A$2:$A$332&lt;A67)*($D$2:$D$332=D67),$A$2:$A$332)),"", VLOOKUP(MAX(IF(($A$2:$A$332&lt;A67)*($D$2:$D$332=D67),$A$2:$A$332)),$A$2:$I$332,9,FALSE)),"")</f>
        <v/>
      </c>
      <c r="K67" t="str">
        <f>IF(AND(NOT(ISBLANK(Лист1!J67)),Лист1!J67&gt;Лист1!I67),"Да", "Нет")</f>
        <v>Да</v>
      </c>
    </row>
    <row r="68" spans="1:11" x14ac:dyDescent="0.3">
      <c r="A68" s="1">
        <v>45487</v>
      </c>
      <c r="B68" t="s">
        <v>6</v>
      </c>
      <c r="C68" t="s">
        <v>7</v>
      </c>
      <c r="D68" t="s">
        <v>59</v>
      </c>
      <c r="E68" t="s">
        <v>56</v>
      </c>
      <c r="G68">
        <v>0.5</v>
      </c>
      <c r="H68" s="3">
        <v>0.72499999999999998</v>
      </c>
      <c r="I68" s="2">
        <v>25490</v>
      </c>
      <c r="J68" t="str">
        <f t="array" ref="J68">IFERROR(IF(A68=MAX(IF(($A$2:$A$332&lt;A68)*($D$2:$D$332=D68),$A$2:$A$332)),"", VLOOKUP(MAX(IF(($A$2:$A$332&lt;A68)*($D$2:$D$332=D68),$A$2:$A$332)),$A$2:$I$332,9,FALSE)),"")</f>
        <v/>
      </c>
      <c r="K68" t="str">
        <f>IF(AND(NOT(ISBLANK(Лист1!J68)),Лист1!J68&gt;Лист1!I68),"Да", "Нет")</f>
        <v>Да</v>
      </c>
    </row>
    <row r="69" spans="1:11" x14ac:dyDescent="0.3">
      <c r="A69" s="1">
        <v>45487</v>
      </c>
      <c r="B69" t="s">
        <v>6</v>
      </c>
      <c r="C69" t="s">
        <v>7</v>
      </c>
      <c r="D69" t="s">
        <v>117</v>
      </c>
      <c r="E69" t="s">
        <v>118</v>
      </c>
      <c r="G69">
        <v>9.5000000000000001E-2</v>
      </c>
      <c r="H69" s="3">
        <v>1.4999999999999999E-2</v>
      </c>
      <c r="I69" s="2">
        <v>7990</v>
      </c>
      <c r="J69" t="str">
        <f t="array" ref="J69">IFERROR(IF(A69=MAX(IF(($A$2:$A$332&lt;A69)*($D$2:$D$332=D69),$A$2:$A$332)),"", VLOOKUP(MAX(IF(($A$2:$A$332&lt;A69)*($D$2:$D$332=D69),$A$2:$A$332)),$A$2:$I$332,9,FALSE)),"")</f>
        <v/>
      </c>
      <c r="K69" t="str">
        <f>IF(AND(NOT(ISBLANK(Лист1!J69)),Лист1!J69&gt;Лист1!I69),"Да", "Нет")</f>
        <v>Да</v>
      </c>
    </row>
    <row r="70" spans="1:11" x14ac:dyDescent="0.3">
      <c r="A70" s="1">
        <v>45487</v>
      </c>
      <c r="B70" t="s">
        <v>6</v>
      </c>
      <c r="C70" t="s">
        <v>7</v>
      </c>
      <c r="D70" t="s">
        <v>163</v>
      </c>
      <c r="E70" t="s">
        <v>164</v>
      </c>
      <c r="G70">
        <v>0.5</v>
      </c>
      <c r="I70" s="2">
        <v>16890</v>
      </c>
      <c r="J70" t="str">
        <f t="array" ref="J70">IFERROR(IF(A70=MAX(IF(($A$2:$A$332&lt;A70)*($D$2:$D$332=D70),$A$2:$A$332)),"", VLOOKUP(MAX(IF(($A$2:$A$332&lt;A70)*($D$2:$D$332=D70),$A$2:$A$332)),$A$2:$I$332,9,FALSE)),"")</f>
        <v/>
      </c>
      <c r="K70" t="str">
        <f>IF(AND(NOT(ISBLANK(Лист1!J70)),Лист1!J70&gt;Лист1!I70),"Да", "Нет")</f>
        <v>Да</v>
      </c>
    </row>
    <row r="71" spans="1:11" x14ac:dyDescent="0.3">
      <c r="A71" s="1">
        <v>45487</v>
      </c>
      <c r="B71" t="s">
        <v>6</v>
      </c>
      <c r="C71" t="s">
        <v>7</v>
      </c>
      <c r="D71" t="s">
        <v>163</v>
      </c>
      <c r="E71" t="s">
        <v>164</v>
      </c>
      <c r="G71">
        <v>1</v>
      </c>
      <c r="I71" s="2">
        <v>33490</v>
      </c>
      <c r="J71" t="str">
        <f t="array" ref="J71">IFERROR(IF(A71=MAX(IF(($A$2:$A$332&lt;A71)*($D$2:$D$332=D71),$A$2:$A$332)),"", VLOOKUP(MAX(IF(($A$2:$A$332&lt;A71)*($D$2:$D$332=D71),$A$2:$A$332)),$A$2:$I$332,9,FALSE)),"")</f>
        <v/>
      </c>
      <c r="K71" t="str">
        <f>IF(AND(NOT(ISBLANK(Лист1!J71)),Лист1!J71&gt;Лист1!I71),"Да", "Нет")</f>
        <v>Да</v>
      </c>
    </row>
    <row r="72" spans="1:11" x14ac:dyDescent="0.3">
      <c r="A72" s="1">
        <v>45487</v>
      </c>
      <c r="B72" t="s">
        <v>6</v>
      </c>
      <c r="C72" t="s">
        <v>7</v>
      </c>
      <c r="D72" t="s">
        <v>119</v>
      </c>
      <c r="E72" t="s">
        <v>118</v>
      </c>
      <c r="G72">
        <v>9.5000000000000001E-2</v>
      </c>
      <c r="H72" s="3">
        <v>1.4999999999999999E-2</v>
      </c>
      <c r="I72" s="2">
        <v>7990</v>
      </c>
      <c r="J72">
        <f t="array" ref="J72">IFERROR(IF(A72=MAX(IF(($A$2:$A$332&lt;A72)*($D$2:$D$332=D72),$A$2:$A$332)),"", VLOOKUP(MAX(IF(($A$2:$A$332&lt;A72)*($D$2:$D$332=D72),$A$2:$A$332)),$A$2:$I$332,9,FALSE)),"")</f>
        <v>22790</v>
      </c>
      <c r="K72" t="str">
        <f>IF(AND(NOT(ISBLANK(Лист1!J72)),Лист1!J72&gt;Лист1!I72),"Да", "Нет")</f>
        <v>Да</v>
      </c>
    </row>
    <row r="73" spans="1:11" x14ac:dyDescent="0.3">
      <c r="A73" s="1">
        <v>45487</v>
      </c>
      <c r="B73" t="s">
        <v>6</v>
      </c>
      <c r="C73" t="s">
        <v>7</v>
      </c>
      <c r="D73" t="s">
        <v>214</v>
      </c>
      <c r="E73" t="s">
        <v>215</v>
      </c>
      <c r="G73">
        <v>0.2</v>
      </c>
      <c r="H73" s="3">
        <v>0.82499999999999996</v>
      </c>
      <c r="I73" s="2">
        <v>12790</v>
      </c>
      <c r="J73" t="str">
        <f t="array" ref="J73">IFERROR(IF(A73=MAX(IF(($A$2:$A$332&lt;A73)*($D$2:$D$332=D73),$A$2:$A$332)),"", VLOOKUP(MAX(IF(($A$2:$A$332&lt;A73)*($D$2:$D$332=D73),$A$2:$A$332)),$A$2:$I$332,9,FALSE)),"")</f>
        <v/>
      </c>
      <c r="K73" t="str">
        <f>IF(AND(NOT(ISBLANK(Лист1!J73)),Лист1!J73&gt;Лист1!I73),"Да", "Нет")</f>
        <v>Да</v>
      </c>
    </row>
    <row r="74" spans="1:11" x14ac:dyDescent="0.3">
      <c r="A74" s="1">
        <v>45487</v>
      </c>
      <c r="B74" t="s">
        <v>6</v>
      </c>
      <c r="C74" t="s">
        <v>7</v>
      </c>
      <c r="D74" t="s">
        <v>190</v>
      </c>
      <c r="E74" t="s">
        <v>218</v>
      </c>
      <c r="G74">
        <v>0.67</v>
      </c>
      <c r="I74" s="2">
        <v>32990</v>
      </c>
      <c r="J74">
        <f t="array" ref="J74">IFERROR(IF(A74=MAX(IF(($A$2:$A$332&lt;A74)*($D$2:$D$332=D74),$A$2:$A$332)),"", VLOOKUP(MAX(IF(($A$2:$A$332&lt;A74)*($D$2:$D$332=D74),$A$2:$A$332)),$A$2:$I$332,9,FALSE)),"")</f>
        <v>4190</v>
      </c>
      <c r="K74" t="str">
        <f>IF(AND(NOT(ISBLANK(Лист1!J74)),Лист1!J74&gt;Лист1!I74),"Да", "Нет")</f>
        <v>Нет</v>
      </c>
    </row>
    <row r="75" spans="1:11" x14ac:dyDescent="0.3">
      <c r="A75" s="1">
        <v>45487</v>
      </c>
      <c r="B75" t="s">
        <v>6</v>
      </c>
      <c r="C75" t="s">
        <v>7</v>
      </c>
      <c r="D75" t="s">
        <v>143</v>
      </c>
      <c r="E75" t="s">
        <v>141</v>
      </c>
      <c r="G75">
        <v>0.4</v>
      </c>
      <c r="I75" s="2">
        <v>55990</v>
      </c>
      <c r="J75" t="str">
        <f t="array" ref="J75">IFERROR(IF(A75=MAX(IF(($A$2:$A$332&lt;A75)*($D$2:$D$332=D75),$A$2:$A$332)),"", VLOOKUP(MAX(IF(($A$2:$A$332&lt;A75)*($D$2:$D$332=D75),$A$2:$A$332)),$A$2:$I$332,9,FALSE)),"")</f>
        <v/>
      </c>
      <c r="K75" t="str">
        <f>IF(AND(NOT(ISBLANK(Лист1!J75)),Лист1!J75&gt;Лист1!I75),"Да", "Нет")</f>
        <v>Да</v>
      </c>
    </row>
    <row r="76" spans="1:11" x14ac:dyDescent="0.3">
      <c r="A76" s="1">
        <v>45487</v>
      </c>
      <c r="B76" t="s">
        <v>6</v>
      </c>
      <c r="C76" t="s">
        <v>7</v>
      </c>
      <c r="D76" t="s">
        <v>139</v>
      </c>
      <c r="E76" t="s">
        <v>141</v>
      </c>
      <c r="G76">
        <v>0.4</v>
      </c>
      <c r="I76" s="2">
        <v>55990</v>
      </c>
      <c r="J76">
        <f t="array" ref="J76">IFERROR(IF(A76=MAX(IF(($A$2:$A$332&lt;A76)*($D$2:$D$332=D76),$A$2:$A$332)),"", VLOOKUP(MAX(IF(($A$2:$A$332&lt;A76)*($D$2:$D$332=D76),$A$2:$A$332)),$A$2:$I$332,9,FALSE)),"")</f>
        <v>4190</v>
      </c>
      <c r="K76" t="str">
        <f>IF(AND(NOT(ISBLANK(Лист1!J76)),Лист1!J76&gt;Лист1!I76),"Да", "Нет")</f>
        <v>Нет</v>
      </c>
    </row>
    <row r="77" spans="1:11" x14ac:dyDescent="0.3">
      <c r="A77" s="1">
        <v>45487</v>
      </c>
      <c r="B77" t="s">
        <v>6</v>
      </c>
      <c r="C77" t="s">
        <v>114</v>
      </c>
      <c r="D77" t="s">
        <v>115</v>
      </c>
      <c r="E77" t="s">
        <v>116</v>
      </c>
      <c r="I77" s="2">
        <v>11890</v>
      </c>
      <c r="J77" t="str">
        <f t="array" ref="J77">IFERROR(IF(A77=MAX(IF(($A$2:$A$332&lt;A77)*($D$2:$D$332=D77),$A$2:$A$332)),"", VLOOKUP(MAX(IF(($A$2:$A$332&lt;A77)*($D$2:$D$332=D77),$A$2:$A$332)),$A$2:$I$332,9,FALSE)),"")</f>
        <v/>
      </c>
      <c r="K77" t="str">
        <f>IF(AND(NOT(ISBLANK(Лист1!J77)),Лист1!J77&gt;Лист1!I77),"Да", "Нет")</f>
        <v>Да</v>
      </c>
    </row>
    <row r="78" spans="1:11" x14ac:dyDescent="0.3">
      <c r="A78" s="1">
        <v>45488</v>
      </c>
      <c r="B78" t="s">
        <v>6</v>
      </c>
      <c r="C78" t="s">
        <v>26</v>
      </c>
      <c r="D78" t="s">
        <v>207</v>
      </c>
      <c r="E78" t="s">
        <v>208</v>
      </c>
      <c r="F78">
        <v>0.5</v>
      </c>
      <c r="I78" s="2">
        <v>6190</v>
      </c>
      <c r="J78" t="str">
        <f t="array" ref="J78">IFERROR(IF(A78=MAX(IF(($A$2:$A$332&lt;A78)*($D$2:$D$332=D78),$A$2:$A$332)),"", VLOOKUP(MAX(IF(($A$2:$A$332&lt;A78)*($D$2:$D$332=D78),$A$2:$A$332)),$A$2:$I$332,9,FALSE)),"")</f>
        <v/>
      </c>
      <c r="K78" t="str">
        <f>IF(AND(NOT(ISBLANK(Лист1!J78)),Лист1!J78&gt;Лист1!I78),"Да", "Нет")</f>
        <v>Да</v>
      </c>
    </row>
    <row r="79" spans="1:11" x14ac:dyDescent="0.3">
      <c r="A79" s="1">
        <v>45488</v>
      </c>
      <c r="B79" t="s">
        <v>6</v>
      </c>
      <c r="C79" t="s">
        <v>26</v>
      </c>
      <c r="D79" t="s">
        <v>174</v>
      </c>
      <c r="E79" t="s">
        <v>172</v>
      </c>
      <c r="F79">
        <v>0.45</v>
      </c>
      <c r="I79" s="2">
        <v>7290</v>
      </c>
      <c r="J79" t="str">
        <f t="array" ref="J79">IFERROR(IF(A79=MAX(IF(($A$2:$A$332&lt;A79)*($D$2:$D$332=D79),$A$2:$A$332)),"", VLOOKUP(MAX(IF(($A$2:$A$332&lt;A79)*($D$2:$D$332=D79),$A$2:$A$332)),$A$2:$I$332,9,FALSE)),"")</f>
        <v/>
      </c>
      <c r="K79" t="str">
        <f>IF(AND(NOT(ISBLANK(Лист1!J79)),Лист1!J79&gt;Лист1!I79),"Да", "Нет")</f>
        <v>Да</v>
      </c>
    </row>
    <row r="80" spans="1:11" x14ac:dyDescent="0.3">
      <c r="A80" s="1">
        <v>45488</v>
      </c>
      <c r="B80" t="s">
        <v>6</v>
      </c>
      <c r="C80" t="s">
        <v>26</v>
      </c>
      <c r="D80" t="s">
        <v>242</v>
      </c>
      <c r="E80" t="s">
        <v>243</v>
      </c>
      <c r="F80">
        <v>0.5</v>
      </c>
      <c r="I80" s="2">
        <v>6790</v>
      </c>
      <c r="J80" t="str">
        <f t="array" ref="J80">IFERROR(IF(A80=MAX(IF(($A$2:$A$332&lt;A80)*($D$2:$D$332=D80),$A$2:$A$332)),"", VLOOKUP(MAX(IF(($A$2:$A$332&lt;A80)*($D$2:$D$332=D80),$A$2:$A$332)),$A$2:$I$332,9,FALSE)),"")</f>
        <v/>
      </c>
      <c r="K80" t="str">
        <f>IF(AND(NOT(ISBLANK(Лист1!J80)),Лист1!J80&gt;Лист1!I80),"Да", "Нет")</f>
        <v>Да</v>
      </c>
    </row>
    <row r="81" spans="1:11" x14ac:dyDescent="0.3">
      <c r="A81" s="1">
        <v>45488</v>
      </c>
      <c r="B81" t="s">
        <v>6</v>
      </c>
      <c r="C81" t="s">
        <v>26</v>
      </c>
      <c r="D81" t="s">
        <v>71</v>
      </c>
      <c r="E81" t="s">
        <v>72</v>
      </c>
      <c r="F81">
        <v>0.44900000000000001</v>
      </c>
      <c r="I81" s="2">
        <v>13490</v>
      </c>
      <c r="J81" t="str">
        <f t="array" ref="J81">IFERROR(IF(A81=MAX(IF(($A$2:$A$332&lt;A81)*($D$2:$D$332=D81),$A$2:$A$332)),"", VLOOKUP(MAX(IF(($A$2:$A$332&lt;A81)*($D$2:$D$332=D81),$A$2:$A$332)),$A$2:$I$332,9,FALSE)),"")</f>
        <v/>
      </c>
      <c r="K81" t="str">
        <f>IF(AND(NOT(ISBLANK(Лист1!J81)),Лист1!J81&gt;Лист1!I81),"Да", "Нет")</f>
        <v>Да</v>
      </c>
    </row>
    <row r="82" spans="1:11" x14ac:dyDescent="0.3">
      <c r="A82" s="1">
        <v>45488</v>
      </c>
      <c r="B82" t="s">
        <v>6</v>
      </c>
      <c r="C82" t="s">
        <v>26</v>
      </c>
      <c r="D82" t="s">
        <v>64</v>
      </c>
      <c r="E82" t="s">
        <v>65</v>
      </c>
      <c r="F82">
        <v>0.5</v>
      </c>
      <c r="I82" s="2">
        <v>6290</v>
      </c>
      <c r="J82" t="str">
        <f t="array" ref="J82">IFERROR(IF(A82=MAX(IF(($A$2:$A$332&lt;A82)*($D$2:$D$332=D82),$A$2:$A$332)),"", VLOOKUP(MAX(IF(($A$2:$A$332&lt;A82)*($D$2:$D$332=D82),$A$2:$A$332)),$A$2:$I$332,9,FALSE)),"")</f>
        <v/>
      </c>
      <c r="K82" t="str">
        <f>IF(AND(NOT(ISBLANK(Лист1!J82)),Лист1!J82&gt;Лист1!I82),"Да", "Нет")</f>
        <v>Да</v>
      </c>
    </row>
    <row r="83" spans="1:11" x14ac:dyDescent="0.3">
      <c r="A83" s="1">
        <v>45488</v>
      </c>
      <c r="B83" t="s">
        <v>6</v>
      </c>
      <c r="C83" t="s">
        <v>181</v>
      </c>
      <c r="D83" t="s">
        <v>182</v>
      </c>
      <c r="E83" t="s">
        <v>180</v>
      </c>
      <c r="G83">
        <v>0.34</v>
      </c>
      <c r="I83" s="2">
        <v>18690</v>
      </c>
      <c r="J83" t="str">
        <f t="array" ref="J83">IFERROR(IF(A83=MAX(IF(($A$2:$A$332&lt;A83)*($D$2:$D$332=D83),$A$2:$A$332)),"", VLOOKUP(MAX(IF(($A$2:$A$332&lt;A83)*($D$2:$D$332=D83),$A$2:$A$332)),$A$2:$I$332,9,FALSE)),"")</f>
        <v/>
      </c>
      <c r="K83" t="str">
        <f>IF(AND(NOT(ISBLANK(Лист1!J83)),Лист1!J83&gt;Лист1!I83),"Да", "Нет")</f>
        <v>Да</v>
      </c>
    </row>
    <row r="84" spans="1:11" x14ac:dyDescent="0.3">
      <c r="A84" s="1">
        <v>45488</v>
      </c>
      <c r="B84" t="s">
        <v>6</v>
      </c>
      <c r="C84" t="s">
        <v>7</v>
      </c>
      <c r="D84" t="s">
        <v>78</v>
      </c>
      <c r="E84" t="s">
        <v>76</v>
      </c>
      <c r="G84">
        <v>0.2</v>
      </c>
      <c r="H84" s="4">
        <v>0.45</v>
      </c>
      <c r="I84" s="2">
        <v>6890</v>
      </c>
      <c r="J84">
        <f t="array" ref="J84">IFERROR(IF(A84=MAX(IF(($A$2:$A$332&lt;A84)*($D$2:$D$332=D84),$A$2:$A$332)),"", VLOOKUP(MAX(IF(($A$2:$A$332&lt;A84)*($D$2:$D$332=D84),$A$2:$A$332)),$A$2:$I$332,9,FALSE)),"")</f>
        <v>22790</v>
      </c>
      <c r="K84" t="str">
        <f>IF(AND(NOT(ISBLANK(Лист1!J84)),Лист1!J84&gt;Лист1!I84),"Да", "Нет")</f>
        <v>Да</v>
      </c>
    </row>
    <row r="85" spans="1:11" x14ac:dyDescent="0.3">
      <c r="A85" s="1">
        <v>45488</v>
      </c>
      <c r="B85" t="s">
        <v>6</v>
      </c>
      <c r="C85" t="s">
        <v>7</v>
      </c>
      <c r="D85" t="s">
        <v>178</v>
      </c>
      <c r="E85" t="s">
        <v>169</v>
      </c>
      <c r="G85">
        <v>0.28499999999999998</v>
      </c>
      <c r="H85" s="3">
        <v>1E-3</v>
      </c>
      <c r="I85" s="2">
        <v>14290</v>
      </c>
      <c r="J85" t="str">
        <f t="array" ref="J85">IFERROR(IF(A85=MAX(IF(($A$2:$A$332&lt;A85)*($D$2:$D$332=D85),$A$2:$A$332)),"", VLOOKUP(MAX(IF(($A$2:$A$332&lt;A85)*($D$2:$D$332=D85),$A$2:$A$332)),$A$2:$I$332,9,FALSE)),"")</f>
        <v/>
      </c>
      <c r="K85" t="str">
        <f>IF(AND(NOT(ISBLANK(Лист1!J85)),Лист1!J85&gt;Лист1!I85),"Да", "Нет")</f>
        <v>Да</v>
      </c>
    </row>
    <row r="86" spans="1:11" x14ac:dyDescent="0.3">
      <c r="A86" s="1">
        <v>45488</v>
      </c>
      <c r="B86" t="s">
        <v>6</v>
      </c>
      <c r="C86" t="s">
        <v>7</v>
      </c>
      <c r="D86" t="s">
        <v>190</v>
      </c>
      <c r="E86" t="s">
        <v>198</v>
      </c>
      <c r="G86">
        <v>0.115</v>
      </c>
      <c r="H86" s="4">
        <v>0.08</v>
      </c>
      <c r="I86" s="2">
        <v>8190</v>
      </c>
      <c r="J86">
        <f t="array" ref="J86">IFERROR(IF(A86=MAX(IF(($A$2:$A$332&lt;A86)*($D$2:$D$332=D86),$A$2:$A$332)),"", VLOOKUP(MAX(IF(($A$2:$A$332&lt;A86)*($D$2:$D$332=D86),$A$2:$A$332)),$A$2:$I$332,9,FALSE)),"")</f>
        <v>25490</v>
      </c>
      <c r="K86" t="str">
        <f>IF(AND(NOT(ISBLANK(Лист1!J86)),Лист1!J86&gt;Лист1!I86),"Да", "Нет")</f>
        <v>Да</v>
      </c>
    </row>
    <row r="87" spans="1:11" x14ac:dyDescent="0.3">
      <c r="A87" s="1">
        <v>45488</v>
      </c>
      <c r="B87" t="s">
        <v>6</v>
      </c>
      <c r="C87" t="s">
        <v>7</v>
      </c>
      <c r="D87" t="s">
        <v>119</v>
      </c>
      <c r="E87" t="s">
        <v>169</v>
      </c>
      <c r="G87">
        <v>0.32</v>
      </c>
      <c r="H87" s="3">
        <v>1.2E-2</v>
      </c>
      <c r="I87" s="2">
        <v>16290</v>
      </c>
      <c r="J87">
        <f t="array" ref="J87">IFERROR(IF(A87=MAX(IF(($A$2:$A$332&lt;A87)*($D$2:$D$332=D87),$A$2:$A$332)),"", VLOOKUP(MAX(IF(($A$2:$A$332&lt;A87)*($D$2:$D$332=D87),$A$2:$A$332)),$A$2:$I$332,9,FALSE)),"")</f>
        <v>25490</v>
      </c>
      <c r="K87" t="str">
        <f>IF(AND(NOT(ISBLANK(Лист1!J87)),Лист1!J87&gt;Лист1!I87),"Да", "Нет")</f>
        <v>Да</v>
      </c>
    </row>
    <row r="88" spans="1:11" x14ac:dyDescent="0.3">
      <c r="A88" s="1">
        <v>45488</v>
      </c>
      <c r="B88" t="s">
        <v>6</v>
      </c>
      <c r="C88" t="s">
        <v>7</v>
      </c>
      <c r="D88" t="s">
        <v>227</v>
      </c>
      <c r="E88" t="s">
        <v>141</v>
      </c>
      <c r="G88">
        <v>0.14000000000000001</v>
      </c>
      <c r="I88" s="2">
        <v>26190</v>
      </c>
      <c r="J88" t="str">
        <f t="array" ref="J88">IFERROR(IF(A88=MAX(IF(($A$2:$A$332&lt;A88)*($D$2:$D$332=D88),$A$2:$A$332)),"", VLOOKUP(MAX(IF(($A$2:$A$332&lt;A88)*($D$2:$D$332=D88),$A$2:$A$332)),$A$2:$I$332,9,FALSE)),"")</f>
        <v/>
      </c>
      <c r="K88" t="str">
        <f>IF(AND(NOT(ISBLANK(Лист1!J88)),Лист1!J88&gt;Лист1!I88),"Да", "Нет")</f>
        <v>Да</v>
      </c>
    </row>
    <row r="89" spans="1:11" x14ac:dyDescent="0.3">
      <c r="A89" s="1">
        <v>45488</v>
      </c>
      <c r="B89" t="s">
        <v>6</v>
      </c>
      <c r="C89" t="s">
        <v>125</v>
      </c>
      <c r="D89" t="s">
        <v>126</v>
      </c>
      <c r="E89" t="s">
        <v>127</v>
      </c>
      <c r="G89">
        <v>1</v>
      </c>
      <c r="I89" s="2">
        <v>248390</v>
      </c>
      <c r="J89" t="str">
        <f t="array" ref="J89">IFERROR(IF(A89=MAX(IF(($A$2:$A$332&lt;A89)*($D$2:$D$332=D89),$A$2:$A$332)),"", VLOOKUP(MAX(IF(($A$2:$A$332&lt;A89)*($D$2:$D$332=D89),$A$2:$A$332)),$A$2:$I$332,9,FALSE)),"")</f>
        <v/>
      </c>
      <c r="K89" t="str">
        <f>IF(AND(NOT(ISBLANK(Лист1!J89)),Лист1!J89&gt;Лист1!I89),"Да", "Нет")</f>
        <v>Да</v>
      </c>
    </row>
    <row r="90" spans="1:11" x14ac:dyDescent="0.3">
      <c r="A90" s="1">
        <v>45489</v>
      </c>
      <c r="B90" t="s">
        <v>6</v>
      </c>
      <c r="C90" t="s">
        <v>7</v>
      </c>
      <c r="D90" t="s">
        <v>139</v>
      </c>
      <c r="E90" t="s">
        <v>113</v>
      </c>
      <c r="G90">
        <v>0.05</v>
      </c>
      <c r="I90" s="2">
        <v>7390</v>
      </c>
      <c r="J90">
        <f t="array" ref="J90">IFERROR(IF(A90=MAX(IF(($A$2:$A$332&lt;A90)*($D$2:$D$332=D90),$A$2:$A$332)),"", VLOOKUP(MAX(IF(($A$2:$A$332&lt;A90)*($D$2:$D$332=D90),$A$2:$A$332)),$A$2:$I$332,9,FALSE)),"")</f>
        <v>25490</v>
      </c>
      <c r="K90" t="str">
        <f>IF(AND(NOT(ISBLANK(Лист1!J90)),Лист1!J90&gt;Лист1!I90),"Да", "Нет")</f>
        <v>Да</v>
      </c>
    </row>
    <row r="91" spans="1:11" x14ac:dyDescent="0.3">
      <c r="A91" s="1">
        <v>45489</v>
      </c>
      <c r="B91" t="s">
        <v>6</v>
      </c>
      <c r="C91" t="s">
        <v>7</v>
      </c>
      <c r="D91" t="s">
        <v>177</v>
      </c>
      <c r="E91" t="s">
        <v>136</v>
      </c>
      <c r="G91">
        <v>0.48</v>
      </c>
      <c r="I91" s="2">
        <v>14890</v>
      </c>
      <c r="J91">
        <f t="array" ref="J91">IFERROR(IF(A91=MAX(IF(($A$2:$A$332&lt;A91)*($D$2:$D$332=D91),$A$2:$A$332)),"", VLOOKUP(MAX(IF(($A$2:$A$332&lt;A91)*($D$2:$D$332=D91),$A$2:$A$332)),$A$2:$I$332,9,FALSE)),"")</f>
        <v>14990</v>
      </c>
      <c r="K91" t="str">
        <f>IF(AND(NOT(ISBLANK(Лист1!J91)),Лист1!J91&gt;Лист1!I91),"Да", "Нет")</f>
        <v>Да</v>
      </c>
    </row>
    <row r="92" spans="1:11" x14ac:dyDescent="0.3">
      <c r="A92" s="1">
        <v>45489</v>
      </c>
      <c r="B92" t="s">
        <v>6</v>
      </c>
      <c r="C92" t="s">
        <v>7</v>
      </c>
      <c r="D92" t="s">
        <v>177</v>
      </c>
      <c r="E92" t="s">
        <v>136</v>
      </c>
      <c r="G92">
        <v>0.75</v>
      </c>
      <c r="I92" s="2">
        <v>21790</v>
      </c>
      <c r="J92">
        <f t="array" ref="J92">IFERROR(IF(A92=MAX(IF(($A$2:$A$332&lt;A92)*($D$2:$D$332=D92),$A$2:$A$332)),"", VLOOKUP(MAX(IF(($A$2:$A$332&lt;A92)*($D$2:$D$332=D92),$A$2:$A$332)),$A$2:$I$332,9,FALSE)),"")</f>
        <v>14990</v>
      </c>
      <c r="K92" t="str">
        <f>IF(AND(NOT(ISBLANK(Лист1!J92)),Лист1!J92&gt;Лист1!I92),"Да", "Нет")</f>
        <v>Нет</v>
      </c>
    </row>
    <row r="93" spans="1:11" x14ac:dyDescent="0.3">
      <c r="A93" s="1">
        <v>45489</v>
      </c>
      <c r="B93" t="s">
        <v>6</v>
      </c>
      <c r="C93" t="s">
        <v>7</v>
      </c>
      <c r="D93" t="s">
        <v>140</v>
      </c>
      <c r="E93" t="s">
        <v>141</v>
      </c>
      <c r="G93">
        <v>0.1</v>
      </c>
      <c r="I93" s="2">
        <v>14590</v>
      </c>
      <c r="J93" t="str">
        <f t="array" ref="J93">IFERROR(IF(A93=MAX(IF(($A$2:$A$332&lt;A93)*($D$2:$D$332=D93),$A$2:$A$332)),"", VLOOKUP(MAX(IF(($A$2:$A$332&lt;A93)*($D$2:$D$332=D93),$A$2:$A$332)),$A$2:$I$332,9,FALSE)),"")</f>
        <v/>
      </c>
      <c r="K93" t="str">
        <f>IF(AND(NOT(ISBLANK(Лист1!J93)),Лист1!J93&gt;Лист1!I93),"Да", "Нет")</f>
        <v>Да</v>
      </c>
    </row>
    <row r="94" spans="1:11" x14ac:dyDescent="0.3">
      <c r="A94" s="1">
        <v>45489</v>
      </c>
      <c r="B94" t="s">
        <v>6</v>
      </c>
      <c r="C94" t="s">
        <v>7</v>
      </c>
      <c r="D94" t="s">
        <v>140</v>
      </c>
      <c r="E94" t="s">
        <v>141</v>
      </c>
      <c r="G94">
        <v>0.05</v>
      </c>
      <c r="I94" s="2">
        <v>8090</v>
      </c>
      <c r="J94" t="str">
        <f t="array" ref="J94">IFERROR(IF(A94=MAX(IF(($A$2:$A$332&lt;A94)*($D$2:$D$332=D94),$A$2:$A$332)),"", VLOOKUP(MAX(IF(($A$2:$A$332&lt;A94)*($D$2:$D$332=D94),$A$2:$A$332)),$A$2:$I$332,9,FALSE)),"")</f>
        <v/>
      </c>
      <c r="K94" t="str">
        <f>IF(AND(NOT(ISBLANK(Лист1!J94)),Лист1!J94&gt;Лист1!I94),"Да", "Нет")</f>
        <v>Да</v>
      </c>
    </row>
    <row r="95" spans="1:11" x14ac:dyDescent="0.3">
      <c r="A95" s="1">
        <v>45490</v>
      </c>
      <c r="B95" t="s">
        <v>6</v>
      </c>
      <c r="C95" t="s">
        <v>79</v>
      </c>
      <c r="D95" t="s">
        <v>158</v>
      </c>
      <c r="E95" t="s">
        <v>159</v>
      </c>
      <c r="F95">
        <v>0.2</v>
      </c>
      <c r="I95" s="2">
        <v>7990</v>
      </c>
      <c r="J95" t="str">
        <f t="array" ref="J95">IFERROR(IF(A95=MAX(IF(($A$2:$A$332&lt;A95)*($D$2:$D$332=D95),$A$2:$A$332)),"", VLOOKUP(MAX(IF(($A$2:$A$332&lt;A95)*($D$2:$D$332=D95),$A$2:$A$332)),$A$2:$I$332,9,FALSE)),"")</f>
        <v/>
      </c>
      <c r="K95" t="str">
        <f>IF(AND(NOT(ISBLANK(Лист1!J95)),Лист1!J95&gt;Лист1!I95),"Да", "Нет")</f>
        <v>Да</v>
      </c>
    </row>
    <row r="96" spans="1:11" x14ac:dyDescent="0.3">
      <c r="A96" s="1">
        <v>45490</v>
      </c>
      <c r="B96" t="s">
        <v>6</v>
      </c>
      <c r="C96" t="s">
        <v>7</v>
      </c>
      <c r="D96" t="s">
        <v>190</v>
      </c>
      <c r="E96" t="s">
        <v>198</v>
      </c>
      <c r="G96">
        <v>0.115</v>
      </c>
      <c r="H96" s="4">
        <v>0.05</v>
      </c>
      <c r="I96" s="2">
        <v>6790</v>
      </c>
      <c r="J96">
        <f t="array" ref="J96">IFERROR(IF(A96=MAX(IF(($A$2:$A$332&lt;A96)*($D$2:$D$332=D96),$A$2:$A$332)),"", VLOOKUP(MAX(IF(($A$2:$A$332&lt;A96)*($D$2:$D$332=D96),$A$2:$A$332)),$A$2:$I$332,9,FALSE)),"")</f>
        <v>6190</v>
      </c>
      <c r="K96" t="str">
        <f>IF(AND(NOT(ISBLANK(Лист1!J96)),Лист1!J96&gt;Лист1!I96),"Да", "Нет")</f>
        <v>Нет</v>
      </c>
    </row>
    <row r="97" spans="1:11" x14ac:dyDescent="0.3">
      <c r="A97" s="1">
        <v>45490</v>
      </c>
      <c r="B97" t="s">
        <v>6</v>
      </c>
      <c r="C97" t="s">
        <v>7</v>
      </c>
      <c r="D97" t="s">
        <v>219</v>
      </c>
      <c r="E97" t="s">
        <v>141</v>
      </c>
      <c r="G97">
        <v>0.15</v>
      </c>
      <c r="I97" s="2">
        <v>24390</v>
      </c>
      <c r="J97" t="str">
        <f t="array" ref="J97">IFERROR(IF(A97=MAX(IF(($A$2:$A$332&lt;A97)*($D$2:$D$332=D97),$A$2:$A$332)),"", VLOOKUP(MAX(IF(($A$2:$A$332&lt;A97)*($D$2:$D$332=D97),$A$2:$A$332)),$A$2:$I$332,9,FALSE)),"")</f>
        <v/>
      </c>
      <c r="K97" t="str">
        <f>IF(AND(NOT(ISBLANK(Лист1!J97)),Лист1!J97&gt;Лист1!I97),"Да", "Нет")</f>
        <v>Да</v>
      </c>
    </row>
    <row r="98" spans="1:11" x14ac:dyDescent="0.3">
      <c r="A98" s="1">
        <v>45491</v>
      </c>
      <c r="B98" t="s">
        <v>6</v>
      </c>
      <c r="C98" t="s">
        <v>7</v>
      </c>
      <c r="D98" t="s">
        <v>119</v>
      </c>
      <c r="E98" t="s">
        <v>169</v>
      </c>
      <c r="G98">
        <v>9.5000000000000001E-2</v>
      </c>
      <c r="I98" s="2">
        <v>4190</v>
      </c>
      <c r="J98">
        <f t="array" ref="J98">IFERROR(IF(A98=MAX(IF(($A$2:$A$332&lt;A98)*($D$2:$D$332=D98),$A$2:$A$332)),"", VLOOKUP(MAX(IF(($A$2:$A$332&lt;A98)*($D$2:$D$332=D98),$A$2:$A$332)),$A$2:$I$332,9,FALSE)),"")</f>
        <v>6190</v>
      </c>
      <c r="K98" t="str">
        <f>IF(AND(NOT(ISBLANK(Лист1!J98)),Лист1!J98&gt;Лист1!I98),"Да", "Нет")</f>
        <v>Да</v>
      </c>
    </row>
    <row r="99" spans="1:11" x14ac:dyDescent="0.3">
      <c r="A99" s="1">
        <v>45492</v>
      </c>
      <c r="B99" t="s">
        <v>6</v>
      </c>
      <c r="C99" t="s">
        <v>7</v>
      </c>
      <c r="D99" t="s">
        <v>165</v>
      </c>
      <c r="E99" t="s">
        <v>161</v>
      </c>
      <c r="G99">
        <v>1</v>
      </c>
      <c r="I99" s="2">
        <v>32390</v>
      </c>
      <c r="J99" t="str">
        <f t="array" ref="J99">IFERROR(IF(A99=MAX(IF(($A$2:$A$332&lt;A99)*($D$2:$D$332=D99),$A$2:$A$332)),"", VLOOKUP(MAX(IF(($A$2:$A$332&lt;A99)*($D$2:$D$332=D99),$A$2:$A$332)),$A$2:$I$332,9,FALSE)),"")</f>
        <v/>
      </c>
      <c r="K99" t="str">
        <f>IF(AND(NOT(ISBLANK(Лист1!J99)),Лист1!J99&gt;Лист1!I99),"Да", "Нет")</f>
        <v>Да</v>
      </c>
    </row>
    <row r="100" spans="1:11" x14ac:dyDescent="0.3">
      <c r="A100" s="1">
        <v>45492</v>
      </c>
      <c r="B100" t="s">
        <v>6</v>
      </c>
      <c r="C100" t="s">
        <v>7</v>
      </c>
      <c r="D100" t="s">
        <v>157</v>
      </c>
      <c r="E100" t="s">
        <v>233</v>
      </c>
      <c r="G100">
        <v>0.2</v>
      </c>
      <c r="H100" s="4">
        <v>0.15</v>
      </c>
      <c r="I100" s="2">
        <v>14590</v>
      </c>
      <c r="J100">
        <f t="array" ref="J100">IFERROR(IF(A100=MAX(IF(($A$2:$A$332&lt;A100)*($D$2:$D$332=D100),$A$2:$A$332)),"", VLOOKUP(MAX(IF(($A$2:$A$332&lt;A100)*($D$2:$D$332=D100),$A$2:$A$332)),$A$2:$I$332,9,FALSE)),"")</f>
        <v>22790</v>
      </c>
      <c r="K100" t="str">
        <f>IF(AND(NOT(ISBLANK(Лист1!J100)),Лист1!J100&gt;Лист1!I100),"Да", "Нет")</f>
        <v>Да</v>
      </c>
    </row>
    <row r="101" spans="1:11" x14ac:dyDescent="0.3">
      <c r="A101" s="1">
        <v>45492</v>
      </c>
      <c r="B101" t="s">
        <v>6</v>
      </c>
      <c r="C101" t="s">
        <v>125</v>
      </c>
      <c r="D101" t="s">
        <v>130</v>
      </c>
      <c r="E101" t="s">
        <v>129</v>
      </c>
      <c r="G101">
        <v>1</v>
      </c>
      <c r="I101" s="2">
        <v>287990</v>
      </c>
      <c r="J101" t="str">
        <f t="array" ref="J101">IFERROR(IF(A101=MAX(IF(($A$2:$A$332&lt;A101)*($D$2:$D$332=D101),$A$2:$A$332)),"", VLOOKUP(MAX(IF(($A$2:$A$332&lt;A101)*($D$2:$D$332=D101),$A$2:$A$332)),$A$2:$I$332,9,FALSE)),"")</f>
        <v/>
      </c>
      <c r="K101" t="str">
        <f>IF(AND(NOT(ISBLANK(Лист1!J101)),Лист1!J101&gt;Лист1!I101),"Да", "Нет")</f>
        <v>Да</v>
      </c>
    </row>
    <row r="102" spans="1:11" x14ac:dyDescent="0.3">
      <c r="A102" s="1">
        <v>45492</v>
      </c>
      <c r="B102" t="s">
        <v>6</v>
      </c>
      <c r="C102" t="s">
        <v>125</v>
      </c>
      <c r="D102" t="s">
        <v>128</v>
      </c>
      <c r="E102" t="s">
        <v>129</v>
      </c>
      <c r="G102">
        <v>1</v>
      </c>
      <c r="I102" s="2">
        <v>274190</v>
      </c>
      <c r="J102">
        <f t="array" ref="J102">IFERROR(IF(A102=MAX(IF(($A$2:$A$332&lt;A102)*($D$2:$D$332=D102),$A$2:$A$332)),"", VLOOKUP(MAX(IF(($A$2:$A$332&lt;A102)*($D$2:$D$332=D102),$A$2:$A$332)),$A$2:$I$332,9,FALSE)),"")</f>
        <v>4190</v>
      </c>
      <c r="K102" t="str">
        <f>IF(AND(NOT(ISBLANK(Лист1!J102)),Лист1!J102&gt;Лист1!I102),"Да", "Нет")</f>
        <v>Нет</v>
      </c>
    </row>
    <row r="103" spans="1:11" x14ac:dyDescent="0.3">
      <c r="A103" s="1">
        <v>45492</v>
      </c>
      <c r="B103" t="s">
        <v>6</v>
      </c>
      <c r="C103" t="s">
        <v>125</v>
      </c>
      <c r="D103" t="s">
        <v>128</v>
      </c>
      <c r="E103" t="s">
        <v>129</v>
      </c>
      <c r="G103">
        <v>0.5</v>
      </c>
      <c r="I103" s="2">
        <v>125990</v>
      </c>
      <c r="J103">
        <f t="array" ref="J103">IFERROR(IF(A103=MAX(IF(($A$2:$A$332&lt;A103)*($D$2:$D$332=D103),$A$2:$A$332)),"", VLOOKUP(MAX(IF(($A$2:$A$332&lt;A103)*($D$2:$D$332=D103),$A$2:$A$332)),$A$2:$I$332,9,FALSE)),"")</f>
        <v>4190</v>
      </c>
      <c r="K103" t="str">
        <f>IF(AND(NOT(ISBLANK(Лист1!J103)),Лист1!J103&gt;Лист1!I103),"Да", "Нет")</f>
        <v>Нет</v>
      </c>
    </row>
    <row r="104" spans="1:11" x14ac:dyDescent="0.3">
      <c r="A104" s="1">
        <v>45492</v>
      </c>
      <c r="B104" t="s">
        <v>6</v>
      </c>
      <c r="C104" t="s">
        <v>125</v>
      </c>
      <c r="D104" t="s">
        <v>216</v>
      </c>
      <c r="E104" t="s">
        <v>129</v>
      </c>
      <c r="G104">
        <v>0.5</v>
      </c>
      <c r="I104" s="2">
        <v>122390</v>
      </c>
      <c r="J104" t="str">
        <f t="array" ref="J104">IFERROR(IF(A104=MAX(IF(($A$2:$A$332&lt;A104)*($D$2:$D$332=D104),$A$2:$A$332)),"", VLOOKUP(MAX(IF(($A$2:$A$332&lt;A104)*($D$2:$D$332=D104),$A$2:$A$332)),$A$2:$I$332,9,FALSE)),"")</f>
        <v/>
      </c>
      <c r="K104" t="str">
        <f>IF(AND(NOT(ISBLANK(Лист1!J104)),Лист1!J104&gt;Лист1!I104),"Да", "Нет")</f>
        <v>Да</v>
      </c>
    </row>
    <row r="105" spans="1:11" x14ac:dyDescent="0.3">
      <c r="A105" s="1">
        <v>45493</v>
      </c>
      <c r="B105" t="s">
        <v>6</v>
      </c>
      <c r="C105" t="s">
        <v>7</v>
      </c>
      <c r="D105" t="s">
        <v>142</v>
      </c>
      <c r="E105" t="s">
        <v>141</v>
      </c>
      <c r="G105">
        <v>0.15</v>
      </c>
      <c r="I105" s="2">
        <v>24390</v>
      </c>
      <c r="J105" t="str">
        <f t="array" ref="J105">IFERROR(IF(A105=MAX(IF(($A$2:$A$332&lt;A105)*($D$2:$D$332=D105),$A$2:$A$332)),"", VLOOKUP(MAX(IF(($A$2:$A$332&lt;A105)*($D$2:$D$332=D105),$A$2:$A$332)),$A$2:$I$332,9,FALSE)),"")</f>
        <v/>
      </c>
      <c r="K105" t="str">
        <f>IF(AND(NOT(ISBLANK(Лист1!J105)),Лист1!J105&gt;Лист1!I105),"Да", "Нет")</f>
        <v>Да</v>
      </c>
    </row>
    <row r="106" spans="1:11" x14ac:dyDescent="0.3">
      <c r="A106" s="1">
        <v>45493</v>
      </c>
      <c r="B106" t="s">
        <v>6</v>
      </c>
      <c r="C106" t="s">
        <v>7</v>
      </c>
      <c r="D106" t="s">
        <v>143</v>
      </c>
      <c r="E106" t="s">
        <v>141</v>
      </c>
      <c r="G106">
        <v>0.15</v>
      </c>
      <c r="I106" s="2">
        <v>24390</v>
      </c>
      <c r="J106">
        <f t="array" ref="J106">IFERROR(IF(A106=MAX(IF(($A$2:$A$332&lt;A106)*($D$2:$D$332=D106),$A$2:$A$332)),"", VLOOKUP(MAX(IF(($A$2:$A$332&lt;A106)*($D$2:$D$332=D106),$A$2:$A$332)),$A$2:$I$332,9,FALSE)),"")</f>
        <v>25490</v>
      </c>
      <c r="K106" t="str">
        <f>IF(AND(NOT(ISBLANK(Лист1!J106)),Лист1!J106&gt;Лист1!I106),"Да", "Нет")</f>
        <v>Да</v>
      </c>
    </row>
    <row r="107" spans="1:11" x14ac:dyDescent="0.3">
      <c r="A107" s="1">
        <v>45493</v>
      </c>
      <c r="B107" t="s">
        <v>6</v>
      </c>
      <c r="C107" t="s">
        <v>7</v>
      </c>
      <c r="D107" t="s">
        <v>119</v>
      </c>
      <c r="E107" t="s">
        <v>169</v>
      </c>
      <c r="G107">
        <v>0.32</v>
      </c>
      <c r="H107" s="3">
        <v>1E-3</v>
      </c>
      <c r="I107" s="2">
        <v>16290</v>
      </c>
      <c r="J107">
        <f t="array" ref="J107">IFERROR(IF(A107=MAX(IF(($A$2:$A$332&lt;A107)*($D$2:$D$332=D107),$A$2:$A$332)),"", VLOOKUP(MAX(IF(($A$2:$A$332&lt;A107)*($D$2:$D$332=D107),$A$2:$A$332)),$A$2:$I$332,9,FALSE)),"")</f>
        <v>4190</v>
      </c>
      <c r="K107" t="str">
        <f>IF(AND(NOT(ISBLANK(Лист1!J107)),Лист1!J107&gt;Лист1!I107),"Да", "Нет")</f>
        <v>Нет</v>
      </c>
    </row>
    <row r="108" spans="1:11" x14ac:dyDescent="0.3">
      <c r="A108" s="1">
        <v>45493</v>
      </c>
      <c r="B108" t="s">
        <v>6</v>
      </c>
      <c r="C108" t="s">
        <v>7</v>
      </c>
      <c r="D108" t="s">
        <v>220</v>
      </c>
      <c r="E108" t="s">
        <v>141</v>
      </c>
      <c r="G108">
        <v>0.15</v>
      </c>
      <c r="I108" s="2">
        <v>24390</v>
      </c>
      <c r="J108" t="str">
        <f t="array" ref="J108">IFERROR(IF(A108=MAX(IF(($A$2:$A$332&lt;A108)*($D$2:$D$332=D108),$A$2:$A$332)),"", VLOOKUP(MAX(IF(($A$2:$A$332&lt;A108)*($D$2:$D$332=D108),$A$2:$A$332)),$A$2:$I$332,9,FALSE)),"")</f>
        <v/>
      </c>
      <c r="K108" t="str">
        <f>IF(AND(NOT(ISBLANK(Лист1!J108)),Лист1!J108&gt;Лист1!I108),"Да", "Нет")</f>
        <v>Да</v>
      </c>
    </row>
    <row r="109" spans="1:11" x14ac:dyDescent="0.3">
      <c r="A109" s="1">
        <v>45493</v>
      </c>
      <c r="B109" t="s">
        <v>6</v>
      </c>
      <c r="C109" t="s">
        <v>7</v>
      </c>
      <c r="D109" t="s">
        <v>221</v>
      </c>
      <c r="E109" t="s">
        <v>113</v>
      </c>
      <c r="G109">
        <v>0.14000000000000001</v>
      </c>
      <c r="I109" s="2">
        <v>19990</v>
      </c>
      <c r="J109" t="str">
        <f t="array" ref="J109">IFERROR(IF(A109=MAX(IF(($A$2:$A$332&lt;A109)*($D$2:$D$332=D109),$A$2:$A$332)),"", VLOOKUP(MAX(IF(($A$2:$A$332&lt;A109)*($D$2:$D$332=D109),$A$2:$A$332)),$A$2:$I$332,9,FALSE)),"")</f>
        <v/>
      </c>
      <c r="K109" t="str">
        <f>IF(AND(NOT(ISBLANK(Лист1!J109)),Лист1!J109&gt;Лист1!I109),"Да", "Нет")</f>
        <v>Да</v>
      </c>
    </row>
    <row r="110" spans="1:11" x14ac:dyDescent="0.3">
      <c r="A110" s="1">
        <v>45493</v>
      </c>
      <c r="B110" t="s">
        <v>6</v>
      </c>
      <c r="C110" t="s">
        <v>7</v>
      </c>
      <c r="D110" t="s">
        <v>224</v>
      </c>
      <c r="E110" t="s">
        <v>198</v>
      </c>
      <c r="G110">
        <v>0.17499999999999999</v>
      </c>
      <c r="H110" s="3">
        <v>2.5000000000000001E-2</v>
      </c>
      <c r="I110" s="2">
        <v>20190</v>
      </c>
      <c r="J110" t="str">
        <f t="array" ref="J110">IFERROR(IF(A110=MAX(IF(($A$2:$A$332&lt;A110)*($D$2:$D$332=D110),$A$2:$A$332)),"", VLOOKUP(MAX(IF(($A$2:$A$332&lt;A110)*($D$2:$D$332=D110),$A$2:$A$332)),$A$2:$I$332,9,FALSE)),"")</f>
        <v/>
      </c>
      <c r="K110" t="str">
        <f>IF(AND(NOT(ISBLANK(Лист1!J110)),Лист1!J110&gt;Лист1!I110),"Да", "Нет")</f>
        <v>Да</v>
      </c>
    </row>
    <row r="111" spans="1:11" x14ac:dyDescent="0.3">
      <c r="A111" s="1">
        <v>45493</v>
      </c>
      <c r="B111" t="s">
        <v>6</v>
      </c>
      <c r="C111" t="s">
        <v>7</v>
      </c>
      <c r="D111" t="s">
        <v>227</v>
      </c>
      <c r="E111" t="s">
        <v>141</v>
      </c>
      <c r="G111">
        <v>0.14000000000000001</v>
      </c>
      <c r="I111" s="2">
        <v>26190</v>
      </c>
      <c r="J111">
        <f t="array" ref="J111">IFERROR(IF(A111=MAX(IF(($A$2:$A$332&lt;A111)*($D$2:$D$332=D111),$A$2:$A$332)),"", VLOOKUP(MAX(IF(($A$2:$A$332&lt;A111)*($D$2:$D$332=D111),$A$2:$A$332)),$A$2:$I$332,9,FALSE)),"")</f>
        <v>6190</v>
      </c>
      <c r="K111" t="str">
        <f>IF(AND(NOT(ISBLANK(Лист1!J111)),Лист1!J111&gt;Лист1!I111),"Да", "Нет")</f>
        <v>Нет</v>
      </c>
    </row>
    <row r="112" spans="1:11" x14ac:dyDescent="0.3">
      <c r="A112" s="1">
        <v>45494</v>
      </c>
      <c r="B112" t="s">
        <v>6</v>
      </c>
      <c r="C112" t="s">
        <v>89</v>
      </c>
      <c r="D112" t="s">
        <v>105</v>
      </c>
      <c r="E112" t="s">
        <v>94</v>
      </c>
      <c r="G112">
        <v>0.7</v>
      </c>
      <c r="I112" s="2">
        <v>58290</v>
      </c>
      <c r="J112" t="str">
        <f t="array" ref="J112">IFERROR(IF(A112=MAX(IF(($A$2:$A$332&lt;A112)*($D$2:$D$332=D112),$A$2:$A$332)),"", VLOOKUP(MAX(IF(($A$2:$A$332&lt;A112)*($D$2:$D$332=D112),$A$2:$A$332)),$A$2:$I$332,9,FALSE)),"")</f>
        <v/>
      </c>
      <c r="K112" t="str">
        <f>IF(AND(NOT(ISBLANK(Лист1!J112)),Лист1!J112&gt;Лист1!I112),"Да", "Нет")</f>
        <v>Да</v>
      </c>
    </row>
    <row r="113" spans="1:11" x14ac:dyDescent="0.3">
      <c r="A113" s="1">
        <v>45495</v>
      </c>
      <c r="B113" t="s">
        <v>6</v>
      </c>
      <c r="C113" t="s">
        <v>7</v>
      </c>
      <c r="D113" t="s">
        <v>17</v>
      </c>
      <c r="E113" t="s">
        <v>18</v>
      </c>
      <c r="G113">
        <v>0.2</v>
      </c>
      <c r="I113" s="2">
        <v>10890</v>
      </c>
      <c r="J113" t="str">
        <f t="array" ref="J113">IFERROR(IF(A113=MAX(IF(($A$2:$A$332&lt;A113)*($D$2:$D$332=D113),$A$2:$A$332)),"", VLOOKUP(MAX(IF(($A$2:$A$332&lt;A113)*($D$2:$D$332=D113),$A$2:$A$332)),$A$2:$I$332,9,FALSE)),"")</f>
        <v/>
      </c>
      <c r="K113" t="str">
        <f>IF(AND(NOT(ISBLANK(Лист1!J113)),Лист1!J113&gt;Лист1!I113),"Да", "Нет")</f>
        <v>Да</v>
      </c>
    </row>
    <row r="114" spans="1:11" x14ac:dyDescent="0.3">
      <c r="A114" s="1">
        <v>45495</v>
      </c>
      <c r="B114" t="s">
        <v>6</v>
      </c>
      <c r="C114" t="s">
        <v>7</v>
      </c>
      <c r="D114" t="s">
        <v>31</v>
      </c>
      <c r="E114" t="s">
        <v>18</v>
      </c>
      <c r="G114">
        <v>0.4</v>
      </c>
      <c r="H114" s="4">
        <v>0.05</v>
      </c>
      <c r="I114" s="2">
        <v>18690</v>
      </c>
      <c r="J114">
        <f t="array" ref="J114">IFERROR(IF(A114=MAX(IF(($A$2:$A$332&lt;A114)*($D$2:$D$332=D114),$A$2:$A$332)),"", VLOOKUP(MAX(IF(($A$2:$A$332&lt;A114)*($D$2:$D$332=D114),$A$2:$A$332)),$A$2:$I$332,9,FALSE)),"")</f>
        <v>22790</v>
      </c>
      <c r="K114" t="str">
        <f>IF(AND(NOT(ISBLANK(Лист1!J114)),Лист1!J114&gt;Лист1!I114),"Да", "Нет")</f>
        <v>Да</v>
      </c>
    </row>
    <row r="115" spans="1:11" x14ac:dyDescent="0.3">
      <c r="A115" s="1">
        <v>45495</v>
      </c>
      <c r="B115" t="s">
        <v>6</v>
      </c>
      <c r="C115" t="s">
        <v>7</v>
      </c>
      <c r="D115" t="s">
        <v>31</v>
      </c>
      <c r="E115" t="s">
        <v>18</v>
      </c>
      <c r="G115">
        <v>0.2</v>
      </c>
      <c r="H115" s="4">
        <v>0.05</v>
      </c>
      <c r="I115" s="2">
        <v>9690</v>
      </c>
      <c r="J115">
        <f t="array" ref="J115">IFERROR(IF(A115=MAX(IF(($A$2:$A$332&lt;A115)*($D$2:$D$332=D115),$A$2:$A$332)),"", VLOOKUP(MAX(IF(($A$2:$A$332&lt;A115)*($D$2:$D$332=D115),$A$2:$A$332)),$A$2:$I$332,9,FALSE)),"")</f>
        <v>22790</v>
      </c>
      <c r="K115" t="str">
        <f>IF(AND(NOT(ISBLANK(Лист1!J115)),Лист1!J115&gt;Лист1!I115),"Да", "Нет")</f>
        <v>Да</v>
      </c>
    </row>
    <row r="116" spans="1:11" x14ac:dyDescent="0.3">
      <c r="A116" s="1">
        <v>45495</v>
      </c>
      <c r="B116" t="s">
        <v>6</v>
      </c>
      <c r="C116" t="s">
        <v>7</v>
      </c>
      <c r="D116" t="s">
        <v>157</v>
      </c>
      <c r="E116" t="s">
        <v>32</v>
      </c>
      <c r="G116">
        <v>0.4</v>
      </c>
      <c r="H116" s="4">
        <v>0.2</v>
      </c>
      <c r="I116" s="2">
        <v>20590</v>
      </c>
      <c r="J116">
        <f t="array" ref="J116">IFERROR(IF(A116=MAX(IF(($A$2:$A$332&lt;A116)*($D$2:$D$332=D116),$A$2:$A$332)),"", VLOOKUP(MAX(IF(($A$2:$A$332&lt;A116)*($D$2:$D$332=D116),$A$2:$A$332)),$A$2:$I$332,9,FALSE)),"")</f>
        <v>32390</v>
      </c>
      <c r="K116" t="str">
        <f>IF(AND(NOT(ISBLANK(Лист1!J116)),Лист1!J116&gt;Лист1!I116),"Да", "Нет")</f>
        <v>Да</v>
      </c>
    </row>
    <row r="117" spans="1:11" x14ac:dyDescent="0.3">
      <c r="A117" s="1">
        <v>45495</v>
      </c>
      <c r="B117" t="s">
        <v>6</v>
      </c>
      <c r="C117" t="s">
        <v>7</v>
      </c>
      <c r="D117" t="s">
        <v>177</v>
      </c>
      <c r="E117" t="s">
        <v>136</v>
      </c>
      <c r="G117">
        <v>0.48</v>
      </c>
      <c r="I117" s="2">
        <v>14890</v>
      </c>
      <c r="J117">
        <f t="array" ref="J117">IFERROR(IF(A117=MAX(IF(($A$2:$A$332&lt;A117)*($D$2:$D$332=D117),$A$2:$A$332)),"", VLOOKUP(MAX(IF(($A$2:$A$332&lt;A117)*($D$2:$D$332=D117),$A$2:$A$332)),$A$2:$I$332,9,FALSE)),"")</f>
        <v>7390</v>
      </c>
      <c r="K117" t="str">
        <f>IF(AND(NOT(ISBLANK(Лист1!J117)),Лист1!J117&gt;Лист1!I117),"Да", "Нет")</f>
        <v>Нет</v>
      </c>
    </row>
    <row r="118" spans="1:11" x14ac:dyDescent="0.3">
      <c r="A118" s="1">
        <v>45495</v>
      </c>
      <c r="B118" t="s">
        <v>6</v>
      </c>
      <c r="C118" t="s">
        <v>7</v>
      </c>
      <c r="D118" t="s">
        <v>157</v>
      </c>
      <c r="E118" t="s">
        <v>76</v>
      </c>
      <c r="G118">
        <v>0.4</v>
      </c>
      <c r="H118" s="4">
        <v>0.45</v>
      </c>
      <c r="I118" s="2">
        <v>9790</v>
      </c>
      <c r="J118">
        <f t="array" ref="J118">IFERROR(IF(A118=MAX(IF(($A$2:$A$332&lt;A118)*($D$2:$D$332=D118),$A$2:$A$332)),"", VLOOKUP(MAX(IF(($A$2:$A$332&lt;A118)*($D$2:$D$332=D118),$A$2:$A$332)),$A$2:$I$332,9,FALSE)),"")</f>
        <v>32390</v>
      </c>
      <c r="K118" t="str">
        <f>IF(AND(NOT(ISBLANK(Лист1!J118)),Лист1!J118&gt;Лист1!I118),"Да", "Нет")</f>
        <v>Да</v>
      </c>
    </row>
    <row r="119" spans="1:11" x14ac:dyDescent="0.3">
      <c r="A119" s="1">
        <v>45495</v>
      </c>
      <c r="B119" t="s">
        <v>6</v>
      </c>
      <c r="C119" t="s">
        <v>7</v>
      </c>
      <c r="D119" t="s">
        <v>203</v>
      </c>
      <c r="E119" t="s">
        <v>100</v>
      </c>
      <c r="F119">
        <v>1</v>
      </c>
      <c r="H119" s="5"/>
      <c r="I119" s="2">
        <v>20490</v>
      </c>
      <c r="J119" t="str">
        <f t="array" ref="J119">IFERROR(IF(A119=MAX(IF(($A$2:$A$332&lt;A119)*($D$2:$D$332=D119),$A$2:$A$332)),"", VLOOKUP(MAX(IF(($A$2:$A$332&lt;A119)*($D$2:$D$332=D119),$A$2:$A$332)),$A$2:$I$332,9,FALSE)),"")</f>
        <v/>
      </c>
      <c r="K119" t="str">
        <f>IF(AND(NOT(ISBLANK(Лист1!J119)),Лист1!J119&gt;Лист1!I119),"Да", "Нет")</f>
        <v>Да</v>
      </c>
    </row>
    <row r="120" spans="1:11" x14ac:dyDescent="0.3">
      <c r="A120" s="1">
        <v>45495</v>
      </c>
      <c r="B120" t="s">
        <v>6</v>
      </c>
      <c r="C120" t="s">
        <v>7</v>
      </c>
      <c r="D120" t="s">
        <v>177</v>
      </c>
      <c r="E120" t="s">
        <v>136</v>
      </c>
      <c r="G120">
        <v>0.48</v>
      </c>
      <c r="I120" s="2">
        <v>14890</v>
      </c>
      <c r="J120">
        <f t="array" ref="J120">IFERROR(IF(A120=MAX(IF(($A$2:$A$332&lt;A120)*($D$2:$D$332=D120),$A$2:$A$332)),"", VLOOKUP(MAX(IF(($A$2:$A$332&lt;A120)*($D$2:$D$332=D120),$A$2:$A$332)),$A$2:$I$332,9,FALSE)),"")</f>
        <v>7390</v>
      </c>
      <c r="K120" t="str">
        <f>IF(AND(NOT(ISBLANK(Лист1!J120)),Лист1!J120&gt;Лист1!I120),"Да", "Нет")</f>
        <v>Нет</v>
      </c>
    </row>
    <row r="121" spans="1:11" x14ac:dyDescent="0.3">
      <c r="A121" s="1">
        <v>45495</v>
      </c>
      <c r="B121" t="s">
        <v>6</v>
      </c>
      <c r="C121" t="s">
        <v>7</v>
      </c>
      <c r="D121" t="s">
        <v>78</v>
      </c>
      <c r="E121" t="s">
        <v>32</v>
      </c>
      <c r="G121">
        <v>0.2</v>
      </c>
      <c r="H121" s="4">
        <v>0.45</v>
      </c>
      <c r="I121" s="2">
        <v>15390</v>
      </c>
      <c r="J121">
        <f t="array" ref="J121">IFERROR(IF(A121=MAX(IF(($A$2:$A$332&lt;A121)*($D$2:$D$332=D121),$A$2:$A$332)),"", VLOOKUP(MAX(IF(($A$2:$A$332&lt;A121)*($D$2:$D$332=D121),$A$2:$A$332)),$A$2:$I$332,9,FALSE)),"")</f>
        <v>6190</v>
      </c>
      <c r="K121" t="str">
        <f>IF(AND(NOT(ISBLANK(Лист1!J121)),Лист1!J121&gt;Лист1!I121),"Да", "Нет")</f>
        <v>Нет</v>
      </c>
    </row>
    <row r="122" spans="1:11" x14ac:dyDescent="0.3">
      <c r="A122" s="1">
        <v>45495</v>
      </c>
      <c r="B122" t="s">
        <v>6</v>
      </c>
      <c r="C122" t="s">
        <v>7</v>
      </c>
      <c r="D122" t="s">
        <v>78</v>
      </c>
      <c r="E122" t="s">
        <v>32</v>
      </c>
      <c r="G122">
        <v>0.2</v>
      </c>
      <c r="H122" s="4">
        <v>0.45</v>
      </c>
      <c r="I122" s="2">
        <v>15390</v>
      </c>
      <c r="J122">
        <f t="array" ref="J122">IFERROR(IF(A122=MAX(IF(($A$2:$A$332&lt;A122)*($D$2:$D$332=D122),$A$2:$A$332)),"", VLOOKUP(MAX(IF(($A$2:$A$332&lt;A122)*($D$2:$D$332=D122),$A$2:$A$332)),$A$2:$I$332,9,FALSE)),"")</f>
        <v>6190</v>
      </c>
      <c r="K122" t="str">
        <f>IF(AND(NOT(ISBLANK(Лист1!J122)),Лист1!J122&gt;Лист1!I122),"Да", "Нет")</f>
        <v>Нет</v>
      </c>
    </row>
    <row r="123" spans="1:11" x14ac:dyDescent="0.3">
      <c r="A123" s="1">
        <v>45495</v>
      </c>
      <c r="B123" t="s">
        <v>6</v>
      </c>
      <c r="C123" t="s">
        <v>7</v>
      </c>
      <c r="D123" t="s">
        <v>190</v>
      </c>
      <c r="E123" t="s">
        <v>32</v>
      </c>
      <c r="G123">
        <v>0.28999999999999998</v>
      </c>
      <c r="H123" s="3">
        <v>1.2E-2</v>
      </c>
      <c r="I123" s="2">
        <v>8190</v>
      </c>
      <c r="J123">
        <f t="array" ref="J123">IFERROR(IF(A123=MAX(IF(($A$2:$A$332&lt;A123)*($D$2:$D$332=D123),$A$2:$A$332)),"", VLOOKUP(MAX(IF(($A$2:$A$332&lt;A123)*($D$2:$D$332=D123),$A$2:$A$332)),$A$2:$I$332,9,FALSE)),"")</f>
        <v>7990</v>
      </c>
      <c r="K123" t="str">
        <f>IF(AND(NOT(ISBLANK(Лист1!J123)),Лист1!J123&gt;Лист1!I123),"Да", "Нет")</f>
        <v>Нет</v>
      </c>
    </row>
    <row r="124" spans="1:11" x14ac:dyDescent="0.3">
      <c r="A124" s="1">
        <v>45495</v>
      </c>
      <c r="B124" t="s">
        <v>6</v>
      </c>
      <c r="C124" t="s">
        <v>7</v>
      </c>
      <c r="D124" t="s">
        <v>246</v>
      </c>
      <c r="E124" t="s">
        <v>32</v>
      </c>
      <c r="G124">
        <v>0.9</v>
      </c>
      <c r="H124" s="3">
        <v>2.5000000000000001E-2</v>
      </c>
      <c r="I124" s="2">
        <v>15390</v>
      </c>
      <c r="J124" t="str">
        <f t="array" ref="J124">IFERROR(IF(A124=MAX(IF(($A$2:$A$332&lt;A124)*($D$2:$D$332=D124),$A$2:$A$332)),"", VLOOKUP(MAX(IF(($A$2:$A$332&lt;A124)*($D$2:$D$332=D124),$A$2:$A$332)),$A$2:$I$332,9,FALSE)),"")</f>
        <v/>
      </c>
      <c r="K124" t="str">
        <f>IF(AND(NOT(ISBLANK(Лист1!J124)),Лист1!J124&gt;Лист1!I124),"Да", "Нет")</f>
        <v>Да</v>
      </c>
    </row>
    <row r="125" spans="1:11" x14ac:dyDescent="0.3">
      <c r="A125" s="1">
        <v>45496</v>
      </c>
      <c r="B125" t="s">
        <v>6</v>
      </c>
      <c r="C125" t="s">
        <v>26</v>
      </c>
      <c r="D125" t="s">
        <v>244</v>
      </c>
      <c r="E125" t="s">
        <v>244</v>
      </c>
      <c r="F125">
        <v>0.25</v>
      </c>
      <c r="I125" s="2">
        <v>18990</v>
      </c>
      <c r="J125">
        <f t="array" ref="J125">IFERROR(IF(A125=MAX(IF(($A$2:$A$332&lt;A125)*($D$2:$D$332=D125),$A$2:$A$332)),"", VLOOKUP(MAX(IF(($A$2:$A$332&lt;A125)*($D$2:$D$332=D125),$A$2:$A$332)),$A$2:$I$332,9,FALSE)),"")</f>
        <v>14990</v>
      </c>
      <c r="K125" t="str">
        <f>IF(AND(NOT(ISBLANK(Лист1!J125)),Лист1!J125&gt;Лист1!I125),"Да", "Нет")</f>
        <v>Нет</v>
      </c>
    </row>
    <row r="126" spans="1:11" x14ac:dyDescent="0.3">
      <c r="A126" s="1">
        <v>45496</v>
      </c>
      <c r="B126" t="s">
        <v>6</v>
      </c>
      <c r="C126" t="s">
        <v>26</v>
      </c>
      <c r="D126" t="s">
        <v>244</v>
      </c>
      <c r="E126" t="s">
        <v>244</v>
      </c>
      <c r="F126">
        <v>0.47</v>
      </c>
      <c r="I126" s="2">
        <v>34990</v>
      </c>
      <c r="J126">
        <f t="array" ref="J126">IFERROR(IF(A126=MAX(IF(($A$2:$A$332&lt;A126)*($D$2:$D$332=D126),$A$2:$A$332)),"", VLOOKUP(MAX(IF(($A$2:$A$332&lt;A126)*($D$2:$D$332=D126),$A$2:$A$332)),$A$2:$I$332,9,FALSE)),"")</f>
        <v>14990</v>
      </c>
      <c r="K126" t="str">
        <f>IF(AND(NOT(ISBLANK(Лист1!J126)),Лист1!J126&gt;Лист1!I126),"Да", "Нет")</f>
        <v>Нет</v>
      </c>
    </row>
    <row r="127" spans="1:11" x14ac:dyDescent="0.3">
      <c r="A127" s="1">
        <v>45496</v>
      </c>
      <c r="B127" t="s">
        <v>6</v>
      </c>
      <c r="C127" t="s">
        <v>26</v>
      </c>
      <c r="D127" t="s">
        <v>244</v>
      </c>
      <c r="E127" t="s">
        <v>244</v>
      </c>
      <c r="F127">
        <v>0.35499999999999998</v>
      </c>
      <c r="I127" s="2">
        <v>26490</v>
      </c>
      <c r="J127">
        <f t="array" ref="J127">IFERROR(IF(A127=MAX(IF(($A$2:$A$332&lt;A127)*($D$2:$D$332=D127),$A$2:$A$332)),"", VLOOKUP(MAX(IF(($A$2:$A$332&lt;A127)*($D$2:$D$332=D127),$A$2:$A$332)),$A$2:$I$332,9,FALSE)),"")</f>
        <v>14990</v>
      </c>
      <c r="K127" t="str">
        <f>IF(AND(NOT(ISBLANK(Лист1!J127)),Лист1!J127&gt;Лист1!I127),"Да", "Нет")</f>
        <v>Нет</v>
      </c>
    </row>
    <row r="128" spans="1:11" x14ac:dyDescent="0.3">
      <c r="A128" s="1">
        <v>45497</v>
      </c>
      <c r="B128" t="s">
        <v>6</v>
      </c>
      <c r="C128" t="s">
        <v>7</v>
      </c>
      <c r="D128" t="s">
        <v>22</v>
      </c>
      <c r="E128" t="s">
        <v>23</v>
      </c>
      <c r="F128">
        <v>1</v>
      </c>
      <c r="H128" s="3">
        <v>2.5000000000000001E-2</v>
      </c>
      <c r="I128" s="2">
        <v>13190</v>
      </c>
      <c r="J128" t="str">
        <f t="array" ref="J128">IFERROR(IF(A128=MAX(IF(($A$2:$A$332&lt;A128)*($D$2:$D$332=D128),$A$2:$A$332)),"", VLOOKUP(MAX(IF(($A$2:$A$332&lt;A128)*($D$2:$D$332=D128),$A$2:$A$332)),$A$2:$I$332,9,FALSE)),"")</f>
        <v/>
      </c>
      <c r="K128" t="str">
        <f>IF(AND(NOT(ISBLANK(Лист1!J128)),Лист1!J128&gt;Лист1!I128),"Да", "Нет")</f>
        <v>Да</v>
      </c>
    </row>
    <row r="129" spans="1:11" x14ac:dyDescent="0.3">
      <c r="A129" s="1">
        <v>45497</v>
      </c>
      <c r="B129" t="s">
        <v>6</v>
      </c>
      <c r="C129" t="s">
        <v>7</v>
      </c>
      <c r="D129" t="s">
        <v>166</v>
      </c>
      <c r="E129" t="s">
        <v>167</v>
      </c>
      <c r="G129">
        <v>0.115</v>
      </c>
      <c r="H129" s="4">
        <v>0.01</v>
      </c>
      <c r="I129" s="2">
        <v>3790</v>
      </c>
      <c r="J129" t="str">
        <f t="array" ref="J129">IFERROR(IF(A129=MAX(IF(($A$2:$A$332&lt;A129)*($D$2:$D$332=D129),$A$2:$A$332)),"", VLOOKUP(MAX(IF(($A$2:$A$332&lt;A129)*($D$2:$D$332=D129),$A$2:$A$332)),$A$2:$I$332,9,FALSE)),"")</f>
        <v/>
      </c>
      <c r="K129" t="str">
        <f>IF(AND(NOT(ISBLANK(Лист1!J129)),Лист1!J129&gt;Лист1!I129),"Да", "Нет")</f>
        <v>Да</v>
      </c>
    </row>
    <row r="130" spans="1:11" x14ac:dyDescent="0.3">
      <c r="A130" s="1">
        <v>45497</v>
      </c>
      <c r="B130" t="s">
        <v>6</v>
      </c>
      <c r="C130" t="s">
        <v>7</v>
      </c>
      <c r="D130" t="s">
        <v>19</v>
      </c>
      <c r="E130" t="s">
        <v>234</v>
      </c>
      <c r="F130">
        <v>1</v>
      </c>
      <c r="H130" s="4">
        <v>0.04</v>
      </c>
      <c r="I130" s="2">
        <v>13790</v>
      </c>
      <c r="J130">
        <f t="array" ref="J130">IFERROR(IF(A130=MAX(IF(($A$2:$A$332&lt;A130)*($D$2:$D$332=D130),$A$2:$A$332)),"", VLOOKUP(MAX(IF(($A$2:$A$332&lt;A130)*($D$2:$D$332=D130),$A$2:$A$332)),$A$2:$I$332,9,FALSE)),"")</f>
        <v>22790</v>
      </c>
      <c r="K130" t="str">
        <f>IF(AND(NOT(ISBLANK(Лист1!J130)),Лист1!J130&gt;Лист1!I130),"Да", "Нет")</f>
        <v>Да</v>
      </c>
    </row>
    <row r="131" spans="1:11" x14ac:dyDescent="0.3">
      <c r="A131" s="1">
        <v>45497</v>
      </c>
      <c r="B131" t="s">
        <v>6</v>
      </c>
      <c r="C131" t="s">
        <v>125</v>
      </c>
      <c r="D131" t="s">
        <v>195</v>
      </c>
      <c r="G131">
        <v>1</v>
      </c>
      <c r="I131" s="2">
        <v>62390</v>
      </c>
      <c r="J131" t="str">
        <f t="array" ref="J131">IFERROR(IF(A131=MAX(IF(($A$2:$A$332&lt;A131)*($D$2:$D$332=D131),$A$2:$A$332)),"", VLOOKUP(MAX(IF(($A$2:$A$332&lt;A131)*($D$2:$D$332=D131),$A$2:$A$332)),$A$2:$I$332,9,FALSE)),"")</f>
        <v/>
      </c>
      <c r="K131" t="str">
        <f>IF(AND(NOT(ISBLANK(Лист1!J131)),Лист1!J131&gt;Лист1!I131),"Да", "Нет")</f>
        <v>Да</v>
      </c>
    </row>
    <row r="132" spans="1:11" x14ac:dyDescent="0.3">
      <c r="A132" s="1">
        <v>45498</v>
      </c>
      <c r="B132" t="s">
        <v>6</v>
      </c>
      <c r="C132" t="s">
        <v>7</v>
      </c>
      <c r="D132" t="s">
        <v>160</v>
      </c>
      <c r="E132" t="s">
        <v>161</v>
      </c>
      <c r="G132">
        <v>0.5</v>
      </c>
      <c r="I132" s="2">
        <v>17490</v>
      </c>
      <c r="J132" t="str">
        <f t="array" ref="J132">IFERROR(IF(A132=MAX(IF(($A$2:$A$332&lt;A132)*($D$2:$D$332=D132),$A$2:$A$332)),"", VLOOKUP(MAX(IF(($A$2:$A$332&lt;A132)*($D$2:$D$332=D132),$A$2:$A$332)),$A$2:$I$332,9,FALSE)),"")</f>
        <v/>
      </c>
      <c r="K132" t="str">
        <f>IF(AND(NOT(ISBLANK(Лист1!J132)),Лист1!J132&gt;Лист1!I132),"Да", "Нет")</f>
        <v>Да</v>
      </c>
    </row>
    <row r="133" spans="1:11" x14ac:dyDescent="0.3">
      <c r="A133" s="1">
        <v>45498</v>
      </c>
      <c r="B133" t="s">
        <v>6</v>
      </c>
      <c r="C133" t="s">
        <v>7</v>
      </c>
      <c r="D133" t="s">
        <v>162</v>
      </c>
      <c r="E133" t="s">
        <v>161</v>
      </c>
      <c r="G133">
        <v>0.5</v>
      </c>
      <c r="I133" s="2">
        <v>17490</v>
      </c>
      <c r="J133" t="str">
        <f t="array" ref="J133">IFERROR(IF(A133=MAX(IF(($A$2:$A$332&lt;A133)*($D$2:$D$332=D133),$A$2:$A$332)),"", VLOOKUP(MAX(IF(($A$2:$A$332&lt;A133)*($D$2:$D$332=D133),$A$2:$A$332)),$A$2:$I$332,9,FALSE)),"")</f>
        <v/>
      </c>
      <c r="K133" t="str">
        <f>IF(AND(NOT(ISBLANK(Лист1!J133)),Лист1!J133&gt;Лист1!I133),"Да", "Нет")</f>
        <v>Да</v>
      </c>
    </row>
    <row r="134" spans="1:11" x14ac:dyDescent="0.3">
      <c r="A134" s="1">
        <v>45498</v>
      </c>
      <c r="B134" t="s">
        <v>6</v>
      </c>
      <c r="C134" t="s">
        <v>7</v>
      </c>
      <c r="D134" t="s">
        <v>31</v>
      </c>
      <c r="E134" t="s">
        <v>13</v>
      </c>
      <c r="G134">
        <v>0.2</v>
      </c>
      <c r="H134" s="4">
        <v>0.01</v>
      </c>
      <c r="I134" s="2">
        <v>12990</v>
      </c>
      <c r="J134">
        <f t="array" ref="J134">IFERROR(IF(A134=MAX(IF(($A$2:$A$332&lt;A134)*($D$2:$D$332=D134),$A$2:$A$332)),"", VLOOKUP(MAX(IF(($A$2:$A$332&lt;A134)*($D$2:$D$332=D134),$A$2:$A$332)),$A$2:$I$332,9,FALSE)),"")</f>
        <v>10890</v>
      </c>
      <c r="K134" t="str">
        <f>IF(AND(NOT(ISBLANK(Лист1!J134)),Лист1!J134&gt;Лист1!I134),"Да", "Нет")</f>
        <v>Нет</v>
      </c>
    </row>
    <row r="135" spans="1:11" x14ac:dyDescent="0.3">
      <c r="A135" s="1">
        <v>45498</v>
      </c>
      <c r="B135" t="s">
        <v>6</v>
      </c>
      <c r="C135" t="s">
        <v>7</v>
      </c>
      <c r="D135" t="s">
        <v>179</v>
      </c>
      <c r="E135" t="s">
        <v>13</v>
      </c>
      <c r="G135">
        <v>0.1</v>
      </c>
      <c r="H135" s="4">
        <v>0.05</v>
      </c>
      <c r="I135" s="2">
        <v>8990</v>
      </c>
      <c r="J135">
        <f t="array" ref="J135">IFERROR(IF(A135=MAX(IF(($A$2:$A$332&lt;A135)*($D$2:$D$332=D135),$A$2:$A$332)),"", VLOOKUP(MAX(IF(($A$2:$A$332&lt;A135)*($D$2:$D$332=D135),$A$2:$A$332)),$A$2:$I$332,9,FALSE)),"")</f>
        <v>22790</v>
      </c>
      <c r="K135" t="str">
        <f>IF(AND(NOT(ISBLANK(Лист1!J135)),Лист1!J135&gt;Лист1!I135),"Да", "Нет")</f>
        <v>Да</v>
      </c>
    </row>
    <row r="136" spans="1:11" x14ac:dyDescent="0.3">
      <c r="A136" s="1">
        <v>45498</v>
      </c>
      <c r="B136" t="s">
        <v>6</v>
      </c>
      <c r="C136" t="s">
        <v>89</v>
      </c>
      <c r="D136" t="s">
        <v>106</v>
      </c>
      <c r="E136" t="s">
        <v>94</v>
      </c>
      <c r="G136">
        <v>0.7</v>
      </c>
      <c r="I136" s="2">
        <v>55790</v>
      </c>
      <c r="J136" t="str">
        <f t="array" ref="J136">IFERROR(IF(A136=MAX(IF(($A$2:$A$332&lt;A136)*($D$2:$D$332=D136),$A$2:$A$332)),"", VLOOKUP(MAX(IF(($A$2:$A$332&lt;A136)*($D$2:$D$332=D136),$A$2:$A$332)),$A$2:$I$332,9,FALSE)),"")</f>
        <v/>
      </c>
      <c r="K136" t="str">
        <f>IF(AND(NOT(ISBLANK(Лист1!J136)),Лист1!J136&gt;Лист1!I136),"Да", "Нет")</f>
        <v>Да</v>
      </c>
    </row>
    <row r="137" spans="1:11" x14ac:dyDescent="0.3">
      <c r="A137" s="1">
        <v>45499</v>
      </c>
      <c r="B137" t="s">
        <v>6</v>
      </c>
      <c r="C137" t="s">
        <v>7</v>
      </c>
      <c r="D137" t="s">
        <v>163</v>
      </c>
      <c r="E137" t="s">
        <v>164</v>
      </c>
      <c r="G137">
        <v>0.5</v>
      </c>
      <c r="I137" s="2">
        <v>16890</v>
      </c>
      <c r="J137">
        <f t="array" ref="J137">IFERROR(IF(A137=MAX(IF(($A$2:$A$332&lt;A137)*($D$2:$D$332=D137),$A$2:$A$332)),"", VLOOKUP(MAX(IF(($A$2:$A$332&lt;A137)*($D$2:$D$332=D137),$A$2:$A$332)),$A$2:$I$332,9,FALSE)),"")</f>
        <v>25490</v>
      </c>
      <c r="K137" t="str">
        <f>IF(AND(NOT(ISBLANK(Лист1!J137)),Лист1!J137&gt;Лист1!I137),"Да", "Нет")</f>
        <v>Да</v>
      </c>
    </row>
    <row r="138" spans="1:11" x14ac:dyDescent="0.3">
      <c r="A138" s="1">
        <v>45499</v>
      </c>
      <c r="B138" t="s">
        <v>6</v>
      </c>
      <c r="C138" t="s">
        <v>7</v>
      </c>
      <c r="D138" t="s">
        <v>163</v>
      </c>
      <c r="E138" t="s">
        <v>164</v>
      </c>
      <c r="G138">
        <v>0.2</v>
      </c>
      <c r="I138" s="2">
        <v>7390</v>
      </c>
      <c r="J138">
        <f t="array" ref="J138">IFERROR(IF(A138=MAX(IF(($A$2:$A$332&lt;A138)*($D$2:$D$332=D138),$A$2:$A$332)),"", VLOOKUP(MAX(IF(($A$2:$A$332&lt;A138)*($D$2:$D$332=D138),$A$2:$A$332)),$A$2:$I$332,9,FALSE)),"")</f>
        <v>25490</v>
      </c>
      <c r="K138" t="str">
        <f>IF(AND(NOT(ISBLANK(Лист1!J138)),Лист1!J138&gt;Лист1!I138),"Да", "Нет")</f>
        <v>Да</v>
      </c>
    </row>
    <row r="139" spans="1:11" x14ac:dyDescent="0.3">
      <c r="A139" s="1">
        <v>45499</v>
      </c>
      <c r="B139" t="s">
        <v>6</v>
      </c>
      <c r="C139" t="s">
        <v>7</v>
      </c>
      <c r="D139" t="s">
        <v>163</v>
      </c>
      <c r="E139" t="s">
        <v>164</v>
      </c>
      <c r="G139">
        <v>0.25</v>
      </c>
      <c r="I139" s="2">
        <v>9290</v>
      </c>
      <c r="J139">
        <f t="array" ref="J139">IFERROR(IF(A139=MAX(IF(($A$2:$A$332&lt;A139)*($D$2:$D$332=D139),$A$2:$A$332)),"", VLOOKUP(MAX(IF(($A$2:$A$332&lt;A139)*($D$2:$D$332=D139),$A$2:$A$332)),$A$2:$I$332,9,FALSE)),"")</f>
        <v>25490</v>
      </c>
      <c r="K139" t="str">
        <f>IF(AND(NOT(ISBLANK(Лист1!J139)),Лист1!J139&gt;Лист1!I139),"Да", "Нет")</f>
        <v>Да</v>
      </c>
    </row>
    <row r="140" spans="1:11" x14ac:dyDescent="0.3">
      <c r="A140" s="1">
        <v>45499</v>
      </c>
      <c r="B140" t="s">
        <v>6</v>
      </c>
      <c r="C140" t="s">
        <v>89</v>
      </c>
      <c r="D140" t="s">
        <v>21</v>
      </c>
      <c r="E140" t="s">
        <v>20</v>
      </c>
      <c r="G140">
        <v>0.45</v>
      </c>
      <c r="I140" s="2">
        <v>62690</v>
      </c>
      <c r="J140" t="str">
        <f t="array" ref="J140">IFERROR(IF(A140=MAX(IF(($A$2:$A$332&lt;A140)*($D$2:$D$332=D140),$A$2:$A$332)),"", VLOOKUP(MAX(IF(($A$2:$A$332&lt;A140)*($D$2:$D$332=D140),$A$2:$A$332)),$A$2:$I$332,9,FALSE)),"")</f>
        <v/>
      </c>
      <c r="K140" t="str">
        <f>IF(AND(NOT(ISBLANK(Лист1!J140)),Лист1!J140&gt;Лист1!I140),"Да", "Нет")</f>
        <v>Да</v>
      </c>
    </row>
    <row r="141" spans="1:11" x14ac:dyDescent="0.3">
      <c r="A141" s="1">
        <v>45499</v>
      </c>
      <c r="B141" t="s">
        <v>6</v>
      </c>
      <c r="C141" t="s">
        <v>89</v>
      </c>
      <c r="D141" t="s">
        <v>107</v>
      </c>
      <c r="E141" t="s">
        <v>20</v>
      </c>
      <c r="G141">
        <v>0.45</v>
      </c>
      <c r="I141" s="2">
        <v>56490</v>
      </c>
      <c r="J141" t="str">
        <f t="array" ref="J141">IFERROR(IF(A141=MAX(IF(($A$2:$A$332&lt;A141)*($D$2:$D$332=D141),$A$2:$A$332)),"", VLOOKUP(MAX(IF(($A$2:$A$332&lt;A141)*($D$2:$D$332=D141),$A$2:$A$332)),$A$2:$I$332,9,FALSE)),"")</f>
        <v/>
      </c>
      <c r="K141" t="str">
        <f>IF(AND(NOT(ISBLANK(Лист1!J141)),Лист1!J141&gt;Лист1!I141),"Да", "Нет")</f>
        <v>Да</v>
      </c>
    </row>
    <row r="142" spans="1:11" x14ac:dyDescent="0.3">
      <c r="A142" s="1">
        <v>45499</v>
      </c>
      <c r="B142" t="s">
        <v>6</v>
      </c>
      <c r="C142" t="s">
        <v>89</v>
      </c>
      <c r="D142" t="s">
        <v>108</v>
      </c>
      <c r="E142" t="s">
        <v>20</v>
      </c>
      <c r="G142">
        <v>0.45</v>
      </c>
      <c r="I142" s="2">
        <v>67590</v>
      </c>
      <c r="J142" t="str">
        <f t="array" ref="J142">IFERROR(IF(A142=MAX(IF(($A$2:$A$332&lt;A142)*($D$2:$D$332=D142),$A$2:$A$332)),"", VLOOKUP(MAX(IF(($A$2:$A$332&lt;A142)*($D$2:$D$332=D142),$A$2:$A$332)),$A$2:$I$332,9,FALSE)),"")</f>
        <v/>
      </c>
      <c r="K142" t="str">
        <f>IF(AND(NOT(ISBLANK(Лист1!J142)),Лист1!J142&gt;Лист1!I142),"Да", "Нет")</f>
        <v>Да</v>
      </c>
    </row>
    <row r="143" spans="1:11" x14ac:dyDescent="0.3">
      <c r="A143" s="1">
        <v>45499</v>
      </c>
      <c r="B143" t="s">
        <v>6</v>
      </c>
      <c r="C143" t="s">
        <v>89</v>
      </c>
      <c r="D143" t="s">
        <v>191</v>
      </c>
      <c r="E143" t="s">
        <v>20</v>
      </c>
      <c r="G143">
        <v>0.2</v>
      </c>
      <c r="I143" s="2">
        <v>25490</v>
      </c>
      <c r="J143" t="str">
        <f t="array" ref="J143">IFERROR(IF(A143=MAX(IF(($A$2:$A$332&lt;A143)*($D$2:$D$332=D143),$A$2:$A$332)),"", VLOOKUP(MAX(IF(($A$2:$A$332&lt;A143)*($D$2:$D$332=D143),$A$2:$A$332)),$A$2:$I$332,9,FALSE)),"")</f>
        <v/>
      </c>
      <c r="K143" t="str">
        <f>IF(AND(NOT(ISBLANK(Лист1!J143)),Лист1!J143&gt;Лист1!I143),"Да", "Нет")</f>
        <v>Да</v>
      </c>
    </row>
    <row r="144" spans="1:11" x14ac:dyDescent="0.3">
      <c r="A144" s="1">
        <v>45500</v>
      </c>
      <c r="B144" t="s">
        <v>6</v>
      </c>
      <c r="C144" t="s">
        <v>7</v>
      </c>
      <c r="D144" t="s">
        <v>78</v>
      </c>
      <c r="E144" t="s">
        <v>30</v>
      </c>
      <c r="G144">
        <v>0.35</v>
      </c>
      <c r="H144" s="4">
        <v>0.45</v>
      </c>
      <c r="I144" s="2">
        <v>26490</v>
      </c>
      <c r="J144">
        <f t="array" ref="J144">IFERROR(IF(A144=MAX(IF(($A$2:$A$332&lt;A144)*($D$2:$D$332=D144),$A$2:$A$332)),"", VLOOKUP(MAX(IF(($A$2:$A$332&lt;A144)*($D$2:$D$332=D144),$A$2:$A$332)),$A$2:$I$332,9,FALSE)),"")</f>
        <v>10890</v>
      </c>
      <c r="K144" t="str">
        <f>IF(AND(NOT(ISBLANK(Лист1!J144)),Лист1!J144&gt;Лист1!I144),"Да", "Нет")</f>
        <v>Нет</v>
      </c>
    </row>
    <row r="145" spans="1:11" x14ac:dyDescent="0.3">
      <c r="A145" s="1">
        <v>45500</v>
      </c>
      <c r="B145" t="s">
        <v>6</v>
      </c>
      <c r="C145" t="s">
        <v>7</v>
      </c>
      <c r="D145" t="s">
        <v>78</v>
      </c>
      <c r="E145" t="s">
        <v>30</v>
      </c>
      <c r="G145">
        <v>0.18</v>
      </c>
      <c r="H145" s="4">
        <v>0.45</v>
      </c>
      <c r="I145" s="2">
        <v>13990</v>
      </c>
      <c r="J145">
        <f t="array" ref="J145">IFERROR(IF(A145=MAX(IF(($A$2:$A$332&lt;A145)*($D$2:$D$332=D145),$A$2:$A$332)),"", VLOOKUP(MAX(IF(($A$2:$A$332&lt;A145)*($D$2:$D$332=D145),$A$2:$A$332)),$A$2:$I$332,9,FALSE)),"")</f>
        <v>10890</v>
      </c>
      <c r="K145" t="str">
        <f>IF(AND(NOT(ISBLANK(Лист1!J145)),Лист1!J145&gt;Лист1!I145),"Да", "Нет")</f>
        <v>Нет</v>
      </c>
    </row>
    <row r="146" spans="1:11" x14ac:dyDescent="0.3">
      <c r="A146" s="1">
        <v>45500</v>
      </c>
      <c r="B146" t="s">
        <v>6</v>
      </c>
      <c r="C146" t="s">
        <v>89</v>
      </c>
      <c r="D146" t="s">
        <v>21</v>
      </c>
      <c r="E146" t="s">
        <v>20</v>
      </c>
      <c r="G146">
        <v>0.45</v>
      </c>
      <c r="I146" s="2">
        <v>60590</v>
      </c>
      <c r="J146">
        <f t="array" ref="J146">IFERROR(IF(A146=MAX(IF(($A$2:$A$332&lt;A146)*($D$2:$D$332=D146),$A$2:$A$332)),"", VLOOKUP(MAX(IF(($A$2:$A$332&lt;A146)*($D$2:$D$332=D146),$A$2:$A$332)),$A$2:$I$332,9,FALSE)),"")</f>
        <v>16890</v>
      </c>
      <c r="K146" t="str">
        <f>IF(AND(NOT(ISBLANK(Лист1!J146)),Лист1!J146&gt;Лист1!I146),"Да", "Нет")</f>
        <v>Нет</v>
      </c>
    </row>
    <row r="147" spans="1:11" x14ac:dyDescent="0.3">
      <c r="A147" s="1">
        <v>45500</v>
      </c>
      <c r="B147" t="s">
        <v>6</v>
      </c>
      <c r="C147" t="s">
        <v>89</v>
      </c>
      <c r="D147" t="s">
        <v>107</v>
      </c>
      <c r="E147" t="s">
        <v>20</v>
      </c>
      <c r="G147">
        <v>0.45</v>
      </c>
      <c r="I147" s="2">
        <v>54590</v>
      </c>
      <c r="J147">
        <f t="array" ref="J147">IFERROR(IF(A147=MAX(IF(($A$2:$A$332&lt;A147)*($D$2:$D$332=D147),$A$2:$A$332)),"", VLOOKUP(MAX(IF(($A$2:$A$332&lt;A147)*($D$2:$D$332=D147),$A$2:$A$332)),$A$2:$I$332,9,FALSE)),"")</f>
        <v>16890</v>
      </c>
      <c r="K147" t="str">
        <f>IF(AND(NOT(ISBLANK(Лист1!J147)),Лист1!J147&gt;Лист1!I147),"Да", "Нет")</f>
        <v>Нет</v>
      </c>
    </row>
    <row r="148" spans="1:11" x14ac:dyDescent="0.3">
      <c r="A148" s="1">
        <v>45500</v>
      </c>
      <c r="B148" t="s">
        <v>6</v>
      </c>
      <c r="C148" t="s">
        <v>89</v>
      </c>
      <c r="D148" t="s">
        <v>108</v>
      </c>
      <c r="E148" t="s">
        <v>20</v>
      </c>
      <c r="G148">
        <v>0.45</v>
      </c>
      <c r="I148" s="2">
        <v>65490</v>
      </c>
      <c r="J148">
        <f t="array" ref="J148">IFERROR(IF(A148=MAX(IF(($A$2:$A$332&lt;A148)*($D$2:$D$332=D148),$A$2:$A$332)),"", VLOOKUP(MAX(IF(($A$2:$A$332&lt;A148)*($D$2:$D$332=D148),$A$2:$A$332)),$A$2:$I$332,9,FALSE)),"")</f>
        <v>16890</v>
      </c>
      <c r="K148" t="str">
        <f>IF(AND(NOT(ISBLANK(Лист1!J148)),Лист1!J148&gt;Лист1!I148),"Да", "Нет")</f>
        <v>Нет</v>
      </c>
    </row>
    <row r="149" spans="1:11" x14ac:dyDescent="0.3">
      <c r="A149" s="1">
        <v>45500</v>
      </c>
      <c r="B149" t="s">
        <v>6</v>
      </c>
      <c r="C149" t="s">
        <v>89</v>
      </c>
      <c r="D149" t="s">
        <v>191</v>
      </c>
      <c r="E149" t="s">
        <v>20</v>
      </c>
      <c r="G149">
        <v>0.2</v>
      </c>
      <c r="I149" s="2">
        <v>24490</v>
      </c>
      <c r="J149">
        <f t="array" ref="J149">IFERROR(IF(A149=MAX(IF(($A$2:$A$332&lt;A149)*($D$2:$D$332=D149),$A$2:$A$332)),"", VLOOKUP(MAX(IF(($A$2:$A$332&lt;A149)*($D$2:$D$332=D149),$A$2:$A$332)),$A$2:$I$332,9,FALSE)),"")</f>
        <v>16890</v>
      </c>
      <c r="K149" t="str">
        <f>IF(AND(NOT(ISBLANK(Лист1!J149)),Лист1!J149&gt;Лист1!I149),"Да", "Нет")</f>
        <v>Нет</v>
      </c>
    </row>
    <row r="150" spans="1:11" x14ac:dyDescent="0.3">
      <c r="A150" s="1">
        <v>45501</v>
      </c>
      <c r="B150" t="s">
        <v>6</v>
      </c>
      <c r="C150" t="s">
        <v>7</v>
      </c>
      <c r="D150" t="s">
        <v>19</v>
      </c>
      <c r="E150" t="s">
        <v>18</v>
      </c>
      <c r="G150">
        <v>0.9</v>
      </c>
      <c r="H150" s="3">
        <v>3.2000000000000001E-2</v>
      </c>
      <c r="I150" s="2">
        <v>11390</v>
      </c>
      <c r="J150">
        <f t="array" ref="J150">IFERROR(IF(A150=MAX(IF(($A$2:$A$332&lt;A150)*($D$2:$D$332=D150),$A$2:$A$332)),"", VLOOKUP(MAX(IF(($A$2:$A$332&lt;A150)*($D$2:$D$332=D150),$A$2:$A$332)),$A$2:$I$332,9,FALSE)),"")</f>
        <v>13190</v>
      </c>
      <c r="K150" t="str">
        <f>IF(AND(NOT(ISBLANK(Лист1!J150)),Лист1!J150&gt;Лист1!I150),"Да", "Нет")</f>
        <v>Да</v>
      </c>
    </row>
    <row r="151" spans="1:11" x14ac:dyDescent="0.3">
      <c r="A151" s="1">
        <v>45501</v>
      </c>
      <c r="B151" t="s">
        <v>6</v>
      </c>
      <c r="C151" t="s">
        <v>7</v>
      </c>
      <c r="D151" t="s">
        <v>31</v>
      </c>
      <c r="E151" t="s">
        <v>18</v>
      </c>
      <c r="G151">
        <v>0.2</v>
      </c>
      <c r="H151" s="4">
        <v>0.05</v>
      </c>
      <c r="I151" s="2">
        <v>9690</v>
      </c>
      <c r="J151">
        <f t="array" ref="J151">IFERROR(IF(A151=MAX(IF(($A$2:$A$332&lt;A151)*($D$2:$D$332=D151),$A$2:$A$332)),"", VLOOKUP(MAX(IF(($A$2:$A$332&lt;A151)*($D$2:$D$332=D151),$A$2:$A$332)),$A$2:$I$332,9,FALSE)),"")</f>
        <v>17490</v>
      </c>
      <c r="K151" t="str">
        <f>IF(AND(NOT(ISBLANK(Лист1!J151)),Лист1!J151&gt;Лист1!I151),"Да", "Нет")</f>
        <v>Да</v>
      </c>
    </row>
    <row r="152" spans="1:11" x14ac:dyDescent="0.3">
      <c r="A152" s="1">
        <v>45501</v>
      </c>
      <c r="B152" t="s">
        <v>6</v>
      </c>
      <c r="C152" t="s">
        <v>7</v>
      </c>
      <c r="D152" t="s">
        <v>17</v>
      </c>
      <c r="E152" t="s">
        <v>18</v>
      </c>
      <c r="G152">
        <v>0.2</v>
      </c>
      <c r="H152" s="4"/>
      <c r="I152" s="2">
        <v>10890</v>
      </c>
      <c r="J152">
        <f t="array" ref="J152">IFERROR(IF(A152=MAX(IF(($A$2:$A$332&lt;A152)*($D$2:$D$332=D152),$A$2:$A$332)),"", VLOOKUP(MAX(IF(($A$2:$A$332&lt;A152)*($D$2:$D$332=D152),$A$2:$A$332)),$A$2:$I$332,9,FALSE)),"")</f>
        <v>10890</v>
      </c>
      <c r="K152" t="str">
        <f>IF(AND(NOT(ISBLANK(Лист1!J152)),Лист1!J152&gt;Лист1!I152),"Да", "Нет")</f>
        <v>Нет</v>
      </c>
    </row>
    <row r="153" spans="1:11" x14ac:dyDescent="0.3">
      <c r="A153" s="1">
        <v>45501</v>
      </c>
      <c r="B153" t="s">
        <v>6</v>
      </c>
      <c r="C153" t="s">
        <v>7</v>
      </c>
      <c r="D153" t="s">
        <v>31</v>
      </c>
      <c r="E153" t="s">
        <v>18</v>
      </c>
      <c r="G153">
        <v>0.4</v>
      </c>
      <c r="H153" s="4">
        <v>0.05</v>
      </c>
      <c r="I153" s="2">
        <v>18690</v>
      </c>
      <c r="J153">
        <f t="array" ref="J153">IFERROR(IF(A153=MAX(IF(($A$2:$A$332&lt;A153)*($D$2:$D$332=D153),$A$2:$A$332)),"", VLOOKUP(MAX(IF(($A$2:$A$332&lt;A153)*($D$2:$D$332=D153),$A$2:$A$332)),$A$2:$I$332,9,FALSE)),"")</f>
        <v>17490</v>
      </c>
      <c r="K153" t="str">
        <f>IF(AND(NOT(ISBLANK(Лист1!J153)),Лист1!J153&gt;Лист1!I153),"Да", "Нет")</f>
        <v>Нет</v>
      </c>
    </row>
    <row r="154" spans="1:11" x14ac:dyDescent="0.3">
      <c r="A154" s="1">
        <v>45502</v>
      </c>
      <c r="B154" t="s">
        <v>6</v>
      </c>
      <c r="C154" t="s">
        <v>7</v>
      </c>
      <c r="D154" t="s">
        <v>12</v>
      </c>
      <c r="E154" t="s">
        <v>13</v>
      </c>
      <c r="G154">
        <v>0.9</v>
      </c>
      <c r="H154" s="3">
        <v>3.5000000000000003E-2</v>
      </c>
      <c r="I154" s="2">
        <v>17490</v>
      </c>
      <c r="J154">
        <f t="array" ref="J154">IFERROR(IF(A154=MAX(IF(($A$2:$A$332&lt;A154)*($D$2:$D$332=D154),$A$2:$A$332)),"", VLOOKUP(MAX(IF(($A$2:$A$332&lt;A154)*($D$2:$D$332=D154),$A$2:$A$332)),$A$2:$I$332,9,FALSE)),"")</f>
        <v>22790</v>
      </c>
      <c r="K154" t="str">
        <f>IF(AND(NOT(ISBLANK(Лист1!J154)),Лист1!J154&gt;Лист1!I154),"Да", "Нет")</f>
        <v>Да</v>
      </c>
    </row>
    <row r="155" spans="1:11" x14ac:dyDescent="0.3">
      <c r="A155" s="1">
        <v>45502</v>
      </c>
      <c r="B155" t="s">
        <v>6</v>
      </c>
      <c r="C155" t="s">
        <v>7</v>
      </c>
      <c r="D155" t="s">
        <v>28</v>
      </c>
      <c r="E155" t="s">
        <v>13</v>
      </c>
      <c r="G155">
        <v>1</v>
      </c>
      <c r="H155" s="3">
        <v>2.5000000000000001E-2</v>
      </c>
      <c r="I155" s="2">
        <v>10790</v>
      </c>
      <c r="J155">
        <f t="array" ref="J155">IFERROR(IF(A155=MAX(IF(($A$2:$A$332&lt;A155)*($D$2:$D$332=D155),$A$2:$A$332)),"", VLOOKUP(MAX(IF(($A$2:$A$332&lt;A155)*($D$2:$D$332=D155),$A$2:$A$332)),$A$2:$I$332,9,FALSE)),"")</f>
        <v>22790</v>
      </c>
      <c r="K155" t="str">
        <f>IF(AND(NOT(ISBLANK(Лист1!J155)),Лист1!J155&gt;Лист1!I155),"Да", "Нет")</f>
        <v>Да</v>
      </c>
    </row>
    <row r="156" spans="1:11" x14ac:dyDescent="0.3">
      <c r="A156" s="1">
        <v>45502</v>
      </c>
      <c r="B156" t="s">
        <v>6</v>
      </c>
      <c r="C156" t="s">
        <v>7</v>
      </c>
      <c r="D156" t="s">
        <v>12</v>
      </c>
      <c r="E156" t="s">
        <v>13</v>
      </c>
      <c r="G156">
        <v>0.9</v>
      </c>
      <c r="H156" s="3">
        <v>3.2000000000000001E-2</v>
      </c>
      <c r="I156" s="2">
        <v>16990</v>
      </c>
      <c r="J156">
        <f t="array" ref="J156">IFERROR(IF(A156=MAX(IF(($A$2:$A$332&lt;A156)*($D$2:$D$332=D156),$A$2:$A$332)),"", VLOOKUP(MAX(IF(($A$2:$A$332&lt;A156)*($D$2:$D$332=D156),$A$2:$A$332)),$A$2:$I$332,9,FALSE)),"")</f>
        <v>22790</v>
      </c>
      <c r="K156" t="str">
        <f>IF(AND(NOT(ISBLANK(Лист1!J156)),Лист1!J156&gt;Лист1!I156),"Да", "Нет")</f>
        <v>Да</v>
      </c>
    </row>
    <row r="157" spans="1:11" x14ac:dyDescent="0.3">
      <c r="A157" s="1">
        <v>45502</v>
      </c>
      <c r="B157" t="s">
        <v>6</v>
      </c>
      <c r="C157" t="s">
        <v>7</v>
      </c>
      <c r="D157" t="s">
        <v>28</v>
      </c>
      <c r="E157" t="s">
        <v>13</v>
      </c>
      <c r="F157">
        <v>1</v>
      </c>
      <c r="H157" s="4">
        <v>0.01</v>
      </c>
      <c r="I157" s="2">
        <v>9990</v>
      </c>
      <c r="J157">
        <f t="array" ref="J157">IFERROR(IF(A157=MAX(IF(($A$2:$A$332&lt;A157)*($D$2:$D$332=D157),$A$2:$A$332)),"", VLOOKUP(MAX(IF(($A$2:$A$332&lt;A157)*($D$2:$D$332=D157),$A$2:$A$332)),$A$2:$I$332,9,FALSE)),"")</f>
        <v>22790</v>
      </c>
      <c r="K157" t="str">
        <f>IF(AND(NOT(ISBLANK(Лист1!J157)),Лист1!J157&gt;Лист1!I157),"Да", "Нет")</f>
        <v>Да</v>
      </c>
    </row>
    <row r="158" spans="1:11" x14ac:dyDescent="0.3">
      <c r="A158" s="1">
        <v>45502</v>
      </c>
      <c r="B158" t="s">
        <v>6</v>
      </c>
      <c r="C158" t="s">
        <v>7</v>
      </c>
      <c r="D158" t="s">
        <v>163</v>
      </c>
      <c r="E158" t="s">
        <v>164</v>
      </c>
      <c r="G158">
        <v>1</v>
      </c>
      <c r="I158" s="2">
        <v>33490</v>
      </c>
      <c r="J158">
        <f t="array" ref="J158">IFERROR(IF(A158=MAX(IF(($A$2:$A$332&lt;A158)*($D$2:$D$332=D158),$A$2:$A$332)),"", VLOOKUP(MAX(IF(($A$2:$A$332&lt;A158)*($D$2:$D$332=D158),$A$2:$A$332)),$A$2:$I$332,9,FALSE)),"")</f>
        <v>16890</v>
      </c>
      <c r="K158" t="str">
        <f>IF(AND(NOT(ISBLANK(Лист1!J158)),Лист1!J158&gt;Лист1!I158),"Да", "Нет")</f>
        <v>Нет</v>
      </c>
    </row>
    <row r="159" spans="1:11" x14ac:dyDescent="0.3">
      <c r="A159" s="1">
        <v>45504</v>
      </c>
      <c r="B159" t="s">
        <v>6</v>
      </c>
      <c r="C159" t="s">
        <v>7</v>
      </c>
      <c r="D159" t="s">
        <v>112</v>
      </c>
      <c r="E159" t="s">
        <v>113</v>
      </c>
      <c r="G159">
        <v>0.4</v>
      </c>
      <c r="I159" s="2">
        <v>70285</v>
      </c>
      <c r="J159" t="str">
        <f t="array" ref="J159">IFERROR(IF(A159=MAX(IF(($A$2:$A$332&lt;A159)*($D$2:$D$332=D159),$A$2:$A$332)),"", VLOOKUP(MAX(IF(($A$2:$A$332&lt;A159)*($D$2:$D$332=D159),$A$2:$A$332)),$A$2:$I$332,9,FALSE)),"")</f>
        <v/>
      </c>
      <c r="K159" t="str">
        <f>IF(AND(NOT(ISBLANK(Лист1!J159)),Лист1!J159&gt;Лист1!I159),"Да", "Нет")</f>
        <v>Да</v>
      </c>
    </row>
    <row r="160" spans="1:11" x14ac:dyDescent="0.3">
      <c r="A160" s="1">
        <v>45504</v>
      </c>
      <c r="B160" t="s">
        <v>6</v>
      </c>
      <c r="C160" t="s">
        <v>89</v>
      </c>
      <c r="D160" t="s">
        <v>109</v>
      </c>
      <c r="E160" t="s">
        <v>94</v>
      </c>
      <c r="G160">
        <v>0.2</v>
      </c>
      <c r="I160" s="2">
        <v>23990</v>
      </c>
      <c r="J160" t="str">
        <f t="array" ref="J160">IFERROR(IF(A160=MAX(IF(($A$2:$A$332&lt;A160)*($D$2:$D$332=D160),$A$2:$A$332)),"", VLOOKUP(MAX(IF(($A$2:$A$332&lt;A160)*($D$2:$D$332=D160),$A$2:$A$332)),$A$2:$I$332,9,FALSE)),"")</f>
        <v/>
      </c>
      <c r="K160" t="str">
        <f>IF(AND(NOT(ISBLANK(Лист1!J160)),Лист1!J160&gt;Лист1!I160),"Да", "Нет")</f>
        <v>Да</v>
      </c>
    </row>
    <row r="161" spans="1:11" x14ac:dyDescent="0.3">
      <c r="A161" s="1">
        <v>45504</v>
      </c>
      <c r="B161" t="s">
        <v>6</v>
      </c>
      <c r="C161" t="s">
        <v>89</v>
      </c>
      <c r="D161" t="s">
        <v>122</v>
      </c>
      <c r="E161" t="s">
        <v>94</v>
      </c>
      <c r="G161">
        <v>0.2</v>
      </c>
      <c r="I161" s="2">
        <v>23990</v>
      </c>
      <c r="J161" t="str">
        <f t="array" ref="J161">IFERROR(IF(A161=MAX(IF(($A$2:$A$332&lt;A161)*($D$2:$D$332=D161),$A$2:$A$332)),"", VLOOKUP(MAX(IF(($A$2:$A$332&lt;A161)*($D$2:$D$332=D161),$A$2:$A$332)),$A$2:$I$332,9,FALSE)),"")</f>
        <v/>
      </c>
      <c r="K161" t="str">
        <f>IF(AND(NOT(ISBLANK(Лист1!J161)),Лист1!J161&gt;Лист1!I161),"Да", "Нет")</f>
        <v>Да</v>
      </c>
    </row>
    <row r="162" spans="1:11" x14ac:dyDescent="0.3">
      <c r="A162" s="1">
        <v>45505</v>
      </c>
      <c r="B162" t="s">
        <v>6</v>
      </c>
      <c r="C162" t="s">
        <v>125</v>
      </c>
      <c r="D162" t="s">
        <v>128</v>
      </c>
      <c r="E162" t="s">
        <v>212</v>
      </c>
      <c r="G162">
        <v>0.5</v>
      </c>
      <c r="I162" s="2">
        <v>119990</v>
      </c>
      <c r="J162">
        <f t="array" ref="J162">IFERROR(IF(A162=MAX(IF(($A$2:$A$332&lt;A162)*($D$2:$D$332=D162),$A$2:$A$332)),"", VLOOKUP(MAX(IF(($A$2:$A$332&lt;A162)*($D$2:$D$332=D162),$A$2:$A$332)),$A$2:$I$332,9,FALSE)),"")</f>
        <v>32390</v>
      </c>
      <c r="K162" t="str">
        <f>IF(AND(NOT(ISBLANK(Лист1!J162)),Лист1!J162&gt;Лист1!I162),"Да", "Нет")</f>
        <v>Нет</v>
      </c>
    </row>
    <row r="163" spans="1:11" x14ac:dyDescent="0.3">
      <c r="A163" s="1">
        <v>45506</v>
      </c>
      <c r="B163" t="s">
        <v>6</v>
      </c>
      <c r="C163" t="s">
        <v>26</v>
      </c>
      <c r="D163" t="s">
        <v>35</v>
      </c>
      <c r="E163" t="s">
        <v>36</v>
      </c>
      <c r="F163">
        <v>1</v>
      </c>
      <c r="I163" s="2">
        <v>13790</v>
      </c>
      <c r="J163" t="str">
        <f t="array" ref="J163">IFERROR(IF(A163=MAX(IF(($A$2:$A$332&lt;A163)*($D$2:$D$332=D163),$A$2:$A$332)),"", VLOOKUP(MAX(IF(($A$2:$A$332&lt;A163)*($D$2:$D$332=D163),$A$2:$A$332)),$A$2:$I$332,9,FALSE)),"")</f>
        <v/>
      </c>
      <c r="K163" t="str">
        <f>IF(AND(NOT(ISBLANK(Лист1!J163)),Лист1!J163&gt;Лист1!I163),"Да", "Нет")</f>
        <v>Да</v>
      </c>
    </row>
    <row r="164" spans="1:11" x14ac:dyDescent="0.3">
      <c r="A164" s="1">
        <v>45506</v>
      </c>
      <c r="B164" t="s">
        <v>6</v>
      </c>
      <c r="C164" t="s">
        <v>26</v>
      </c>
      <c r="D164" t="s">
        <v>37</v>
      </c>
      <c r="E164" t="s">
        <v>38</v>
      </c>
      <c r="F164">
        <v>1</v>
      </c>
      <c r="I164" s="2">
        <v>12990</v>
      </c>
      <c r="J164" t="str">
        <f t="array" ref="J164">IFERROR(IF(A164=MAX(IF(($A$2:$A$332&lt;A164)*($D$2:$D$332=D164),$A$2:$A$332)),"", VLOOKUP(MAX(IF(($A$2:$A$332&lt;A164)*($D$2:$D$332=D164),$A$2:$A$332)),$A$2:$I$332,9,FALSE)),"")</f>
        <v/>
      </c>
      <c r="K164" t="str">
        <f>IF(AND(NOT(ISBLANK(Лист1!J164)),Лист1!J164&gt;Лист1!I164),"Да", "Нет")</f>
        <v>Да</v>
      </c>
    </row>
    <row r="165" spans="1:11" x14ac:dyDescent="0.3">
      <c r="A165" s="1">
        <v>45506</v>
      </c>
      <c r="B165" t="s">
        <v>6</v>
      </c>
      <c r="C165" t="s">
        <v>26</v>
      </c>
      <c r="D165" t="s">
        <v>83</v>
      </c>
      <c r="E165" t="s">
        <v>81</v>
      </c>
      <c r="F165">
        <v>1</v>
      </c>
      <c r="I165" s="2">
        <v>6490</v>
      </c>
      <c r="J165" t="str">
        <f t="array" ref="J165">IFERROR(IF(A165=MAX(IF(($A$2:$A$332&lt;A165)*($D$2:$D$332=D165),$A$2:$A$332)),"", VLOOKUP(MAX(IF(($A$2:$A$332&lt;A165)*($D$2:$D$332=D165),$A$2:$A$332)),$A$2:$I$332,9,FALSE)),"")</f>
        <v/>
      </c>
      <c r="K165" t="str">
        <f>IF(AND(NOT(ISBLANK(Лист1!J165)),Лист1!J165&gt;Лист1!I165),"Да", "Нет")</f>
        <v>Да</v>
      </c>
    </row>
    <row r="166" spans="1:11" x14ac:dyDescent="0.3">
      <c r="A166" s="1">
        <v>45507</v>
      </c>
      <c r="B166" t="s">
        <v>6</v>
      </c>
      <c r="C166" t="s">
        <v>7</v>
      </c>
      <c r="D166" t="s">
        <v>112</v>
      </c>
      <c r="E166" t="s">
        <v>113</v>
      </c>
      <c r="G166">
        <v>0.4</v>
      </c>
      <c r="I166" s="2">
        <v>87890</v>
      </c>
      <c r="J166">
        <f t="array" ref="J166">IFERROR(IF(A166=MAX(IF(($A$2:$A$332&lt;A166)*($D$2:$D$332=D166),$A$2:$A$332)),"", VLOOKUP(MAX(IF(($A$2:$A$332&lt;A166)*($D$2:$D$332=D166),$A$2:$A$332)),$A$2:$I$332,9,FALSE)),"")</f>
        <v>70285</v>
      </c>
      <c r="K166" t="str">
        <f>IF(AND(NOT(ISBLANK(Лист1!J166)),Лист1!J166&gt;Лист1!I166),"Да", "Нет")</f>
        <v>Нет</v>
      </c>
    </row>
    <row r="167" spans="1:11" x14ac:dyDescent="0.3">
      <c r="A167" s="1">
        <v>45507</v>
      </c>
      <c r="B167" t="s">
        <v>6</v>
      </c>
      <c r="C167" t="s">
        <v>7</v>
      </c>
      <c r="D167" t="s">
        <v>140</v>
      </c>
      <c r="E167" t="s">
        <v>141</v>
      </c>
      <c r="G167">
        <v>0.1</v>
      </c>
      <c r="I167" s="2">
        <v>14690</v>
      </c>
      <c r="J167">
        <f t="array" ref="J167">IFERROR(IF(A167=MAX(IF(($A$2:$A$332&lt;A167)*($D$2:$D$332=D167),$A$2:$A$332)),"", VLOOKUP(MAX(IF(($A$2:$A$332&lt;A167)*($D$2:$D$332=D167),$A$2:$A$332)),$A$2:$I$332,9,FALSE)),"")</f>
        <v>7390</v>
      </c>
      <c r="K167" t="str">
        <f>IF(AND(NOT(ISBLANK(Лист1!J167)),Лист1!J167&gt;Лист1!I167),"Да", "Нет")</f>
        <v>Нет</v>
      </c>
    </row>
    <row r="168" spans="1:11" x14ac:dyDescent="0.3">
      <c r="A168" s="1">
        <v>45507</v>
      </c>
      <c r="B168" t="s">
        <v>6</v>
      </c>
      <c r="C168" t="s">
        <v>7</v>
      </c>
      <c r="D168" t="s">
        <v>140</v>
      </c>
      <c r="E168" t="s">
        <v>141</v>
      </c>
      <c r="G168">
        <v>0.05</v>
      </c>
      <c r="I168" s="2">
        <v>7990</v>
      </c>
      <c r="J168">
        <f t="array" ref="J168">IFERROR(IF(A168=MAX(IF(($A$2:$A$332&lt;A168)*($D$2:$D$332=D168),$A$2:$A$332)),"", VLOOKUP(MAX(IF(($A$2:$A$332&lt;A168)*($D$2:$D$332=D168),$A$2:$A$332)),$A$2:$I$332,9,FALSE)),"")</f>
        <v>7390</v>
      </c>
      <c r="K168" t="str">
        <f>IF(AND(NOT(ISBLANK(Лист1!J168)),Лист1!J168&gt;Лист1!I168),"Да", "Нет")</f>
        <v>Нет</v>
      </c>
    </row>
    <row r="169" spans="1:11" x14ac:dyDescent="0.3">
      <c r="A169" s="1">
        <v>45507</v>
      </c>
      <c r="B169" t="s">
        <v>6</v>
      </c>
      <c r="C169" t="s">
        <v>7</v>
      </c>
      <c r="D169" t="s">
        <v>144</v>
      </c>
      <c r="E169" t="s">
        <v>141</v>
      </c>
      <c r="G169">
        <v>0.15</v>
      </c>
      <c r="I169" s="2">
        <v>25490</v>
      </c>
      <c r="J169">
        <f t="array" ref="J169">IFERROR(IF(A169=MAX(IF(($A$2:$A$332&lt;A169)*($D$2:$D$332=D169),$A$2:$A$332)),"", VLOOKUP(MAX(IF(($A$2:$A$332&lt;A169)*($D$2:$D$332=D169),$A$2:$A$332)),$A$2:$I$332,9,FALSE)),"")</f>
        <v>7990</v>
      </c>
      <c r="K169" t="str">
        <f>IF(AND(NOT(ISBLANK(Лист1!J169)),Лист1!J169&gt;Лист1!I169),"Да", "Нет")</f>
        <v>Нет</v>
      </c>
    </row>
    <row r="170" spans="1:11" x14ac:dyDescent="0.3">
      <c r="A170" s="1">
        <v>45507</v>
      </c>
      <c r="B170" t="s">
        <v>6</v>
      </c>
      <c r="C170" t="s">
        <v>7</v>
      </c>
      <c r="D170" t="s">
        <v>145</v>
      </c>
      <c r="E170" t="s">
        <v>141</v>
      </c>
      <c r="G170">
        <v>0.14000000000000001</v>
      </c>
      <c r="I170" s="2">
        <v>23490</v>
      </c>
      <c r="J170" t="str">
        <f t="array" ref="J170">IFERROR(IF(A170=MAX(IF(($A$2:$A$332&lt;A170)*($D$2:$D$332=D170),$A$2:$A$332)),"", VLOOKUP(MAX(IF(($A$2:$A$332&lt;A170)*($D$2:$D$332=D170),$A$2:$A$332)),$A$2:$I$332,9,FALSE)),"")</f>
        <v/>
      </c>
      <c r="K170" t="str">
        <f>IF(AND(NOT(ISBLANK(Лист1!J170)),Лист1!J170&gt;Лист1!I170),"Да", "Нет")</f>
        <v>Да</v>
      </c>
    </row>
    <row r="171" spans="1:11" x14ac:dyDescent="0.3">
      <c r="A171" s="1">
        <v>45507</v>
      </c>
      <c r="B171" t="s">
        <v>6</v>
      </c>
      <c r="C171" t="s">
        <v>7</v>
      </c>
      <c r="D171" t="s">
        <v>155</v>
      </c>
      <c r="E171" t="s">
        <v>141</v>
      </c>
      <c r="G171">
        <v>0.14000000000000001</v>
      </c>
      <c r="I171" s="2">
        <v>23490</v>
      </c>
      <c r="J171" t="str">
        <f t="array" ref="J171">IFERROR(IF(A171=MAX(IF(($A$2:$A$332&lt;A171)*($D$2:$D$332=D171),$A$2:$A$332)),"", VLOOKUP(MAX(IF(($A$2:$A$332&lt;A171)*($D$2:$D$332=D171),$A$2:$A$332)),$A$2:$I$332,9,FALSE)),"")</f>
        <v/>
      </c>
      <c r="K171" t="str">
        <f>IF(AND(NOT(ISBLANK(Лист1!J171)),Лист1!J171&gt;Лист1!I171),"Да", "Нет")</f>
        <v>Да</v>
      </c>
    </row>
    <row r="172" spans="1:11" x14ac:dyDescent="0.3">
      <c r="A172" s="1">
        <v>45507</v>
      </c>
      <c r="B172" t="s">
        <v>6</v>
      </c>
      <c r="C172" t="s">
        <v>7</v>
      </c>
      <c r="D172" t="s">
        <v>143</v>
      </c>
      <c r="E172" t="s">
        <v>141</v>
      </c>
      <c r="G172">
        <v>0.2</v>
      </c>
      <c r="I172" s="2">
        <v>32490</v>
      </c>
      <c r="J172">
        <f t="array" ref="J172">IFERROR(IF(A172=MAX(IF(($A$2:$A$332&lt;A172)*($D$2:$D$332=D172),$A$2:$A$332)),"", VLOOKUP(MAX(IF(($A$2:$A$332&lt;A172)*($D$2:$D$332=D172),$A$2:$A$332)),$A$2:$I$332,9,FALSE)),"")</f>
        <v>24390</v>
      </c>
      <c r="K172" t="str">
        <f>IF(AND(NOT(ISBLANK(Лист1!J172)),Лист1!J172&gt;Лист1!I172),"Да", "Нет")</f>
        <v>Нет</v>
      </c>
    </row>
    <row r="173" spans="1:11" x14ac:dyDescent="0.3">
      <c r="A173" s="1">
        <v>45507</v>
      </c>
      <c r="B173" t="s">
        <v>6</v>
      </c>
      <c r="C173" t="s">
        <v>7</v>
      </c>
      <c r="D173" t="s">
        <v>139</v>
      </c>
      <c r="E173" t="s">
        <v>141</v>
      </c>
      <c r="G173">
        <v>0.2</v>
      </c>
      <c r="I173" s="2">
        <v>32490</v>
      </c>
      <c r="J173">
        <f t="array" ref="J173">IFERROR(IF(A173=MAX(IF(($A$2:$A$332&lt;A173)*($D$2:$D$332=D173),$A$2:$A$332)),"", VLOOKUP(MAX(IF(($A$2:$A$332&lt;A173)*($D$2:$D$332=D173),$A$2:$A$332)),$A$2:$I$332,9,FALSE)),"")</f>
        <v>7390</v>
      </c>
      <c r="K173" t="str">
        <f>IF(AND(NOT(ISBLANK(Лист1!J173)),Лист1!J173&gt;Лист1!I173),"Да", "Нет")</f>
        <v>Нет</v>
      </c>
    </row>
    <row r="174" spans="1:11" x14ac:dyDescent="0.3">
      <c r="A174" s="1">
        <v>45507</v>
      </c>
      <c r="B174" t="s">
        <v>6</v>
      </c>
      <c r="C174" t="s">
        <v>7</v>
      </c>
      <c r="D174" t="s">
        <v>156</v>
      </c>
      <c r="E174" t="s">
        <v>141</v>
      </c>
      <c r="G174">
        <v>0.4</v>
      </c>
      <c r="I174" s="2">
        <v>58990</v>
      </c>
      <c r="J174" t="str">
        <f t="array" ref="J174">IFERROR(IF(A174=MAX(IF(($A$2:$A$332&lt;A174)*($D$2:$D$332=D174),$A$2:$A$332)),"", VLOOKUP(MAX(IF(($A$2:$A$332&lt;A174)*($D$2:$D$332=D174),$A$2:$A$332)),$A$2:$I$332,9,FALSE)),"")</f>
        <v/>
      </c>
      <c r="K174" t="str">
        <f>IF(AND(NOT(ISBLANK(Лист1!J174)),Лист1!J174&gt;Лист1!I174),"Да", "Нет")</f>
        <v>Да</v>
      </c>
    </row>
    <row r="175" spans="1:11" x14ac:dyDescent="0.3">
      <c r="A175" s="1">
        <v>45507</v>
      </c>
      <c r="B175" t="s">
        <v>6</v>
      </c>
      <c r="C175" t="s">
        <v>7</v>
      </c>
      <c r="D175" t="s">
        <v>139</v>
      </c>
      <c r="E175" t="s">
        <v>141</v>
      </c>
      <c r="G175">
        <v>0.4</v>
      </c>
      <c r="I175" s="2">
        <v>58990</v>
      </c>
      <c r="J175">
        <f t="array" ref="J175">IFERROR(IF(A175=MAX(IF(($A$2:$A$332&lt;A175)*($D$2:$D$332=D175),$A$2:$A$332)),"", VLOOKUP(MAX(IF(($A$2:$A$332&lt;A175)*($D$2:$D$332=D175),$A$2:$A$332)),$A$2:$I$332,9,FALSE)),"")</f>
        <v>7390</v>
      </c>
      <c r="K175" t="str">
        <f>IF(AND(NOT(ISBLANK(Лист1!J175)),Лист1!J175&gt;Лист1!I175),"Да", "Нет")</f>
        <v>Нет</v>
      </c>
    </row>
    <row r="176" spans="1:11" x14ac:dyDescent="0.3">
      <c r="A176" s="1">
        <v>45507</v>
      </c>
      <c r="B176" t="s">
        <v>6</v>
      </c>
      <c r="C176" t="s">
        <v>7</v>
      </c>
      <c r="D176" t="s">
        <v>209</v>
      </c>
      <c r="E176" t="s">
        <v>30</v>
      </c>
      <c r="G176">
        <v>0.35</v>
      </c>
      <c r="H176" s="4">
        <v>0.35</v>
      </c>
      <c r="I176" s="2">
        <v>22990</v>
      </c>
      <c r="J176" t="str">
        <f t="array" ref="J176">IFERROR(IF(A176=MAX(IF(($A$2:$A$332&lt;A176)*($D$2:$D$332=D176),$A$2:$A$332)),"", VLOOKUP(MAX(IF(($A$2:$A$332&lt;A176)*($D$2:$D$332=D176),$A$2:$A$332)),$A$2:$I$332,9,FALSE)),"")</f>
        <v/>
      </c>
      <c r="K176" t="str">
        <f>IF(AND(NOT(ISBLANK(Лист1!J176)),Лист1!J176&gt;Лист1!I176),"Да", "Нет")</f>
        <v>Да</v>
      </c>
    </row>
    <row r="177" spans="1:11" x14ac:dyDescent="0.3">
      <c r="A177" s="1">
        <v>45507</v>
      </c>
      <c r="B177" t="s">
        <v>6</v>
      </c>
      <c r="C177" t="s">
        <v>7</v>
      </c>
      <c r="D177" t="s">
        <v>168</v>
      </c>
      <c r="E177" t="s">
        <v>210</v>
      </c>
      <c r="G177">
        <v>0.28999999999999998</v>
      </c>
      <c r="H177" s="3">
        <v>1.2E-2</v>
      </c>
      <c r="I177" s="2">
        <v>14990</v>
      </c>
      <c r="J177">
        <f t="array" ref="J177">IFERROR(IF(A177=MAX(IF(($A$2:$A$332&lt;A177)*($D$2:$D$332=D177),$A$2:$A$332)),"", VLOOKUP(MAX(IF(($A$2:$A$332&lt;A177)*($D$2:$D$332=D177),$A$2:$A$332)),$A$2:$I$332,9,FALSE)),"")</f>
        <v>4190</v>
      </c>
      <c r="K177" t="str">
        <f>IF(AND(NOT(ISBLANK(Лист1!J177)),Лист1!J177&gt;Лист1!I177),"Да", "Нет")</f>
        <v>Нет</v>
      </c>
    </row>
    <row r="178" spans="1:11" x14ac:dyDescent="0.3">
      <c r="A178" s="1">
        <v>45507</v>
      </c>
      <c r="B178" t="s">
        <v>6</v>
      </c>
      <c r="C178" t="s">
        <v>7</v>
      </c>
      <c r="D178" t="s">
        <v>190</v>
      </c>
      <c r="E178" t="s">
        <v>198</v>
      </c>
      <c r="G178">
        <v>0.11</v>
      </c>
      <c r="H178" s="3">
        <v>1E-3</v>
      </c>
      <c r="I178" s="2">
        <v>5590</v>
      </c>
      <c r="J178">
        <f t="array" ref="J178">IFERROR(IF(A178=MAX(IF(($A$2:$A$332&lt;A178)*($D$2:$D$332=D178),$A$2:$A$332)),"", VLOOKUP(MAX(IF(($A$2:$A$332&lt;A178)*($D$2:$D$332=D178),$A$2:$A$332)),$A$2:$I$332,9,FALSE)),"")</f>
        <v>10890</v>
      </c>
      <c r="K178" t="str">
        <f>IF(AND(NOT(ISBLANK(Лист1!J178)),Лист1!J178&gt;Лист1!I178),"Да", "Нет")</f>
        <v>Да</v>
      </c>
    </row>
    <row r="179" spans="1:11" x14ac:dyDescent="0.3">
      <c r="A179" s="1">
        <v>45508</v>
      </c>
      <c r="B179" t="s">
        <v>6</v>
      </c>
      <c r="C179" t="s">
        <v>89</v>
      </c>
      <c r="D179" t="s">
        <v>104</v>
      </c>
      <c r="E179" t="s">
        <v>94</v>
      </c>
      <c r="G179">
        <v>0.7</v>
      </c>
      <c r="I179" s="2">
        <v>58090</v>
      </c>
      <c r="J179" t="str">
        <f t="array" ref="J179">IFERROR(IF(A179=MAX(IF(($A$2:$A$332&lt;A179)*($D$2:$D$332=D179),$A$2:$A$332)),"", VLOOKUP(MAX(IF(($A$2:$A$332&lt;A179)*($D$2:$D$332=D179),$A$2:$A$332)),$A$2:$I$332,9,FALSE)),"")</f>
        <v/>
      </c>
      <c r="K179" t="str">
        <f>IF(AND(NOT(ISBLANK(Лист1!J179)),Лист1!J179&gt;Лист1!I179),"Да", "Нет")</f>
        <v>Да</v>
      </c>
    </row>
    <row r="180" spans="1:11" x14ac:dyDescent="0.3">
      <c r="A180" s="1">
        <v>45508</v>
      </c>
      <c r="B180" t="s">
        <v>6</v>
      </c>
      <c r="C180" t="s">
        <v>89</v>
      </c>
      <c r="D180" t="s">
        <v>110</v>
      </c>
      <c r="E180" t="s">
        <v>94</v>
      </c>
      <c r="G180">
        <v>0.2</v>
      </c>
      <c r="I180" s="2">
        <v>18790</v>
      </c>
      <c r="J180" t="str">
        <f t="array" ref="J180">IFERROR(IF(A180=MAX(IF(($A$2:$A$332&lt;A180)*($D$2:$D$332=D180),$A$2:$A$332)),"", VLOOKUP(MAX(IF(($A$2:$A$332&lt;A180)*($D$2:$D$332=D180),$A$2:$A$332)),$A$2:$I$332,9,FALSE)),"")</f>
        <v/>
      </c>
      <c r="K180" t="str">
        <f>IF(AND(NOT(ISBLANK(Лист1!J180)),Лист1!J180&gt;Лист1!I180),"Да", "Нет")</f>
        <v>Да</v>
      </c>
    </row>
    <row r="181" spans="1:11" x14ac:dyDescent="0.3">
      <c r="A181" s="1">
        <v>45508</v>
      </c>
      <c r="B181" t="s">
        <v>6</v>
      </c>
      <c r="C181" t="s">
        <v>89</v>
      </c>
      <c r="D181" t="s">
        <v>111</v>
      </c>
      <c r="E181" t="s">
        <v>94</v>
      </c>
      <c r="G181">
        <v>0.7</v>
      </c>
      <c r="I181" s="2">
        <v>63090</v>
      </c>
      <c r="J181" t="str">
        <f t="array" ref="J181">IFERROR(IF(A181=MAX(IF(($A$2:$A$332&lt;A181)*($D$2:$D$332=D181),$A$2:$A$332)),"", VLOOKUP(MAX(IF(($A$2:$A$332&lt;A181)*($D$2:$D$332=D181),$A$2:$A$332)),$A$2:$I$332,9,FALSE)),"")</f>
        <v/>
      </c>
      <c r="K181" t="str">
        <f>IF(AND(NOT(ISBLANK(Лист1!J181)),Лист1!J181&gt;Лист1!I181),"Да", "Нет")</f>
        <v>Да</v>
      </c>
    </row>
    <row r="182" spans="1:11" x14ac:dyDescent="0.3">
      <c r="A182" s="1">
        <v>45508</v>
      </c>
      <c r="B182" t="s">
        <v>6</v>
      </c>
      <c r="C182" t="s">
        <v>89</v>
      </c>
      <c r="D182" t="s">
        <v>121</v>
      </c>
      <c r="E182" t="s">
        <v>94</v>
      </c>
      <c r="G182">
        <v>0.8</v>
      </c>
      <c r="I182" s="2">
        <v>194790</v>
      </c>
      <c r="J182" t="str">
        <f t="array" ref="J182">IFERROR(IF(A182=MAX(IF(($A$2:$A$332&lt;A182)*($D$2:$D$332=D182),$A$2:$A$332)),"", VLOOKUP(MAX(IF(($A$2:$A$332&lt;A182)*($D$2:$D$332=D182),$A$2:$A$332)),$A$2:$I$332,9,FALSE)),"")</f>
        <v/>
      </c>
      <c r="K182" t="str">
        <f>IF(AND(NOT(ISBLANK(Лист1!J182)),Лист1!J182&gt;Лист1!I182),"Да", "Нет")</f>
        <v>Да</v>
      </c>
    </row>
    <row r="183" spans="1:11" x14ac:dyDescent="0.3">
      <c r="A183" s="1">
        <v>45508</v>
      </c>
      <c r="B183" t="s">
        <v>6</v>
      </c>
      <c r="C183" t="s">
        <v>89</v>
      </c>
      <c r="D183" t="s">
        <v>109</v>
      </c>
      <c r="E183" t="s">
        <v>94</v>
      </c>
      <c r="G183">
        <v>0.2</v>
      </c>
      <c r="I183" s="2">
        <v>23990</v>
      </c>
      <c r="J183">
        <f t="array" ref="J183">IFERROR(IF(A183=MAX(IF(($A$2:$A$332&lt;A183)*($D$2:$D$332=D183),$A$2:$A$332)),"", VLOOKUP(MAX(IF(($A$2:$A$332&lt;A183)*($D$2:$D$332=D183),$A$2:$A$332)),$A$2:$I$332,9,FALSE)),"")</f>
        <v>70285</v>
      </c>
      <c r="K183" t="str">
        <f>IF(AND(NOT(ISBLANK(Лист1!J183)),Лист1!J183&gt;Лист1!I183),"Да", "Нет")</f>
        <v>Да</v>
      </c>
    </row>
    <row r="184" spans="1:11" x14ac:dyDescent="0.3">
      <c r="A184" s="1">
        <v>45508</v>
      </c>
      <c r="B184" t="s">
        <v>6</v>
      </c>
      <c r="C184" t="s">
        <v>89</v>
      </c>
      <c r="D184" t="s">
        <v>122</v>
      </c>
      <c r="E184" t="s">
        <v>94</v>
      </c>
      <c r="G184">
        <v>0.2</v>
      </c>
      <c r="I184" s="2">
        <v>23990</v>
      </c>
      <c r="J184">
        <f t="array" ref="J184">IFERROR(IF(A184=MAX(IF(($A$2:$A$332&lt;A184)*($D$2:$D$332=D184),$A$2:$A$332)),"", VLOOKUP(MAX(IF(($A$2:$A$332&lt;A184)*($D$2:$D$332=D184),$A$2:$A$332)),$A$2:$I$332,9,FALSE)),"")</f>
        <v>70285</v>
      </c>
      <c r="K184" t="str">
        <f>IF(AND(NOT(ISBLANK(Лист1!J184)),Лист1!J184&gt;Лист1!I184),"Да", "Нет")</f>
        <v>Да</v>
      </c>
    </row>
    <row r="185" spans="1:11" x14ac:dyDescent="0.3">
      <c r="A185" s="1">
        <v>45508</v>
      </c>
      <c r="B185" t="s">
        <v>6</v>
      </c>
      <c r="C185" t="s">
        <v>89</v>
      </c>
      <c r="D185" t="s">
        <v>106</v>
      </c>
      <c r="E185" t="s">
        <v>94</v>
      </c>
      <c r="G185">
        <v>0.7</v>
      </c>
      <c r="I185" s="2">
        <v>55790</v>
      </c>
      <c r="J185">
        <f t="array" ref="J185">IFERROR(IF(A185=MAX(IF(($A$2:$A$332&lt;A185)*($D$2:$D$332=D185),$A$2:$A$332)),"", VLOOKUP(MAX(IF(($A$2:$A$332&lt;A185)*($D$2:$D$332=D185),$A$2:$A$332)),$A$2:$I$332,9,FALSE)),"")</f>
        <v>17490</v>
      </c>
      <c r="K185" t="str">
        <f>IF(AND(NOT(ISBLANK(Лист1!J185)),Лист1!J185&gt;Лист1!I185),"Да", "Нет")</f>
        <v>Нет</v>
      </c>
    </row>
    <row r="186" spans="1:11" x14ac:dyDescent="0.3">
      <c r="A186" s="1">
        <v>45508</v>
      </c>
      <c r="B186" t="s">
        <v>6</v>
      </c>
      <c r="C186" t="s">
        <v>89</v>
      </c>
      <c r="D186" t="s">
        <v>123</v>
      </c>
      <c r="E186" t="s">
        <v>94</v>
      </c>
      <c r="G186">
        <v>0.5</v>
      </c>
      <c r="I186" s="2">
        <v>46790</v>
      </c>
      <c r="J186" t="str">
        <f t="array" ref="J186">IFERROR(IF(A186=MAX(IF(($A$2:$A$332&lt;A186)*($D$2:$D$332=D186),$A$2:$A$332)),"", VLOOKUP(MAX(IF(($A$2:$A$332&lt;A186)*($D$2:$D$332=D186),$A$2:$A$332)),$A$2:$I$332,9,FALSE)),"")</f>
        <v/>
      </c>
      <c r="K186" t="str">
        <f>IF(AND(NOT(ISBLANK(Лист1!J186)),Лист1!J186&gt;Лист1!I186),"Да", "Нет")</f>
        <v>Да</v>
      </c>
    </row>
    <row r="187" spans="1:11" x14ac:dyDescent="0.3">
      <c r="A187" s="1">
        <v>45508</v>
      </c>
      <c r="B187" t="s">
        <v>6</v>
      </c>
      <c r="C187" t="s">
        <v>89</v>
      </c>
      <c r="D187" t="s">
        <v>124</v>
      </c>
      <c r="E187" t="s">
        <v>94</v>
      </c>
      <c r="G187">
        <v>0.7</v>
      </c>
      <c r="I187" s="2">
        <v>63390</v>
      </c>
      <c r="J187" t="str">
        <f t="array" ref="J187">IFERROR(IF(A187=MAX(IF(($A$2:$A$332&lt;A187)*($D$2:$D$332=D187),$A$2:$A$332)),"", VLOOKUP(MAX(IF(($A$2:$A$332&lt;A187)*($D$2:$D$332=D187),$A$2:$A$332)),$A$2:$I$332,9,FALSE)),"")</f>
        <v/>
      </c>
      <c r="K187" t="str">
        <f>IF(AND(NOT(ISBLANK(Лист1!J187)),Лист1!J187&gt;Лист1!I187),"Да", "Нет")</f>
        <v>Да</v>
      </c>
    </row>
    <row r="188" spans="1:11" x14ac:dyDescent="0.3">
      <c r="A188" s="1">
        <v>45508</v>
      </c>
      <c r="B188" t="s">
        <v>6</v>
      </c>
      <c r="C188" t="s">
        <v>89</v>
      </c>
      <c r="D188" t="s">
        <v>211</v>
      </c>
      <c r="E188" t="s">
        <v>94</v>
      </c>
      <c r="G188">
        <v>0.7</v>
      </c>
      <c r="I188" s="2">
        <v>58690</v>
      </c>
      <c r="J188" t="str">
        <f t="array" ref="J188">IFERROR(IF(A188=MAX(IF(($A$2:$A$332&lt;A188)*($D$2:$D$332=D188),$A$2:$A$332)),"", VLOOKUP(MAX(IF(($A$2:$A$332&lt;A188)*($D$2:$D$332=D188),$A$2:$A$332)),$A$2:$I$332,9,FALSE)),"")</f>
        <v/>
      </c>
      <c r="K188" t="str">
        <f>IF(AND(NOT(ISBLANK(Лист1!J188)),Лист1!J188&gt;Лист1!I188),"Да", "Нет")</f>
        <v>Да</v>
      </c>
    </row>
    <row r="189" spans="1:11" x14ac:dyDescent="0.3">
      <c r="A189" s="1">
        <v>45508</v>
      </c>
      <c r="B189" t="s">
        <v>6</v>
      </c>
      <c r="C189" t="s">
        <v>89</v>
      </c>
      <c r="D189" t="s">
        <v>110</v>
      </c>
      <c r="E189" t="s">
        <v>94</v>
      </c>
      <c r="G189">
        <v>0.2</v>
      </c>
      <c r="I189" s="2">
        <v>19990</v>
      </c>
      <c r="J189" t="str">
        <f t="array" ref="J189">IFERROR(IF(A189=MAX(IF(($A$2:$A$332&lt;A189)*($D$2:$D$332=D189),$A$2:$A$332)),"", VLOOKUP(MAX(IF(($A$2:$A$332&lt;A189)*($D$2:$D$332=D189),$A$2:$A$332)),$A$2:$I$332,9,FALSE)),"")</f>
        <v/>
      </c>
      <c r="K189" t="str">
        <f>IF(AND(NOT(ISBLANK(Лист1!J189)),Лист1!J189&gt;Лист1!I189),"Да", "Нет")</f>
        <v>Да</v>
      </c>
    </row>
    <row r="190" spans="1:11" x14ac:dyDescent="0.3">
      <c r="A190" s="1">
        <v>45510</v>
      </c>
      <c r="B190" t="s">
        <v>6</v>
      </c>
      <c r="C190" t="s">
        <v>7</v>
      </c>
      <c r="D190" t="s">
        <v>183</v>
      </c>
      <c r="E190" t="s">
        <v>184</v>
      </c>
      <c r="F190">
        <v>0.9</v>
      </c>
      <c r="I190" s="2">
        <v>13690</v>
      </c>
      <c r="J190" t="str">
        <f t="array" ref="J190">IFERROR(IF(A190=MAX(IF(($A$2:$A$332&lt;A190)*($D$2:$D$332=D190),$A$2:$A$332)),"", VLOOKUP(MAX(IF(($A$2:$A$332&lt;A190)*($D$2:$D$332=D190),$A$2:$A$332)),$A$2:$I$332,9,FALSE)),"")</f>
        <v/>
      </c>
      <c r="K190" t="str">
        <f>IF(AND(NOT(ISBLANK(Лист1!J190)),Лист1!J190&gt;Лист1!I190),"Да", "Нет")</f>
        <v>Да</v>
      </c>
    </row>
    <row r="191" spans="1:11" x14ac:dyDescent="0.3">
      <c r="A191" s="1">
        <v>45510</v>
      </c>
      <c r="B191" t="s">
        <v>6</v>
      </c>
      <c r="C191" t="s">
        <v>7</v>
      </c>
      <c r="D191" t="s">
        <v>185</v>
      </c>
      <c r="E191" t="s">
        <v>186</v>
      </c>
      <c r="G191">
        <v>0.04</v>
      </c>
      <c r="H191" s="4">
        <v>0.23</v>
      </c>
      <c r="I191" s="2">
        <v>4490</v>
      </c>
      <c r="J191" t="str">
        <f t="array" ref="J191">IFERROR(IF(A191=MAX(IF(($A$2:$A$332&lt;A191)*($D$2:$D$332=D191),$A$2:$A$332)),"", VLOOKUP(MAX(IF(($A$2:$A$332&lt;A191)*($D$2:$D$332=D191),$A$2:$A$332)),$A$2:$I$332,9,FALSE)),"")</f>
        <v/>
      </c>
      <c r="K191" t="str">
        <f>IF(AND(NOT(ISBLANK(Лист1!J191)),Лист1!J191&gt;Лист1!I191),"Да", "Нет")</f>
        <v>Да</v>
      </c>
    </row>
    <row r="192" spans="1:11" x14ac:dyDescent="0.3">
      <c r="A192" s="1">
        <v>45510</v>
      </c>
      <c r="B192" t="s">
        <v>6</v>
      </c>
      <c r="C192" t="s">
        <v>7</v>
      </c>
      <c r="D192" t="s">
        <v>187</v>
      </c>
      <c r="E192" t="s">
        <v>186</v>
      </c>
      <c r="G192">
        <v>0.04</v>
      </c>
      <c r="H192" s="4">
        <v>0.23</v>
      </c>
      <c r="I192" s="2">
        <v>4490</v>
      </c>
      <c r="J192" t="str">
        <f t="array" ref="J192">IFERROR(IF(A192=MAX(IF(($A$2:$A$332&lt;A192)*($D$2:$D$332=D192),$A$2:$A$332)),"", VLOOKUP(MAX(IF(($A$2:$A$332&lt;A192)*($D$2:$D$332=D192),$A$2:$A$332)),$A$2:$I$332,9,FALSE)),"")</f>
        <v/>
      </c>
      <c r="K192" t="str">
        <f>IF(AND(NOT(ISBLANK(Лист1!J192)),Лист1!J192&gt;Лист1!I192),"Да", "Нет")</f>
        <v>Да</v>
      </c>
    </row>
    <row r="193" spans="1:11" x14ac:dyDescent="0.3">
      <c r="A193" s="1">
        <v>45510</v>
      </c>
      <c r="B193" t="s">
        <v>6</v>
      </c>
      <c r="C193" t="s">
        <v>7</v>
      </c>
      <c r="D193" t="s">
        <v>188</v>
      </c>
      <c r="E193" t="s">
        <v>186</v>
      </c>
      <c r="G193">
        <v>0.04</v>
      </c>
      <c r="H193" s="4">
        <v>0.23</v>
      </c>
      <c r="I193" s="2">
        <v>4490</v>
      </c>
      <c r="J193" t="str">
        <f t="array" ref="J193">IFERROR(IF(A193=MAX(IF(($A$2:$A$332&lt;A193)*($D$2:$D$332=D193),$A$2:$A$332)),"", VLOOKUP(MAX(IF(($A$2:$A$332&lt;A193)*($D$2:$D$332=D193),$A$2:$A$332)),$A$2:$I$332,9,FALSE)),"")</f>
        <v/>
      </c>
      <c r="K193" t="str">
        <f>IF(AND(NOT(ISBLANK(Лист1!J193)),Лист1!J193&gt;Лист1!I193),"Да", "Нет")</f>
        <v>Да</v>
      </c>
    </row>
    <row r="194" spans="1:11" x14ac:dyDescent="0.3">
      <c r="A194" s="1">
        <v>45510</v>
      </c>
      <c r="B194" t="s">
        <v>6</v>
      </c>
      <c r="C194" t="s">
        <v>7</v>
      </c>
      <c r="D194" t="s">
        <v>189</v>
      </c>
      <c r="E194" t="s">
        <v>186</v>
      </c>
      <c r="G194">
        <v>0.04</v>
      </c>
      <c r="H194" s="4">
        <v>0.23</v>
      </c>
      <c r="I194" s="2">
        <v>4490</v>
      </c>
      <c r="J194" t="str">
        <f t="array" ref="J194">IFERROR(IF(A194=MAX(IF(($A$2:$A$332&lt;A194)*($D$2:$D$332=D194),$A$2:$A$332)),"", VLOOKUP(MAX(IF(($A$2:$A$332&lt;A194)*($D$2:$D$332=D194),$A$2:$A$332)),$A$2:$I$332,9,FALSE)),"")</f>
        <v/>
      </c>
      <c r="K194" t="str">
        <f>IF(AND(NOT(ISBLANK(Лист1!J194)),Лист1!J194&gt;Лист1!I194),"Да", "Нет")</f>
        <v>Да</v>
      </c>
    </row>
    <row r="195" spans="1:11" x14ac:dyDescent="0.3">
      <c r="A195" s="1">
        <v>45510</v>
      </c>
      <c r="B195" t="s">
        <v>6</v>
      </c>
      <c r="C195" t="s">
        <v>7</v>
      </c>
      <c r="D195" t="s">
        <v>19</v>
      </c>
      <c r="E195" t="s">
        <v>186</v>
      </c>
      <c r="G195">
        <v>0.9</v>
      </c>
      <c r="H195" s="3">
        <v>2.5000000000000001E-2</v>
      </c>
      <c r="I195" s="2">
        <v>14990</v>
      </c>
      <c r="J195">
        <f t="array" ref="J195">IFERROR(IF(A195=MAX(IF(($A$2:$A$332&lt;A195)*($D$2:$D$332=D195),$A$2:$A$332)),"", VLOOKUP(MAX(IF(($A$2:$A$332&lt;A195)*($D$2:$D$332=D195),$A$2:$A$332)),$A$2:$I$332,9,FALSE)),"")</f>
        <v>11390</v>
      </c>
      <c r="K195" t="str">
        <f>IF(AND(NOT(ISBLANK(Лист1!J195)),Лист1!J195&gt;Лист1!I195),"Да", "Нет")</f>
        <v>Нет</v>
      </c>
    </row>
    <row r="196" spans="1:11" x14ac:dyDescent="0.3">
      <c r="A196" s="1">
        <v>45510</v>
      </c>
      <c r="B196" t="s">
        <v>6</v>
      </c>
      <c r="C196" t="s">
        <v>7</v>
      </c>
      <c r="D196" t="s">
        <v>190</v>
      </c>
      <c r="E196" t="s">
        <v>186</v>
      </c>
      <c r="G196">
        <v>0.11</v>
      </c>
      <c r="H196" s="3"/>
      <c r="I196" s="2">
        <v>4890</v>
      </c>
      <c r="J196">
        <f t="array" ref="J196">IFERROR(IF(A196=MAX(IF(($A$2:$A$332&lt;A196)*($D$2:$D$332=D196),$A$2:$A$332)),"", VLOOKUP(MAX(IF(($A$2:$A$332&lt;A196)*($D$2:$D$332=D196),$A$2:$A$332)),$A$2:$I$332,9,FALSE)),"")</f>
        <v>87890</v>
      </c>
      <c r="K196" t="str">
        <f>IF(AND(NOT(ISBLANK(Лист1!J196)),Лист1!J196&gt;Лист1!I196),"Да", "Нет")</f>
        <v>Да</v>
      </c>
    </row>
    <row r="197" spans="1:11" x14ac:dyDescent="0.3">
      <c r="A197" s="1">
        <v>45510</v>
      </c>
      <c r="B197" t="s">
        <v>6</v>
      </c>
      <c r="C197" t="s">
        <v>88</v>
      </c>
      <c r="D197" t="s">
        <v>14</v>
      </c>
      <c r="E197" t="s">
        <v>15</v>
      </c>
      <c r="F197">
        <v>0.28000000000000003</v>
      </c>
      <c r="I197" s="2">
        <v>7490</v>
      </c>
      <c r="J197">
        <f t="array" ref="J197">IFERROR(IF(A197=MAX(IF(($A$2:$A$332&lt;A197)*($D$2:$D$332=D197),$A$2:$A$332)),"", VLOOKUP(MAX(IF(($A$2:$A$332&lt;A197)*($D$2:$D$332=D197),$A$2:$A$332)),$A$2:$I$332,9,FALSE)),"")</f>
        <v>4190</v>
      </c>
      <c r="K197" t="str">
        <f>IF(AND(NOT(ISBLANK(Лист1!J197)),Лист1!J197&gt;Лист1!I197),"Да", "Нет")</f>
        <v>Нет</v>
      </c>
    </row>
    <row r="198" spans="1:11" x14ac:dyDescent="0.3">
      <c r="A198" s="1">
        <v>45510</v>
      </c>
      <c r="B198" t="s">
        <v>6</v>
      </c>
      <c r="C198" t="s">
        <v>88</v>
      </c>
      <c r="D198" t="s">
        <v>148</v>
      </c>
      <c r="E198" t="s">
        <v>15</v>
      </c>
      <c r="F198">
        <v>0.8</v>
      </c>
      <c r="I198" s="2">
        <v>10990</v>
      </c>
      <c r="J198" t="str">
        <f t="array" ref="J198">IFERROR(IF(A198=MAX(IF(($A$2:$A$332&lt;A198)*($D$2:$D$332=D198),$A$2:$A$332)),"", VLOOKUP(MAX(IF(($A$2:$A$332&lt;A198)*($D$2:$D$332=D198),$A$2:$A$332)),$A$2:$I$332,9,FALSE)),"")</f>
        <v/>
      </c>
      <c r="K198" t="str">
        <f>IF(AND(NOT(ISBLANK(Лист1!J198)),Лист1!J198&gt;Лист1!I198),"Да", "Нет")</f>
        <v>Да</v>
      </c>
    </row>
    <row r="199" spans="1:11" x14ac:dyDescent="0.3">
      <c r="A199" s="1">
        <v>45510</v>
      </c>
      <c r="B199" t="s">
        <v>6</v>
      </c>
      <c r="C199" t="s">
        <v>88</v>
      </c>
      <c r="D199" t="s">
        <v>149</v>
      </c>
      <c r="E199" t="s">
        <v>15</v>
      </c>
      <c r="F199">
        <v>0.85</v>
      </c>
      <c r="I199" s="2">
        <v>10990</v>
      </c>
      <c r="J199" t="str">
        <f t="array" ref="J199">IFERROR(IF(A199=MAX(IF(($A$2:$A$332&lt;A199)*($D$2:$D$332=D199),$A$2:$A$332)),"", VLOOKUP(MAX(IF(($A$2:$A$332&lt;A199)*($D$2:$D$332=D199),$A$2:$A$332)),$A$2:$I$332,9,FALSE)),"")</f>
        <v/>
      </c>
      <c r="K199" t="str">
        <f>IF(AND(NOT(ISBLANK(Лист1!J199)),Лист1!J199&gt;Лист1!I199),"Да", "Нет")</f>
        <v>Да</v>
      </c>
    </row>
    <row r="200" spans="1:11" x14ac:dyDescent="0.3">
      <c r="A200" s="1">
        <v>45510</v>
      </c>
      <c r="B200" t="s">
        <v>6</v>
      </c>
      <c r="C200" t="s">
        <v>88</v>
      </c>
      <c r="D200" t="s">
        <v>150</v>
      </c>
      <c r="E200" t="s">
        <v>15</v>
      </c>
      <c r="F200">
        <v>0.8</v>
      </c>
      <c r="I200" s="2">
        <v>10990</v>
      </c>
      <c r="J200" t="str">
        <f t="array" ref="J200">IFERROR(IF(A200=MAX(IF(($A$2:$A$332&lt;A200)*($D$2:$D$332=D200),$A$2:$A$332)),"", VLOOKUP(MAX(IF(($A$2:$A$332&lt;A200)*($D$2:$D$332=D200),$A$2:$A$332)),$A$2:$I$332,9,FALSE)),"")</f>
        <v/>
      </c>
      <c r="K200" t="str">
        <f>IF(AND(NOT(ISBLANK(Лист1!J200)),Лист1!J200&gt;Лист1!I200),"Да", "Нет")</f>
        <v>Да</v>
      </c>
    </row>
    <row r="201" spans="1:11" x14ac:dyDescent="0.3">
      <c r="A201" s="1">
        <v>45510</v>
      </c>
      <c r="B201" t="s">
        <v>6</v>
      </c>
      <c r="C201" t="s">
        <v>88</v>
      </c>
      <c r="D201" t="s">
        <v>151</v>
      </c>
      <c r="E201" t="s">
        <v>15</v>
      </c>
      <c r="F201">
        <v>0.5</v>
      </c>
      <c r="I201" s="2">
        <v>8490</v>
      </c>
      <c r="J201" t="str">
        <f t="array" ref="J201">IFERROR(IF(A201=MAX(IF(($A$2:$A$332&lt;A201)*($D$2:$D$332=D201),$A$2:$A$332)),"", VLOOKUP(MAX(IF(($A$2:$A$332&lt;A201)*($D$2:$D$332=D201),$A$2:$A$332)),$A$2:$I$332,9,FALSE)),"")</f>
        <v/>
      </c>
      <c r="K201" t="str">
        <f>IF(AND(NOT(ISBLANK(Лист1!J201)),Лист1!J201&gt;Лист1!I201),"Да", "Нет")</f>
        <v>Да</v>
      </c>
    </row>
    <row r="202" spans="1:11" x14ac:dyDescent="0.3">
      <c r="A202" s="1">
        <v>45510</v>
      </c>
      <c r="B202" t="s">
        <v>6</v>
      </c>
      <c r="C202" t="s">
        <v>88</v>
      </c>
      <c r="D202" t="s">
        <v>152</v>
      </c>
      <c r="E202" t="s">
        <v>15</v>
      </c>
      <c r="F202">
        <v>0.5</v>
      </c>
      <c r="I202" s="2">
        <v>7490</v>
      </c>
      <c r="J202" t="str">
        <f t="array" ref="J202">IFERROR(IF(A202=MAX(IF(($A$2:$A$332&lt;A202)*($D$2:$D$332=D202),$A$2:$A$332)),"", VLOOKUP(MAX(IF(($A$2:$A$332&lt;A202)*($D$2:$D$332=D202),$A$2:$A$332)),$A$2:$I$332,9,FALSE)),"")</f>
        <v/>
      </c>
      <c r="K202" t="str">
        <f>IF(AND(NOT(ISBLANK(Лист1!J202)),Лист1!J202&gt;Лист1!I202),"Да", "Нет")</f>
        <v>Да</v>
      </c>
    </row>
    <row r="203" spans="1:11" x14ac:dyDescent="0.3">
      <c r="A203" s="1">
        <v>45510</v>
      </c>
      <c r="B203" t="s">
        <v>6</v>
      </c>
      <c r="C203" t="s">
        <v>88</v>
      </c>
      <c r="D203" t="s">
        <v>153</v>
      </c>
      <c r="E203" t="s">
        <v>15</v>
      </c>
      <c r="F203">
        <v>0.92</v>
      </c>
      <c r="I203" s="2">
        <v>11990</v>
      </c>
      <c r="J203" t="str">
        <f t="array" ref="J203">IFERROR(IF(A203=MAX(IF(($A$2:$A$332&lt;A203)*($D$2:$D$332=D203),$A$2:$A$332)),"", VLOOKUP(MAX(IF(($A$2:$A$332&lt;A203)*($D$2:$D$332=D203),$A$2:$A$332)),$A$2:$I$332,9,FALSE)),"")</f>
        <v/>
      </c>
      <c r="K203" t="str">
        <f>IF(AND(NOT(ISBLANK(Лист1!J203)),Лист1!J203&gt;Лист1!I203),"Да", "Нет")</f>
        <v>Да</v>
      </c>
    </row>
    <row r="204" spans="1:11" x14ac:dyDescent="0.3">
      <c r="A204" s="1">
        <v>45510</v>
      </c>
      <c r="B204" t="s">
        <v>6</v>
      </c>
      <c r="C204" t="s">
        <v>88</v>
      </c>
      <c r="D204" t="s">
        <v>154</v>
      </c>
      <c r="E204" t="s">
        <v>15</v>
      </c>
      <c r="F204">
        <v>0.5</v>
      </c>
      <c r="I204" s="2">
        <v>7490</v>
      </c>
      <c r="J204" t="str">
        <f t="array" ref="J204">IFERROR(IF(A204=MAX(IF(($A$2:$A$332&lt;A204)*($D$2:$D$332=D204),$A$2:$A$332)),"", VLOOKUP(MAX(IF(($A$2:$A$332&lt;A204)*($D$2:$D$332=D204),$A$2:$A$332)),$A$2:$I$332,9,FALSE)),"")</f>
        <v/>
      </c>
      <c r="K204" t="str">
        <f>IF(AND(NOT(ISBLANK(Лист1!J204)),Лист1!J204&gt;Лист1!I204),"Да", "Нет")</f>
        <v>Да</v>
      </c>
    </row>
    <row r="205" spans="1:11" x14ac:dyDescent="0.3">
      <c r="A205" s="1">
        <v>45511</v>
      </c>
      <c r="B205" t="s">
        <v>6</v>
      </c>
      <c r="C205" t="s">
        <v>7</v>
      </c>
      <c r="D205" t="s">
        <v>197</v>
      </c>
      <c r="E205" t="s">
        <v>186</v>
      </c>
      <c r="G205">
        <v>0.11</v>
      </c>
      <c r="I205" s="2">
        <v>3990</v>
      </c>
      <c r="J205" t="str">
        <f t="array" ref="J205">IFERROR(IF(A205=MAX(IF(($A$2:$A$332&lt;A205)*($D$2:$D$332=D205),$A$2:$A$332)),"", VLOOKUP(MAX(IF(($A$2:$A$332&lt;A205)*($D$2:$D$332=D205),$A$2:$A$332)),$A$2:$I$332,9,FALSE)),"")</f>
        <v/>
      </c>
      <c r="K205" t="str">
        <f>IF(AND(NOT(ISBLANK(Лист1!J205)),Лист1!J205&gt;Лист1!I205),"Да", "Нет")</f>
        <v>Да</v>
      </c>
    </row>
    <row r="206" spans="1:11" x14ac:dyDescent="0.3">
      <c r="A206" s="1">
        <v>45511</v>
      </c>
      <c r="B206" t="s">
        <v>6</v>
      </c>
      <c r="C206" t="s">
        <v>125</v>
      </c>
      <c r="D206" t="s">
        <v>132</v>
      </c>
      <c r="E206" t="s">
        <v>131</v>
      </c>
      <c r="G206">
        <v>0.5</v>
      </c>
      <c r="I206" s="2">
        <v>132990</v>
      </c>
      <c r="J206">
        <f t="array" ref="J206">IFERROR(IF(A206=MAX(IF(($A$2:$A$332&lt;A206)*($D$2:$D$332=D206),$A$2:$A$332)),"", VLOOKUP(MAX(IF(($A$2:$A$332&lt;A206)*($D$2:$D$332=D206),$A$2:$A$332)),$A$2:$I$332,9,FALSE)),"")</f>
        <v>4190</v>
      </c>
      <c r="K206" t="str">
        <f>IF(AND(NOT(ISBLANK(Лист1!J206)),Лист1!J206&gt;Лист1!I206),"Да", "Нет")</f>
        <v>Нет</v>
      </c>
    </row>
    <row r="207" spans="1:11" x14ac:dyDescent="0.3">
      <c r="A207" s="1">
        <v>45514</v>
      </c>
      <c r="B207" t="s">
        <v>6</v>
      </c>
      <c r="C207" t="s">
        <v>7</v>
      </c>
      <c r="D207" t="s">
        <v>62</v>
      </c>
      <c r="E207" t="s">
        <v>56</v>
      </c>
      <c r="G207">
        <v>1</v>
      </c>
      <c r="H207" s="4">
        <v>0.8</v>
      </c>
      <c r="I207" s="2">
        <v>52490</v>
      </c>
      <c r="J207" t="str">
        <f t="array" ref="J207">IFERROR(IF(A207=MAX(IF(($A$2:$A$332&lt;A207)*($D$2:$D$332=D207),$A$2:$A$332)),"", VLOOKUP(MAX(IF(($A$2:$A$332&lt;A207)*($D$2:$D$332=D207),$A$2:$A$332)),$A$2:$I$332,9,FALSE)),"")</f>
        <v/>
      </c>
      <c r="K207" t="str">
        <f>IF(AND(NOT(ISBLANK(Лист1!J207)),Лист1!J207&gt;Лист1!I207),"Да", "Нет")</f>
        <v>Да</v>
      </c>
    </row>
    <row r="208" spans="1:11" x14ac:dyDescent="0.3">
      <c r="A208" s="1">
        <v>45514</v>
      </c>
      <c r="B208" t="s">
        <v>6</v>
      </c>
      <c r="C208" t="s">
        <v>7</v>
      </c>
      <c r="D208" t="s">
        <v>232</v>
      </c>
      <c r="E208" t="s">
        <v>56</v>
      </c>
      <c r="G208">
        <v>0.2</v>
      </c>
      <c r="H208" s="3">
        <v>0.82499999999999996</v>
      </c>
      <c r="I208" s="2">
        <v>12490</v>
      </c>
      <c r="J208" t="str">
        <f t="array" ref="J208">IFERROR(IF(A208=MAX(IF(($A$2:$A$332&lt;A208)*($D$2:$D$332=D208),$A$2:$A$332)),"", VLOOKUP(MAX(IF(($A$2:$A$332&lt;A208)*($D$2:$D$332=D208),$A$2:$A$332)),$A$2:$I$332,9,FALSE)),"")</f>
        <v/>
      </c>
      <c r="K208" t="str">
        <f>IF(AND(NOT(ISBLANK(Лист1!J208)),Лист1!J208&gt;Лист1!I208),"Да", "Нет")</f>
        <v>Да</v>
      </c>
    </row>
    <row r="209" spans="1:11" x14ac:dyDescent="0.3">
      <c r="A209" s="1">
        <v>45514</v>
      </c>
      <c r="B209" t="s">
        <v>6</v>
      </c>
      <c r="C209" t="s">
        <v>89</v>
      </c>
      <c r="D209" t="s">
        <v>24</v>
      </c>
      <c r="E209" t="s">
        <v>20</v>
      </c>
      <c r="G209">
        <v>1</v>
      </c>
      <c r="I209" s="2">
        <v>249990</v>
      </c>
      <c r="J209" t="str">
        <f t="array" ref="J209">IFERROR(IF(A209=MAX(IF(($A$2:$A$332&lt;A209)*($D$2:$D$332=D209),$A$2:$A$332)),"", VLOOKUP(MAX(IF(($A$2:$A$332&lt;A209)*($D$2:$D$332=D209),$A$2:$A$332)),$A$2:$I$332,9,FALSE)),"")</f>
        <v/>
      </c>
      <c r="K209" t="str">
        <f>IF(AND(NOT(ISBLANK(Лист1!J209)),Лист1!J209&gt;Лист1!I209),"Да", "Нет")</f>
        <v>Да</v>
      </c>
    </row>
    <row r="210" spans="1:11" x14ac:dyDescent="0.3">
      <c r="A210" s="1">
        <v>45514</v>
      </c>
      <c r="B210" t="s">
        <v>6</v>
      </c>
      <c r="C210" t="s">
        <v>89</v>
      </c>
      <c r="D210" t="s">
        <v>25</v>
      </c>
      <c r="E210" t="s">
        <v>20</v>
      </c>
      <c r="G210">
        <v>1</v>
      </c>
      <c r="I210" s="2">
        <v>207590</v>
      </c>
      <c r="J210" t="str">
        <f t="array" ref="J210">IFERROR(IF(A210=MAX(IF(($A$2:$A$332&lt;A210)*($D$2:$D$332=D210),$A$2:$A$332)),"", VLOOKUP(MAX(IF(($A$2:$A$332&lt;A210)*($D$2:$D$332=D210),$A$2:$A$332)),$A$2:$I$332,9,FALSE)),"")</f>
        <v/>
      </c>
      <c r="K210" t="str">
        <f>IF(AND(NOT(ISBLANK(Лист1!J210)),Лист1!J210&gt;Лист1!I210),"Да", "Нет")</f>
        <v>Да</v>
      </c>
    </row>
    <row r="211" spans="1:11" x14ac:dyDescent="0.3">
      <c r="A211" s="1">
        <v>45514</v>
      </c>
      <c r="B211" t="s">
        <v>6</v>
      </c>
      <c r="C211" t="s">
        <v>88</v>
      </c>
      <c r="D211" t="s">
        <v>63</v>
      </c>
      <c r="E211" t="s">
        <v>56</v>
      </c>
      <c r="I211" s="2">
        <v>6990</v>
      </c>
      <c r="J211" t="str">
        <f t="array" ref="J211">IFERROR(IF(A211=MAX(IF(($A$2:$A$332&lt;A211)*($D$2:$D$332=D211),$A$2:$A$332)),"", VLOOKUP(MAX(IF(($A$2:$A$332&lt;A211)*($D$2:$D$332=D211),$A$2:$A$332)),$A$2:$I$332,9,FALSE)),"")</f>
        <v/>
      </c>
      <c r="K211" t="str">
        <f>IF(AND(NOT(ISBLANK(Лист1!J211)),Лист1!J211&gt;Лист1!I211),"Да", "Нет")</f>
        <v>Да</v>
      </c>
    </row>
    <row r="212" spans="1:11" x14ac:dyDescent="0.3">
      <c r="A212" s="1">
        <v>45517</v>
      </c>
      <c r="B212" t="s">
        <v>6</v>
      </c>
      <c r="C212" t="s">
        <v>26</v>
      </c>
      <c r="D212" t="s">
        <v>53</v>
      </c>
      <c r="E212" t="s">
        <v>54</v>
      </c>
      <c r="F212">
        <v>0.27500000000000002</v>
      </c>
      <c r="I212" s="2">
        <v>19990</v>
      </c>
      <c r="J212" t="str">
        <f t="array" ref="J212">IFERROR(IF(A212=MAX(IF(($A$2:$A$332&lt;A212)*($D$2:$D$332=D212),$A$2:$A$332)),"", VLOOKUP(MAX(IF(($A$2:$A$332&lt;A212)*($D$2:$D$332=D212),$A$2:$A$332)),$A$2:$I$332,9,FALSE)),"")</f>
        <v/>
      </c>
      <c r="K212" t="str">
        <f>IF(AND(NOT(ISBLANK(Лист1!J212)),Лист1!J212&gt;Лист1!I212),"Да", "Нет")</f>
        <v>Да</v>
      </c>
    </row>
    <row r="213" spans="1:11" x14ac:dyDescent="0.3">
      <c r="A213" s="1">
        <v>45517</v>
      </c>
      <c r="B213" t="s">
        <v>6</v>
      </c>
      <c r="C213" t="s">
        <v>26</v>
      </c>
      <c r="D213" t="s">
        <v>53</v>
      </c>
      <c r="E213" t="s">
        <v>54</v>
      </c>
      <c r="F213">
        <v>0.27500000000000002</v>
      </c>
      <c r="I213" s="2">
        <v>19990</v>
      </c>
      <c r="J213" t="str">
        <f t="array" ref="J213">IFERROR(IF(A213=MAX(IF(($A$2:$A$332&lt;A213)*($D$2:$D$332=D213),$A$2:$A$332)),"", VLOOKUP(MAX(IF(($A$2:$A$332&lt;A213)*($D$2:$D$332=D213),$A$2:$A$332)),$A$2:$I$332,9,FALSE)),"")</f>
        <v/>
      </c>
      <c r="K213" t="str">
        <f>IF(AND(NOT(ISBLANK(Лист1!J213)),Лист1!J213&gt;Лист1!I213),"Да", "Нет")</f>
        <v>Да</v>
      </c>
    </row>
    <row r="214" spans="1:11" x14ac:dyDescent="0.3">
      <c r="A214" s="1">
        <v>45517</v>
      </c>
      <c r="B214" t="s">
        <v>6</v>
      </c>
      <c r="C214" t="s">
        <v>26</v>
      </c>
      <c r="D214" t="s">
        <v>53</v>
      </c>
      <c r="E214" t="s">
        <v>54</v>
      </c>
      <c r="F214">
        <v>0.27500000000000002</v>
      </c>
      <c r="I214" s="2">
        <v>19990</v>
      </c>
      <c r="J214" t="str">
        <f t="array" ref="J214">IFERROR(IF(A214=MAX(IF(($A$2:$A$332&lt;A214)*($D$2:$D$332=D214),$A$2:$A$332)),"", VLOOKUP(MAX(IF(($A$2:$A$332&lt;A214)*($D$2:$D$332=D214),$A$2:$A$332)),$A$2:$I$332,9,FALSE)),"")</f>
        <v/>
      </c>
      <c r="K214" t="str">
        <f>IF(AND(NOT(ISBLANK(Лист1!J214)),Лист1!J214&gt;Лист1!I214),"Да", "Нет")</f>
        <v>Да</v>
      </c>
    </row>
    <row r="215" spans="1:11" x14ac:dyDescent="0.3">
      <c r="A215" s="1">
        <v>45517</v>
      </c>
      <c r="B215" t="s">
        <v>6</v>
      </c>
      <c r="C215" t="s">
        <v>26</v>
      </c>
      <c r="D215" t="s">
        <v>170</v>
      </c>
      <c r="E215" t="s">
        <v>170</v>
      </c>
      <c r="F215">
        <v>1.5</v>
      </c>
      <c r="I215" s="2">
        <v>12990</v>
      </c>
      <c r="J215">
        <f t="array" ref="J215">IFERROR(IF(A215=MAX(IF(($A$2:$A$332&lt;A215)*($D$2:$D$332=D215),$A$2:$A$332)),"", VLOOKUP(MAX(IF(($A$2:$A$332&lt;A215)*($D$2:$D$332=D215),$A$2:$A$332)),$A$2:$I$332,9,FALSE)),"")</f>
        <v>4990</v>
      </c>
      <c r="K215" t="str">
        <f>IF(AND(NOT(ISBLANK(Лист1!J215)),Лист1!J215&gt;Лист1!I215),"Да", "Нет")</f>
        <v>Нет</v>
      </c>
    </row>
    <row r="216" spans="1:11" x14ac:dyDescent="0.3">
      <c r="A216" s="1">
        <v>45517</v>
      </c>
      <c r="B216" t="s">
        <v>6</v>
      </c>
      <c r="C216" t="s">
        <v>26</v>
      </c>
      <c r="D216" t="s">
        <v>85</v>
      </c>
      <c r="E216" t="s">
        <v>85</v>
      </c>
      <c r="F216">
        <v>1.5</v>
      </c>
      <c r="I216" s="2">
        <v>12990</v>
      </c>
      <c r="J216">
        <f t="array" ref="J216">IFERROR(IF(A216=MAX(IF(($A$2:$A$332&lt;A216)*($D$2:$D$332=D216),$A$2:$A$332)),"", VLOOKUP(MAX(IF(($A$2:$A$332&lt;A216)*($D$2:$D$332=D216),$A$2:$A$332)),$A$2:$I$332,9,FALSE)),"")</f>
        <v>4990</v>
      </c>
      <c r="K216" t="str">
        <f>IF(AND(NOT(ISBLANK(Лист1!J216)),Лист1!J216&gt;Лист1!I216),"Да", "Нет")</f>
        <v>Нет</v>
      </c>
    </row>
    <row r="217" spans="1:11" x14ac:dyDescent="0.3">
      <c r="A217" s="1">
        <v>45517</v>
      </c>
      <c r="B217" t="s">
        <v>6</v>
      </c>
      <c r="C217" t="s">
        <v>26</v>
      </c>
      <c r="D217" t="s">
        <v>171</v>
      </c>
      <c r="E217" t="s">
        <v>171</v>
      </c>
      <c r="F217">
        <v>1.5</v>
      </c>
      <c r="I217" s="2">
        <v>12490</v>
      </c>
      <c r="J217">
        <f t="array" ref="J217">IFERROR(IF(A217=MAX(IF(($A$2:$A$332&lt;A217)*($D$2:$D$332=D217),$A$2:$A$332)),"", VLOOKUP(MAX(IF(($A$2:$A$332&lt;A217)*($D$2:$D$332=D217),$A$2:$A$332)),$A$2:$I$332,9,FALSE)),"")</f>
        <v>4990</v>
      </c>
      <c r="K217" t="str">
        <f>IF(AND(NOT(ISBLANK(Лист1!J217)),Лист1!J217&gt;Лист1!I217),"Да", "Нет")</f>
        <v>Нет</v>
      </c>
    </row>
    <row r="218" spans="1:11" x14ac:dyDescent="0.3">
      <c r="A218" s="1">
        <v>45517</v>
      </c>
      <c r="B218" t="s">
        <v>6</v>
      </c>
      <c r="C218" t="s">
        <v>26</v>
      </c>
      <c r="D218" t="s">
        <v>170</v>
      </c>
      <c r="E218" t="s">
        <v>170</v>
      </c>
      <c r="F218">
        <v>0.5</v>
      </c>
      <c r="I218" s="2">
        <v>6690</v>
      </c>
      <c r="J218">
        <f t="array" ref="J218">IFERROR(IF(A218=MAX(IF(($A$2:$A$332&lt;A218)*($D$2:$D$332=D218),$A$2:$A$332)),"", VLOOKUP(MAX(IF(($A$2:$A$332&lt;A218)*($D$2:$D$332=D218),$A$2:$A$332)),$A$2:$I$332,9,FALSE)),"")</f>
        <v>4990</v>
      </c>
      <c r="K218" t="str">
        <f>IF(AND(NOT(ISBLANK(Лист1!J218)),Лист1!J218&gt;Лист1!I218),"Да", "Нет")</f>
        <v>Нет</v>
      </c>
    </row>
    <row r="219" spans="1:11" x14ac:dyDescent="0.3">
      <c r="A219" s="1">
        <v>45517</v>
      </c>
      <c r="B219" t="s">
        <v>6</v>
      </c>
      <c r="C219" t="s">
        <v>26</v>
      </c>
      <c r="D219" t="s">
        <v>85</v>
      </c>
      <c r="E219" t="s">
        <v>85</v>
      </c>
      <c r="F219">
        <v>0.5</v>
      </c>
      <c r="I219" s="2">
        <v>6390</v>
      </c>
      <c r="J219">
        <f t="array" ref="J219">IFERROR(IF(A219=MAX(IF(($A$2:$A$332&lt;A219)*($D$2:$D$332=D219),$A$2:$A$332)),"", VLOOKUP(MAX(IF(($A$2:$A$332&lt;A219)*($D$2:$D$332=D219),$A$2:$A$332)),$A$2:$I$332,9,FALSE)),"")</f>
        <v>4990</v>
      </c>
      <c r="K219" t="str">
        <f>IF(AND(NOT(ISBLANK(Лист1!J219)),Лист1!J219&gt;Лист1!I219),"Да", "Нет")</f>
        <v>Нет</v>
      </c>
    </row>
    <row r="220" spans="1:11" x14ac:dyDescent="0.3">
      <c r="A220" s="1">
        <v>45517</v>
      </c>
      <c r="B220" t="s">
        <v>6</v>
      </c>
      <c r="C220" t="s">
        <v>26</v>
      </c>
      <c r="D220" t="s">
        <v>171</v>
      </c>
      <c r="E220" t="s">
        <v>171</v>
      </c>
      <c r="F220">
        <v>0.5</v>
      </c>
      <c r="I220" s="2">
        <v>7290</v>
      </c>
      <c r="J220">
        <f t="array" ref="J220">IFERROR(IF(A220=MAX(IF(($A$2:$A$332&lt;A220)*($D$2:$D$332=D220),$A$2:$A$332)),"", VLOOKUP(MAX(IF(($A$2:$A$332&lt;A220)*($D$2:$D$332=D220),$A$2:$A$332)),$A$2:$I$332,9,FALSE)),"")</f>
        <v>4990</v>
      </c>
      <c r="K220" t="str">
        <f>IF(AND(NOT(ISBLANK(Лист1!J220)),Лист1!J220&gt;Лист1!I220),"Да", "Нет")</f>
        <v>Нет</v>
      </c>
    </row>
    <row r="221" spans="1:11" x14ac:dyDescent="0.3">
      <c r="A221" s="1">
        <v>45517</v>
      </c>
      <c r="B221" t="s">
        <v>6</v>
      </c>
      <c r="C221" t="s">
        <v>26</v>
      </c>
      <c r="D221" t="s">
        <v>173</v>
      </c>
      <c r="E221" t="s">
        <v>172</v>
      </c>
      <c r="F221">
        <v>1</v>
      </c>
      <c r="I221" s="2">
        <v>9990</v>
      </c>
      <c r="J221" t="str">
        <f t="array" ref="J221">IFERROR(IF(A221=MAX(IF(($A$2:$A$332&lt;A221)*($D$2:$D$332=D221),$A$2:$A$332)),"", VLOOKUP(MAX(IF(($A$2:$A$332&lt;A221)*($D$2:$D$332=D221),$A$2:$A$332)),$A$2:$I$332,9,FALSE)),"")</f>
        <v/>
      </c>
      <c r="K221" t="str">
        <f>IF(AND(NOT(ISBLANK(Лист1!J221)),Лист1!J221&gt;Лист1!I221),"Да", "Нет")</f>
        <v>Да</v>
      </c>
    </row>
    <row r="222" spans="1:11" x14ac:dyDescent="0.3">
      <c r="A222" s="1">
        <v>45517</v>
      </c>
      <c r="B222" t="s">
        <v>6</v>
      </c>
      <c r="C222" t="s">
        <v>26</v>
      </c>
      <c r="D222" t="s">
        <v>174</v>
      </c>
      <c r="E222" t="s">
        <v>172</v>
      </c>
      <c r="F222">
        <v>1</v>
      </c>
      <c r="I222" s="2">
        <v>9990</v>
      </c>
      <c r="J222">
        <f t="array" ref="J222">IFERROR(IF(A222=MAX(IF(($A$2:$A$332&lt;A222)*($D$2:$D$332=D222),$A$2:$A$332)),"", VLOOKUP(MAX(IF(($A$2:$A$332&lt;A222)*($D$2:$D$332=D222),$A$2:$A$332)),$A$2:$I$332,9,FALSE)),"")</f>
        <v>6190</v>
      </c>
      <c r="K222" t="str">
        <f>IF(AND(NOT(ISBLANK(Лист1!J222)),Лист1!J222&gt;Лист1!I222),"Да", "Нет")</f>
        <v>Нет</v>
      </c>
    </row>
    <row r="223" spans="1:11" x14ac:dyDescent="0.3">
      <c r="A223" s="1">
        <v>45517</v>
      </c>
      <c r="B223" t="s">
        <v>6</v>
      </c>
      <c r="C223" t="s">
        <v>26</v>
      </c>
      <c r="D223" t="s">
        <v>175</v>
      </c>
      <c r="E223" t="s">
        <v>172</v>
      </c>
      <c r="F223">
        <v>1</v>
      </c>
      <c r="I223" s="2">
        <v>9990</v>
      </c>
      <c r="J223" t="str">
        <f t="array" ref="J223">IFERROR(IF(A223=MAX(IF(($A$2:$A$332&lt;A223)*($D$2:$D$332=D223),$A$2:$A$332)),"", VLOOKUP(MAX(IF(($A$2:$A$332&lt;A223)*($D$2:$D$332=D223),$A$2:$A$332)),$A$2:$I$332,9,FALSE)),"")</f>
        <v/>
      </c>
      <c r="K223" t="str">
        <f>IF(AND(NOT(ISBLANK(Лист1!J223)),Лист1!J223&gt;Лист1!I223),"Да", "Нет")</f>
        <v>Да</v>
      </c>
    </row>
    <row r="224" spans="1:11" x14ac:dyDescent="0.3">
      <c r="A224" s="1">
        <v>45517</v>
      </c>
      <c r="B224" t="s">
        <v>6</v>
      </c>
      <c r="C224" t="s">
        <v>26</v>
      </c>
      <c r="D224" t="s">
        <v>176</v>
      </c>
      <c r="E224" t="s">
        <v>172</v>
      </c>
      <c r="F224">
        <v>1</v>
      </c>
      <c r="I224" s="2">
        <v>9990</v>
      </c>
      <c r="J224" t="str">
        <f t="array" ref="J224">IFERROR(IF(A224=MAX(IF(($A$2:$A$332&lt;A224)*($D$2:$D$332=D224),$A$2:$A$332)),"", VLOOKUP(MAX(IF(($A$2:$A$332&lt;A224)*($D$2:$D$332=D224),$A$2:$A$332)),$A$2:$I$332,9,FALSE)),"")</f>
        <v/>
      </c>
      <c r="K224" t="str">
        <f>IF(AND(NOT(ISBLANK(Лист1!J224)),Лист1!J224&gt;Лист1!I224),"Да", "Нет")</f>
        <v>Да</v>
      </c>
    </row>
    <row r="225" spans="1:11" x14ac:dyDescent="0.3">
      <c r="A225" s="1">
        <v>45517</v>
      </c>
      <c r="B225" t="s">
        <v>6</v>
      </c>
      <c r="C225" t="s">
        <v>26</v>
      </c>
      <c r="D225" t="s">
        <v>171</v>
      </c>
      <c r="E225" t="s">
        <v>171</v>
      </c>
      <c r="F225">
        <v>1</v>
      </c>
      <c r="I225" s="2">
        <v>9790</v>
      </c>
      <c r="J225">
        <f t="array" ref="J225">IFERROR(IF(A225=MAX(IF(($A$2:$A$332&lt;A225)*($D$2:$D$332=D225),$A$2:$A$332)),"", VLOOKUP(MAX(IF(($A$2:$A$332&lt;A225)*($D$2:$D$332=D225),$A$2:$A$332)),$A$2:$I$332,9,FALSE)),"")</f>
        <v>4990</v>
      </c>
      <c r="K225" t="str">
        <f>IF(AND(NOT(ISBLANK(Лист1!J225)),Лист1!J225&gt;Лист1!I225),"Да", "Нет")</f>
        <v>Нет</v>
      </c>
    </row>
    <row r="226" spans="1:11" x14ac:dyDescent="0.3">
      <c r="A226" s="1">
        <v>45517</v>
      </c>
      <c r="B226" t="s">
        <v>6</v>
      </c>
      <c r="C226" t="s">
        <v>26</v>
      </c>
      <c r="D226" t="s">
        <v>170</v>
      </c>
      <c r="E226" t="s">
        <v>170</v>
      </c>
      <c r="F226">
        <v>1</v>
      </c>
      <c r="I226" s="2">
        <v>9790</v>
      </c>
      <c r="J226">
        <f t="array" ref="J226">IFERROR(IF(A226=MAX(IF(($A$2:$A$332&lt;A226)*($D$2:$D$332=D226),$A$2:$A$332)),"", VLOOKUP(MAX(IF(($A$2:$A$332&lt;A226)*($D$2:$D$332=D226),$A$2:$A$332)),$A$2:$I$332,9,FALSE)),"")</f>
        <v>4990</v>
      </c>
      <c r="K226" t="str">
        <f>IF(AND(NOT(ISBLANK(Лист1!J226)),Лист1!J226&gt;Лист1!I226),"Да", "Нет")</f>
        <v>Нет</v>
      </c>
    </row>
    <row r="227" spans="1:11" x14ac:dyDescent="0.3">
      <c r="A227" s="1">
        <v>45517</v>
      </c>
      <c r="B227" t="s">
        <v>6</v>
      </c>
      <c r="C227" t="s">
        <v>26</v>
      </c>
      <c r="D227" t="s">
        <v>85</v>
      </c>
      <c r="E227" t="s">
        <v>85</v>
      </c>
      <c r="F227">
        <v>1</v>
      </c>
      <c r="I227" s="2">
        <v>9790</v>
      </c>
      <c r="J227">
        <f t="array" ref="J227">IFERROR(IF(A227=MAX(IF(($A$2:$A$332&lt;A227)*($D$2:$D$332=D227),$A$2:$A$332)),"", VLOOKUP(MAX(IF(($A$2:$A$332&lt;A227)*($D$2:$D$332=D227),$A$2:$A$332)),$A$2:$I$332,9,FALSE)),"")</f>
        <v>4990</v>
      </c>
      <c r="K227" t="str">
        <f>IF(AND(NOT(ISBLANK(Лист1!J227)),Лист1!J227&gt;Лист1!I227),"Да", "Нет")</f>
        <v>Нет</v>
      </c>
    </row>
    <row r="228" spans="1:11" x14ac:dyDescent="0.3">
      <c r="A228" s="1">
        <v>45517</v>
      </c>
      <c r="B228" t="s">
        <v>6</v>
      </c>
      <c r="C228" t="s">
        <v>26</v>
      </c>
      <c r="D228" t="s">
        <v>170</v>
      </c>
      <c r="E228" t="s">
        <v>170</v>
      </c>
      <c r="F228">
        <v>2</v>
      </c>
      <c r="I228" s="2">
        <v>15990</v>
      </c>
      <c r="J228">
        <f t="array" ref="J228">IFERROR(IF(A228=MAX(IF(($A$2:$A$332&lt;A228)*($D$2:$D$332=D228),$A$2:$A$332)),"", VLOOKUP(MAX(IF(($A$2:$A$332&lt;A228)*($D$2:$D$332=D228),$A$2:$A$332)),$A$2:$I$332,9,FALSE)),"")</f>
        <v>4990</v>
      </c>
      <c r="K228" t="str">
        <f>IF(AND(NOT(ISBLANK(Лист1!J228)),Лист1!J228&gt;Лист1!I228),"Да", "Нет")</f>
        <v>Нет</v>
      </c>
    </row>
    <row r="229" spans="1:11" x14ac:dyDescent="0.3">
      <c r="A229" s="1">
        <v>45517</v>
      </c>
      <c r="B229" t="s">
        <v>6</v>
      </c>
      <c r="C229" t="s">
        <v>26</v>
      </c>
      <c r="D229" t="s">
        <v>85</v>
      </c>
      <c r="E229" t="s">
        <v>85</v>
      </c>
      <c r="F229">
        <v>2</v>
      </c>
      <c r="I229" s="2">
        <v>16790</v>
      </c>
      <c r="J229">
        <f t="array" ref="J229">IFERROR(IF(A229=MAX(IF(($A$2:$A$332&lt;A229)*($D$2:$D$332=D229),$A$2:$A$332)),"", VLOOKUP(MAX(IF(($A$2:$A$332&lt;A229)*($D$2:$D$332=D229),$A$2:$A$332)),$A$2:$I$332,9,FALSE)),"")</f>
        <v>4990</v>
      </c>
      <c r="K229" t="str">
        <f>IF(AND(NOT(ISBLANK(Лист1!J229)),Лист1!J229&gt;Лист1!I229),"Да", "Нет")</f>
        <v>Нет</v>
      </c>
    </row>
    <row r="230" spans="1:11" x14ac:dyDescent="0.3">
      <c r="A230" s="1">
        <v>45518</v>
      </c>
      <c r="B230" t="s">
        <v>6</v>
      </c>
      <c r="C230" t="s">
        <v>26</v>
      </c>
      <c r="D230" t="s">
        <v>27</v>
      </c>
      <c r="E230" t="s">
        <v>27</v>
      </c>
      <c r="F230">
        <v>0.5</v>
      </c>
      <c r="I230" s="2">
        <v>5490</v>
      </c>
      <c r="J230">
        <f t="array" ref="J230">IFERROR(IF(A230=MAX(IF(($A$2:$A$332&lt;A230)*($D$2:$D$332=D230),$A$2:$A$332)),"", VLOOKUP(MAX(IF(($A$2:$A$332&lt;A230)*($D$2:$D$332=D230),$A$2:$A$332)),$A$2:$I$332,9,FALSE)),"")</f>
        <v>4990</v>
      </c>
      <c r="K230" t="str">
        <f>IF(AND(NOT(ISBLANK(Лист1!J230)),Лист1!J230&gt;Лист1!I230),"Да", "Нет")</f>
        <v>Нет</v>
      </c>
    </row>
    <row r="231" spans="1:11" x14ac:dyDescent="0.3">
      <c r="A231" s="1">
        <v>45518</v>
      </c>
      <c r="B231" t="s">
        <v>6</v>
      </c>
      <c r="C231" t="s">
        <v>26</v>
      </c>
      <c r="D231" t="s">
        <v>49</v>
      </c>
      <c r="E231" t="s">
        <v>50</v>
      </c>
      <c r="F231">
        <v>0.33</v>
      </c>
      <c r="I231" s="2">
        <v>11490</v>
      </c>
      <c r="J231">
        <f t="array" ref="J231">IFERROR(IF(A231=MAX(IF(($A$2:$A$332&lt;A231)*($D$2:$D$332=D231),$A$2:$A$332)),"", VLOOKUP(MAX(IF(($A$2:$A$332&lt;A231)*($D$2:$D$332=D231),$A$2:$A$332)),$A$2:$I$332,9,FALSE)),"")</f>
        <v>11490</v>
      </c>
      <c r="K231" t="str">
        <f>IF(AND(NOT(ISBLANK(Лист1!J231)),Лист1!J231&gt;Лист1!I231),"Да", "Нет")</f>
        <v>Нет</v>
      </c>
    </row>
    <row r="232" spans="1:11" x14ac:dyDescent="0.3">
      <c r="A232" s="1">
        <v>45518</v>
      </c>
      <c r="B232" t="s">
        <v>6</v>
      </c>
      <c r="C232" t="s">
        <v>26</v>
      </c>
      <c r="D232" t="s">
        <v>51</v>
      </c>
      <c r="E232" t="s">
        <v>52</v>
      </c>
      <c r="F232">
        <v>0.25</v>
      </c>
      <c r="I232" s="2">
        <v>5990</v>
      </c>
      <c r="J232">
        <f t="array" ref="J232">IFERROR(IF(A232=MAX(IF(($A$2:$A$332&lt;A232)*($D$2:$D$332=D232),$A$2:$A$332)),"", VLOOKUP(MAX(IF(($A$2:$A$332&lt;A232)*($D$2:$D$332=D232),$A$2:$A$332)),$A$2:$I$332,9,FALSE)),"")</f>
        <v>4990</v>
      </c>
      <c r="K232" t="str">
        <f>IF(AND(NOT(ISBLANK(Лист1!J232)),Лист1!J232&gt;Лист1!I232),"Да", "Нет")</f>
        <v>Нет</v>
      </c>
    </row>
    <row r="233" spans="1:11" x14ac:dyDescent="0.3">
      <c r="A233" s="1">
        <v>45518</v>
      </c>
      <c r="B233" t="s">
        <v>6</v>
      </c>
      <c r="C233" t="s">
        <v>26</v>
      </c>
      <c r="D233" t="s">
        <v>57</v>
      </c>
      <c r="E233" t="s">
        <v>58</v>
      </c>
      <c r="F233">
        <v>1.5</v>
      </c>
      <c r="I233" s="2">
        <v>12990</v>
      </c>
      <c r="J233" t="str">
        <f t="array" ref="J233">IFERROR(IF(A233=MAX(IF(($A$2:$A$332&lt;A233)*($D$2:$D$332=D233),$A$2:$A$332)),"", VLOOKUP(MAX(IF(($A$2:$A$332&lt;A233)*($D$2:$D$332=D233),$A$2:$A$332)),$A$2:$I$332,9,FALSE)),"")</f>
        <v/>
      </c>
      <c r="K233" t="str">
        <f>IF(AND(NOT(ISBLANK(Лист1!J233)),Лист1!J233&gt;Лист1!I233),"Да", "Нет")</f>
        <v>Да</v>
      </c>
    </row>
    <row r="234" spans="1:11" x14ac:dyDescent="0.3">
      <c r="A234" s="1">
        <v>45518</v>
      </c>
      <c r="B234" t="s">
        <v>6</v>
      </c>
      <c r="C234" t="s">
        <v>26</v>
      </c>
      <c r="D234" t="s">
        <v>51</v>
      </c>
      <c r="E234" t="s">
        <v>52</v>
      </c>
      <c r="F234">
        <v>0.5</v>
      </c>
      <c r="I234" s="2">
        <v>6590</v>
      </c>
      <c r="J234">
        <f t="array" ref="J234">IFERROR(IF(A234=MAX(IF(($A$2:$A$332&lt;A234)*($D$2:$D$332=D234),$A$2:$A$332)),"", VLOOKUP(MAX(IF(($A$2:$A$332&lt;A234)*($D$2:$D$332=D234),$A$2:$A$332)),$A$2:$I$332,9,FALSE)),"")</f>
        <v>4990</v>
      </c>
      <c r="K234" t="str">
        <f>IF(AND(NOT(ISBLANK(Лист1!J234)),Лист1!J234&gt;Лист1!I234),"Да", "Нет")</f>
        <v>Нет</v>
      </c>
    </row>
    <row r="235" spans="1:11" x14ac:dyDescent="0.3">
      <c r="A235" s="1">
        <v>45518</v>
      </c>
      <c r="B235" t="s">
        <v>6</v>
      </c>
      <c r="C235" t="s">
        <v>26</v>
      </c>
      <c r="D235" t="s">
        <v>51</v>
      </c>
      <c r="E235" t="s">
        <v>52</v>
      </c>
      <c r="F235">
        <v>0.25</v>
      </c>
      <c r="I235" s="2">
        <v>5990</v>
      </c>
      <c r="J235">
        <f t="array" ref="J235">IFERROR(IF(A235=MAX(IF(($A$2:$A$332&lt;A235)*($D$2:$D$332=D235),$A$2:$A$332)),"", VLOOKUP(MAX(IF(($A$2:$A$332&lt;A235)*($D$2:$D$332=D235),$A$2:$A$332)),$A$2:$I$332,9,FALSE)),"")</f>
        <v>4990</v>
      </c>
      <c r="K235" t="str">
        <f>IF(AND(NOT(ISBLANK(Лист1!J235)),Лист1!J235&gt;Лист1!I235),"Да", "Нет")</f>
        <v>Нет</v>
      </c>
    </row>
    <row r="236" spans="1:11" x14ac:dyDescent="0.3">
      <c r="A236" s="1">
        <v>45518</v>
      </c>
      <c r="B236" t="s">
        <v>6</v>
      </c>
      <c r="C236" t="s">
        <v>26</v>
      </c>
      <c r="D236" t="s">
        <v>84</v>
      </c>
      <c r="E236" t="s">
        <v>84</v>
      </c>
      <c r="F236">
        <v>1.5</v>
      </c>
      <c r="I236" s="2">
        <v>12990</v>
      </c>
      <c r="J236" t="str">
        <f t="array" ref="J236">IFERROR(IF(A236=MAX(IF(($A$2:$A$332&lt;A236)*($D$2:$D$332=D236),$A$2:$A$332)),"", VLOOKUP(MAX(IF(($A$2:$A$332&lt;A236)*($D$2:$D$332=D236),$A$2:$A$332)),$A$2:$I$332,9,FALSE)),"")</f>
        <v/>
      </c>
      <c r="K236" t="str">
        <f>IF(AND(NOT(ISBLANK(Лист1!J236)),Лист1!J236&gt;Лист1!I236),"Да", "Нет")</f>
        <v>Да</v>
      </c>
    </row>
    <row r="237" spans="1:11" x14ac:dyDescent="0.3">
      <c r="A237" s="1">
        <v>45519</v>
      </c>
      <c r="B237" t="s">
        <v>6</v>
      </c>
      <c r="C237" t="s">
        <v>79</v>
      </c>
      <c r="D237" t="s">
        <v>80</v>
      </c>
      <c r="E237" t="s">
        <v>81</v>
      </c>
      <c r="F237">
        <v>1</v>
      </c>
      <c r="I237" s="2">
        <v>6490</v>
      </c>
      <c r="J237" t="str">
        <f t="array" ref="J237">IFERROR(IF(A237=MAX(IF(($A$2:$A$332&lt;A237)*($D$2:$D$332=D237),$A$2:$A$332)),"", VLOOKUP(MAX(IF(($A$2:$A$332&lt;A237)*($D$2:$D$332=D237),$A$2:$A$332)),$A$2:$I$332,9,FALSE)),"")</f>
        <v/>
      </c>
      <c r="K237" t="str">
        <f>IF(AND(NOT(ISBLANK(Лист1!J237)),Лист1!J237&gt;Лист1!I237),"Да", "Нет")</f>
        <v>Да</v>
      </c>
    </row>
    <row r="238" spans="1:11" x14ac:dyDescent="0.3">
      <c r="A238" s="1">
        <v>45519</v>
      </c>
      <c r="B238" t="s">
        <v>6</v>
      </c>
      <c r="C238" t="s">
        <v>79</v>
      </c>
      <c r="D238" t="s">
        <v>82</v>
      </c>
      <c r="E238" t="s">
        <v>81</v>
      </c>
      <c r="F238">
        <v>1</v>
      </c>
      <c r="I238" s="2">
        <v>6490</v>
      </c>
      <c r="J238" t="str">
        <f t="array" ref="J238">IFERROR(IF(A238=MAX(IF(($A$2:$A$332&lt;A238)*($D$2:$D$332=D238),$A$2:$A$332)),"", VLOOKUP(MAX(IF(($A$2:$A$332&lt;A238)*($D$2:$D$332=D238),$A$2:$A$332)),$A$2:$I$332,9,FALSE)),"")</f>
        <v/>
      </c>
      <c r="K238" t="str">
        <f>IF(AND(NOT(ISBLANK(Лист1!J238)),Лист1!J238&gt;Лист1!I238),"Да", "Нет")</f>
        <v>Да</v>
      </c>
    </row>
    <row r="239" spans="1:11" x14ac:dyDescent="0.3">
      <c r="A239" s="1">
        <v>45520</v>
      </c>
      <c r="B239" t="s">
        <v>6</v>
      </c>
      <c r="C239" t="s">
        <v>26</v>
      </c>
      <c r="D239" t="s">
        <v>37</v>
      </c>
      <c r="E239" t="s">
        <v>38</v>
      </c>
      <c r="F239">
        <v>0.3</v>
      </c>
      <c r="I239" s="2">
        <v>5990</v>
      </c>
      <c r="J239">
        <f t="array" ref="J239">IFERROR(IF(A239=MAX(IF(($A$2:$A$332&lt;A239)*($D$2:$D$332=D239),$A$2:$A$332)),"", VLOOKUP(MAX(IF(($A$2:$A$332&lt;A239)*($D$2:$D$332=D239),$A$2:$A$332)),$A$2:$I$332,9,FALSE)),"")</f>
        <v>13790</v>
      </c>
      <c r="K239" t="str">
        <f>IF(AND(NOT(ISBLANK(Лист1!J239)),Лист1!J239&gt;Лист1!I239),"Да", "Нет")</f>
        <v>Да</v>
      </c>
    </row>
    <row r="240" spans="1:11" x14ac:dyDescent="0.3">
      <c r="A240" s="1">
        <v>45520</v>
      </c>
      <c r="B240" t="s">
        <v>6</v>
      </c>
      <c r="C240" t="s">
        <v>26</v>
      </c>
      <c r="D240" t="s">
        <v>40</v>
      </c>
      <c r="E240" t="s">
        <v>38</v>
      </c>
      <c r="F240">
        <v>0.3</v>
      </c>
      <c r="I240" s="2">
        <v>5990</v>
      </c>
      <c r="J240" t="str">
        <f t="array" ref="J240">IFERROR(IF(A240=MAX(IF(($A$2:$A$332&lt;A240)*($D$2:$D$332=D240),$A$2:$A$332)),"", VLOOKUP(MAX(IF(($A$2:$A$332&lt;A240)*($D$2:$D$332=D240),$A$2:$A$332)),$A$2:$I$332,9,FALSE)),"")</f>
        <v/>
      </c>
      <c r="K240" t="str">
        <f>IF(AND(NOT(ISBLANK(Лист1!J240)),Лист1!J240&gt;Лист1!I240),"Да", "Нет")</f>
        <v>Да</v>
      </c>
    </row>
    <row r="241" spans="1:11" x14ac:dyDescent="0.3">
      <c r="A241" s="1">
        <v>45520</v>
      </c>
      <c r="B241" t="s">
        <v>6</v>
      </c>
      <c r="C241" t="s">
        <v>26</v>
      </c>
      <c r="D241" t="s">
        <v>41</v>
      </c>
      <c r="E241" t="s">
        <v>38</v>
      </c>
      <c r="F241">
        <v>0.3</v>
      </c>
      <c r="I241" s="2">
        <v>5990</v>
      </c>
      <c r="J241" t="str">
        <f t="array" ref="J241">IFERROR(IF(A241=MAX(IF(($A$2:$A$332&lt;A241)*($D$2:$D$332=D241),$A$2:$A$332)),"", VLOOKUP(MAX(IF(($A$2:$A$332&lt;A241)*($D$2:$D$332=D241),$A$2:$A$332)),$A$2:$I$332,9,FALSE)),"")</f>
        <v/>
      </c>
      <c r="K241" t="str">
        <f>IF(AND(NOT(ISBLANK(Лист1!J241)),Лист1!J241&gt;Лист1!I241),"Да", "Нет")</f>
        <v>Да</v>
      </c>
    </row>
    <row r="242" spans="1:11" x14ac:dyDescent="0.3">
      <c r="A242" s="1">
        <v>45520</v>
      </c>
      <c r="B242" t="s">
        <v>6</v>
      </c>
      <c r="C242" t="s">
        <v>26</v>
      </c>
      <c r="D242" t="s">
        <v>42</v>
      </c>
      <c r="E242" t="s">
        <v>43</v>
      </c>
      <c r="F242">
        <v>0.5</v>
      </c>
      <c r="I242" s="2">
        <v>7990</v>
      </c>
      <c r="J242" t="str">
        <f t="array" ref="J242">IFERROR(IF(A242=MAX(IF(($A$2:$A$332&lt;A242)*($D$2:$D$332=D242),$A$2:$A$332)),"", VLOOKUP(MAX(IF(($A$2:$A$332&lt;A242)*($D$2:$D$332=D242),$A$2:$A$332)),$A$2:$I$332,9,FALSE)),"")</f>
        <v/>
      </c>
      <c r="K242" t="str">
        <f>IF(AND(NOT(ISBLANK(Лист1!J242)),Лист1!J242&gt;Лист1!I242),"Да", "Нет")</f>
        <v>Да</v>
      </c>
    </row>
    <row r="243" spans="1:11" x14ac:dyDescent="0.3">
      <c r="A243" s="1">
        <v>45520</v>
      </c>
      <c r="B243" t="s">
        <v>6</v>
      </c>
      <c r="C243" t="s">
        <v>26</v>
      </c>
      <c r="D243" t="s">
        <v>35</v>
      </c>
      <c r="E243" t="s">
        <v>36</v>
      </c>
      <c r="F243">
        <v>1</v>
      </c>
      <c r="I243" s="2">
        <v>13790</v>
      </c>
      <c r="J243">
        <f t="array" ref="J243">IFERROR(IF(A243=MAX(IF(($A$2:$A$332&lt;A243)*($D$2:$D$332=D243),$A$2:$A$332)),"", VLOOKUP(MAX(IF(($A$2:$A$332&lt;A243)*($D$2:$D$332=D243),$A$2:$A$332)),$A$2:$I$332,9,FALSE)),"")</f>
        <v>13790</v>
      </c>
      <c r="K243" t="str">
        <f>IF(AND(NOT(ISBLANK(Лист1!J243)),Лист1!J243&gt;Лист1!I243),"Да", "Нет")</f>
        <v>Нет</v>
      </c>
    </row>
    <row r="244" spans="1:11" x14ac:dyDescent="0.3">
      <c r="A244" s="1">
        <v>45520</v>
      </c>
      <c r="B244" t="s">
        <v>6</v>
      </c>
      <c r="C244" t="s">
        <v>26</v>
      </c>
      <c r="D244" t="s">
        <v>44</v>
      </c>
      <c r="E244" t="s">
        <v>36</v>
      </c>
      <c r="F244">
        <v>1</v>
      </c>
      <c r="I244" s="2">
        <v>13790</v>
      </c>
      <c r="J244" t="str">
        <f t="array" ref="J244">IFERROR(IF(A244=MAX(IF(($A$2:$A$332&lt;A244)*($D$2:$D$332=D244),$A$2:$A$332)),"", VLOOKUP(MAX(IF(($A$2:$A$332&lt;A244)*($D$2:$D$332=D244),$A$2:$A$332)),$A$2:$I$332,9,FALSE)),"")</f>
        <v/>
      </c>
      <c r="K244" t="str">
        <f>IF(AND(NOT(ISBLANK(Лист1!J244)),Лист1!J244&gt;Лист1!I244),"Да", "Нет")</f>
        <v>Да</v>
      </c>
    </row>
    <row r="245" spans="1:11" x14ac:dyDescent="0.3">
      <c r="A245" s="1">
        <v>45520</v>
      </c>
      <c r="B245" t="s">
        <v>6</v>
      </c>
      <c r="C245" t="s">
        <v>26</v>
      </c>
      <c r="D245" t="s">
        <v>45</v>
      </c>
      <c r="E245" t="s">
        <v>36</v>
      </c>
      <c r="F245">
        <v>1</v>
      </c>
      <c r="I245" s="2">
        <v>13790</v>
      </c>
      <c r="J245" t="str">
        <f t="array" ref="J245">IFERROR(IF(A245=MAX(IF(($A$2:$A$332&lt;A245)*($D$2:$D$332=D245),$A$2:$A$332)),"", VLOOKUP(MAX(IF(($A$2:$A$332&lt;A245)*($D$2:$D$332=D245),$A$2:$A$332)),$A$2:$I$332,9,FALSE)),"")</f>
        <v/>
      </c>
      <c r="K245" t="str">
        <f>IF(AND(NOT(ISBLANK(Лист1!J245)),Лист1!J245&gt;Лист1!I245),"Да", "Нет")</f>
        <v>Да</v>
      </c>
    </row>
    <row r="246" spans="1:11" x14ac:dyDescent="0.3">
      <c r="A246" s="1">
        <v>45520</v>
      </c>
      <c r="B246" t="s">
        <v>6</v>
      </c>
      <c r="C246" t="s">
        <v>26</v>
      </c>
      <c r="D246" t="s">
        <v>46</v>
      </c>
      <c r="E246" t="s">
        <v>36</v>
      </c>
      <c r="F246">
        <v>1</v>
      </c>
      <c r="I246" s="2">
        <v>13790</v>
      </c>
      <c r="J246" t="str">
        <f t="array" ref="J246">IFERROR(IF(A246=MAX(IF(($A$2:$A$332&lt;A246)*($D$2:$D$332=D246),$A$2:$A$332)),"", VLOOKUP(MAX(IF(($A$2:$A$332&lt;A246)*($D$2:$D$332=D246),$A$2:$A$332)),$A$2:$I$332,9,FALSE)),"")</f>
        <v/>
      </c>
      <c r="K246" t="str">
        <f>IF(AND(NOT(ISBLANK(Лист1!J246)),Лист1!J246&gt;Лист1!I246),"Да", "Нет")</f>
        <v>Да</v>
      </c>
    </row>
    <row r="247" spans="1:11" x14ac:dyDescent="0.3">
      <c r="A247" s="1">
        <v>45520</v>
      </c>
      <c r="B247" t="s">
        <v>6</v>
      </c>
      <c r="C247" t="s">
        <v>26</v>
      </c>
      <c r="D247" t="s">
        <v>47</v>
      </c>
      <c r="E247" t="s">
        <v>43</v>
      </c>
      <c r="F247">
        <v>1</v>
      </c>
      <c r="I247" s="2">
        <v>14390</v>
      </c>
      <c r="J247" t="str">
        <f t="array" ref="J247">IFERROR(IF(A247=MAX(IF(($A$2:$A$332&lt;A247)*($D$2:$D$332=D247),$A$2:$A$332)),"", VLOOKUP(MAX(IF(($A$2:$A$332&lt;A247)*($D$2:$D$332=D247),$A$2:$A$332)),$A$2:$I$332,9,FALSE)),"")</f>
        <v/>
      </c>
      <c r="K247" t="str">
        <f>IF(AND(NOT(ISBLANK(Лист1!J247)),Лист1!J247&gt;Лист1!I247),"Да", "Нет")</f>
        <v>Да</v>
      </c>
    </row>
    <row r="248" spans="1:11" x14ac:dyDescent="0.3">
      <c r="A248" s="1">
        <v>45520</v>
      </c>
      <c r="B248" t="s">
        <v>6</v>
      </c>
      <c r="C248" t="s">
        <v>26</v>
      </c>
      <c r="D248" t="s">
        <v>48</v>
      </c>
      <c r="E248" t="s">
        <v>43</v>
      </c>
      <c r="F248">
        <v>0.5</v>
      </c>
      <c r="I248" s="2">
        <v>7990</v>
      </c>
      <c r="J248" t="str">
        <f t="array" ref="J248">IFERROR(IF(A248=MAX(IF(($A$2:$A$332&lt;A248)*($D$2:$D$332=D248),$A$2:$A$332)),"", VLOOKUP(MAX(IF(($A$2:$A$332&lt;A248)*($D$2:$D$332=D248),$A$2:$A$332)),$A$2:$I$332,9,FALSE)),"")</f>
        <v/>
      </c>
      <c r="K248" t="str">
        <f>IF(AND(NOT(ISBLANK(Лист1!J248)),Лист1!J248&gt;Лист1!I248),"Да", "Нет")</f>
        <v>Да</v>
      </c>
    </row>
    <row r="249" spans="1:11" x14ac:dyDescent="0.3">
      <c r="A249" s="1">
        <v>45520</v>
      </c>
      <c r="B249" t="s">
        <v>6</v>
      </c>
      <c r="C249" t="s">
        <v>26</v>
      </c>
      <c r="D249" t="s">
        <v>40</v>
      </c>
      <c r="E249" t="s">
        <v>38</v>
      </c>
      <c r="F249">
        <v>1</v>
      </c>
      <c r="I249" s="2">
        <v>12990</v>
      </c>
      <c r="J249" t="str">
        <f t="array" ref="J249">IFERROR(IF(A249=MAX(IF(($A$2:$A$332&lt;A249)*($D$2:$D$332=D249),$A$2:$A$332)),"", VLOOKUP(MAX(IF(($A$2:$A$332&lt;A249)*($D$2:$D$332=D249),$A$2:$A$332)),$A$2:$I$332,9,FALSE)),"")</f>
        <v/>
      </c>
      <c r="K249" t="str">
        <f>IF(AND(NOT(ISBLANK(Лист1!J249)),Лист1!J249&gt;Лист1!I249),"Да", "Нет")</f>
        <v>Да</v>
      </c>
    </row>
    <row r="250" spans="1:11" x14ac:dyDescent="0.3">
      <c r="A250" s="1">
        <v>45520</v>
      </c>
      <c r="B250" t="s">
        <v>6</v>
      </c>
      <c r="C250" t="s">
        <v>26</v>
      </c>
      <c r="D250" t="s">
        <v>39</v>
      </c>
      <c r="E250" t="s">
        <v>38</v>
      </c>
      <c r="F250">
        <v>1</v>
      </c>
      <c r="I250" s="2">
        <v>12990</v>
      </c>
      <c r="J250" t="str">
        <f t="array" ref="J250">IFERROR(IF(A250=MAX(IF(($A$2:$A$332&lt;A250)*($D$2:$D$332=D250),$A$2:$A$332)),"", VLOOKUP(MAX(IF(($A$2:$A$332&lt;A250)*($D$2:$D$332=D250),$A$2:$A$332)),$A$2:$I$332,9,FALSE)),"")</f>
        <v/>
      </c>
      <c r="K250" t="str">
        <f>IF(AND(NOT(ISBLANK(Лист1!J250)),Лист1!J250&gt;Лист1!I250),"Да", "Нет")</f>
        <v>Да</v>
      </c>
    </row>
    <row r="251" spans="1:11" x14ac:dyDescent="0.3">
      <c r="A251" s="1">
        <v>45520</v>
      </c>
      <c r="B251" t="s">
        <v>6</v>
      </c>
      <c r="C251" t="s">
        <v>26</v>
      </c>
      <c r="D251" t="s">
        <v>42</v>
      </c>
      <c r="E251" t="s">
        <v>43</v>
      </c>
      <c r="F251">
        <v>1</v>
      </c>
      <c r="I251" s="2">
        <v>14390</v>
      </c>
      <c r="J251" t="str">
        <f t="array" ref="J251">IFERROR(IF(A251=MAX(IF(($A$2:$A$332&lt;A251)*($D$2:$D$332=D251),$A$2:$A$332)),"", VLOOKUP(MAX(IF(($A$2:$A$332&lt;A251)*($D$2:$D$332=D251),$A$2:$A$332)),$A$2:$I$332,9,FALSE)),"")</f>
        <v/>
      </c>
      <c r="K251" t="str">
        <f>IF(AND(NOT(ISBLANK(Лист1!J251)),Лист1!J251&gt;Лист1!I251),"Да", "Нет")</f>
        <v>Да</v>
      </c>
    </row>
    <row r="252" spans="1:11" x14ac:dyDescent="0.3">
      <c r="A252" s="1">
        <v>45522</v>
      </c>
      <c r="B252" t="s">
        <v>6</v>
      </c>
      <c r="C252" t="s">
        <v>101</v>
      </c>
      <c r="D252" t="s">
        <v>229</v>
      </c>
      <c r="E252" t="s">
        <v>230</v>
      </c>
      <c r="G252">
        <v>0.25</v>
      </c>
      <c r="I252" s="2">
        <v>19990</v>
      </c>
      <c r="J252" t="str">
        <f t="array" ref="J252">IFERROR(IF(A252=MAX(IF(($A$2:$A$332&lt;A252)*($D$2:$D$332=D252),$A$2:$A$332)),"", VLOOKUP(MAX(IF(($A$2:$A$332&lt;A252)*($D$2:$D$332=D252),$A$2:$A$332)),$A$2:$I$332,9,FALSE)),"")</f>
        <v/>
      </c>
      <c r="K252" t="str">
        <f>IF(AND(NOT(ISBLANK(Лист1!J252)),Лист1!J252&gt;Лист1!I252),"Да", "Нет")</f>
        <v>Да</v>
      </c>
    </row>
    <row r="253" spans="1:11" x14ac:dyDescent="0.3">
      <c r="A253" s="1">
        <v>45522</v>
      </c>
      <c r="B253" t="s">
        <v>6</v>
      </c>
      <c r="C253" t="s">
        <v>101</v>
      </c>
      <c r="D253" t="s">
        <v>229</v>
      </c>
      <c r="E253" t="s">
        <v>230</v>
      </c>
      <c r="G253">
        <v>0.15</v>
      </c>
      <c r="I253" s="2">
        <v>13090</v>
      </c>
      <c r="J253" t="str">
        <f t="array" ref="J253">IFERROR(IF(A253=MAX(IF(($A$2:$A$332&lt;A253)*($D$2:$D$332=D253),$A$2:$A$332)),"", VLOOKUP(MAX(IF(($A$2:$A$332&lt;A253)*($D$2:$D$332=D253),$A$2:$A$332)),$A$2:$I$332,9,FALSE)),"")</f>
        <v/>
      </c>
      <c r="K253" t="str">
        <f>IF(AND(NOT(ISBLANK(Лист1!J253)),Лист1!J253&gt;Лист1!I253),"Да", "Нет")</f>
        <v>Да</v>
      </c>
    </row>
    <row r="254" spans="1:11" x14ac:dyDescent="0.3">
      <c r="A254" s="1">
        <v>45522</v>
      </c>
      <c r="B254" t="s">
        <v>6</v>
      </c>
      <c r="C254" t="s">
        <v>7</v>
      </c>
      <c r="D254" t="s">
        <v>135</v>
      </c>
      <c r="E254" t="s">
        <v>136</v>
      </c>
      <c r="G254">
        <v>0.35</v>
      </c>
      <c r="I254" s="2">
        <v>10790</v>
      </c>
      <c r="J254" t="str">
        <f t="array" ref="J254">IFERROR(IF(A254=MAX(IF(($A$2:$A$332&lt;A254)*($D$2:$D$332=D254),$A$2:$A$332)),"", VLOOKUP(MAX(IF(($A$2:$A$332&lt;A254)*($D$2:$D$332=D254),$A$2:$A$332)),$A$2:$I$332,9,FALSE)),"")</f>
        <v/>
      </c>
      <c r="K254" t="str">
        <f>IF(AND(NOT(ISBLANK(Лист1!J254)),Лист1!J254&gt;Лист1!I254),"Да", "Нет")</f>
        <v>Да</v>
      </c>
    </row>
    <row r="255" spans="1:11" x14ac:dyDescent="0.3">
      <c r="A255" s="1">
        <v>45522</v>
      </c>
      <c r="B255" t="s">
        <v>6</v>
      </c>
      <c r="C255" t="s">
        <v>7</v>
      </c>
      <c r="D255" t="s">
        <v>201</v>
      </c>
      <c r="E255" t="s">
        <v>199</v>
      </c>
      <c r="F255">
        <v>1</v>
      </c>
      <c r="I255" s="2">
        <v>21590</v>
      </c>
      <c r="J255" t="str">
        <f t="array" ref="J255">IFERROR(IF(A255=MAX(IF(($A$2:$A$332&lt;A255)*($D$2:$D$332=D255),$A$2:$A$332)),"", VLOOKUP(MAX(IF(($A$2:$A$332&lt;A255)*($D$2:$D$332=D255),$A$2:$A$332)),$A$2:$I$332,9,FALSE)),"")</f>
        <v/>
      </c>
      <c r="K255" t="str">
        <f>IF(AND(NOT(ISBLANK(Лист1!J255)),Лист1!J255&gt;Лист1!I255),"Да", "Нет")</f>
        <v>Да</v>
      </c>
    </row>
    <row r="256" spans="1:11" x14ac:dyDescent="0.3">
      <c r="A256" s="1">
        <v>45522</v>
      </c>
      <c r="B256" t="s">
        <v>6</v>
      </c>
      <c r="C256" t="s">
        <v>7</v>
      </c>
      <c r="D256" t="s">
        <v>22</v>
      </c>
      <c r="E256" t="s">
        <v>100</v>
      </c>
      <c r="F256">
        <v>1</v>
      </c>
      <c r="H256" s="4">
        <v>0.02</v>
      </c>
      <c r="I256" s="2">
        <v>14690</v>
      </c>
      <c r="J256">
        <f t="array" ref="J256">IFERROR(IF(A256=MAX(IF(($A$2:$A$332&lt;A256)*($D$2:$D$332=D256),$A$2:$A$332)),"", VLOOKUP(MAX(IF(($A$2:$A$332&lt;A256)*($D$2:$D$332=D256),$A$2:$A$332)),$A$2:$I$332,9,FALSE)),"")</f>
        <v>13190</v>
      </c>
      <c r="K256" t="str">
        <f>IF(AND(NOT(ISBLANK(Лист1!J256)),Лист1!J256&gt;Лист1!I256),"Да", "Нет")</f>
        <v>Нет</v>
      </c>
    </row>
    <row r="257" spans="1:11" x14ac:dyDescent="0.3">
      <c r="A257" s="1">
        <v>45522</v>
      </c>
      <c r="B257" t="s">
        <v>6</v>
      </c>
      <c r="C257" t="s">
        <v>7</v>
      </c>
      <c r="D257" t="s">
        <v>22</v>
      </c>
      <c r="E257" t="s">
        <v>100</v>
      </c>
      <c r="F257">
        <v>1</v>
      </c>
      <c r="H257" s="5">
        <v>3.2000000000000001E-2</v>
      </c>
      <c r="I257" s="2">
        <v>15190</v>
      </c>
      <c r="J257">
        <f t="array" ref="J257">IFERROR(IF(A257=MAX(IF(($A$2:$A$332&lt;A257)*($D$2:$D$332=D257),$A$2:$A$332)),"", VLOOKUP(MAX(IF(($A$2:$A$332&lt;A257)*($D$2:$D$332=D257),$A$2:$A$332)),$A$2:$I$332,9,FALSE)),"")</f>
        <v>13190</v>
      </c>
      <c r="K257" t="str">
        <f>IF(AND(NOT(ISBLANK(Лист1!J257)),Лист1!J257&gt;Лист1!I257),"Да", "Нет")</f>
        <v>Нет</v>
      </c>
    </row>
    <row r="258" spans="1:11" x14ac:dyDescent="0.3">
      <c r="A258" s="1">
        <v>45522</v>
      </c>
      <c r="B258" t="s">
        <v>6</v>
      </c>
      <c r="C258" t="s">
        <v>7</v>
      </c>
      <c r="D258" t="s">
        <v>22</v>
      </c>
      <c r="E258" t="s">
        <v>100</v>
      </c>
      <c r="F258">
        <v>1</v>
      </c>
      <c r="H258" s="5">
        <v>0.01</v>
      </c>
      <c r="I258" s="2">
        <v>13590</v>
      </c>
      <c r="J258">
        <f t="array" ref="J258">IFERROR(IF(A258=MAX(IF(($A$2:$A$332&lt;A258)*($D$2:$D$332=D258),$A$2:$A$332)),"", VLOOKUP(MAX(IF(($A$2:$A$332&lt;A258)*($D$2:$D$332=D258),$A$2:$A$332)),$A$2:$I$332,9,FALSE)),"")</f>
        <v>13190</v>
      </c>
      <c r="K258" t="str">
        <f>IF(AND(NOT(ISBLANK(Лист1!J258)),Лист1!J258&gt;Лист1!I258),"Да", "Нет")</f>
        <v>Нет</v>
      </c>
    </row>
    <row r="259" spans="1:11" x14ac:dyDescent="0.3">
      <c r="A259" s="1">
        <v>45522</v>
      </c>
      <c r="B259" t="s">
        <v>6</v>
      </c>
      <c r="C259" t="s">
        <v>7</v>
      </c>
      <c r="D259" t="s">
        <v>200</v>
      </c>
      <c r="E259" t="s">
        <v>199</v>
      </c>
      <c r="F259">
        <v>1</v>
      </c>
      <c r="I259" s="2">
        <v>19890</v>
      </c>
      <c r="J259" t="str">
        <f t="array" ref="J259">IFERROR(IF(A259=MAX(IF(($A$2:$A$332&lt;A259)*($D$2:$D$332=D259),$A$2:$A$332)),"", VLOOKUP(MAX(IF(($A$2:$A$332&lt;A259)*($D$2:$D$332=D259),$A$2:$A$332)),$A$2:$I$332,9,FALSE)),"")</f>
        <v/>
      </c>
      <c r="K259" t="str">
        <f>IF(AND(NOT(ISBLANK(Лист1!J259)),Лист1!J259&gt;Лист1!I259),"Да", "Нет")</f>
        <v>Да</v>
      </c>
    </row>
    <row r="260" spans="1:11" x14ac:dyDescent="0.3">
      <c r="A260" s="1">
        <v>45522</v>
      </c>
      <c r="B260" t="s">
        <v>6</v>
      </c>
      <c r="C260" t="s">
        <v>7</v>
      </c>
      <c r="D260" t="s">
        <v>202</v>
      </c>
      <c r="E260" t="s">
        <v>100</v>
      </c>
      <c r="F260">
        <v>1</v>
      </c>
      <c r="H260" s="5"/>
      <c r="I260" s="2">
        <v>20490</v>
      </c>
      <c r="J260" t="str">
        <f t="array" ref="J260">IFERROR(IF(A260=MAX(IF(($A$2:$A$332&lt;A260)*($D$2:$D$332=D260),$A$2:$A$332)),"", VLOOKUP(MAX(IF(($A$2:$A$332&lt;A260)*($D$2:$D$332=D260),$A$2:$A$332)),$A$2:$I$332,9,FALSE)),"")</f>
        <v/>
      </c>
      <c r="K260" t="str">
        <f>IF(AND(NOT(ISBLANK(Лист1!J260)),Лист1!J260&gt;Лист1!I260),"Да", "Нет")</f>
        <v>Да</v>
      </c>
    </row>
    <row r="261" spans="1:11" x14ac:dyDescent="0.3">
      <c r="A261" s="1">
        <v>45522</v>
      </c>
      <c r="B261" t="s">
        <v>6</v>
      </c>
      <c r="C261" t="s">
        <v>7</v>
      </c>
      <c r="D261" t="s">
        <v>22</v>
      </c>
      <c r="E261" t="s">
        <v>100</v>
      </c>
      <c r="F261">
        <v>1</v>
      </c>
      <c r="H261" s="5">
        <v>0.06</v>
      </c>
      <c r="I261" s="2">
        <v>17790</v>
      </c>
      <c r="J261">
        <f t="array" ref="J261">IFERROR(IF(A261=MAX(IF(($A$2:$A$332&lt;A261)*($D$2:$D$332=D261),$A$2:$A$332)),"", VLOOKUP(MAX(IF(($A$2:$A$332&lt;A261)*($D$2:$D$332=D261),$A$2:$A$332)),$A$2:$I$332,9,FALSE)),"")</f>
        <v>13190</v>
      </c>
      <c r="K261" t="str">
        <f>IF(AND(NOT(ISBLANK(Лист1!J261)),Лист1!J261&gt;Лист1!I261),"Да", "Нет")</f>
        <v>Нет</v>
      </c>
    </row>
    <row r="262" spans="1:11" x14ac:dyDescent="0.3">
      <c r="A262" s="1">
        <v>45522</v>
      </c>
      <c r="B262" t="s">
        <v>6</v>
      </c>
      <c r="C262" t="s">
        <v>7</v>
      </c>
      <c r="D262" t="s">
        <v>177</v>
      </c>
      <c r="E262" t="s">
        <v>204</v>
      </c>
      <c r="G262">
        <v>1</v>
      </c>
      <c r="I262" s="2">
        <v>28990</v>
      </c>
      <c r="J262">
        <f t="array" ref="J262">IFERROR(IF(A262=MAX(IF(($A$2:$A$332&lt;A262)*($D$2:$D$332=D262),$A$2:$A$332)),"", VLOOKUP(MAX(IF(($A$2:$A$332&lt;A262)*($D$2:$D$332=D262),$A$2:$A$332)),$A$2:$I$332,9,FALSE)),"")</f>
        <v>10890</v>
      </c>
      <c r="K262" t="str">
        <f>IF(AND(NOT(ISBLANK(Лист1!J262)),Лист1!J262&gt;Лист1!I262),"Да", "Нет")</f>
        <v>Нет</v>
      </c>
    </row>
    <row r="263" spans="1:11" x14ac:dyDescent="0.3">
      <c r="A263" s="1">
        <v>45522</v>
      </c>
      <c r="B263" t="s">
        <v>6</v>
      </c>
      <c r="C263" t="s">
        <v>7</v>
      </c>
      <c r="D263" t="s">
        <v>177</v>
      </c>
      <c r="E263" t="s">
        <v>205</v>
      </c>
      <c r="G263">
        <v>0.38</v>
      </c>
      <c r="H263" s="3">
        <v>8.5000000000000006E-2</v>
      </c>
      <c r="I263" s="2">
        <v>25490</v>
      </c>
      <c r="J263">
        <f t="array" ref="J263">IFERROR(IF(A263=MAX(IF(($A$2:$A$332&lt;A263)*($D$2:$D$332=D263),$A$2:$A$332)),"", VLOOKUP(MAX(IF(($A$2:$A$332&lt;A263)*($D$2:$D$332=D263),$A$2:$A$332)),$A$2:$I$332,9,FALSE)),"")</f>
        <v>10890</v>
      </c>
      <c r="K263" t="str">
        <f>IF(AND(NOT(ISBLANK(Лист1!J263)),Лист1!J263&gt;Лист1!I263),"Да", "Нет")</f>
        <v>Нет</v>
      </c>
    </row>
    <row r="264" spans="1:11" x14ac:dyDescent="0.3">
      <c r="A264" s="1">
        <v>45522</v>
      </c>
      <c r="B264" t="s">
        <v>6</v>
      </c>
      <c r="C264" t="s">
        <v>7</v>
      </c>
      <c r="D264" t="s">
        <v>177</v>
      </c>
      <c r="E264" t="s">
        <v>136</v>
      </c>
      <c r="G264">
        <v>0.48</v>
      </c>
      <c r="I264" s="2">
        <v>14990</v>
      </c>
      <c r="J264">
        <f t="array" ref="J264">IFERROR(IF(A264=MAX(IF(($A$2:$A$332&lt;A264)*($D$2:$D$332=D264),$A$2:$A$332)),"", VLOOKUP(MAX(IF(($A$2:$A$332&lt;A264)*($D$2:$D$332=D264),$A$2:$A$332)),$A$2:$I$332,9,FALSE)),"")</f>
        <v>10890</v>
      </c>
      <c r="K264" t="str">
        <f>IF(AND(NOT(ISBLANK(Лист1!J264)),Лист1!J264&gt;Лист1!I264),"Да", "Нет")</f>
        <v>Нет</v>
      </c>
    </row>
    <row r="265" spans="1:11" x14ac:dyDescent="0.3">
      <c r="A265" s="1">
        <v>45522</v>
      </c>
      <c r="B265" t="s">
        <v>6</v>
      </c>
      <c r="C265" t="s">
        <v>7</v>
      </c>
      <c r="D265" t="s">
        <v>177</v>
      </c>
      <c r="E265" t="s">
        <v>136</v>
      </c>
      <c r="G265">
        <v>0.75</v>
      </c>
      <c r="I265" s="2">
        <v>23990</v>
      </c>
      <c r="J265">
        <f t="array" ref="J265">IFERROR(IF(A265=MAX(IF(($A$2:$A$332&lt;A265)*($D$2:$D$332=D265),$A$2:$A$332)),"", VLOOKUP(MAX(IF(($A$2:$A$332&lt;A265)*($D$2:$D$332=D265),$A$2:$A$332)),$A$2:$I$332,9,FALSE)),"")</f>
        <v>10890</v>
      </c>
      <c r="K265" t="str">
        <f>IF(AND(NOT(ISBLANK(Лист1!J265)),Лист1!J265&gt;Лист1!I265),"Да", "Нет")</f>
        <v>Нет</v>
      </c>
    </row>
    <row r="266" spans="1:11" x14ac:dyDescent="0.3">
      <c r="A266" s="1">
        <v>45522</v>
      </c>
      <c r="B266" t="s">
        <v>6</v>
      </c>
      <c r="C266" t="s">
        <v>7</v>
      </c>
      <c r="D266" t="s">
        <v>206</v>
      </c>
      <c r="G266">
        <v>0.45</v>
      </c>
      <c r="I266" s="2">
        <v>13490</v>
      </c>
      <c r="J266" t="str">
        <f t="array" ref="J266">IFERROR(IF(A266=MAX(IF(($A$2:$A$332&lt;A266)*($D$2:$D$332=D266),$A$2:$A$332)),"", VLOOKUP(MAX(IF(($A$2:$A$332&lt;A266)*($D$2:$D$332=D266),$A$2:$A$332)),$A$2:$I$332,9,FALSE)),"")</f>
        <v/>
      </c>
      <c r="K266" t="str">
        <f>IF(AND(NOT(ISBLANK(Лист1!J266)),Лист1!J266&gt;Лист1!I266),"Да", "Нет")</f>
        <v>Да</v>
      </c>
    </row>
    <row r="267" spans="1:11" x14ac:dyDescent="0.3">
      <c r="A267" s="1">
        <v>45522</v>
      </c>
      <c r="B267" t="s">
        <v>6</v>
      </c>
      <c r="C267" t="s">
        <v>7</v>
      </c>
      <c r="D267" t="s">
        <v>206</v>
      </c>
      <c r="G267">
        <v>0.95</v>
      </c>
      <c r="I267" s="2">
        <v>24890</v>
      </c>
      <c r="J267" t="str">
        <f t="array" ref="J267">IFERROR(IF(A267=MAX(IF(($A$2:$A$332&lt;A267)*($D$2:$D$332=D267),$A$2:$A$332)),"", VLOOKUP(MAX(IF(($A$2:$A$332&lt;A267)*($D$2:$D$332=D267),$A$2:$A$332)),$A$2:$I$332,9,FALSE)),"")</f>
        <v/>
      </c>
      <c r="K267" t="str">
        <f>IF(AND(NOT(ISBLANK(Лист1!J267)),Лист1!J267&gt;Лист1!I267),"Да", "Нет")</f>
        <v>Да</v>
      </c>
    </row>
    <row r="268" spans="1:11" x14ac:dyDescent="0.3">
      <c r="A268" s="1">
        <v>45523</v>
      </c>
      <c r="B268" t="s">
        <v>6</v>
      </c>
      <c r="C268" t="s">
        <v>26</v>
      </c>
      <c r="D268" t="s">
        <v>60</v>
      </c>
      <c r="E268" t="s">
        <v>61</v>
      </c>
      <c r="F268">
        <v>0.44900000000000001</v>
      </c>
      <c r="I268" s="2">
        <v>9990</v>
      </c>
      <c r="J268" t="str">
        <f t="array" ref="J268">IFERROR(IF(A268=MAX(IF(($A$2:$A$332&lt;A268)*($D$2:$D$332=D268),$A$2:$A$332)),"", VLOOKUP(MAX(IF(($A$2:$A$332&lt;A268)*($D$2:$D$332=D268),$A$2:$A$332)),$A$2:$I$332,9,FALSE)),"")</f>
        <v/>
      </c>
      <c r="K268" t="str">
        <f>IF(AND(NOT(ISBLANK(Лист1!J268)),Лист1!J268&gt;Лист1!I268),"Да", "Нет")</f>
        <v>Да</v>
      </c>
    </row>
    <row r="269" spans="1:11" x14ac:dyDescent="0.3">
      <c r="A269" s="1">
        <v>45523</v>
      </c>
      <c r="B269" t="s">
        <v>6</v>
      </c>
      <c r="C269" t="s">
        <v>26</v>
      </c>
      <c r="D269" t="s">
        <v>64</v>
      </c>
      <c r="E269" t="s">
        <v>65</v>
      </c>
      <c r="F269">
        <v>1</v>
      </c>
      <c r="I269" s="2">
        <v>9490</v>
      </c>
      <c r="J269">
        <f t="array" ref="J269">IFERROR(IF(A269=MAX(IF(($A$2:$A$332&lt;A269)*($D$2:$D$332=D269),$A$2:$A$332)),"", VLOOKUP(MAX(IF(($A$2:$A$332&lt;A269)*($D$2:$D$332=D269),$A$2:$A$332)),$A$2:$I$332,9,FALSE)),"")</f>
        <v>6190</v>
      </c>
      <c r="K269" t="str">
        <f>IF(AND(NOT(ISBLANK(Лист1!J269)),Лист1!J269&gt;Лист1!I269),"Да", "Нет")</f>
        <v>Нет</v>
      </c>
    </row>
    <row r="270" spans="1:11" x14ac:dyDescent="0.3">
      <c r="A270" s="1">
        <v>45523</v>
      </c>
      <c r="B270" t="s">
        <v>6</v>
      </c>
      <c r="C270" t="s">
        <v>26</v>
      </c>
      <c r="D270" t="s">
        <v>66</v>
      </c>
      <c r="E270" t="s">
        <v>65</v>
      </c>
      <c r="F270">
        <v>1</v>
      </c>
      <c r="I270" s="2">
        <v>9490</v>
      </c>
      <c r="J270" t="str">
        <f t="array" ref="J270">IFERROR(IF(A270=MAX(IF(($A$2:$A$332&lt;A270)*($D$2:$D$332=D270),$A$2:$A$332)),"", VLOOKUP(MAX(IF(($A$2:$A$332&lt;A270)*($D$2:$D$332=D270),$A$2:$A$332)),$A$2:$I$332,9,FALSE)),"")</f>
        <v/>
      </c>
      <c r="K270" t="str">
        <f>IF(AND(NOT(ISBLANK(Лист1!J270)),Лист1!J270&gt;Лист1!I270),"Да", "Нет")</f>
        <v>Да</v>
      </c>
    </row>
    <row r="271" spans="1:11" x14ac:dyDescent="0.3">
      <c r="A271" s="1">
        <v>45523</v>
      </c>
      <c r="B271" t="s">
        <v>6</v>
      </c>
      <c r="C271" t="s">
        <v>26</v>
      </c>
      <c r="D271" t="s">
        <v>67</v>
      </c>
      <c r="E271" t="s">
        <v>65</v>
      </c>
      <c r="F271">
        <v>1</v>
      </c>
      <c r="I271" s="2">
        <v>9490</v>
      </c>
      <c r="J271" t="str">
        <f t="array" ref="J271">IFERROR(IF(A271=MAX(IF(($A$2:$A$332&lt;A271)*($D$2:$D$332=D271),$A$2:$A$332)),"", VLOOKUP(MAX(IF(($A$2:$A$332&lt;A271)*($D$2:$D$332=D271),$A$2:$A$332)),$A$2:$I$332,9,FALSE)),"")</f>
        <v/>
      </c>
      <c r="K271" t="str">
        <f>IF(AND(NOT(ISBLANK(Лист1!J271)),Лист1!J271&gt;Лист1!I271),"Да", "Нет")</f>
        <v>Да</v>
      </c>
    </row>
    <row r="272" spans="1:11" x14ac:dyDescent="0.3">
      <c r="A272" s="1">
        <v>45523</v>
      </c>
      <c r="B272" t="s">
        <v>6</v>
      </c>
      <c r="C272" t="s">
        <v>26</v>
      </c>
      <c r="D272" t="s">
        <v>68</v>
      </c>
      <c r="E272" t="s">
        <v>65</v>
      </c>
      <c r="F272">
        <v>1</v>
      </c>
      <c r="I272" s="2">
        <v>9490</v>
      </c>
      <c r="J272" t="str">
        <f t="array" ref="J272">IFERROR(IF(A272=MAX(IF(($A$2:$A$332&lt;A272)*($D$2:$D$332=D272),$A$2:$A$332)),"", VLOOKUP(MAX(IF(($A$2:$A$332&lt;A272)*($D$2:$D$332=D272),$A$2:$A$332)),$A$2:$I$332,9,FALSE)),"")</f>
        <v/>
      </c>
      <c r="K272" t="str">
        <f>IF(AND(NOT(ISBLANK(Лист1!J272)),Лист1!J272&gt;Лист1!I272),"Да", "Нет")</f>
        <v>Да</v>
      </c>
    </row>
    <row r="273" spans="1:11" x14ac:dyDescent="0.3">
      <c r="A273" s="1">
        <v>45523</v>
      </c>
      <c r="B273" t="s">
        <v>6</v>
      </c>
      <c r="C273" t="s">
        <v>26</v>
      </c>
      <c r="D273" t="s">
        <v>66</v>
      </c>
      <c r="E273" t="s">
        <v>65</v>
      </c>
      <c r="F273">
        <v>0.5</v>
      </c>
      <c r="I273" s="2">
        <v>5990</v>
      </c>
      <c r="J273" t="str">
        <f t="array" ref="J273">IFERROR(IF(A273=MAX(IF(($A$2:$A$332&lt;A273)*($D$2:$D$332=D273),$A$2:$A$332)),"", VLOOKUP(MAX(IF(($A$2:$A$332&lt;A273)*($D$2:$D$332=D273),$A$2:$A$332)),$A$2:$I$332,9,FALSE)),"")</f>
        <v/>
      </c>
      <c r="K273" t="str">
        <f>IF(AND(NOT(ISBLANK(Лист1!J273)),Лист1!J273&gt;Лист1!I273),"Да", "Нет")</f>
        <v>Да</v>
      </c>
    </row>
    <row r="274" spans="1:11" x14ac:dyDescent="0.3">
      <c r="A274" s="1">
        <v>45523</v>
      </c>
      <c r="B274" t="s">
        <v>6</v>
      </c>
      <c r="C274" t="s">
        <v>26</v>
      </c>
      <c r="D274" t="s">
        <v>64</v>
      </c>
      <c r="E274" t="s">
        <v>65</v>
      </c>
      <c r="F274">
        <v>0.5</v>
      </c>
      <c r="I274" s="2">
        <v>5990</v>
      </c>
      <c r="J274">
        <f t="array" ref="J274">IFERROR(IF(A274=MAX(IF(($A$2:$A$332&lt;A274)*($D$2:$D$332=D274),$A$2:$A$332)),"", VLOOKUP(MAX(IF(($A$2:$A$332&lt;A274)*($D$2:$D$332=D274),$A$2:$A$332)),$A$2:$I$332,9,FALSE)),"")</f>
        <v>6190</v>
      </c>
      <c r="K274" t="str">
        <f>IF(AND(NOT(ISBLANK(Лист1!J274)),Лист1!J274&gt;Лист1!I274),"Да", "Нет")</f>
        <v>Да</v>
      </c>
    </row>
    <row r="275" spans="1:11" x14ac:dyDescent="0.3">
      <c r="A275" s="1">
        <v>45523</v>
      </c>
      <c r="B275" t="s">
        <v>6</v>
      </c>
      <c r="C275" t="s">
        <v>26</v>
      </c>
      <c r="D275" t="s">
        <v>69</v>
      </c>
      <c r="E275" t="s">
        <v>65</v>
      </c>
      <c r="F275">
        <v>0.5</v>
      </c>
      <c r="I275" s="2">
        <v>5990</v>
      </c>
      <c r="J275" t="str">
        <f t="array" ref="J275">IFERROR(IF(A275=MAX(IF(($A$2:$A$332&lt;A275)*($D$2:$D$332=D275),$A$2:$A$332)),"", VLOOKUP(MAX(IF(($A$2:$A$332&lt;A275)*($D$2:$D$332=D275),$A$2:$A$332)),$A$2:$I$332,9,FALSE)),"")</f>
        <v/>
      </c>
      <c r="K275" t="str">
        <f>IF(AND(NOT(ISBLANK(Лист1!J275)),Лист1!J275&gt;Лист1!I275),"Да", "Нет")</f>
        <v>Да</v>
      </c>
    </row>
    <row r="276" spans="1:11" x14ac:dyDescent="0.3">
      <c r="A276" s="1">
        <v>45523</v>
      </c>
      <c r="B276" t="s">
        <v>6</v>
      </c>
      <c r="C276" t="s">
        <v>26</v>
      </c>
      <c r="D276" t="s">
        <v>70</v>
      </c>
      <c r="E276" t="s">
        <v>65</v>
      </c>
      <c r="F276">
        <v>0.5</v>
      </c>
      <c r="I276" s="2">
        <v>5990</v>
      </c>
      <c r="J276" t="str">
        <f t="array" ref="J276">IFERROR(IF(A276=MAX(IF(($A$2:$A$332&lt;A276)*($D$2:$D$332=D276),$A$2:$A$332)),"", VLOOKUP(MAX(IF(($A$2:$A$332&lt;A276)*($D$2:$D$332=D276),$A$2:$A$332)),$A$2:$I$332,9,FALSE)),"")</f>
        <v/>
      </c>
      <c r="K276" t="str">
        <f>IF(AND(NOT(ISBLANK(Лист1!J276)),Лист1!J276&gt;Лист1!I276),"Да", "Нет")</f>
        <v>Да</v>
      </c>
    </row>
    <row r="277" spans="1:11" x14ac:dyDescent="0.3">
      <c r="A277" s="1">
        <v>45523</v>
      </c>
      <c r="B277" t="s">
        <v>6</v>
      </c>
      <c r="C277" t="s">
        <v>26</v>
      </c>
      <c r="D277" t="s">
        <v>70</v>
      </c>
      <c r="E277" t="s">
        <v>65</v>
      </c>
      <c r="F277">
        <v>1.5</v>
      </c>
      <c r="I277" s="2">
        <v>12790</v>
      </c>
      <c r="J277" t="str">
        <f t="array" ref="J277">IFERROR(IF(A277=MAX(IF(($A$2:$A$332&lt;A277)*($D$2:$D$332=D277),$A$2:$A$332)),"", VLOOKUP(MAX(IF(($A$2:$A$332&lt;A277)*($D$2:$D$332=D277),$A$2:$A$332)),$A$2:$I$332,9,FALSE)),"")</f>
        <v/>
      </c>
      <c r="K277" t="str">
        <f>IF(AND(NOT(ISBLANK(Лист1!J277)),Лист1!J277&gt;Лист1!I277),"Да", "Нет")</f>
        <v>Да</v>
      </c>
    </row>
    <row r="278" spans="1:11" x14ac:dyDescent="0.3">
      <c r="A278" s="1">
        <v>45523</v>
      </c>
      <c r="B278" t="s">
        <v>6</v>
      </c>
      <c r="C278" t="s">
        <v>26</v>
      </c>
      <c r="D278" t="s">
        <v>64</v>
      </c>
      <c r="E278" t="s">
        <v>65</v>
      </c>
      <c r="F278">
        <v>1.5</v>
      </c>
      <c r="I278" s="2">
        <v>12790</v>
      </c>
      <c r="J278">
        <f t="array" ref="J278">IFERROR(IF(A278=MAX(IF(($A$2:$A$332&lt;A278)*($D$2:$D$332=D278),$A$2:$A$332)),"", VLOOKUP(MAX(IF(($A$2:$A$332&lt;A278)*($D$2:$D$332=D278),$A$2:$A$332)),$A$2:$I$332,9,FALSE)),"")</f>
        <v>6190</v>
      </c>
      <c r="K278" t="str">
        <f>IF(AND(NOT(ISBLANK(Лист1!J278)),Лист1!J278&gt;Лист1!I278),"Да", "Нет")</f>
        <v>Нет</v>
      </c>
    </row>
    <row r="279" spans="1:11" x14ac:dyDescent="0.3">
      <c r="A279" s="1">
        <v>45523</v>
      </c>
      <c r="B279" t="s">
        <v>6</v>
      </c>
      <c r="C279" t="s">
        <v>26</v>
      </c>
      <c r="D279" t="s">
        <v>60</v>
      </c>
      <c r="E279" t="s">
        <v>61</v>
      </c>
      <c r="F279">
        <v>0.25</v>
      </c>
      <c r="I279" s="2">
        <v>7990</v>
      </c>
      <c r="J279" t="str">
        <f t="array" ref="J279">IFERROR(IF(A279=MAX(IF(($A$2:$A$332&lt;A279)*($D$2:$D$332=D279),$A$2:$A$332)),"", VLOOKUP(MAX(IF(($A$2:$A$332&lt;A279)*($D$2:$D$332=D279),$A$2:$A$332)),$A$2:$I$332,9,FALSE)),"")</f>
        <v/>
      </c>
      <c r="K279" t="str">
        <f>IF(AND(NOT(ISBLANK(Лист1!J279)),Лист1!J279&gt;Лист1!I279),"Да", "Нет")</f>
        <v>Да</v>
      </c>
    </row>
    <row r="280" spans="1:11" x14ac:dyDescent="0.3">
      <c r="A280" s="1">
        <v>45523</v>
      </c>
      <c r="B280" t="s">
        <v>6</v>
      </c>
      <c r="C280" t="s">
        <v>26</v>
      </c>
      <c r="D280" t="s">
        <v>71</v>
      </c>
      <c r="E280" t="s">
        <v>72</v>
      </c>
      <c r="F280">
        <v>0.25</v>
      </c>
      <c r="I280" s="2">
        <v>9990</v>
      </c>
      <c r="J280">
        <f t="array" ref="J280">IFERROR(IF(A280=MAX(IF(($A$2:$A$332&lt;A280)*($D$2:$D$332=D280),$A$2:$A$332)),"", VLOOKUP(MAX(IF(($A$2:$A$332&lt;A280)*($D$2:$D$332=D280),$A$2:$A$332)),$A$2:$I$332,9,FALSE)),"")</f>
        <v>6190</v>
      </c>
      <c r="K280" t="str">
        <f>IF(AND(NOT(ISBLANK(Лист1!J280)),Лист1!J280&gt;Лист1!I280),"Да", "Нет")</f>
        <v>Нет</v>
      </c>
    </row>
    <row r="281" spans="1:11" x14ac:dyDescent="0.3">
      <c r="A281" s="1">
        <v>45523</v>
      </c>
      <c r="B281" t="s">
        <v>6</v>
      </c>
      <c r="C281" t="s">
        <v>26</v>
      </c>
      <c r="D281" t="s">
        <v>73</v>
      </c>
      <c r="E281" t="s">
        <v>61</v>
      </c>
      <c r="F281">
        <v>0.44900000000000001</v>
      </c>
      <c r="I281" s="2">
        <v>9990</v>
      </c>
      <c r="J281" t="str">
        <f t="array" ref="J281">IFERROR(IF(A281=MAX(IF(($A$2:$A$332&lt;A281)*($D$2:$D$332=D281),$A$2:$A$332)),"", VLOOKUP(MAX(IF(($A$2:$A$332&lt;A281)*($D$2:$D$332=D281),$A$2:$A$332)),$A$2:$I$332,9,FALSE)),"")</f>
        <v/>
      </c>
      <c r="K281" t="str">
        <f>IF(AND(NOT(ISBLANK(Лист1!J281)),Лист1!J281&gt;Лист1!I281),"Да", "Нет")</f>
        <v>Да</v>
      </c>
    </row>
    <row r="282" spans="1:11" x14ac:dyDescent="0.3">
      <c r="A282" s="1">
        <v>45523</v>
      </c>
      <c r="B282" t="s">
        <v>6</v>
      </c>
      <c r="C282" t="s">
        <v>26</v>
      </c>
      <c r="D282" t="s">
        <v>74</v>
      </c>
      <c r="E282" t="s">
        <v>61</v>
      </c>
      <c r="F282">
        <v>0.44900000000000001</v>
      </c>
      <c r="I282" s="2">
        <v>9990</v>
      </c>
      <c r="J282" t="str">
        <f t="array" ref="J282">IFERROR(IF(A282=MAX(IF(($A$2:$A$332&lt;A282)*($D$2:$D$332=D282),$A$2:$A$332)),"", VLOOKUP(MAX(IF(($A$2:$A$332&lt;A282)*($D$2:$D$332=D282),$A$2:$A$332)),$A$2:$I$332,9,FALSE)),"")</f>
        <v/>
      </c>
      <c r="K282" t="str">
        <f>IF(AND(NOT(ISBLANK(Лист1!J282)),Лист1!J282&gt;Лист1!I282),"Да", "Нет")</f>
        <v>Да</v>
      </c>
    </row>
    <row r="283" spans="1:11" x14ac:dyDescent="0.3">
      <c r="A283" s="1">
        <v>45523</v>
      </c>
      <c r="B283" t="s">
        <v>6</v>
      </c>
      <c r="C283" t="s">
        <v>26</v>
      </c>
      <c r="D283" t="s">
        <v>75</v>
      </c>
      <c r="E283" t="s">
        <v>72</v>
      </c>
      <c r="F283">
        <v>0.44900000000000001</v>
      </c>
      <c r="I283" s="2">
        <v>15990</v>
      </c>
      <c r="J283" t="str">
        <f t="array" ref="J283">IFERROR(IF(A283=MAX(IF(($A$2:$A$332&lt;A283)*($D$2:$D$332=D283),$A$2:$A$332)),"", VLOOKUP(MAX(IF(($A$2:$A$332&lt;A283)*($D$2:$D$332=D283),$A$2:$A$332)),$A$2:$I$332,9,FALSE)),"")</f>
        <v/>
      </c>
      <c r="K283" t="str">
        <f>IF(AND(NOT(ISBLANK(Лист1!J283)),Лист1!J283&gt;Лист1!I283),"Да", "Нет")</f>
        <v>Да</v>
      </c>
    </row>
    <row r="284" spans="1:11" x14ac:dyDescent="0.3">
      <c r="A284" s="1">
        <v>45523</v>
      </c>
      <c r="B284" t="s">
        <v>6</v>
      </c>
      <c r="C284" t="s">
        <v>26</v>
      </c>
      <c r="D284" t="s">
        <v>71</v>
      </c>
      <c r="E284" t="s">
        <v>72</v>
      </c>
      <c r="F284">
        <v>0.44900000000000001</v>
      </c>
      <c r="I284" s="2">
        <v>15990</v>
      </c>
      <c r="J284">
        <f t="array" ref="J284">IFERROR(IF(A284=MAX(IF(($A$2:$A$332&lt;A284)*($D$2:$D$332=D284),$A$2:$A$332)),"", VLOOKUP(MAX(IF(($A$2:$A$332&lt;A284)*($D$2:$D$332=D284),$A$2:$A$332)),$A$2:$I$332,9,FALSE)),"")</f>
        <v>6190</v>
      </c>
      <c r="K284" t="str">
        <f>IF(AND(NOT(ISBLANK(Лист1!J284)),Лист1!J284&gt;Лист1!I284),"Да", "Нет")</f>
        <v>Нет</v>
      </c>
    </row>
    <row r="285" spans="1:11" x14ac:dyDescent="0.3">
      <c r="A285" s="1">
        <v>45523</v>
      </c>
      <c r="B285" t="s">
        <v>6</v>
      </c>
      <c r="C285" t="s">
        <v>26</v>
      </c>
      <c r="D285" t="s">
        <v>51</v>
      </c>
      <c r="E285" t="s">
        <v>52</v>
      </c>
      <c r="F285">
        <v>0.25</v>
      </c>
      <c r="I285" s="2">
        <v>5990</v>
      </c>
      <c r="J285">
        <f t="array" ref="J285">IFERROR(IF(A285=MAX(IF(($A$2:$A$332&lt;A285)*($D$2:$D$332=D285),$A$2:$A$332)),"", VLOOKUP(MAX(IF(($A$2:$A$332&lt;A285)*($D$2:$D$332=D285),$A$2:$A$332)),$A$2:$I$332,9,FALSE)),"")</f>
        <v>5490</v>
      </c>
      <c r="K285" t="str">
        <f>IF(AND(NOT(ISBLANK(Лист1!J285)),Лист1!J285&gt;Лист1!I285),"Да", "Нет")</f>
        <v>Нет</v>
      </c>
    </row>
    <row r="286" spans="1:11" x14ac:dyDescent="0.3">
      <c r="A286" s="1">
        <v>45523</v>
      </c>
      <c r="B286" t="s">
        <v>6</v>
      </c>
      <c r="C286" t="s">
        <v>26</v>
      </c>
      <c r="D286" t="s">
        <v>52</v>
      </c>
      <c r="E286" t="s">
        <v>52</v>
      </c>
      <c r="F286">
        <v>0.25</v>
      </c>
      <c r="I286" s="2">
        <v>5990</v>
      </c>
      <c r="J286">
        <f t="array" ref="J286">IFERROR(IF(A286=MAX(IF(($A$2:$A$332&lt;A286)*($D$2:$D$332=D286),$A$2:$A$332)),"", VLOOKUP(MAX(IF(($A$2:$A$332&lt;A286)*($D$2:$D$332=D286),$A$2:$A$332)),$A$2:$I$332,9,FALSE)),"")</f>
        <v>4990</v>
      </c>
      <c r="K286" t="str">
        <f>IF(AND(NOT(ISBLANK(Лист1!J286)),Лист1!J286&gt;Лист1!I286),"Да", "Нет")</f>
        <v>Нет</v>
      </c>
    </row>
    <row r="287" spans="1:11" x14ac:dyDescent="0.3">
      <c r="A287" s="1">
        <v>45523</v>
      </c>
      <c r="B287" t="s">
        <v>6</v>
      </c>
      <c r="C287" t="s">
        <v>26</v>
      </c>
      <c r="D287" t="s">
        <v>27</v>
      </c>
      <c r="E287" t="s">
        <v>27</v>
      </c>
      <c r="F287">
        <v>0.25</v>
      </c>
      <c r="I287" s="2">
        <v>4290</v>
      </c>
      <c r="J287">
        <f t="array" ref="J287">IFERROR(IF(A287=MAX(IF(($A$2:$A$332&lt;A287)*($D$2:$D$332=D287),$A$2:$A$332)),"", VLOOKUP(MAX(IF(($A$2:$A$332&lt;A287)*($D$2:$D$332=D287),$A$2:$A$332)),$A$2:$I$332,9,FALSE)),"")</f>
        <v>5490</v>
      </c>
      <c r="K287" t="str">
        <f>IF(AND(NOT(ISBLANK(Лист1!J287)),Лист1!J287&gt;Лист1!I287),"Да", "Нет")</f>
        <v>Да</v>
      </c>
    </row>
    <row r="288" spans="1:11" x14ac:dyDescent="0.3">
      <c r="A288" s="1">
        <v>45523</v>
      </c>
      <c r="B288" t="s">
        <v>6</v>
      </c>
      <c r="C288" t="s">
        <v>26</v>
      </c>
      <c r="D288" t="s">
        <v>57</v>
      </c>
      <c r="E288" t="s">
        <v>58</v>
      </c>
      <c r="F288">
        <v>0.25</v>
      </c>
      <c r="I288" s="2">
        <v>4990</v>
      </c>
      <c r="J288">
        <f t="array" ref="J288">IFERROR(IF(A288=MAX(IF(($A$2:$A$332&lt;A288)*($D$2:$D$332=D288),$A$2:$A$332)),"", VLOOKUP(MAX(IF(($A$2:$A$332&lt;A288)*($D$2:$D$332=D288),$A$2:$A$332)),$A$2:$I$332,9,FALSE)),"")</f>
        <v>5490</v>
      </c>
      <c r="K288" t="str">
        <f>IF(AND(NOT(ISBLANK(Лист1!J288)),Лист1!J288&gt;Лист1!I288),"Да", "Нет")</f>
        <v>Да</v>
      </c>
    </row>
    <row r="289" spans="1:11" x14ac:dyDescent="0.3">
      <c r="A289" s="1">
        <v>45523</v>
      </c>
      <c r="B289" t="s">
        <v>6</v>
      </c>
      <c r="C289" t="s">
        <v>26</v>
      </c>
      <c r="D289" t="s">
        <v>85</v>
      </c>
      <c r="E289" t="s">
        <v>85</v>
      </c>
      <c r="F289">
        <v>2</v>
      </c>
      <c r="I289" s="2">
        <v>15990</v>
      </c>
      <c r="J289">
        <f t="array" ref="J289">IFERROR(IF(A289=MAX(IF(($A$2:$A$332&lt;A289)*($D$2:$D$332=D289),$A$2:$A$332)),"", VLOOKUP(MAX(IF(($A$2:$A$332&lt;A289)*($D$2:$D$332=D289),$A$2:$A$332)),$A$2:$I$332,9,FALSE)),"")</f>
        <v>19990</v>
      </c>
      <c r="K289" t="str">
        <f>IF(AND(NOT(ISBLANK(Лист1!J289)),Лист1!J289&gt;Лист1!I289),"Да", "Нет")</f>
        <v>Да</v>
      </c>
    </row>
    <row r="290" spans="1:11" x14ac:dyDescent="0.3">
      <c r="A290" s="1">
        <v>45523</v>
      </c>
      <c r="B290" t="s">
        <v>6</v>
      </c>
      <c r="C290" t="s">
        <v>26</v>
      </c>
      <c r="D290" t="s">
        <v>52</v>
      </c>
      <c r="E290" t="s">
        <v>52</v>
      </c>
      <c r="F290">
        <v>0.26</v>
      </c>
      <c r="I290" s="2">
        <v>4490</v>
      </c>
      <c r="J290">
        <f t="array" ref="J290">IFERROR(IF(A290=MAX(IF(($A$2:$A$332&lt;A290)*($D$2:$D$332=D290),$A$2:$A$332)),"", VLOOKUP(MAX(IF(($A$2:$A$332&lt;A290)*($D$2:$D$332=D290),$A$2:$A$332)),$A$2:$I$332,9,FALSE)),"")</f>
        <v>4990</v>
      </c>
      <c r="K290" t="str">
        <f>IF(AND(NOT(ISBLANK(Лист1!J290)),Лист1!J290&gt;Лист1!I290),"Да", "Нет")</f>
        <v>Да</v>
      </c>
    </row>
    <row r="291" spans="1:11" x14ac:dyDescent="0.3">
      <c r="A291" s="1">
        <v>45523</v>
      </c>
      <c r="B291" t="s">
        <v>6</v>
      </c>
      <c r="C291" t="s">
        <v>26</v>
      </c>
      <c r="D291" t="s">
        <v>51</v>
      </c>
      <c r="E291" t="s">
        <v>52</v>
      </c>
      <c r="F291">
        <v>1.5</v>
      </c>
      <c r="I291" s="2">
        <v>12990</v>
      </c>
      <c r="J291">
        <f t="array" ref="J291">IFERROR(IF(A291=MAX(IF(($A$2:$A$332&lt;A291)*($D$2:$D$332=D291),$A$2:$A$332)),"", VLOOKUP(MAX(IF(($A$2:$A$332&lt;A291)*($D$2:$D$332=D291),$A$2:$A$332)),$A$2:$I$332,9,FALSE)),"")</f>
        <v>5490</v>
      </c>
      <c r="K291" t="str">
        <f>IF(AND(NOT(ISBLANK(Лист1!J291)),Лист1!J291&gt;Лист1!I291),"Да", "Нет")</f>
        <v>Нет</v>
      </c>
    </row>
    <row r="292" spans="1:11" x14ac:dyDescent="0.3">
      <c r="A292" s="1">
        <v>45523</v>
      </c>
      <c r="B292" t="s">
        <v>6</v>
      </c>
      <c r="C292" t="s">
        <v>26</v>
      </c>
      <c r="D292" t="s">
        <v>27</v>
      </c>
      <c r="E292" t="s">
        <v>27</v>
      </c>
      <c r="F292">
        <v>1</v>
      </c>
      <c r="I292" s="2">
        <v>9790</v>
      </c>
      <c r="J292">
        <f t="array" ref="J292">IFERROR(IF(A292=MAX(IF(($A$2:$A$332&lt;A292)*($D$2:$D$332=D292),$A$2:$A$332)),"", VLOOKUP(MAX(IF(($A$2:$A$332&lt;A292)*($D$2:$D$332=D292),$A$2:$A$332)),$A$2:$I$332,9,FALSE)),"")</f>
        <v>5490</v>
      </c>
      <c r="K292" t="str">
        <f>IF(AND(NOT(ISBLANK(Лист1!J292)),Лист1!J292&gt;Лист1!I292),"Да", "Нет")</f>
        <v>Нет</v>
      </c>
    </row>
    <row r="293" spans="1:11" x14ac:dyDescent="0.3">
      <c r="A293" s="1">
        <v>45523</v>
      </c>
      <c r="B293" t="s">
        <v>6</v>
      </c>
      <c r="C293" t="s">
        <v>26</v>
      </c>
      <c r="D293" t="s">
        <v>84</v>
      </c>
      <c r="E293" t="s">
        <v>84</v>
      </c>
      <c r="F293">
        <v>1</v>
      </c>
      <c r="I293" s="2">
        <v>9790</v>
      </c>
      <c r="J293">
        <f t="array" ref="J293">IFERROR(IF(A293=MAX(IF(($A$2:$A$332&lt;A293)*($D$2:$D$332=D293),$A$2:$A$332)),"", VLOOKUP(MAX(IF(($A$2:$A$332&lt;A293)*($D$2:$D$332=D293),$A$2:$A$332)),$A$2:$I$332,9,FALSE)),"")</f>
        <v>5490</v>
      </c>
      <c r="K293" t="str">
        <f>IF(AND(NOT(ISBLANK(Лист1!J293)),Лист1!J293&gt;Лист1!I293),"Да", "Нет")</f>
        <v>Нет</v>
      </c>
    </row>
    <row r="294" spans="1:11" x14ac:dyDescent="0.3">
      <c r="A294" s="1">
        <v>45523</v>
      </c>
      <c r="B294" t="s">
        <v>6</v>
      </c>
      <c r="C294" t="s">
        <v>26</v>
      </c>
      <c r="D294" t="s">
        <v>51</v>
      </c>
      <c r="E294" t="s">
        <v>52</v>
      </c>
      <c r="F294">
        <v>0.5</v>
      </c>
      <c r="I294" s="2">
        <v>6490</v>
      </c>
      <c r="J294">
        <f t="array" ref="J294">IFERROR(IF(A294=MAX(IF(($A$2:$A$332&lt;A294)*($D$2:$D$332=D294),$A$2:$A$332)),"", VLOOKUP(MAX(IF(($A$2:$A$332&lt;A294)*($D$2:$D$332=D294),$A$2:$A$332)),$A$2:$I$332,9,FALSE)),"")</f>
        <v>5490</v>
      </c>
      <c r="K294" t="str">
        <f>IF(AND(NOT(ISBLANK(Лист1!J294)),Лист1!J294&gt;Лист1!I294),"Да", "Нет")</f>
        <v>Нет</v>
      </c>
    </row>
    <row r="295" spans="1:11" x14ac:dyDescent="0.3">
      <c r="A295" s="1">
        <v>45523</v>
      </c>
      <c r="B295" t="s">
        <v>6</v>
      </c>
      <c r="C295" t="s">
        <v>26</v>
      </c>
      <c r="D295" t="s">
        <v>27</v>
      </c>
      <c r="E295" t="s">
        <v>27</v>
      </c>
      <c r="F295">
        <v>0.5</v>
      </c>
      <c r="I295" s="2">
        <v>6490</v>
      </c>
      <c r="J295">
        <f t="array" ref="J295">IFERROR(IF(A295=MAX(IF(($A$2:$A$332&lt;A295)*($D$2:$D$332=D295),$A$2:$A$332)),"", VLOOKUP(MAX(IF(($A$2:$A$332&lt;A295)*($D$2:$D$332=D295),$A$2:$A$332)),$A$2:$I$332,9,FALSE)),"")</f>
        <v>5490</v>
      </c>
      <c r="K295" t="str">
        <f>IF(AND(NOT(ISBLANK(Лист1!J295)),Лист1!J295&gt;Лист1!I295),"Да", "Нет")</f>
        <v>Нет</v>
      </c>
    </row>
    <row r="296" spans="1:11" x14ac:dyDescent="0.3">
      <c r="A296" s="1">
        <v>45523</v>
      </c>
      <c r="B296" t="s">
        <v>6</v>
      </c>
      <c r="C296" t="s">
        <v>26</v>
      </c>
      <c r="D296" t="s">
        <v>84</v>
      </c>
      <c r="E296" t="s">
        <v>84</v>
      </c>
      <c r="F296">
        <v>0.5</v>
      </c>
      <c r="I296" s="2">
        <v>6490</v>
      </c>
      <c r="J296">
        <f t="array" ref="J296">IFERROR(IF(A296=MAX(IF(($A$2:$A$332&lt;A296)*($D$2:$D$332=D296),$A$2:$A$332)),"", VLOOKUP(MAX(IF(($A$2:$A$332&lt;A296)*($D$2:$D$332=D296),$A$2:$A$332)),$A$2:$I$332,9,FALSE)),"")</f>
        <v>5490</v>
      </c>
      <c r="K296" t="str">
        <f>IF(AND(NOT(ISBLANK(Лист1!J296)),Лист1!J296&gt;Лист1!I296),"Да", "Нет")</f>
        <v>Нет</v>
      </c>
    </row>
    <row r="297" spans="1:11" x14ac:dyDescent="0.3">
      <c r="A297" s="1">
        <v>45523</v>
      </c>
      <c r="B297" t="s">
        <v>6</v>
      </c>
      <c r="C297" t="s">
        <v>26</v>
      </c>
      <c r="D297" t="s">
        <v>27</v>
      </c>
      <c r="E297" t="s">
        <v>27</v>
      </c>
      <c r="F297">
        <v>0.5</v>
      </c>
      <c r="I297" s="2">
        <v>6490</v>
      </c>
      <c r="J297">
        <f t="array" ref="J297">IFERROR(IF(A297=MAX(IF(($A$2:$A$332&lt;A297)*($D$2:$D$332=D297),$A$2:$A$332)),"", VLOOKUP(MAX(IF(($A$2:$A$332&lt;A297)*($D$2:$D$332=D297),$A$2:$A$332)),$A$2:$I$332,9,FALSE)),"")</f>
        <v>5490</v>
      </c>
      <c r="K297" t="str">
        <f>IF(AND(NOT(ISBLANK(Лист1!J297)),Лист1!J297&gt;Лист1!I297),"Да", "Нет")</f>
        <v>Нет</v>
      </c>
    </row>
    <row r="298" spans="1:11" x14ac:dyDescent="0.3">
      <c r="A298" s="1">
        <v>45523</v>
      </c>
      <c r="B298" t="s">
        <v>6</v>
      </c>
      <c r="C298" t="s">
        <v>26</v>
      </c>
      <c r="D298" t="s">
        <v>57</v>
      </c>
      <c r="E298" t="s">
        <v>58</v>
      </c>
      <c r="F298">
        <v>1</v>
      </c>
      <c r="I298" s="2">
        <v>9790</v>
      </c>
      <c r="J298">
        <f t="array" ref="J298">IFERROR(IF(A298=MAX(IF(($A$2:$A$332&lt;A298)*($D$2:$D$332=D298),$A$2:$A$332)),"", VLOOKUP(MAX(IF(($A$2:$A$332&lt;A298)*($D$2:$D$332=D298),$A$2:$A$332)),$A$2:$I$332,9,FALSE)),"")</f>
        <v>5490</v>
      </c>
      <c r="K298" t="str">
        <f>IF(AND(NOT(ISBLANK(Лист1!J298)),Лист1!J298&gt;Лист1!I298),"Да", "Нет")</f>
        <v>Нет</v>
      </c>
    </row>
    <row r="299" spans="1:11" x14ac:dyDescent="0.3">
      <c r="A299" s="1">
        <v>45523</v>
      </c>
      <c r="B299" t="s">
        <v>6</v>
      </c>
      <c r="C299" t="s">
        <v>26</v>
      </c>
      <c r="D299" t="s">
        <v>52</v>
      </c>
      <c r="E299" t="s">
        <v>52</v>
      </c>
      <c r="F299">
        <v>1</v>
      </c>
      <c r="I299" s="2">
        <v>9790</v>
      </c>
      <c r="J299">
        <f t="array" ref="J299">IFERROR(IF(A299=MAX(IF(($A$2:$A$332&lt;A299)*($D$2:$D$332=D299),$A$2:$A$332)),"", VLOOKUP(MAX(IF(($A$2:$A$332&lt;A299)*($D$2:$D$332=D299),$A$2:$A$332)),$A$2:$I$332,9,FALSE)),"")</f>
        <v>4990</v>
      </c>
      <c r="K299" t="str">
        <f>IF(AND(NOT(ISBLANK(Лист1!J299)),Лист1!J299&gt;Лист1!I299),"Да", "Нет")</f>
        <v>Нет</v>
      </c>
    </row>
    <row r="300" spans="1:11" x14ac:dyDescent="0.3">
      <c r="A300" s="1">
        <v>45523</v>
      </c>
      <c r="B300" t="s">
        <v>6</v>
      </c>
      <c r="C300" t="s">
        <v>26</v>
      </c>
      <c r="D300" t="s">
        <v>84</v>
      </c>
      <c r="E300" t="s">
        <v>84</v>
      </c>
      <c r="F300">
        <v>1.5</v>
      </c>
      <c r="I300" s="2">
        <v>12990</v>
      </c>
      <c r="J300">
        <f t="array" ref="J300">IFERROR(IF(A300=MAX(IF(($A$2:$A$332&lt;A300)*($D$2:$D$332=D300),$A$2:$A$332)),"", VLOOKUP(MAX(IF(($A$2:$A$332&lt;A300)*($D$2:$D$332=D300),$A$2:$A$332)),$A$2:$I$332,9,FALSE)),"")</f>
        <v>5490</v>
      </c>
      <c r="K300" t="str">
        <f>IF(AND(NOT(ISBLANK(Лист1!J300)),Лист1!J300&gt;Лист1!I300),"Да", "Нет")</f>
        <v>Нет</v>
      </c>
    </row>
    <row r="301" spans="1:11" x14ac:dyDescent="0.3">
      <c r="A301" s="1">
        <v>45523</v>
      </c>
      <c r="B301" t="s">
        <v>6</v>
      </c>
      <c r="C301" t="s">
        <v>26</v>
      </c>
      <c r="D301" t="s">
        <v>57</v>
      </c>
      <c r="E301" t="s">
        <v>58</v>
      </c>
      <c r="F301">
        <v>1.5</v>
      </c>
      <c r="I301" s="2">
        <v>12990</v>
      </c>
      <c r="J301">
        <f t="array" ref="J301">IFERROR(IF(A301=MAX(IF(($A$2:$A$332&lt;A301)*($D$2:$D$332=D301),$A$2:$A$332)),"", VLOOKUP(MAX(IF(($A$2:$A$332&lt;A301)*($D$2:$D$332=D301),$A$2:$A$332)),$A$2:$I$332,9,FALSE)),"")</f>
        <v>5490</v>
      </c>
      <c r="K301" t="str">
        <f>IF(AND(NOT(ISBLANK(Лист1!J301)),Лист1!J301&gt;Лист1!I301),"Да", "Нет")</f>
        <v>Нет</v>
      </c>
    </row>
    <row r="302" spans="1:11" x14ac:dyDescent="0.3">
      <c r="A302" s="1">
        <v>45523</v>
      </c>
      <c r="B302" t="s">
        <v>6</v>
      </c>
      <c r="C302" t="s">
        <v>26</v>
      </c>
      <c r="D302" t="s">
        <v>173</v>
      </c>
      <c r="E302" t="s">
        <v>172</v>
      </c>
      <c r="F302">
        <v>1</v>
      </c>
      <c r="I302" s="2">
        <v>9990</v>
      </c>
      <c r="J302">
        <f t="array" ref="J302">IFERROR(IF(A302=MAX(IF(($A$2:$A$332&lt;A302)*($D$2:$D$332=D302),$A$2:$A$332)),"", VLOOKUP(MAX(IF(($A$2:$A$332&lt;A302)*($D$2:$D$332=D302),$A$2:$A$332)),$A$2:$I$332,9,FALSE)),"")</f>
        <v>19990</v>
      </c>
      <c r="K302" t="str">
        <f>IF(AND(NOT(ISBLANK(Лист1!J302)),Лист1!J302&gt;Лист1!I302),"Да", "Нет")</f>
        <v>Да</v>
      </c>
    </row>
    <row r="303" spans="1:11" x14ac:dyDescent="0.3">
      <c r="A303" s="1">
        <v>45523</v>
      </c>
      <c r="B303" t="s">
        <v>6</v>
      </c>
      <c r="C303" t="s">
        <v>26</v>
      </c>
      <c r="D303" t="s">
        <v>174</v>
      </c>
      <c r="E303" t="s">
        <v>172</v>
      </c>
      <c r="F303">
        <v>1</v>
      </c>
      <c r="I303" s="2">
        <v>9990</v>
      </c>
      <c r="J303">
        <f t="array" ref="J303">IFERROR(IF(A303=MAX(IF(($A$2:$A$332&lt;A303)*($D$2:$D$332=D303),$A$2:$A$332)),"", VLOOKUP(MAX(IF(($A$2:$A$332&lt;A303)*($D$2:$D$332=D303),$A$2:$A$332)),$A$2:$I$332,9,FALSE)),"")</f>
        <v>19990</v>
      </c>
      <c r="K303" t="str">
        <f>IF(AND(NOT(ISBLANK(Лист1!J303)),Лист1!J303&gt;Лист1!I303),"Да", "Нет")</f>
        <v>Да</v>
      </c>
    </row>
    <row r="304" spans="1:11" x14ac:dyDescent="0.3">
      <c r="A304" s="1">
        <v>45523</v>
      </c>
      <c r="B304" t="s">
        <v>6</v>
      </c>
      <c r="C304" t="s">
        <v>26</v>
      </c>
      <c r="D304" t="s">
        <v>175</v>
      </c>
      <c r="E304" t="s">
        <v>172</v>
      </c>
      <c r="F304">
        <v>1</v>
      </c>
      <c r="I304" s="2">
        <v>9990</v>
      </c>
      <c r="J304">
        <f t="array" ref="J304">IFERROR(IF(A304=MAX(IF(($A$2:$A$332&lt;A304)*($D$2:$D$332=D304),$A$2:$A$332)),"", VLOOKUP(MAX(IF(($A$2:$A$332&lt;A304)*($D$2:$D$332=D304),$A$2:$A$332)),$A$2:$I$332,9,FALSE)),"")</f>
        <v>19990</v>
      </c>
      <c r="K304" t="str">
        <f>IF(AND(NOT(ISBLANK(Лист1!J304)),Лист1!J304&gt;Лист1!I304),"Да", "Нет")</f>
        <v>Да</v>
      </c>
    </row>
    <row r="305" spans="1:11" x14ac:dyDescent="0.3">
      <c r="A305" s="1">
        <v>45523</v>
      </c>
      <c r="B305" t="s">
        <v>6</v>
      </c>
      <c r="C305" t="s">
        <v>26</v>
      </c>
      <c r="D305" t="s">
        <v>176</v>
      </c>
      <c r="E305" t="s">
        <v>172</v>
      </c>
      <c r="F305">
        <v>1</v>
      </c>
      <c r="I305" s="2">
        <v>9990</v>
      </c>
      <c r="J305">
        <f t="array" ref="J305">IFERROR(IF(A305=MAX(IF(($A$2:$A$332&lt;A305)*($D$2:$D$332=D305),$A$2:$A$332)),"", VLOOKUP(MAX(IF(($A$2:$A$332&lt;A305)*($D$2:$D$332=D305),$A$2:$A$332)),$A$2:$I$332,9,FALSE)),"")</f>
        <v>19990</v>
      </c>
      <c r="K305" t="str">
        <f>IF(AND(NOT(ISBLANK(Лист1!J305)),Лист1!J305&gt;Лист1!I305),"Да", "Нет")</f>
        <v>Да</v>
      </c>
    </row>
    <row r="306" spans="1:11" x14ac:dyDescent="0.3">
      <c r="A306" s="1">
        <v>45523</v>
      </c>
      <c r="B306" t="s">
        <v>6</v>
      </c>
      <c r="C306" t="s">
        <v>26</v>
      </c>
      <c r="D306" t="s">
        <v>173</v>
      </c>
      <c r="E306" t="s">
        <v>172</v>
      </c>
      <c r="F306">
        <v>0.45</v>
      </c>
      <c r="I306" s="2">
        <v>7290</v>
      </c>
      <c r="J306">
        <f t="array" ref="J306">IFERROR(IF(A306=MAX(IF(($A$2:$A$332&lt;A306)*($D$2:$D$332=D306),$A$2:$A$332)),"", VLOOKUP(MAX(IF(($A$2:$A$332&lt;A306)*($D$2:$D$332=D306),$A$2:$A$332)),$A$2:$I$332,9,FALSE)),"")</f>
        <v>19990</v>
      </c>
      <c r="K306" t="str">
        <f>IF(AND(NOT(ISBLANK(Лист1!J306)),Лист1!J306&gt;Лист1!I306),"Да", "Нет")</f>
        <v>Да</v>
      </c>
    </row>
    <row r="307" spans="1:11" x14ac:dyDescent="0.3">
      <c r="A307" s="1">
        <v>45523</v>
      </c>
      <c r="B307" t="s">
        <v>6</v>
      </c>
      <c r="C307" t="s">
        <v>26</v>
      </c>
      <c r="D307" t="s">
        <v>174</v>
      </c>
      <c r="E307" t="s">
        <v>172</v>
      </c>
      <c r="F307">
        <v>0.45</v>
      </c>
      <c r="I307" s="2">
        <v>7290</v>
      </c>
      <c r="J307">
        <f t="array" ref="J307">IFERROR(IF(A307=MAX(IF(($A$2:$A$332&lt;A307)*($D$2:$D$332=D307),$A$2:$A$332)),"", VLOOKUP(MAX(IF(($A$2:$A$332&lt;A307)*($D$2:$D$332=D307),$A$2:$A$332)),$A$2:$I$332,9,FALSE)),"")</f>
        <v>19990</v>
      </c>
      <c r="K307" t="str">
        <f>IF(AND(NOT(ISBLANK(Лист1!J307)),Лист1!J307&gt;Лист1!I307),"Да", "Нет")</f>
        <v>Да</v>
      </c>
    </row>
    <row r="308" spans="1:11" x14ac:dyDescent="0.3">
      <c r="A308" s="1">
        <v>45523</v>
      </c>
      <c r="B308" t="s">
        <v>6</v>
      </c>
      <c r="C308" t="s">
        <v>26</v>
      </c>
      <c r="D308" t="s">
        <v>175</v>
      </c>
      <c r="E308" t="s">
        <v>172</v>
      </c>
      <c r="F308">
        <v>0.45</v>
      </c>
      <c r="I308" s="2">
        <v>7290</v>
      </c>
      <c r="J308">
        <f t="array" ref="J308">IFERROR(IF(A308=MAX(IF(($A$2:$A$332&lt;A308)*($D$2:$D$332=D308),$A$2:$A$332)),"", VLOOKUP(MAX(IF(($A$2:$A$332&lt;A308)*($D$2:$D$332=D308),$A$2:$A$332)),$A$2:$I$332,9,FALSE)),"")</f>
        <v>19990</v>
      </c>
      <c r="K308" t="str">
        <f>IF(AND(NOT(ISBLANK(Лист1!J308)),Лист1!J308&gt;Лист1!I308),"Да", "Нет")</f>
        <v>Да</v>
      </c>
    </row>
    <row r="309" spans="1:11" x14ac:dyDescent="0.3">
      <c r="A309" s="1">
        <v>45523</v>
      </c>
      <c r="B309" t="s">
        <v>6</v>
      </c>
      <c r="C309" t="s">
        <v>26</v>
      </c>
      <c r="D309" t="s">
        <v>176</v>
      </c>
      <c r="E309" t="s">
        <v>172</v>
      </c>
      <c r="F309">
        <v>0.45</v>
      </c>
      <c r="I309" s="2">
        <v>7290</v>
      </c>
      <c r="J309">
        <f t="array" ref="J309">IFERROR(IF(A309=MAX(IF(($A$2:$A$332&lt;A309)*($D$2:$D$332=D309),$A$2:$A$332)),"", VLOOKUP(MAX(IF(($A$2:$A$332&lt;A309)*($D$2:$D$332=D309),$A$2:$A$332)),$A$2:$I$332,9,FALSE)),"")</f>
        <v>19990</v>
      </c>
      <c r="K309" t="str">
        <f>IF(AND(NOT(ISBLANK(Лист1!J309)),Лист1!J309&gt;Лист1!I309),"Да", "Нет")</f>
        <v>Да</v>
      </c>
    </row>
    <row r="310" spans="1:11" x14ac:dyDescent="0.3">
      <c r="A310" s="1">
        <v>45523</v>
      </c>
      <c r="B310" t="s">
        <v>6</v>
      </c>
      <c r="C310" t="s">
        <v>26</v>
      </c>
      <c r="D310" t="s">
        <v>53</v>
      </c>
      <c r="E310" t="s">
        <v>54</v>
      </c>
      <c r="F310">
        <v>0.27500000000000002</v>
      </c>
      <c r="I310" s="2">
        <v>19990</v>
      </c>
      <c r="J310">
        <f t="array" ref="J310">IFERROR(IF(A310=MAX(IF(($A$2:$A$332&lt;A310)*($D$2:$D$332=D310),$A$2:$A$332)),"", VLOOKUP(MAX(IF(($A$2:$A$332&lt;A310)*($D$2:$D$332=D310),$A$2:$A$332)),$A$2:$I$332,9,FALSE)),"")</f>
        <v>19990</v>
      </c>
      <c r="K310" t="str">
        <f>IF(AND(NOT(ISBLANK(Лист1!J310)),Лист1!J310&gt;Лист1!I310),"Да", "Нет")</f>
        <v>Нет</v>
      </c>
    </row>
    <row r="311" spans="1:11" x14ac:dyDescent="0.3">
      <c r="A311" s="1">
        <v>45523</v>
      </c>
      <c r="B311" t="s">
        <v>6</v>
      </c>
      <c r="C311" t="s">
        <v>7</v>
      </c>
      <c r="D311" t="s">
        <v>177</v>
      </c>
      <c r="E311" t="s">
        <v>136</v>
      </c>
      <c r="G311">
        <v>1.5</v>
      </c>
      <c r="I311" s="2">
        <v>42290</v>
      </c>
      <c r="J311">
        <f t="array" ref="J311">IFERROR(IF(A311=MAX(IF(($A$2:$A$332&lt;A311)*($D$2:$D$332=D311),$A$2:$A$332)),"", VLOOKUP(MAX(IF(($A$2:$A$332&lt;A311)*($D$2:$D$332=D311),$A$2:$A$332)),$A$2:$I$332,9,FALSE)),"")</f>
        <v>19990</v>
      </c>
      <c r="K311" t="str">
        <f>IF(AND(NOT(ISBLANK(Лист1!J311)),Лист1!J311&gt;Лист1!I311),"Да", "Нет")</f>
        <v>Нет</v>
      </c>
    </row>
    <row r="312" spans="1:11" x14ac:dyDescent="0.3">
      <c r="A312" s="1">
        <v>45523</v>
      </c>
      <c r="B312" t="s">
        <v>6</v>
      </c>
      <c r="C312" t="s">
        <v>7</v>
      </c>
      <c r="D312" t="s">
        <v>168</v>
      </c>
      <c r="E312" t="s">
        <v>210</v>
      </c>
      <c r="G312">
        <v>0.28999999999999998</v>
      </c>
      <c r="H312" s="3">
        <v>1.2E-2</v>
      </c>
      <c r="I312" s="2">
        <v>14990</v>
      </c>
      <c r="J312">
        <f t="array" ref="J312">IFERROR(IF(A312=MAX(IF(($A$2:$A$332&lt;A312)*($D$2:$D$332=D312),$A$2:$A$332)),"", VLOOKUP(MAX(IF(($A$2:$A$332&lt;A312)*($D$2:$D$332=D312),$A$2:$A$332)),$A$2:$I$332,9,FALSE)),"")</f>
        <v>87890</v>
      </c>
      <c r="K312" t="str">
        <f>IF(AND(NOT(ISBLANK(Лист1!J312)),Лист1!J312&gt;Лист1!I312),"Да", "Нет")</f>
        <v>Да</v>
      </c>
    </row>
    <row r="313" spans="1:11" x14ac:dyDescent="0.3">
      <c r="A313" s="1">
        <v>45525</v>
      </c>
      <c r="B313" t="s">
        <v>6</v>
      </c>
      <c r="C313" t="s">
        <v>7</v>
      </c>
      <c r="D313" t="s">
        <v>137</v>
      </c>
      <c r="E313" t="s">
        <v>138</v>
      </c>
      <c r="G313">
        <v>9.5000000000000001E-2</v>
      </c>
      <c r="H313" s="3">
        <v>7.4999999999999997E-2</v>
      </c>
      <c r="I313" s="2">
        <v>4990</v>
      </c>
      <c r="J313" t="str">
        <f t="array" ref="J313">IFERROR(IF(A313=MAX(IF(($A$2:$A$332&lt;A313)*($D$2:$D$332=D313),$A$2:$A$332)),"", VLOOKUP(MAX(IF(($A$2:$A$332&lt;A313)*($D$2:$D$332=D313),$A$2:$A$332)),$A$2:$I$332,9,FALSE)),"")</f>
        <v/>
      </c>
      <c r="K313" t="str">
        <f>IF(AND(NOT(ISBLANK(Лист1!J313)),Лист1!J313&gt;Лист1!I313),"Да", "Нет")</f>
        <v>Да</v>
      </c>
    </row>
    <row r="314" spans="1:11" x14ac:dyDescent="0.3">
      <c r="A314" s="1">
        <v>45539</v>
      </c>
      <c r="B314" t="s">
        <v>6</v>
      </c>
      <c r="C314" t="s">
        <v>88</v>
      </c>
      <c r="D314" t="s">
        <v>86</v>
      </c>
      <c r="E314" t="s">
        <v>87</v>
      </c>
      <c r="G314">
        <v>0.2</v>
      </c>
      <c r="I314" s="2">
        <v>10990</v>
      </c>
      <c r="J314" t="str">
        <f t="array" ref="J314">IFERROR(IF(A314=MAX(IF(($A$2:$A$332&lt;A314)*($D$2:$D$332=D314),$A$2:$A$332)),"", VLOOKUP(MAX(IF(($A$2:$A$332&lt;A314)*($D$2:$D$332=D314),$A$2:$A$332)),$A$2:$I$332,9,FALSE)),"")</f>
        <v/>
      </c>
      <c r="K314" t="str">
        <f>IF(AND(NOT(ISBLANK(Лист1!J314)),Лист1!J314&gt;Лист1!I314),"Да", "Нет")</f>
        <v>Да</v>
      </c>
    </row>
    <row r="315" spans="1:11" x14ac:dyDescent="0.3">
      <c r="A315" s="1">
        <v>45539</v>
      </c>
      <c r="B315" t="s">
        <v>6</v>
      </c>
      <c r="C315" t="s">
        <v>88</v>
      </c>
      <c r="D315" t="s">
        <v>90</v>
      </c>
      <c r="E315" t="s">
        <v>87</v>
      </c>
      <c r="G315">
        <v>0.3</v>
      </c>
      <c r="I315" s="2">
        <v>11490</v>
      </c>
      <c r="J315" t="str">
        <f t="array" ref="J315">IFERROR(IF(A315=MAX(IF(($A$2:$A$332&lt;A315)*($D$2:$D$332=D315),$A$2:$A$332)),"", VLOOKUP(MAX(IF(($A$2:$A$332&lt;A315)*($D$2:$D$332=D315),$A$2:$A$332)),$A$2:$I$332,9,FALSE)),"")</f>
        <v/>
      </c>
      <c r="K315" t="str">
        <f>IF(AND(NOT(ISBLANK(Лист1!J315)),Лист1!J315&gt;Лист1!I315),"Да", "Нет")</f>
        <v>Да</v>
      </c>
    </row>
    <row r="316" spans="1:11" x14ac:dyDescent="0.3">
      <c r="B316" t="s">
        <v>6</v>
      </c>
      <c r="C316" t="s">
        <v>7</v>
      </c>
      <c r="D316" t="s">
        <v>91</v>
      </c>
      <c r="E316" t="s">
        <v>93</v>
      </c>
      <c r="G316">
        <v>1</v>
      </c>
      <c r="I316" s="2">
        <v>65990</v>
      </c>
      <c r="J316" t="str">
        <f t="array" ref="J316">IFERROR(IF(A316=MAX(IF(($A$2:$A$332&lt;A316)*($D$2:$D$332=D316),$A$2:$A$332)),"", VLOOKUP(MAX(IF(($A$2:$A$332&lt;A316)*($D$2:$D$332=D316),$A$2:$A$332)),$A$2:$I$332,9,FALSE)),"")</f>
        <v/>
      </c>
      <c r="K316" t="str">
        <f>IF(AND(NOT(ISBLANK(Лист1!J316)),Лист1!J316&gt;Лист1!I316),"Да", "Нет")</f>
        <v>Да</v>
      </c>
    </row>
    <row r="317" spans="1:11" x14ac:dyDescent="0.3">
      <c r="B317" t="s">
        <v>6</v>
      </c>
      <c r="C317" t="s">
        <v>7</v>
      </c>
      <c r="D317" t="s">
        <v>92</v>
      </c>
      <c r="E317" t="s">
        <v>93</v>
      </c>
      <c r="G317">
        <v>1</v>
      </c>
      <c r="I317" s="2">
        <v>57990</v>
      </c>
      <c r="J317" t="str">
        <f t="array" ref="J317">IFERROR(IF(A317=MAX(IF(($A$2:$A$332&lt;A317)*($D$2:$D$332=D317),$A$2:$A$332)),"", VLOOKUP(MAX(IF(($A$2:$A$332&lt;A317)*($D$2:$D$332=D317),$A$2:$A$332)),$A$2:$I$332,9,FALSE)),"")</f>
        <v/>
      </c>
      <c r="K317" t="str">
        <f>IF(AND(NOT(ISBLANK(Лист1!J317)),Лист1!J317&gt;Лист1!I317),"Да", "Нет")</f>
        <v>Да</v>
      </c>
    </row>
    <row r="318" spans="1:11" x14ac:dyDescent="0.3">
      <c r="B318" t="s">
        <v>6</v>
      </c>
      <c r="C318" t="s">
        <v>125</v>
      </c>
      <c r="D318" t="s">
        <v>133</v>
      </c>
      <c r="G318">
        <v>1</v>
      </c>
      <c r="I318" s="2">
        <v>52990</v>
      </c>
      <c r="J318" t="str">
        <f t="array" ref="J318">IFERROR(IF(A318=MAX(IF(($A$2:$A$332&lt;A318)*($D$2:$D$332=D318),$A$2:$A$332)),"", VLOOKUP(MAX(IF(($A$2:$A$332&lt;A318)*($D$2:$D$332=D318),$A$2:$A$332)),$A$2:$I$332,9,FALSE)),"")</f>
        <v/>
      </c>
      <c r="K318" t="str">
        <f>IF(AND(NOT(ISBLANK(Лист1!J318)),Лист1!J318&gt;Лист1!I318),"Да", "Нет")</f>
        <v>Да</v>
      </c>
    </row>
    <row r="319" spans="1:11" x14ac:dyDescent="0.3">
      <c r="B319" t="s">
        <v>6</v>
      </c>
      <c r="C319" t="s">
        <v>125</v>
      </c>
      <c r="D319" t="s">
        <v>133</v>
      </c>
      <c r="G319">
        <v>1</v>
      </c>
      <c r="I319" s="2">
        <v>48790</v>
      </c>
      <c r="J319" t="str">
        <f t="array" ref="J319">IFERROR(IF(A319=MAX(IF(($A$2:$A$332&lt;A319)*($D$2:$D$332=D319),$A$2:$A$332)),"", VLOOKUP(MAX(IF(($A$2:$A$332&lt;A319)*($D$2:$D$332=D319),$A$2:$A$332)),$A$2:$I$332,9,FALSE)),"")</f>
        <v/>
      </c>
      <c r="K319" t="str">
        <f>IF(AND(NOT(ISBLANK(Лист1!J319)),Лист1!J319&gt;Лист1!I319),"Да", "Нет")</f>
        <v>Да</v>
      </c>
    </row>
    <row r="320" spans="1:11" x14ac:dyDescent="0.3">
      <c r="B320" t="s">
        <v>6</v>
      </c>
      <c r="C320" t="s">
        <v>125</v>
      </c>
      <c r="D320" t="s">
        <v>228</v>
      </c>
      <c r="G320">
        <v>1</v>
      </c>
      <c r="I320" s="2">
        <v>45490</v>
      </c>
      <c r="J320" t="str">
        <f t="array" ref="J320">IFERROR(IF(A320=MAX(IF(($A$2:$A$332&lt;A320)*($D$2:$D$332=D320),$A$2:$A$332)),"", VLOOKUP(MAX(IF(($A$2:$A$332&lt;A320)*($D$2:$D$332=D320),$A$2:$A$332)),$A$2:$I$332,9,FALSE)),"")</f>
        <v/>
      </c>
      <c r="K320" t="str">
        <f>IF(AND(NOT(ISBLANK(Лист1!J320)),Лист1!J320&gt;Лист1!I320),"Да", "Нет")</f>
        <v>Да</v>
      </c>
    </row>
    <row r="321" spans="2:11" x14ac:dyDescent="0.3">
      <c r="B321" t="s">
        <v>6</v>
      </c>
      <c r="C321" t="s">
        <v>89</v>
      </c>
      <c r="D321" t="s">
        <v>95</v>
      </c>
      <c r="E321" t="s">
        <v>94</v>
      </c>
      <c r="G321">
        <v>1</v>
      </c>
      <c r="I321" s="2">
        <v>93290</v>
      </c>
      <c r="J321" t="str">
        <f t="array" ref="J321">IFERROR(IF(A321=MAX(IF(($A$2:$A$332&lt;A321)*($D$2:$D$332=D321),$A$2:$A$332)),"", VLOOKUP(MAX(IF(($A$2:$A$332&lt;A321)*($D$2:$D$332=D321),$A$2:$A$332)),$A$2:$I$332,9,FALSE)),"")</f>
        <v/>
      </c>
      <c r="K321" t="str">
        <f>IF(AND(NOT(ISBLANK(Лист1!J321)),Лист1!J321&gt;Лист1!I321),"Да", "Нет")</f>
        <v>Да</v>
      </c>
    </row>
    <row r="322" spans="2:11" x14ac:dyDescent="0.3">
      <c r="B322" t="s">
        <v>6</v>
      </c>
      <c r="C322" t="s">
        <v>89</v>
      </c>
      <c r="D322" t="s">
        <v>146</v>
      </c>
      <c r="E322" t="s">
        <v>20</v>
      </c>
      <c r="G322">
        <v>1</v>
      </c>
      <c r="I322" s="2">
        <v>261990</v>
      </c>
      <c r="J322" t="str">
        <f t="array" ref="J322">IFERROR(IF(A322=MAX(IF(($A$2:$A$332&lt;A322)*($D$2:$D$332=D322),$A$2:$A$332)),"", VLOOKUP(MAX(IF(($A$2:$A$332&lt;A322)*($D$2:$D$332=D322),$A$2:$A$332)),$A$2:$I$332,9,FALSE)),"")</f>
        <v/>
      </c>
      <c r="K322" t="str">
        <f>IF(AND(NOT(ISBLANK(Лист1!J322)),Лист1!J322&gt;Лист1!I322),"Да", "Нет")</f>
        <v>Да</v>
      </c>
    </row>
    <row r="323" spans="2:11" x14ac:dyDescent="0.3">
      <c r="B323" t="s">
        <v>6</v>
      </c>
      <c r="C323" t="s">
        <v>89</v>
      </c>
      <c r="D323" t="s">
        <v>147</v>
      </c>
      <c r="E323" t="s">
        <v>20</v>
      </c>
      <c r="G323">
        <v>1</v>
      </c>
      <c r="I323" s="2">
        <v>65990</v>
      </c>
      <c r="J323" t="str">
        <f t="array" ref="J323">IFERROR(IF(A323=MAX(IF(($A$2:$A$332&lt;A323)*($D$2:$D$332=D323),$A$2:$A$332)),"", VLOOKUP(MAX(IF(($A$2:$A$332&lt;A323)*($D$2:$D$332=D323),$A$2:$A$332)),$A$2:$I$332,9,FALSE)),"")</f>
        <v/>
      </c>
      <c r="K323" t="str">
        <f>IF(AND(NOT(ISBLANK(Лист1!J323)),Лист1!J323&gt;Лист1!I323),"Да", "Нет")</f>
        <v>Да</v>
      </c>
    </row>
    <row r="324" spans="2:11" x14ac:dyDescent="0.3">
      <c r="B324" t="s">
        <v>6</v>
      </c>
      <c r="C324" t="s">
        <v>89</v>
      </c>
      <c r="D324" t="s">
        <v>110</v>
      </c>
      <c r="E324" t="s">
        <v>94</v>
      </c>
      <c r="G324">
        <v>0.2</v>
      </c>
      <c r="I324" s="2">
        <v>18790</v>
      </c>
      <c r="J324" t="str">
        <f t="array" ref="J324">IFERROR(IF(A324=MAX(IF(($A$2:$A$332&lt;A324)*($D$2:$D$332=D324),$A$2:$A$332)),"", VLOOKUP(MAX(IF(($A$2:$A$332&lt;A324)*($D$2:$D$332=D324),$A$2:$A$332)),$A$2:$I$332,9,FALSE)),"")</f>
        <v/>
      </c>
      <c r="K324" t="str">
        <f>IF(AND(NOT(ISBLANK(Лист1!J324)),Лист1!J324&gt;Лист1!I324),"Да", "Нет")</f>
        <v>Да</v>
      </c>
    </row>
    <row r="325" spans="2:11" x14ac:dyDescent="0.3">
      <c r="B325" t="s">
        <v>6</v>
      </c>
      <c r="C325" t="s">
        <v>89</v>
      </c>
      <c r="D325" t="s">
        <v>121</v>
      </c>
      <c r="E325" t="s">
        <v>94</v>
      </c>
      <c r="G325">
        <v>0.8</v>
      </c>
      <c r="I325" s="2">
        <v>194790</v>
      </c>
      <c r="J325" t="str">
        <f t="array" ref="J325">IFERROR(IF(A325=MAX(IF(($A$2:$A$332&lt;A325)*($D$2:$D$332=D325),$A$2:$A$332)),"", VLOOKUP(MAX(IF(($A$2:$A$332&lt;A325)*($D$2:$D$332=D325),$A$2:$A$332)),$A$2:$I$332,9,FALSE)),"")</f>
        <v/>
      </c>
      <c r="K325" t="str">
        <f>IF(AND(NOT(ISBLANK(Лист1!J325)),Лист1!J325&gt;Лист1!I325),"Да", "Нет")</f>
        <v>Да</v>
      </c>
    </row>
    <row r="326" spans="2:11" x14ac:dyDescent="0.3">
      <c r="B326" t="s">
        <v>6</v>
      </c>
      <c r="C326" t="s">
        <v>89</v>
      </c>
      <c r="D326" t="s">
        <v>192</v>
      </c>
      <c r="E326" t="s">
        <v>193</v>
      </c>
      <c r="G326">
        <v>0.2</v>
      </c>
      <c r="I326" s="2">
        <v>11990</v>
      </c>
      <c r="J326" t="str">
        <f t="array" ref="J326">IFERROR(IF(A326=MAX(IF(($A$2:$A$332&lt;A326)*($D$2:$D$332=D326),$A$2:$A$332)),"", VLOOKUP(MAX(IF(($A$2:$A$332&lt;A326)*($D$2:$D$332=D326),$A$2:$A$332)),$A$2:$I$332,9,FALSE)),"")</f>
        <v/>
      </c>
      <c r="K326" t="str">
        <f>IF(AND(NOT(ISBLANK(Лист1!J326)),Лист1!J326&gt;Лист1!I326),"Да", "Нет")</f>
        <v>Да</v>
      </c>
    </row>
    <row r="327" spans="2:11" x14ac:dyDescent="0.3">
      <c r="B327" t="s">
        <v>6</v>
      </c>
      <c r="C327" t="s">
        <v>89</v>
      </c>
      <c r="D327" t="s">
        <v>194</v>
      </c>
      <c r="E327" t="s">
        <v>20</v>
      </c>
      <c r="G327">
        <v>1</v>
      </c>
      <c r="I327" s="2">
        <v>70990</v>
      </c>
      <c r="J327" t="str">
        <f t="array" ref="J327">IFERROR(IF(A327=MAX(IF(($A$2:$A$332&lt;A327)*($D$2:$D$332=D327),$A$2:$A$332)),"", VLOOKUP(MAX(IF(($A$2:$A$332&lt;A327)*($D$2:$D$332=D327),$A$2:$A$332)),$A$2:$I$332,9,FALSE)),"")</f>
        <v/>
      </c>
      <c r="K327" t="str">
        <f>IF(AND(NOT(ISBLANK(Лист1!J327)),Лист1!J327&gt;Лист1!I327),"Да", "Нет")</f>
        <v>Да</v>
      </c>
    </row>
    <row r="328" spans="2:11" x14ac:dyDescent="0.3">
      <c r="B328" t="s">
        <v>6</v>
      </c>
      <c r="C328" t="s">
        <v>89</v>
      </c>
      <c r="D328" t="s">
        <v>24</v>
      </c>
      <c r="E328" t="s">
        <v>20</v>
      </c>
      <c r="G328">
        <v>1</v>
      </c>
      <c r="I328" s="2">
        <v>249990</v>
      </c>
      <c r="J328" t="str">
        <f t="array" ref="J328">IFERROR(IF(A328=MAX(IF(($A$2:$A$332&lt;A328)*($D$2:$D$332=D328),$A$2:$A$332)),"", VLOOKUP(MAX(IF(($A$2:$A$332&lt;A328)*($D$2:$D$332=D328),$A$2:$A$332)),$A$2:$I$332,9,FALSE)),"")</f>
        <v/>
      </c>
      <c r="K328" t="str">
        <f>IF(AND(NOT(ISBLANK(Лист1!J328)),Лист1!J328&gt;Лист1!I328),"Да", "Нет")</f>
        <v>Да</v>
      </c>
    </row>
    <row r="329" spans="2:11" x14ac:dyDescent="0.3">
      <c r="B329" t="s">
        <v>6</v>
      </c>
      <c r="C329" t="s">
        <v>89</v>
      </c>
      <c r="D329" t="s">
        <v>235</v>
      </c>
      <c r="E329" t="s">
        <v>20</v>
      </c>
      <c r="G329">
        <v>1</v>
      </c>
      <c r="I329" s="2">
        <v>79990</v>
      </c>
      <c r="J329" t="str">
        <f t="array" ref="J329">IFERROR(IF(A329=MAX(IF(($A$2:$A$332&lt;A329)*($D$2:$D$332=D329),$A$2:$A$332)),"", VLOOKUP(MAX(IF(($A$2:$A$332&lt;A329)*($D$2:$D$332=D329),$A$2:$A$332)),$A$2:$I$332,9,FALSE)),"")</f>
        <v/>
      </c>
      <c r="K329" t="str">
        <f>IF(AND(NOT(ISBLANK(Лист1!J329)),Лист1!J329&gt;Лист1!I329),"Да", "Нет")</f>
        <v>Да</v>
      </c>
    </row>
    <row r="330" spans="2:11" x14ac:dyDescent="0.3">
      <c r="B330" t="s">
        <v>6</v>
      </c>
      <c r="C330" t="s">
        <v>89</v>
      </c>
      <c r="D330" t="s">
        <v>236</v>
      </c>
      <c r="E330" t="s">
        <v>20</v>
      </c>
      <c r="G330">
        <v>1</v>
      </c>
      <c r="I330" s="2">
        <v>113490</v>
      </c>
      <c r="J330" t="str">
        <f t="array" ref="J330">IFERROR(IF(A330=MAX(IF(($A$2:$A$332&lt;A330)*($D$2:$D$332=D330),$A$2:$A$332)),"", VLOOKUP(MAX(IF(($A$2:$A$332&lt;A330)*($D$2:$D$332=D330),$A$2:$A$332)),$A$2:$I$332,9,FALSE)),"")</f>
        <v/>
      </c>
      <c r="K330" t="str">
        <f>IF(AND(NOT(ISBLANK(Лист1!J330)),Лист1!J330&gt;Лист1!I330),"Да", "Нет")</f>
        <v>Да</v>
      </c>
    </row>
    <row r="331" spans="2:11" x14ac:dyDescent="0.3">
      <c r="B331" t="s">
        <v>6</v>
      </c>
      <c r="C331" t="s">
        <v>89</v>
      </c>
      <c r="D331" t="s">
        <v>24</v>
      </c>
      <c r="E331" t="s">
        <v>20</v>
      </c>
      <c r="G331">
        <v>1</v>
      </c>
      <c r="I331" s="2">
        <v>241290</v>
      </c>
      <c r="J331" t="str">
        <f t="array" ref="J331">IFERROR(IF(A331=MAX(IF(($A$2:$A$332&lt;A331)*($D$2:$D$332=D331),$A$2:$A$332)),"", VLOOKUP(MAX(IF(($A$2:$A$332&lt;A331)*($D$2:$D$332=D331),$A$2:$A$332)),$A$2:$I$332,9,FALSE)),"")</f>
        <v/>
      </c>
      <c r="K331" t="str">
        <f>IF(AND(NOT(ISBLANK(Лист1!J331)),Лист1!J331&gt;Лист1!I331),"Да", "Нет")</f>
        <v>Да</v>
      </c>
    </row>
    <row r="332" spans="2:11" x14ac:dyDescent="0.3">
      <c r="B332" t="s">
        <v>6</v>
      </c>
      <c r="C332" t="s">
        <v>89</v>
      </c>
      <c r="D332" t="s">
        <v>237</v>
      </c>
      <c r="E332" t="s">
        <v>94</v>
      </c>
      <c r="G332">
        <v>1</v>
      </c>
      <c r="I332" s="2">
        <v>212990</v>
      </c>
      <c r="J332" t="str">
        <f t="array" ref="J332">IFERROR(IF(A332=MAX(IF(($A$2:$A$332&lt;A332)*($D$2:$D$332=D332),$A$2:$A$332)),"", VLOOKUP(MAX(IF(($A$2:$A$332&lt;A332)*($D$2:$D$332=D332),$A$2:$A$332)),$A$2:$I$332,9,FALSE)),"")</f>
        <v/>
      </c>
      <c r="K332" t="str">
        <f>IF(AND(NOT(ISBLANK(Лист1!J332)),Лист1!J332&gt;Лист1!I332),"Да", "Нет")</f>
        <v>Да</v>
      </c>
    </row>
  </sheetData>
  <autoFilter ref="A1:I332">
    <sortState ref="A2:I332">
      <sortCondition ref="A1:A332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workbookViewId="0">
      <pane ySplit="1" topLeftCell="A2" activePane="bottomLeft" state="frozen"/>
      <selection pane="bottomLeft" activeCell="J7" sqref="J7"/>
    </sheetView>
  </sheetViews>
  <sheetFormatPr defaultRowHeight="14.4" x14ac:dyDescent="0.3"/>
  <cols>
    <col min="1" max="1" width="25.6640625" customWidth="1"/>
    <col min="2" max="2" width="13" customWidth="1"/>
    <col min="3" max="3" width="18.33203125" customWidth="1"/>
    <col min="4" max="4" width="28.109375" customWidth="1"/>
  </cols>
  <sheetData>
    <row r="1" spans="1:4" x14ac:dyDescent="0.3">
      <c r="A1" t="s">
        <v>2</v>
      </c>
      <c r="B1" t="s">
        <v>253</v>
      </c>
      <c r="C1" t="s">
        <v>5</v>
      </c>
      <c r="D1" t="s">
        <v>254</v>
      </c>
    </row>
    <row r="2" spans="1:4" x14ac:dyDescent="0.3">
      <c r="A2" t="s">
        <v>79</v>
      </c>
      <c r="B2">
        <f t="array" ref="B2">AVERAGE(IF(Лист1!C:C=A2, Лист1!I:I))</f>
        <v>6990</v>
      </c>
      <c r="C2" t="s">
        <v>249</v>
      </c>
      <c r="D2">
        <f t="array" ref="D2">AVERAGE(IF(Лист1!E:E=C2, Лист1!I:I))</f>
        <v>5190</v>
      </c>
    </row>
    <row r="3" spans="1:4" x14ac:dyDescent="0.3">
      <c r="A3" t="s">
        <v>26</v>
      </c>
      <c r="B3">
        <f t="array" ref="B3">AVERAGE(IF(Лист1!C:C=A3, Лист1!I:I))</f>
        <v>10667.272727272728</v>
      </c>
      <c r="C3" t="s">
        <v>251</v>
      </c>
      <c r="D3">
        <f t="array" ref="D3">AVERAGE(IF(Лист1!E:E=C3, Лист1!I:I))</f>
        <v>4190</v>
      </c>
    </row>
    <row r="4" spans="1:4" x14ac:dyDescent="0.3">
      <c r="A4" t="s">
        <v>101</v>
      </c>
      <c r="B4">
        <f t="array" ref="B4">AVERAGE(IF(Лист1!C:C=A4, Лист1!I:I))</f>
        <v>25490</v>
      </c>
      <c r="C4" t="s">
        <v>50</v>
      </c>
      <c r="D4">
        <f t="array" ref="D4">AVERAGE(IF(Лист1!E:E=C4, Лист1!I:I))</f>
        <v>11490</v>
      </c>
    </row>
    <row r="5" spans="1:4" x14ac:dyDescent="0.3">
      <c r="A5" t="s">
        <v>181</v>
      </c>
      <c r="B5">
        <f t="array" ref="B5">AVERAGE(IF(Лист1!C:C=A5, Лист1!I:I))</f>
        <v>18690</v>
      </c>
      <c r="C5" t="s">
        <v>239</v>
      </c>
      <c r="D5">
        <f t="array" ref="D5">AVERAGE(IF(Лист1!E:E=C5, Лист1!I:I))</f>
        <v>10390</v>
      </c>
    </row>
    <row r="6" spans="1:4" x14ac:dyDescent="0.3">
      <c r="A6" t="s">
        <v>7</v>
      </c>
      <c r="B6">
        <f t="array" ref="B6">AVERAGE(IF(Лист1!C:C=A6, Лист1!I:I))</f>
        <v>17993.413793103449</v>
      </c>
      <c r="C6" t="s">
        <v>210</v>
      </c>
      <c r="D6">
        <f t="array" ref="D6">AVERAGE(IF(Лист1!E:E=C6, Лист1!I:I))</f>
        <v>14990</v>
      </c>
    </row>
    <row r="7" spans="1:4" x14ac:dyDescent="0.3">
      <c r="A7" t="s">
        <v>125</v>
      </c>
      <c r="B7">
        <f t="array" ref="B7">AVERAGE(IF(Лист1!C:C=A7, Лист1!I:I))</f>
        <v>147525.29411764705</v>
      </c>
      <c r="C7" t="s">
        <v>52</v>
      </c>
      <c r="D7">
        <f t="array" ref="D7">AVERAGE(IF(Лист1!E:E=C7, Лист1!I:I))</f>
        <v>6926.363636363636</v>
      </c>
    </row>
    <row r="8" spans="1:4" x14ac:dyDescent="0.3">
      <c r="A8" t="s">
        <v>114</v>
      </c>
      <c r="B8">
        <f t="array" ref="B8">AVERAGE(IF(Лист1!C:C=A8, Лист1!I:I))</f>
        <v>11890</v>
      </c>
      <c r="C8" t="s">
        <v>170</v>
      </c>
      <c r="D8">
        <f t="array" ref="D8">AVERAGE(IF(Лист1!E:E=C8, Лист1!I:I))</f>
        <v>10330</v>
      </c>
    </row>
    <row r="9" spans="1:4" x14ac:dyDescent="0.3">
      <c r="A9" t="s">
        <v>89</v>
      </c>
      <c r="B9">
        <f t="array" ref="B9">AVERAGE(IF(Лист1!C:C=A9, Лист1!I:I))</f>
        <v>88649.459459459453</v>
      </c>
      <c r="C9" t="s">
        <v>85</v>
      </c>
      <c r="D9">
        <f t="array" ref="D9">AVERAGE(IF(Лист1!E:E=C9, Лист1!I:I))</f>
        <v>10618.571428571429</v>
      </c>
    </row>
    <row r="10" spans="1:4" x14ac:dyDescent="0.3">
      <c r="A10" t="s">
        <v>88</v>
      </c>
      <c r="B10">
        <f t="array" ref="B10">AVERAGE(IF(Лист1!C:C=A10, Лист1!I:I))</f>
        <v>9398.3333333333339</v>
      </c>
      <c r="C10" t="s">
        <v>27</v>
      </c>
      <c r="D10">
        <f t="array" ref="D10">AVERAGE(IF(Лист1!E:E=C10, Лист1!I:I))</f>
        <v>6140</v>
      </c>
    </row>
    <row r="11" spans="1:4" x14ac:dyDescent="0.3">
      <c r="C11" t="s">
        <v>171</v>
      </c>
      <c r="D11">
        <f t="array" ref="D11">AVERAGE(IF(Лист1!E:E=C11, Лист1!I:I))</f>
        <v>8940</v>
      </c>
    </row>
    <row r="12" spans="1:4" x14ac:dyDescent="0.3">
      <c r="C12" t="s">
        <v>34</v>
      </c>
      <c r="D12">
        <f t="array" ref="D12">AVERAGE(IF(Лист1!E:E=C12, Лист1!I:I))</f>
        <v>14990</v>
      </c>
    </row>
    <row r="13" spans="1:4" x14ac:dyDescent="0.3">
      <c r="C13" t="s">
        <v>244</v>
      </c>
      <c r="D13">
        <f t="array" ref="D13">AVERAGE(IF(Лист1!E:E=C13, Лист1!I:I))</f>
        <v>27610</v>
      </c>
    </row>
    <row r="14" spans="1:4" x14ac:dyDescent="0.3">
      <c r="C14" t="s">
        <v>103</v>
      </c>
      <c r="D14">
        <f t="array" ref="D14">AVERAGE(IF(Лист1!E:E=C14, Лист1!I:I))</f>
        <v>31456.666666666668</v>
      </c>
    </row>
    <row r="15" spans="1:4" x14ac:dyDescent="0.3">
      <c r="C15" t="s">
        <v>56</v>
      </c>
      <c r="D15">
        <f t="array" ref="D15">AVERAGE(IF(Лист1!E:E=C15, Лист1!I:I))</f>
        <v>18873.333333333332</v>
      </c>
    </row>
    <row r="16" spans="1:4" x14ac:dyDescent="0.3">
      <c r="C16" t="s">
        <v>136</v>
      </c>
      <c r="D16">
        <f t="array" ref="D16">AVERAGE(IF(Лист1!E:E=C16, Лист1!I:I))</f>
        <v>19300</v>
      </c>
    </row>
    <row r="17" spans="3:4" x14ac:dyDescent="0.3">
      <c r="C17" t="s">
        <v>196</v>
      </c>
      <c r="D17">
        <f t="array" ref="D17">AVERAGE(IF(Лист1!E:E=C17, Лист1!I:I))</f>
        <v>15690</v>
      </c>
    </row>
    <row r="18" spans="3:4" x14ac:dyDescent="0.3">
      <c r="C18" t="s">
        <v>30</v>
      </c>
      <c r="D18">
        <f t="array" ref="D18">AVERAGE(IF(Лист1!E:E=C18, Лист1!I:I))</f>
        <v>17230</v>
      </c>
    </row>
    <row r="19" spans="3:4" x14ac:dyDescent="0.3">
      <c r="C19" t="s">
        <v>9</v>
      </c>
      <c r="D19">
        <f t="array" ref="D19">AVERAGE(IF(Лист1!E:E=C19, Лист1!I:I))</f>
        <v>11600</v>
      </c>
    </row>
    <row r="20" spans="3:4" x14ac:dyDescent="0.3">
      <c r="C20" t="s">
        <v>13</v>
      </c>
      <c r="D20">
        <f t="array" ref="D20">AVERAGE(IF(Лист1!E:E=C20, Лист1!I:I))</f>
        <v>12160</v>
      </c>
    </row>
    <row r="21" spans="3:4" x14ac:dyDescent="0.3">
      <c r="C21" t="s">
        <v>32</v>
      </c>
      <c r="D21">
        <f t="array" ref="D21">AVERAGE(IF(Лист1!E:E=C21, Лист1!I:I))</f>
        <v>14675.714285714286</v>
      </c>
    </row>
    <row r="22" spans="3:4" x14ac:dyDescent="0.3">
      <c r="C22" t="s">
        <v>76</v>
      </c>
      <c r="D22">
        <f t="array" ref="D22">AVERAGE(IF(Лист1!E:E=C22, Лист1!I:I))</f>
        <v>9345.5555555555547</v>
      </c>
    </row>
    <row r="23" spans="3:4" x14ac:dyDescent="0.3">
      <c r="C23" t="s">
        <v>100</v>
      </c>
      <c r="D23">
        <f t="array" ref="D23">AVERAGE(IF(Лист1!E:E=C23, Лист1!I:I))</f>
        <v>14877.5</v>
      </c>
    </row>
    <row r="24" spans="3:4" x14ac:dyDescent="0.3">
      <c r="C24" t="s">
        <v>169</v>
      </c>
      <c r="D24">
        <f t="array" ref="D24">AVERAGE(IF(Лист1!E:E=C24, Лист1!I:I))</f>
        <v>11050</v>
      </c>
    </row>
    <row r="25" spans="3:4" x14ac:dyDescent="0.3">
      <c r="C25" t="s">
        <v>113</v>
      </c>
      <c r="D25">
        <f t="array" ref="D25">AVERAGE(IF(Лист1!E:E=C25, Лист1!I:I))</f>
        <v>41109</v>
      </c>
    </row>
    <row r="26" spans="3:4" x14ac:dyDescent="0.3">
      <c r="C26" t="s">
        <v>198</v>
      </c>
      <c r="D26">
        <f t="array" ref="D26">AVERAGE(IF(Лист1!E:E=C26, Лист1!I:I))</f>
        <v>9210</v>
      </c>
    </row>
    <row r="27" spans="3:4" x14ac:dyDescent="0.3">
      <c r="C27" t="s">
        <v>141</v>
      </c>
      <c r="D27">
        <f t="array" ref="D27">AVERAGE(IF(Лист1!E:E=C27, Лист1!I:I))</f>
        <v>29850</v>
      </c>
    </row>
    <row r="28" spans="3:4" x14ac:dyDescent="0.3">
      <c r="C28" t="s">
        <v>129</v>
      </c>
      <c r="D28">
        <f t="array" ref="D28">AVERAGE(IF(Лист1!E:E=C28, Лист1!I:I))</f>
        <v>201490</v>
      </c>
    </row>
    <row r="29" spans="3:4" x14ac:dyDescent="0.3">
      <c r="C29" t="s">
        <v>131</v>
      </c>
      <c r="D29">
        <f t="array" ref="D29">AVERAGE(IF(Лист1!E:E=C29, Лист1!I:I))</f>
        <v>151740</v>
      </c>
    </row>
    <row r="30" spans="3:4" x14ac:dyDescent="0.3">
      <c r="C30" t="s">
        <v>212</v>
      </c>
      <c r="D30">
        <f t="array" ref="D30">AVERAGE(IF(Лист1!E:E=C30, Лист1!I:I))</f>
        <v>116990</v>
      </c>
    </row>
    <row r="31" spans="3:4" x14ac:dyDescent="0.3">
      <c r="C31" t="s">
        <v>15</v>
      </c>
      <c r="D31">
        <f t="array" ref="D31">AVERAGE(IF(Лист1!E:E=C31, Лист1!I:I))</f>
        <v>9256.6666666666661</v>
      </c>
    </row>
    <row r="32" spans="3:4" x14ac:dyDescent="0.3">
      <c r="C32" t="s">
        <v>118</v>
      </c>
      <c r="D32">
        <f t="array" ref="D32">AVERAGE(IF(Лист1!E:E=C32, Лист1!I:I))</f>
        <v>7990</v>
      </c>
    </row>
    <row r="33" spans="3:4" x14ac:dyDescent="0.3">
      <c r="C33" t="s">
        <v>164</v>
      </c>
      <c r="D33">
        <f t="array" ref="D33">AVERAGE(IF(Лист1!E:E=C33, Лист1!I:I))</f>
        <v>19573.333333333332</v>
      </c>
    </row>
    <row r="34" spans="3:4" x14ac:dyDescent="0.3">
      <c r="C34" t="s">
        <v>215</v>
      </c>
      <c r="D34">
        <f t="array" ref="D34">AVERAGE(IF(Лист1!E:E=C34, Лист1!I:I))</f>
        <v>12790</v>
      </c>
    </row>
    <row r="35" spans="3:4" x14ac:dyDescent="0.3">
      <c r="C35" t="s">
        <v>218</v>
      </c>
      <c r="D35">
        <f t="array" ref="D35">AVERAGE(IF(Лист1!E:E=C35, Лист1!I:I))</f>
        <v>32990</v>
      </c>
    </row>
    <row r="36" spans="3:4" x14ac:dyDescent="0.3">
      <c r="C36" t="s">
        <v>116</v>
      </c>
      <c r="D36">
        <f t="array" ref="D36">AVERAGE(IF(Лист1!E:E=C36, Лист1!I:I))</f>
        <v>11890</v>
      </c>
    </row>
    <row r="37" spans="3:4" x14ac:dyDescent="0.3">
      <c r="C37" t="s">
        <v>208</v>
      </c>
      <c r="D37">
        <f t="array" ref="D37">AVERAGE(IF(Лист1!E:E=C37, Лист1!I:I))</f>
        <v>6190</v>
      </c>
    </row>
    <row r="38" spans="3:4" x14ac:dyDescent="0.3">
      <c r="C38" t="s">
        <v>172</v>
      </c>
      <c r="D38">
        <f t="array" ref="D38">AVERAGE(IF(Лист1!E:E=C38, Лист1!I:I))</f>
        <v>8951.538461538461</v>
      </c>
    </row>
    <row r="39" spans="3:4" x14ac:dyDescent="0.3">
      <c r="C39" t="s">
        <v>243</v>
      </c>
      <c r="D39">
        <f t="array" ref="D39">AVERAGE(IF(Лист1!E:E=C39, Лист1!I:I))</f>
        <v>6790</v>
      </c>
    </row>
    <row r="40" spans="3:4" x14ac:dyDescent="0.3">
      <c r="C40" t="s">
        <v>72</v>
      </c>
      <c r="D40">
        <f t="array" ref="D40">AVERAGE(IF(Лист1!E:E=C40, Лист1!I:I))</f>
        <v>13865</v>
      </c>
    </row>
    <row r="41" spans="3:4" x14ac:dyDescent="0.3">
      <c r="C41" t="s">
        <v>65</v>
      </c>
      <c r="D41">
        <f t="array" ref="D41">AVERAGE(IF(Лист1!E:E=C41, Лист1!I:I))</f>
        <v>8526.363636363636</v>
      </c>
    </row>
    <row r="42" spans="3:4" x14ac:dyDescent="0.3">
      <c r="C42" t="s">
        <v>180</v>
      </c>
      <c r="D42">
        <f t="array" ref="D42">AVERAGE(IF(Лист1!E:E=C42, Лист1!I:I))</f>
        <v>18690</v>
      </c>
    </row>
    <row r="43" spans="3:4" x14ac:dyDescent="0.3">
      <c r="C43" t="s">
        <v>127</v>
      </c>
      <c r="D43">
        <f t="array" ref="D43">AVERAGE(IF(Лист1!E:E=C43, Лист1!I:I))</f>
        <v>248390</v>
      </c>
    </row>
    <row r="44" spans="3:4" x14ac:dyDescent="0.3">
      <c r="C44" t="s">
        <v>159</v>
      </c>
      <c r="D44">
        <f t="array" ref="D44">AVERAGE(IF(Лист1!E:E=C44, Лист1!I:I))</f>
        <v>7990</v>
      </c>
    </row>
    <row r="45" spans="3:4" x14ac:dyDescent="0.3">
      <c r="C45" t="s">
        <v>161</v>
      </c>
      <c r="D45">
        <f t="array" ref="D45">AVERAGE(IF(Лист1!E:E=C45, Лист1!I:I))</f>
        <v>22456.666666666668</v>
      </c>
    </row>
    <row r="46" spans="3:4" x14ac:dyDescent="0.3">
      <c r="C46" t="s">
        <v>233</v>
      </c>
      <c r="D46">
        <f t="array" ref="D46">AVERAGE(IF(Лист1!E:E=C46, Лист1!I:I))</f>
        <v>14590</v>
      </c>
    </row>
    <row r="47" spans="3:4" x14ac:dyDescent="0.3">
      <c r="C47" t="s">
        <v>94</v>
      </c>
      <c r="D47">
        <f t="array" ref="D47">AVERAGE(IF(Лист1!E:E=C47, Лист1!I:I))</f>
        <v>68911.052631578947</v>
      </c>
    </row>
    <row r="48" spans="3:4" x14ac:dyDescent="0.3">
      <c r="C48" t="s">
        <v>18</v>
      </c>
      <c r="D48">
        <f t="array" ref="D48">AVERAGE(IF(Лист1!E:E=C48, Лист1!I:I))</f>
        <v>12847.142857142857</v>
      </c>
    </row>
    <row r="49" spans="3:4" x14ac:dyDescent="0.3">
      <c r="C49" t="s">
        <v>23</v>
      </c>
      <c r="D49">
        <f t="array" ref="D49">AVERAGE(IF(Лист1!E:E=C49, Лист1!I:I))</f>
        <v>13190</v>
      </c>
    </row>
    <row r="50" spans="3:4" x14ac:dyDescent="0.3">
      <c r="C50" t="s">
        <v>167</v>
      </c>
      <c r="D50">
        <f t="array" ref="D50">AVERAGE(IF(Лист1!E:E=C50, Лист1!I:I))</f>
        <v>3790</v>
      </c>
    </row>
    <row r="51" spans="3:4" x14ac:dyDescent="0.3">
      <c r="C51" t="s">
        <v>234</v>
      </c>
      <c r="D51">
        <f t="array" ref="D51">AVERAGE(IF(Лист1!E:E=C51, Лист1!I:I))</f>
        <v>13790</v>
      </c>
    </row>
    <row r="52" spans="3:4" x14ac:dyDescent="0.3">
      <c r="C52" t="s">
        <v>20</v>
      </c>
      <c r="D52">
        <f t="array" ref="D52">AVERAGE(IF(Лист1!E:E=C52, Лист1!I:I))</f>
        <v>115219.41176470589</v>
      </c>
    </row>
    <row r="53" spans="3:4" x14ac:dyDescent="0.3">
      <c r="C53" t="s">
        <v>36</v>
      </c>
      <c r="D53">
        <f t="array" ref="D53">AVERAGE(IF(Лист1!E:E=C53, Лист1!I:I))</f>
        <v>13790</v>
      </c>
    </row>
    <row r="54" spans="3:4" x14ac:dyDescent="0.3">
      <c r="C54" t="s">
        <v>38</v>
      </c>
      <c r="D54">
        <f t="array" ref="D54">AVERAGE(IF(Лист1!E:E=C54, Лист1!I:I))</f>
        <v>9490</v>
      </c>
    </row>
    <row r="55" spans="3:4" x14ac:dyDescent="0.3">
      <c r="C55" t="s">
        <v>81</v>
      </c>
      <c r="D55">
        <f t="array" ref="D55">AVERAGE(IF(Лист1!E:E=C55, Лист1!I:I))</f>
        <v>6490</v>
      </c>
    </row>
    <row r="56" spans="3:4" x14ac:dyDescent="0.3">
      <c r="C56" t="s">
        <v>184</v>
      </c>
      <c r="D56">
        <f t="array" ref="D56">AVERAGE(IF(Лист1!E:E=C56, Лист1!I:I))</f>
        <v>13690</v>
      </c>
    </row>
    <row r="57" spans="3:4" x14ac:dyDescent="0.3">
      <c r="C57" t="s">
        <v>186</v>
      </c>
      <c r="D57">
        <f t="array" ref="D57">AVERAGE(IF(Лист1!E:E=C57, Лист1!I:I))</f>
        <v>5975.7142857142853</v>
      </c>
    </row>
    <row r="58" spans="3:4" x14ac:dyDescent="0.3">
      <c r="C58" t="s">
        <v>54</v>
      </c>
      <c r="D58">
        <f t="array" ref="D58">AVERAGE(IF(Лист1!E:E=C58, Лист1!I:I))</f>
        <v>19990</v>
      </c>
    </row>
    <row r="59" spans="3:4" x14ac:dyDescent="0.3">
      <c r="C59" t="s">
        <v>58</v>
      </c>
      <c r="D59">
        <f t="array" ref="D59">AVERAGE(IF(Лист1!E:E=C59, Лист1!I:I))</f>
        <v>10190</v>
      </c>
    </row>
    <row r="60" spans="3:4" x14ac:dyDescent="0.3">
      <c r="C60" t="s">
        <v>84</v>
      </c>
      <c r="D60">
        <f t="array" ref="D60">AVERAGE(IF(Лист1!E:E=C60, Лист1!I:I))</f>
        <v>10565</v>
      </c>
    </row>
    <row r="61" spans="3:4" x14ac:dyDescent="0.3">
      <c r="C61" t="s">
        <v>43</v>
      </c>
      <c r="D61">
        <f t="array" ref="D61">AVERAGE(IF(Лист1!E:E=C61, Лист1!I:I))</f>
        <v>11190</v>
      </c>
    </row>
    <row r="62" spans="3:4" x14ac:dyDescent="0.3">
      <c r="C62" t="s">
        <v>230</v>
      </c>
      <c r="D62">
        <f t="array" ref="D62">AVERAGE(IF(Лист1!E:E=C62, Лист1!I:I))</f>
        <v>16540</v>
      </c>
    </row>
    <row r="63" spans="3:4" x14ac:dyDescent="0.3">
      <c r="C63" t="s">
        <v>199</v>
      </c>
      <c r="D63">
        <f t="array" ref="D63">AVERAGE(IF(Лист1!E:E=C63, Лист1!I:I))</f>
        <v>20740</v>
      </c>
    </row>
    <row r="64" spans="3:4" x14ac:dyDescent="0.3">
      <c r="C64" t="s">
        <v>204</v>
      </c>
      <c r="D64">
        <f t="array" ref="D64">AVERAGE(IF(Лист1!E:E=C64, Лист1!I:I))</f>
        <v>28990</v>
      </c>
    </row>
    <row r="65" spans="3:4" x14ac:dyDescent="0.3">
      <c r="C65" t="s">
        <v>205</v>
      </c>
      <c r="D65">
        <f t="array" ref="D65">AVERAGE(IF(Лист1!E:E=C65, Лист1!I:I))</f>
        <v>25490</v>
      </c>
    </row>
    <row r="66" spans="3:4" x14ac:dyDescent="0.3">
      <c r="C66" t="s">
        <v>61</v>
      </c>
      <c r="D66">
        <f t="array" ref="D66">AVERAGE(IF(Лист1!E:E=C66, Лист1!I:I))</f>
        <v>9490</v>
      </c>
    </row>
    <row r="67" spans="3:4" x14ac:dyDescent="0.3">
      <c r="C67" t="s">
        <v>138</v>
      </c>
      <c r="D67">
        <f t="array" ref="D67">AVERAGE(IF(Лист1!E:E=C67, Лист1!I:I))</f>
        <v>4990</v>
      </c>
    </row>
    <row r="68" spans="3:4" x14ac:dyDescent="0.3">
      <c r="C68" t="s">
        <v>87</v>
      </c>
      <c r="D68">
        <f t="array" ref="D68">AVERAGE(IF(Лист1!E:E=C68, Лист1!I:I))</f>
        <v>11240</v>
      </c>
    </row>
    <row r="69" spans="3:4" x14ac:dyDescent="0.3">
      <c r="C69" t="s">
        <v>93</v>
      </c>
      <c r="D69">
        <f t="array" ref="D69">AVERAGE(IF(Лист1!E:E=C69, Лист1!I:I))</f>
        <v>61990</v>
      </c>
    </row>
    <row r="70" spans="3:4" x14ac:dyDescent="0.3">
      <c r="C70" t="s">
        <v>193</v>
      </c>
      <c r="D70">
        <f t="array" ref="D70">AVERAGE(IF(Лист1!E:E=C70, Лист1!I:I))</f>
        <v>11990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2"/>
  <sheetViews>
    <sheetView workbookViewId="0">
      <selection activeCell="U12" sqref="U12"/>
    </sheetView>
  </sheetViews>
  <sheetFormatPr defaultRowHeight="14.4" x14ac:dyDescent="0.3"/>
  <cols>
    <col min="1" max="1" width="11.88671875" style="1" customWidth="1"/>
    <col min="2" max="2" width="11.88671875" customWidth="1"/>
  </cols>
  <sheetData>
    <row r="1" spans="1:2" x14ac:dyDescent="0.3">
      <c r="A1" s="1" t="s">
        <v>0</v>
      </c>
      <c r="B1" t="s">
        <v>253</v>
      </c>
    </row>
    <row r="2" spans="1:2" x14ac:dyDescent="0.3">
      <c r="A2" s="1">
        <v>45473</v>
      </c>
      <c r="B2">
        <f t="array" ref="B2">AVERAGE(IF(Лист1!A:A=A2, Лист1!I:I))</f>
        <v>4690</v>
      </c>
    </row>
    <row r="3" spans="1:2" x14ac:dyDescent="0.3">
      <c r="A3" s="1">
        <v>45474</v>
      </c>
      <c r="B3">
        <f t="array" ref="B3">AVERAGE(IF(Лист1!A:A=A3, Лист1!I:I))</f>
        <v>10940</v>
      </c>
    </row>
    <row r="4" spans="1:2" x14ac:dyDescent="0.3">
      <c r="A4" s="1">
        <v>45480</v>
      </c>
      <c r="B4">
        <f t="array" ref="B4">AVERAGE(IF(Лист1!A:A=A4, Лист1!I:I))</f>
        <v>14990</v>
      </c>
    </row>
    <row r="5" spans="1:2" x14ac:dyDescent="0.3">
      <c r="A5" s="1">
        <v>45482</v>
      </c>
      <c r="B5">
        <f t="array" ref="B5">AVERAGE(IF(Лист1!A:A=A5, Лист1!I:I))</f>
        <v>5847.1428571428569</v>
      </c>
    </row>
    <row r="6" spans="1:2" x14ac:dyDescent="0.3">
      <c r="A6" s="1">
        <v>45483</v>
      </c>
      <c r="B6">
        <f t="array" ref="B6">AVERAGE(IF(Лист1!A:A=A6, Лист1!I:I))</f>
        <v>18603.333333333332</v>
      </c>
    </row>
    <row r="7" spans="1:2" x14ac:dyDescent="0.3">
      <c r="A7" s="1">
        <v>45484</v>
      </c>
      <c r="B7">
        <f t="array" ref="B7">AVERAGE(IF(Лист1!A:A=A7, Лист1!I:I))</f>
        <v>11340</v>
      </c>
    </row>
    <row r="8" spans="1:2" x14ac:dyDescent="0.3">
      <c r="A8" s="1">
        <v>45485</v>
      </c>
      <c r="B8">
        <f t="array" ref="B8">AVERAGE(IF(Лист1!A:A=A8, Лист1!I:I))</f>
        <v>10894</v>
      </c>
    </row>
    <row r="9" spans="1:2" x14ac:dyDescent="0.3">
      <c r="A9" s="1">
        <v>45486</v>
      </c>
      <c r="B9">
        <f t="array" ref="B9">AVERAGE(IF(Лист1!A:A=A9, Лист1!I:I))</f>
        <v>96135.454545454544</v>
      </c>
    </row>
    <row r="10" spans="1:2" x14ac:dyDescent="0.3">
      <c r="A10" s="1">
        <v>45487</v>
      </c>
      <c r="B10">
        <f t="array" ref="B10">AVERAGE(IF(Лист1!A:A=A10, Лист1!I:I))</f>
        <v>26150</v>
      </c>
    </row>
    <row r="11" spans="1:2" x14ac:dyDescent="0.3">
      <c r="A11" s="1">
        <v>45488</v>
      </c>
      <c r="B11">
        <f t="array" ref="B11">AVERAGE(IF(Лист1!A:A=A11, Лист1!I:I))</f>
        <v>31581.666666666668</v>
      </c>
    </row>
    <row r="12" spans="1:2" x14ac:dyDescent="0.3">
      <c r="A12" s="1">
        <v>45489</v>
      </c>
      <c r="B12">
        <f t="array" ref="B12">AVERAGE(IF(Лист1!A:A=A12, Лист1!I:I))</f>
        <v>13350</v>
      </c>
    </row>
    <row r="13" spans="1:2" x14ac:dyDescent="0.3">
      <c r="A13" s="1">
        <v>45490</v>
      </c>
      <c r="B13">
        <f t="array" ref="B13">AVERAGE(IF(Лист1!A:A=A13, Лист1!I:I))</f>
        <v>13056.666666666666</v>
      </c>
    </row>
    <row r="14" spans="1:2" x14ac:dyDescent="0.3">
      <c r="A14" s="1">
        <v>45491</v>
      </c>
      <c r="B14">
        <f t="array" ref="B14">AVERAGE(IF(Лист1!A:A=A14, Лист1!I:I))</f>
        <v>4190</v>
      </c>
    </row>
    <row r="15" spans="1:2" x14ac:dyDescent="0.3">
      <c r="A15" s="1">
        <v>45492</v>
      </c>
      <c r="B15">
        <f t="array" ref="B15">AVERAGE(IF(Лист1!A:A=A15, Лист1!I:I))</f>
        <v>142923.33333333334</v>
      </c>
    </row>
    <row r="16" spans="1:2" x14ac:dyDescent="0.3">
      <c r="A16" s="1">
        <v>45493</v>
      </c>
      <c r="B16">
        <f t="array" ref="B16">AVERAGE(IF(Лист1!A:A=A16, Лист1!I:I))</f>
        <v>22261.428571428572</v>
      </c>
    </row>
    <row r="17" spans="1:2" x14ac:dyDescent="0.3">
      <c r="A17" s="1">
        <v>45494</v>
      </c>
      <c r="B17">
        <f t="array" ref="B17">AVERAGE(IF(Лист1!A:A=A17, Лист1!I:I))</f>
        <v>58290</v>
      </c>
    </row>
    <row r="18" spans="1:2" x14ac:dyDescent="0.3">
      <c r="A18" s="1">
        <v>45495</v>
      </c>
      <c r="B18">
        <f t="array" ref="B18">AVERAGE(IF(Лист1!A:A=A18, Лист1!I:I))</f>
        <v>14523.333333333334</v>
      </c>
    </row>
    <row r="19" spans="1:2" x14ac:dyDescent="0.3">
      <c r="A19" s="1">
        <v>45496</v>
      </c>
      <c r="B19">
        <f t="array" ref="B19">AVERAGE(IF(Лист1!A:A=A19, Лист1!I:I))</f>
        <v>26823.333333333332</v>
      </c>
    </row>
    <row r="20" spans="1:2" x14ac:dyDescent="0.3">
      <c r="A20" s="1">
        <v>45497</v>
      </c>
      <c r="B20">
        <f t="array" ref="B20">AVERAGE(IF(Лист1!A:A=A20, Лист1!I:I))</f>
        <v>23290</v>
      </c>
    </row>
    <row r="21" spans="1:2" x14ac:dyDescent="0.3">
      <c r="A21" s="1">
        <v>45498</v>
      </c>
      <c r="B21">
        <f t="array" ref="B21">AVERAGE(IF(Лист1!A:A=A21, Лист1!I:I))</f>
        <v>22550</v>
      </c>
    </row>
    <row r="22" spans="1:2" x14ac:dyDescent="0.3">
      <c r="A22" s="1">
        <v>45499</v>
      </c>
      <c r="B22">
        <f t="array" ref="B22">AVERAGE(IF(Лист1!A:A=A22, Лист1!I:I))</f>
        <v>35118.571428571428</v>
      </c>
    </row>
    <row r="23" spans="1:2" x14ac:dyDescent="0.3">
      <c r="A23" s="1">
        <v>45500</v>
      </c>
      <c r="B23">
        <f t="array" ref="B23">AVERAGE(IF(Лист1!A:A=A23, Лист1!I:I))</f>
        <v>40940</v>
      </c>
    </row>
    <row r="24" spans="1:2" x14ac:dyDescent="0.3">
      <c r="A24" s="1">
        <v>45501</v>
      </c>
      <c r="B24">
        <f t="array" ref="B24">AVERAGE(IF(Лист1!A:A=A24, Лист1!I:I))</f>
        <v>12665</v>
      </c>
    </row>
    <row r="25" spans="1:2" x14ac:dyDescent="0.3">
      <c r="A25" s="1">
        <v>45502</v>
      </c>
      <c r="B25">
        <f t="array" ref="B25">AVERAGE(IF(Лист1!A:A=A25, Лист1!I:I))</f>
        <v>17750</v>
      </c>
    </row>
    <row r="26" spans="1:2" x14ac:dyDescent="0.3">
      <c r="A26" s="1">
        <v>45504</v>
      </c>
      <c r="B26">
        <f t="array" ref="B26">AVERAGE(IF(Лист1!A:A=A26, Лист1!I:I))</f>
        <v>39421.666666666664</v>
      </c>
    </row>
    <row r="27" spans="1:2" x14ac:dyDescent="0.3">
      <c r="A27" s="1">
        <v>45505</v>
      </c>
      <c r="B27">
        <f t="array" ref="B27">AVERAGE(IF(Лист1!A:A=A27, Лист1!I:I))</f>
        <v>119990</v>
      </c>
    </row>
    <row r="28" spans="1:2" x14ac:dyDescent="0.3">
      <c r="A28" s="1">
        <v>45506</v>
      </c>
      <c r="B28">
        <f t="array" ref="B28">AVERAGE(IF(Лист1!A:A=A28, Лист1!I:I))</f>
        <v>11090</v>
      </c>
    </row>
    <row r="29" spans="1:2" x14ac:dyDescent="0.3">
      <c r="A29" s="1">
        <v>45507</v>
      </c>
      <c r="B29">
        <f t="array" ref="B29">AVERAGE(IF(Лист1!A:A=A29, Лист1!I:I))</f>
        <v>31505.384615384617</v>
      </c>
    </row>
    <row r="30" spans="1:2" x14ac:dyDescent="0.3">
      <c r="A30" s="1">
        <v>45508</v>
      </c>
      <c r="B30">
        <f t="array" ref="B30">AVERAGE(IF(Лист1!A:A=A30, Лист1!I:I))</f>
        <v>57035.454545454544</v>
      </c>
    </row>
    <row r="31" spans="1:2" x14ac:dyDescent="0.3">
      <c r="A31" s="1">
        <v>45510</v>
      </c>
      <c r="B31">
        <f t="array" ref="B31">AVERAGE(IF(Лист1!A:A=A31, Лист1!I:I))</f>
        <v>8496.6666666666661</v>
      </c>
    </row>
    <row r="32" spans="1:2" x14ac:dyDescent="0.3">
      <c r="A32" s="1">
        <v>45511</v>
      </c>
      <c r="B32">
        <f t="array" ref="B32">AVERAGE(IF(Лист1!A:A=A32, Лист1!I:I))</f>
        <v>68490</v>
      </c>
    </row>
    <row r="33" spans="1:2" x14ac:dyDescent="0.3">
      <c r="A33" s="1">
        <v>45514</v>
      </c>
      <c r="B33">
        <f t="array" ref="B33">AVERAGE(IF(Лист1!A:A=A33, Лист1!I:I))</f>
        <v>105910</v>
      </c>
    </row>
    <row r="34" spans="1:2" x14ac:dyDescent="0.3">
      <c r="A34" s="1">
        <v>45517</v>
      </c>
      <c r="B34">
        <f t="array" ref="B34">AVERAGE(IF(Лист1!A:A=A34, Лист1!I:I))</f>
        <v>12273.333333333334</v>
      </c>
    </row>
    <row r="35" spans="1:2" x14ac:dyDescent="0.3">
      <c r="A35" s="1">
        <v>45518</v>
      </c>
      <c r="B35">
        <f t="array" ref="B35">AVERAGE(IF(Лист1!A:A=A35, Лист1!I:I))</f>
        <v>8790</v>
      </c>
    </row>
    <row r="36" spans="1:2" x14ac:dyDescent="0.3">
      <c r="A36" s="1">
        <v>45519</v>
      </c>
      <c r="B36">
        <f t="array" ref="B36">AVERAGE(IF(Лист1!A:A=A36, Лист1!I:I))</f>
        <v>6490</v>
      </c>
    </row>
    <row r="37" spans="1:2" x14ac:dyDescent="0.3">
      <c r="A37" s="1">
        <v>45520</v>
      </c>
      <c r="B37">
        <f t="array" ref="B37">AVERAGE(IF(Лист1!A:A=A37, Лист1!I:I))</f>
        <v>11066.923076923076</v>
      </c>
    </row>
    <row r="38" spans="1:2" x14ac:dyDescent="0.3">
      <c r="A38" s="1">
        <v>45522</v>
      </c>
      <c r="B38">
        <f t="array" ref="B38">AVERAGE(IF(Лист1!A:A=A38, Лист1!I:I))</f>
        <v>18683.75</v>
      </c>
    </row>
    <row r="39" spans="1:2" x14ac:dyDescent="0.3">
      <c r="A39" s="1">
        <v>45523</v>
      </c>
      <c r="B39">
        <f t="array" ref="B39">AVERAGE(IF(Лист1!A:A=A39, Лист1!I:I))</f>
        <v>10214.444444444445</v>
      </c>
    </row>
    <row r="40" spans="1:2" x14ac:dyDescent="0.3">
      <c r="A40" s="1">
        <v>45525</v>
      </c>
      <c r="B40">
        <f t="array" ref="B40">AVERAGE(IF(Лист1!A:A=A40, Лист1!I:I))</f>
        <v>4990</v>
      </c>
    </row>
    <row r="41" spans="1:2" x14ac:dyDescent="0.3">
      <c r="A41" s="1">
        <v>45539</v>
      </c>
      <c r="B41">
        <f t="array" ref="B41">AVERAGE(IF(Лист1!A:A=A41, Лист1!I:I))</f>
        <v>11240</v>
      </c>
    </row>
    <row r="43" spans="1:2" x14ac:dyDescent="0.3">
      <c r="A43"/>
    </row>
    <row r="44" spans="1:2" x14ac:dyDescent="0.3">
      <c r="A44"/>
    </row>
    <row r="45" spans="1:2" x14ac:dyDescent="0.3">
      <c r="A45"/>
    </row>
    <row r="46" spans="1:2" x14ac:dyDescent="0.3">
      <c r="A46"/>
    </row>
    <row r="47" spans="1:2" x14ac:dyDescent="0.3">
      <c r="A47"/>
    </row>
    <row r="48" spans="1:2" x14ac:dyDescent="0.3">
      <c r="A48"/>
    </row>
    <row r="49" spans="1:1" x14ac:dyDescent="0.3">
      <c r="A49"/>
    </row>
    <row r="50" spans="1:1" x14ac:dyDescent="0.3">
      <c r="A50"/>
    </row>
    <row r="51" spans="1:1" x14ac:dyDescent="0.3">
      <c r="A51"/>
    </row>
    <row r="52" spans="1:1" x14ac:dyDescent="0.3">
      <c r="A52"/>
    </row>
    <row r="53" spans="1:1" x14ac:dyDescent="0.3">
      <c r="A53"/>
    </row>
    <row r="54" spans="1:1" x14ac:dyDescent="0.3">
      <c r="A54"/>
    </row>
    <row r="55" spans="1:1" x14ac:dyDescent="0.3">
      <c r="A55"/>
    </row>
    <row r="56" spans="1:1" x14ac:dyDescent="0.3">
      <c r="A56"/>
    </row>
    <row r="57" spans="1:1" x14ac:dyDescent="0.3">
      <c r="A57"/>
    </row>
    <row r="58" spans="1:1" x14ac:dyDescent="0.3">
      <c r="A58"/>
    </row>
    <row r="59" spans="1:1" x14ac:dyDescent="0.3">
      <c r="A59"/>
    </row>
    <row r="60" spans="1:1" x14ac:dyDescent="0.3">
      <c r="A60"/>
    </row>
    <row r="61" spans="1:1" x14ac:dyDescent="0.3">
      <c r="A61"/>
    </row>
    <row r="62" spans="1:1" x14ac:dyDescent="0.3">
      <c r="A62"/>
    </row>
    <row r="63" spans="1:1" x14ac:dyDescent="0.3">
      <c r="A63"/>
    </row>
    <row r="64" spans="1:1" x14ac:dyDescent="0.3">
      <c r="A64"/>
    </row>
    <row r="65" spans="1:1" x14ac:dyDescent="0.3">
      <c r="A65"/>
    </row>
    <row r="66" spans="1:1" x14ac:dyDescent="0.3">
      <c r="A66"/>
    </row>
    <row r="67" spans="1:1" x14ac:dyDescent="0.3">
      <c r="A67"/>
    </row>
    <row r="68" spans="1:1" x14ac:dyDescent="0.3">
      <c r="A68"/>
    </row>
    <row r="69" spans="1:1" x14ac:dyDescent="0.3">
      <c r="A69"/>
    </row>
    <row r="70" spans="1:1" x14ac:dyDescent="0.3">
      <c r="A70"/>
    </row>
    <row r="71" spans="1:1" x14ac:dyDescent="0.3">
      <c r="A71"/>
    </row>
    <row r="72" spans="1:1" x14ac:dyDescent="0.3">
      <c r="A72"/>
    </row>
    <row r="73" spans="1:1" x14ac:dyDescent="0.3">
      <c r="A73"/>
    </row>
    <row r="74" spans="1:1" x14ac:dyDescent="0.3">
      <c r="A74"/>
    </row>
    <row r="75" spans="1:1" x14ac:dyDescent="0.3">
      <c r="A75"/>
    </row>
    <row r="76" spans="1:1" x14ac:dyDescent="0.3">
      <c r="A76"/>
    </row>
    <row r="77" spans="1:1" x14ac:dyDescent="0.3">
      <c r="A77"/>
    </row>
    <row r="78" spans="1:1" x14ac:dyDescent="0.3">
      <c r="A78"/>
    </row>
    <row r="79" spans="1:1" x14ac:dyDescent="0.3">
      <c r="A79"/>
    </row>
    <row r="80" spans="1:1" x14ac:dyDescent="0.3">
      <c r="A80"/>
    </row>
    <row r="81" spans="1:1" x14ac:dyDescent="0.3">
      <c r="A81"/>
    </row>
    <row r="82" spans="1:1" x14ac:dyDescent="0.3">
      <c r="A82"/>
    </row>
    <row r="83" spans="1:1" x14ac:dyDescent="0.3">
      <c r="A83"/>
    </row>
    <row r="84" spans="1:1" x14ac:dyDescent="0.3">
      <c r="A84"/>
    </row>
    <row r="85" spans="1:1" x14ac:dyDescent="0.3">
      <c r="A85"/>
    </row>
    <row r="86" spans="1:1" x14ac:dyDescent="0.3">
      <c r="A86"/>
    </row>
    <row r="87" spans="1:1" x14ac:dyDescent="0.3">
      <c r="A87"/>
    </row>
    <row r="88" spans="1:1" x14ac:dyDescent="0.3">
      <c r="A88"/>
    </row>
    <row r="89" spans="1:1" x14ac:dyDescent="0.3">
      <c r="A89"/>
    </row>
    <row r="90" spans="1:1" x14ac:dyDescent="0.3">
      <c r="A90"/>
    </row>
    <row r="91" spans="1:1" x14ac:dyDescent="0.3">
      <c r="A91"/>
    </row>
    <row r="92" spans="1:1" x14ac:dyDescent="0.3">
      <c r="A92"/>
    </row>
    <row r="93" spans="1:1" x14ac:dyDescent="0.3">
      <c r="A93"/>
    </row>
    <row r="94" spans="1:1" x14ac:dyDescent="0.3">
      <c r="A94"/>
    </row>
    <row r="95" spans="1:1" x14ac:dyDescent="0.3">
      <c r="A95"/>
    </row>
    <row r="96" spans="1:1" x14ac:dyDescent="0.3">
      <c r="A96"/>
    </row>
    <row r="97" spans="1:1" x14ac:dyDescent="0.3">
      <c r="A97"/>
    </row>
    <row r="98" spans="1:1" x14ac:dyDescent="0.3">
      <c r="A98"/>
    </row>
    <row r="99" spans="1:1" x14ac:dyDescent="0.3">
      <c r="A99"/>
    </row>
    <row r="100" spans="1:1" x14ac:dyDescent="0.3">
      <c r="A100"/>
    </row>
    <row r="101" spans="1:1" x14ac:dyDescent="0.3">
      <c r="A101"/>
    </row>
    <row r="102" spans="1:1" x14ac:dyDescent="0.3">
      <c r="A102"/>
    </row>
    <row r="103" spans="1:1" x14ac:dyDescent="0.3">
      <c r="A103"/>
    </row>
    <row r="104" spans="1:1" x14ac:dyDescent="0.3">
      <c r="A104"/>
    </row>
    <row r="105" spans="1:1" x14ac:dyDescent="0.3">
      <c r="A105"/>
    </row>
    <row r="106" spans="1:1" x14ac:dyDescent="0.3">
      <c r="A106"/>
    </row>
    <row r="107" spans="1:1" x14ac:dyDescent="0.3">
      <c r="A107"/>
    </row>
    <row r="108" spans="1:1" x14ac:dyDescent="0.3">
      <c r="A108"/>
    </row>
    <row r="109" spans="1:1" x14ac:dyDescent="0.3">
      <c r="A109"/>
    </row>
    <row r="110" spans="1:1" x14ac:dyDescent="0.3">
      <c r="A110"/>
    </row>
    <row r="111" spans="1:1" x14ac:dyDescent="0.3">
      <c r="A111"/>
    </row>
    <row r="112" spans="1:1" x14ac:dyDescent="0.3">
      <c r="A112"/>
    </row>
    <row r="113" spans="1:1" x14ac:dyDescent="0.3">
      <c r="A113"/>
    </row>
    <row r="114" spans="1:1" x14ac:dyDescent="0.3">
      <c r="A114"/>
    </row>
    <row r="115" spans="1:1" x14ac:dyDescent="0.3">
      <c r="A115"/>
    </row>
    <row r="116" spans="1:1" x14ac:dyDescent="0.3">
      <c r="A116"/>
    </row>
    <row r="117" spans="1:1" x14ac:dyDescent="0.3">
      <c r="A117"/>
    </row>
    <row r="118" spans="1:1" x14ac:dyDescent="0.3">
      <c r="A118"/>
    </row>
    <row r="119" spans="1:1" x14ac:dyDescent="0.3">
      <c r="A119"/>
    </row>
    <row r="120" spans="1:1" x14ac:dyDescent="0.3">
      <c r="A120"/>
    </row>
    <row r="121" spans="1:1" x14ac:dyDescent="0.3">
      <c r="A121"/>
    </row>
    <row r="122" spans="1:1" x14ac:dyDescent="0.3">
      <c r="A122"/>
    </row>
    <row r="123" spans="1:1" x14ac:dyDescent="0.3">
      <c r="A123"/>
    </row>
    <row r="124" spans="1:1" x14ac:dyDescent="0.3">
      <c r="A124"/>
    </row>
    <row r="125" spans="1:1" x14ac:dyDescent="0.3">
      <c r="A125"/>
    </row>
    <row r="126" spans="1:1" x14ac:dyDescent="0.3">
      <c r="A126"/>
    </row>
    <row r="127" spans="1:1" x14ac:dyDescent="0.3">
      <c r="A127"/>
    </row>
    <row r="128" spans="1:1" x14ac:dyDescent="0.3">
      <c r="A128"/>
    </row>
    <row r="129" spans="1:1" x14ac:dyDescent="0.3">
      <c r="A129"/>
    </row>
    <row r="130" spans="1:1" x14ac:dyDescent="0.3">
      <c r="A130"/>
    </row>
    <row r="131" spans="1:1" x14ac:dyDescent="0.3">
      <c r="A131"/>
    </row>
    <row r="132" spans="1:1" x14ac:dyDescent="0.3">
      <c r="A132"/>
    </row>
    <row r="133" spans="1:1" x14ac:dyDescent="0.3">
      <c r="A133"/>
    </row>
    <row r="134" spans="1:1" x14ac:dyDescent="0.3">
      <c r="A134"/>
    </row>
    <row r="135" spans="1:1" x14ac:dyDescent="0.3">
      <c r="A135"/>
    </row>
    <row r="136" spans="1:1" x14ac:dyDescent="0.3">
      <c r="A136"/>
    </row>
    <row r="137" spans="1:1" x14ac:dyDescent="0.3">
      <c r="A137"/>
    </row>
    <row r="138" spans="1:1" x14ac:dyDescent="0.3">
      <c r="A138"/>
    </row>
    <row r="139" spans="1:1" x14ac:dyDescent="0.3">
      <c r="A139"/>
    </row>
    <row r="140" spans="1:1" x14ac:dyDescent="0.3">
      <c r="A140"/>
    </row>
    <row r="141" spans="1:1" x14ac:dyDescent="0.3">
      <c r="A141"/>
    </row>
    <row r="142" spans="1:1" x14ac:dyDescent="0.3">
      <c r="A142"/>
    </row>
    <row r="143" spans="1:1" x14ac:dyDescent="0.3">
      <c r="A143"/>
    </row>
    <row r="144" spans="1:1" x14ac:dyDescent="0.3">
      <c r="A144"/>
    </row>
    <row r="145" spans="1:1" x14ac:dyDescent="0.3">
      <c r="A145"/>
    </row>
    <row r="146" spans="1:1" x14ac:dyDescent="0.3">
      <c r="A146"/>
    </row>
    <row r="147" spans="1:1" x14ac:dyDescent="0.3">
      <c r="A147"/>
    </row>
    <row r="148" spans="1:1" x14ac:dyDescent="0.3">
      <c r="A148"/>
    </row>
    <row r="149" spans="1:1" x14ac:dyDescent="0.3">
      <c r="A149"/>
    </row>
    <row r="150" spans="1:1" x14ac:dyDescent="0.3">
      <c r="A150"/>
    </row>
    <row r="151" spans="1:1" x14ac:dyDescent="0.3">
      <c r="A151"/>
    </row>
    <row r="152" spans="1:1" x14ac:dyDescent="0.3">
      <c r="A152"/>
    </row>
    <row r="153" spans="1:1" x14ac:dyDescent="0.3">
      <c r="A153"/>
    </row>
    <row r="154" spans="1:1" x14ac:dyDescent="0.3">
      <c r="A154"/>
    </row>
    <row r="155" spans="1:1" x14ac:dyDescent="0.3">
      <c r="A155"/>
    </row>
    <row r="156" spans="1:1" x14ac:dyDescent="0.3">
      <c r="A156"/>
    </row>
    <row r="157" spans="1:1" x14ac:dyDescent="0.3">
      <c r="A157"/>
    </row>
    <row r="158" spans="1:1" x14ac:dyDescent="0.3">
      <c r="A158"/>
    </row>
    <row r="159" spans="1:1" x14ac:dyDescent="0.3">
      <c r="A159"/>
    </row>
    <row r="160" spans="1:1" x14ac:dyDescent="0.3">
      <c r="A160"/>
    </row>
    <row r="161" spans="1:1" x14ac:dyDescent="0.3">
      <c r="A161"/>
    </row>
    <row r="162" spans="1:1" x14ac:dyDescent="0.3">
      <c r="A162"/>
    </row>
    <row r="163" spans="1:1" x14ac:dyDescent="0.3">
      <c r="A163"/>
    </row>
    <row r="164" spans="1:1" x14ac:dyDescent="0.3">
      <c r="A164"/>
    </row>
    <row r="165" spans="1:1" x14ac:dyDescent="0.3">
      <c r="A165"/>
    </row>
    <row r="166" spans="1:1" x14ac:dyDescent="0.3">
      <c r="A166"/>
    </row>
    <row r="167" spans="1:1" x14ac:dyDescent="0.3">
      <c r="A167"/>
    </row>
    <row r="168" spans="1:1" x14ac:dyDescent="0.3">
      <c r="A168"/>
    </row>
    <row r="169" spans="1:1" x14ac:dyDescent="0.3">
      <c r="A169"/>
    </row>
    <row r="170" spans="1:1" x14ac:dyDescent="0.3">
      <c r="A170"/>
    </row>
    <row r="171" spans="1:1" x14ac:dyDescent="0.3">
      <c r="A171"/>
    </row>
    <row r="172" spans="1:1" x14ac:dyDescent="0.3">
      <c r="A172"/>
    </row>
    <row r="173" spans="1:1" x14ac:dyDescent="0.3">
      <c r="A173"/>
    </row>
    <row r="174" spans="1:1" x14ac:dyDescent="0.3">
      <c r="A174"/>
    </row>
    <row r="175" spans="1:1" x14ac:dyDescent="0.3">
      <c r="A175"/>
    </row>
    <row r="176" spans="1:1" x14ac:dyDescent="0.3">
      <c r="A176"/>
    </row>
    <row r="177" spans="1:1" x14ac:dyDescent="0.3">
      <c r="A177"/>
    </row>
    <row r="178" spans="1:1" x14ac:dyDescent="0.3">
      <c r="A178"/>
    </row>
    <row r="179" spans="1:1" x14ac:dyDescent="0.3">
      <c r="A179"/>
    </row>
    <row r="180" spans="1:1" x14ac:dyDescent="0.3">
      <c r="A180"/>
    </row>
    <row r="181" spans="1:1" x14ac:dyDescent="0.3">
      <c r="A181"/>
    </row>
    <row r="182" spans="1:1" x14ac:dyDescent="0.3">
      <c r="A182"/>
    </row>
    <row r="183" spans="1:1" x14ac:dyDescent="0.3">
      <c r="A183"/>
    </row>
    <row r="184" spans="1:1" x14ac:dyDescent="0.3">
      <c r="A184"/>
    </row>
    <row r="185" spans="1:1" x14ac:dyDescent="0.3">
      <c r="A185"/>
    </row>
    <row r="186" spans="1:1" x14ac:dyDescent="0.3">
      <c r="A186"/>
    </row>
    <row r="187" spans="1:1" x14ac:dyDescent="0.3">
      <c r="A187"/>
    </row>
    <row r="188" spans="1:1" x14ac:dyDescent="0.3">
      <c r="A188"/>
    </row>
    <row r="189" spans="1:1" x14ac:dyDescent="0.3">
      <c r="A189"/>
    </row>
    <row r="190" spans="1:1" x14ac:dyDescent="0.3">
      <c r="A190"/>
    </row>
    <row r="191" spans="1:1" x14ac:dyDescent="0.3">
      <c r="A191"/>
    </row>
    <row r="192" spans="1:1" x14ac:dyDescent="0.3">
      <c r="A192"/>
    </row>
    <row r="193" spans="1:1" x14ac:dyDescent="0.3">
      <c r="A193"/>
    </row>
    <row r="194" spans="1:1" x14ac:dyDescent="0.3">
      <c r="A194"/>
    </row>
    <row r="195" spans="1:1" x14ac:dyDescent="0.3">
      <c r="A195"/>
    </row>
    <row r="196" spans="1:1" x14ac:dyDescent="0.3">
      <c r="A196"/>
    </row>
    <row r="197" spans="1:1" x14ac:dyDescent="0.3">
      <c r="A197"/>
    </row>
    <row r="198" spans="1:1" x14ac:dyDescent="0.3">
      <c r="A198"/>
    </row>
    <row r="199" spans="1:1" x14ac:dyDescent="0.3">
      <c r="A199"/>
    </row>
    <row r="200" spans="1:1" x14ac:dyDescent="0.3">
      <c r="A200"/>
    </row>
    <row r="201" spans="1:1" x14ac:dyDescent="0.3">
      <c r="A201"/>
    </row>
    <row r="202" spans="1:1" x14ac:dyDescent="0.3">
      <c r="A202"/>
    </row>
    <row r="203" spans="1:1" x14ac:dyDescent="0.3">
      <c r="A203"/>
    </row>
    <row r="204" spans="1:1" x14ac:dyDescent="0.3">
      <c r="A204"/>
    </row>
    <row r="205" spans="1:1" x14ac:dyDescent="0.3">
      <c r="A205"/>
    </row>
    <row r="206" spans="1:1" x14ac:dyDescent="0.3">
      <c r="A206"/>
    </row>
    <row r="207" spans="1:1" x14ac:dyDescent="0.3">
      <c r="A207"/>
    </row>
    <row r="208" spans="1:1" x14ac:dyDescent="0.3">
      <c r="A208"/>
    </row>
    <row r="209" spans="1:1" x14ac:dyDescent="0.3">
      <c r="A209"/>
    </row>
    <row r="210" spans="1:1" x14ac:dyDescent="0.3">
      <c r="A210"/>
    </row>
    <row r="211" spans="1:1" x14ac:dyDescent="0.3">
      <c r="A211"/>
    </row>
    <row r="212" spans="1:1" x14ac:dyDescent="0.3">
      <c r="A212"/>
    </row>
    <row r="213" spans="1:1" x14ac:dyDescent="0.3">
      <c r="A213"/>
    </row>
    <row r="214" spans="1:1" x14ac:dyDescent="0.3">
      <c r="A214"/>
    </row>
    <row r="215" spans="1:1" x14ac:dyDescent="0.3">
      <c r="A215"/>
    </row>
    <row r="216" spans="1:1" x14ac:dyDescent="0.3">
      <c r="A216"/>
    </row>
    <row r="217" spans="1:1" x14ac:dyDescent="0.3">
      <c r="A217"/>
    </row>
    <row r="218" spans="1:1" x14ac:dyDescent="0.3">
      <c r="A218"/>
    </row>
    <row r="219" spans="1:1" x14ac:dyDescent="0.3">
      <c r="A219"/>
    </row>
    <row r="220" spans="1:1" x14ac:dyDescent="0.3">
      <c r="A220"/>
    </row>
    <row r="221" spans="1:1" x14ac:dyDescent="0.3">
      <c r="A221"/>
    </row>
    <row r="222" spans="1:1" x14ac:dyDescent="0.3">
      <c r="A222"/>
    </row>
    <row r="223" spans="1:1" x14ac:dyDescent="0.3">
      <c r="A223"/>
    </row>
    <row r="224" spans="1:1" x14ac:dyDescent="0.3">
      <c r="A224"/>
    </row>
    <row r="225" spans="1:1" x14ac:dyDescent="0.3">
      <c r="A225"/>
    </row>
    <row r="226" spans="1:1" x14ac:dyDescent="0.3">
      <c r="A226"/>
    </row>
    <row r="227" spans="1:1" x14ac:dyDescent="0.3">
      <c r="A227"/>
    </row>
    <row r="228" spans="1:1" x14ac:dyDescent="0.3">
      <c r="A228"/>
    </row>
    <row r="229" spans="1:1" x14ac:dyDescent="0.3">
      <c r="A229"/>
    </row>
    <row r="230" spans="1:1" x14ac:dyDescent="0.3">
      <c r="A230"/>
    </row>
    <row r="231" spans="1:1" x14ac:dyDescent="0.3">
      <c r="A231"/>
    </row>
    <row r="232" spans="1:1" x14ac:dyDescent="0.3">
      <c r="A232"/>
    </row>
    <row r="233" spans="1:1" x14ac:dyDescent="0.3">
      <c r="A233"/>
    </row>
    <row r="234" spans="1:1" x14ac:dyDescent="0.3">
      <c r="A234"/>
    </row>
    <row r="235" spans="1:1" x14ac:dyDescent="0.3">
      <c r="A235"/>
    </row>
    <row r="236" spans="1:1" x14ac:dyDescent="0.3">
      <c r="A236"/>
    </row>
    <row r="237" spans="1:1" x14ac:dyDescent="0.3">
      <c r="A237"/>
    </row>
    <row r="238" spans="1:1" x14ac:dyDescent="0.3">
      <c r="A238"/>
    </row>
    <row r="239" spans="1:1" x14ac:dyDescent="0.3">
      <c r="A239"/>
    </row>
    <row r="240" spans="1:1" x14ac:dyDescent="0.3">
      <c r="A240"/>
    </row>
    <row r="241" spans="1:1" x14ac:dyDescent="0.3">
      <c r="A241"/>
    </row>
    <row r="242" spans="1:1" x14ac:dyDescent="0.3">
      <c r="A242"/>
    </row>
    <row r="243" spans="1:1" x14ac:dyDescent="0.3">
      <c r="A243"/>
    </row>
    <row r="244" spans="1:1" x14ac:dyDescent="0.3">
      <c r="A244"/>
    </row>
    <row r="245" spans="1:1" x14ac:dyDescent="0.3">
      <c r="A245"/>
    </row>
    <row r="246" spans="1:1" x14ac:dyDescent="0.3">
      <c r="A246"/>
    </row>
    <row r="247" spans="1:1" x14ac:dyDescent="0.3">
      <c r="A247"/>
    </row>
    <row r="248" spans="1:1" x14ac:dyDescent="0.3">
      <c r="A248"/>
    </row>
    <row r="249" spans="1:1" x14ac:dyDescent="0.3">
      <c r="A249"/>
    </row>
    <row r="250" spans="1:1" x14ac:dyDescent="0.3">
      <c r="A250"/>
    </row>
    <row r="251" spans="1:1" x14ac:dyDescent="0.3">
      <c r="A251"/>
    </row>
    <row r="252" spans="1:1" x14ac:dyDescent="0.3">
      <c r="A252"/>
    </row>
    <row r="253" spans="1:1" x14ac:dyDescent="0.3">
      <c r="A253"/>
    </row>
    <row r="254" spans="1:1" x14ac:dyDescent="0.3">
      <c r="A254"/>
    </row>
    <row r="255" spans="1:1" x14ac:dyDescent="0.3">
      <c r="A255"/>
    </row>
    <row r="256" spans="1:1" x14ac:dyDescent="0.3">
      <c r="A256"/>
    </row>
    <row r="257" spans="1:1" x14ac:dyDescent="0.3">
      <c r="A257"/>
    </row>
    <row r="258" spans="1:1" x14ac:dyDescent="0.3">
      <c r="A258"/>
    </row>
    <row r="259" spans="1:1" x14ac:dyDescent="0.3">
      <c r="A259"/>
    </row>
    <row r="260" spans="1:1" x14ac:dyDescent="0.3">
      <c r="A260"/>
    </row>
    <row r="261" spans="1:1" x14ac:dyDescent="0.3">
      <c r="A261"/>
    </row>
    <row r="262" spans="1:1" x14ac:dyDescent="0.3">
      <c r="A262"/>
    </row>
    <row r="263" spans="1:1" x14ac:dyDescent="0.3">
      <c r="A263"/>
    </row>
    <row r="264" spans="1:1" x14ac:dyDescent="0.3">
      <c r="A264"/>
    </row>
    <row r="265" spans="1:1" x14ac:dyDescent="0.3">
      <c r="A265"/>
    </row>
    <row r="266" spans="1:1" x14ac:dyDescent="0.3">
      <c r="A266"/>
    </row>
    <row r="267" spans="1:1" x14ac:dyDescent="0.3">
      <c r="A267"/>
    </row>
    <row r="268" spans="1:1" x14ac:dyDescent="0.3">
      <c r="A268"/>
    </row>
    <row r="269" spans="1:1" x14ac:dyDescent="0.3">
      <c r="A269"/>
    </row>
    <row r="270" spans="1:1" x14ac:dyDescent="0.3">
      <c r="A270"/>
    </row>
    <row r="271" spans="1:1" x14ac:dyDescent="0.3">
      <c r="A271"/>
    </row>
    <row r="272" spans="1:1" x14ac:dyDescent="0.3">
      <c r="A272"/>
    </row>
    <row r="273" spans="1:1" x14ac:dyDescent="0.3">
      <c r="A273"/>
    </row>
    <row r="274" spans="1:1" x14ac:dyDescent="0.3">
      <c r="A274"/>
    </row>
    <row r="275" spans="1:1" x14ac:dyDescent="0.3">
      <c r="A275"/>
    </row>
    <row r="276" spans="1:1" x14ac:dyDescent="0.3">
      <c r="A276"/>
    </row>
    <row r="277" spans="1:1" x14ac:dyDescent="0.3">
      <c r="A277"/>
    </row>
    <row r="278" spans="1:1" x14ac:dyDescent="0.3">
      <c r="A278"/>
    </row>
    <row r="279" spans="1:1" x14ac:dyDescent="0.3">
      <c r="A279"/>
    </row>
    <row r="280" spans="1:1" x14ac:dyDescent="0.3">
      <c r="A280"/>
    </row>
    <row r="281" spans="1:1" x14ac:dyDescent="0.3">
      <c r="A281"/>
    </row>
    <row r="282" spans="1:1" x14ac:dyDescent="0.3">
      <c r="A282"/>
    </row>
    <row r="283" spans="1:1" x14ac:dyDescent="0.3">
      <c r="A283"/>
    </row>
    <row r="284" spans="1:1" x14ac:dyDescent="0.3">
      <c r="A284"/>
    </row>
    <row r="285" spans="1:1" x14ac:dyDescent="0.3">
      <c r="A285"/>
    </row>
    <row r="286" spans="1:1" x14ac:dyDescent="0.3">
      <c r="A286"/>
    </row>
    <row r="287" spans="1:1" x14ac:dyDescent="0.3">
      <c r="A287"/>
    </row>
    <row r="288" spans="1:1" x14ac:dyDescent="0.3">
      <c r="A288"/>
    </row>
    <row r="289" spans="1:1" x14ac:dyDescent="0.3">
      <c r="A289"/>
    </row>
    <row r="290" spans="1:1" x14ac:dyDescent="0.3">
      <c r="A290"/>
    </row>
    <row r="291" spans="1:1" x14ac:dyDescent="0.3">
      <c r="A291"/>
    </row>
    <row r="292" spans="1:1" x14ac:dyDescent="0.3">
      <c r="A292"/>
    </row>
    <row r="293" spans="1:1" x14ac:dyDescent="0.3">
      <c r="A293"/>
    </row>
    <row r="294" spans="1:1" x14ac:dyDescent="0.3">
      <c r="A294"/>
    </row>
    <row r="295" spans="1:1" x14ac:dyDescent="0.3">
      <c r="A295"/>
    </row>
    <row r="296" spans="1:1" x14ac:dyDescent="0.3">
      <c r="A296"/>
    </row>
    <row r="297" spans="1:1" x14ac:dyDescent="0.3">
      <c r="A297"/>
    </row>
    <row r="298" spans="1:1" x14ac:dyDescent="0.3">
      <c r="A298"/>
    </row>
    <row r="299" spans="1:1" x14ac:dyDescent="0.3">
      <c r="A299"/>
    </row>
    <row r="300" spans="1:1" x14ac:dyDescent="0.3">
      <c r="A300"/>
    </row>
    <row r="301" spans="1:1" x14ac:dyDescent="0.3">
      <c r="A301"/>
    </row>
    <row r="302" spans="1:1" x14ac:dyDescent="0.3">
      <c r="A302"/>
    </row>
    <row r="303" spans="1:1" x14ac:dyDescent="0.3">
      <c r="A303"/>
    </row>
    <row r="304" spans="1:1" x14ac:dyDescent="0.3">
      <c r="A304"/>
    </row>
    <row r="305" spans="1:1" x14ac:dyDescent="0.3">
      <c r="A305"/>
    </row>
    <row r="306" spans="1:1" x14ac:dyDescent="0.3">
      <c r="A306"/>
    </row>
    <row r="307" spans="1:1" x14ac:dyDescent="0.3">
      <c r="A307"/>
    </row>
    <row r="308" spans="1:1" x14ac:dyDescent="0.3">
      <c r="A308"/>
    </row>
    <row r="309" spans="1:1" x14ac:dyDescent="0.3">
      <c r="A309"/>
    </row>
    <row r="310" spans="1:1" x14ac:dyDescent="0.3">
      <c r="A310"/>
    </row>
    <row r="311" spans="1:1" x14ac:dyDescent="0.3">
      <c r="A311"/>
    </row>
    <row r="312" spans="1:1" x14ac:dyDescent="0.3">
      <c r="A312"/>
    </row>
    <row r="313" spans="1:1" x14ac:dyDescent="0.3">
      <c r="A313"/>
    </row>
    <row r="314" spans="1:1" x14ac:dyDescent="0.3">
      <c r="A314"/>
    </row>
    <row r="315" spans="1:1" x14ac:dyDescent="0.3">
      <c r="A315"/>
    </row>
    <row r="316" spans="1:1" x14ac:dyDescent="0.3">
      <c r="A316"/>
    </row>
    <row r="317" spans="1:1" x14ac:dyDescent="0.3">
      <c r="A317"/>
    </row>
    <row r="318" spans="1:1" x14ac:dyDescent="0.3">
      <c r="A318"/>
    </row>
    <row r="319" spans="1:1" x14ac:dyDescent="0.3">
      <c r="A319"/>
    </row>
    <row r="320" spans="1:1" x14ac:dyDescent="0.3">
      <c r="A320"/>
    </row>
    <row r="321" spans="1:1" x14ac:dyDescent="0.3">
      <c r="A321"/>
    </row>
    <row r="322" spans="1:1" x14ac:dyDescent="0.3">
      <c r="A322"/>
    </row>
    <row r="323" spans="1:1" x14ac:dyDescent="0.3">
      <c r="A323"/>
    </row>
    <row r="324" spans="1:1" x14ac:dyDescent="0.3">
      <c r="A324"/>
    </row>
    <row r="325" spans="1:1" x14ac:dyDescent="0.3">
      <c r="A325"/>
    </row>
    <row r="326" spans="1:1" x14ac:dyDescent="0.3">
      <c r="A326"/>
    </row>
    <row r="327" spans="1:1" x14ac:dyDescent="0.3">
      <c r="A327"/>
    </row>
    <row r="328" spans="1:1" x14ac:dyDescent="0.3">
      <c r="A328"/>
    </row>
    <row r="329" spans="1:1" x14ac:dyDescent="0.3">
      <c r="A329"/>
    </row>
    <row r="330" spans="1:1" x14ac:dyDescent="0.3">
      <c r="A330"/>
    </row>
    <row r="331" spans="1:1" x14ac:dyDescent="0.3">
      <c r="A331"/>
    </row>
    <row r="332" spans="1:1" x14ac:dyDescent="0.3">
      <c r="A33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workbookViewId="0">
      <selection activeCell="R7" sqref="R7"/>
    </sheetView>
  </sheetViews>
  <sheetFormatPr defaultRowHeight="14.4" x14ac:dyDescent="0.3"/>
  <cols>
    <col min="1" max="1" width="25.44140625" customWidth="1"/>
    <col min="2" max="2" width="19.77734375" customWidth="1"/>
    <col min="3" max="3" width="18.33203125" customWidth="1"/>
    <col min="4" max="4" width="19.77734375" customWidth="1"/>
  </cols>
  <sheetData>
    <row r="1" spans="1:4" x14ac:dyDescent="0.3">
      <c r="A1" t="s">
        <v>2</v>
      </c>
      <c r="B1" t="s">
        <v>256</v>
      </c>
      <c r="C1" t="s">
        <v>5</v>
      </c>
      <c r="D1" t="s">
        <v>256</v>
      </c>
    </row>
    <row r="2" spans="1:4" x14ac:dyDescent="0.3">
      <c r="A2" t="s">
        <v>26</v>
      </c>
      <c r="B2">
        <f>COUNTIF(Лист1!C:C,A2)</f>
        <v>110</v>
      </c>
      <c r="C2" t="s">
        <v>249</v>
      </c>
      <c r="D2">
        <f>COUNTIF(Лист1!E:E, C2)</f>
        <v>1</v>
      </c>
    </row>
    <row r="3" spans="1:4" x14ac:dyDescent="0.3">
      <c r="A3" t="s">
        <v>7</v>
      </c>
      <c r="B3">
        <f>COUNTIF(Лист1!C:C,A3)</f>
        <v>145</v>
      </c>
      <c r="C3" t="s">
        <v>251</v>
      </c>
      <c r="D3">
        <f>COUNTIF(Лист1!E:E, C3)</f>
        <v>1</v>
      </c>
    </row>
    <row r="4" spans="1:4" x14ac:dyDescent="0.3">
      <c r="A4" t="s">
        <v>101</v>
      </c>
      <c r="B4">
        <f>COUNTIF(Лист1!C:C,A4)</f>
        <v>5</v>
      </c>
      <c r="C4" t="s">
        <v>50</v>
      </c>
      <c r="D4">
        <f>COUNTIF(Лист1!E:E, C4)</f>
        <v>2</v>
      </c>
    </row>
    <row r="5" spans="1:4" x14ac:dyDescent="0.3">
      <c r="A5" t="s">
        <v>125</v>
      </c>
      <c r="B5">
        <f>COUNTIF(Лист1!C:C,A5)</f>
        <v>17</v>
      </c>
      <c r="C5" t="s">
        <v>239</v>
      </c>
      <c r="D5">
        <f>COUNTIF(Лист1!E:E, C5)</f>
        <v>4</v>
      </c>
    </row>
    <row r="6" spans="1:4" x14ac:dyDescent="0.3">
      <c r="A6" t="s">
        <v>88</v>
      </c>
      <c r="B6">
        <f>COUNTIF(Лист1!C:C,A6)</f>
        <v>12</v>
      </c>
      <c r="C6" t="s">
        <v>210</v>
      </c>
      <c r="D6">
        <f>COUNTIF(Лист1!E:E, C6)</f>
        <v>4</v>
      </c>
    </row>
    <row r="7" spans="1:4" x14ac:dyDescent="0.3">
      <c r="A7" t="s">
        <v>114</v>
      </c>
      <c r="B7">
        <f>COUNTIF(Лист1!C:C,A7)</f>
        <v>1</v>
      </c>
      <c r="C7" t="s">
        <v>52</v>
      </c>
      <c r="D7">
        <f>COUNTIF(Лист1!E:E, C7)</f>
        <v>11</v>
      </c>
    </row>
    <row r="8" spans="1:4" x14ac:dyDescent="0.3">
      <c r="A8" t="s">
        <v>181</v>
      </c>
      <c r="B8">
        <f>COUNTIF(Лист1!C:C,A8)</f>
        <v>1</v>
      </c>
      <c r="C8" t="s">
        <v>170</v>
      </c>
      <c r="D8">
        <f>COUNTIF(Лист1!E:E, C8)</f>
        <v>5</v>
      </c>
    </row>
    <row r="9" spans="1:4" x14ac:dyDescent="0.3">
      <c r="A9" t="s">
        <v>79</v>
      </c>
      <c r="B9">
        <f>COUNTIF(Лист1!C:C,A9)</f>
        <v>3</v>
      </c>
      <c r="C9" t="s">
        <v>85</v>
      </c>
      <c r="D9">
        <f>COUNTIF(Лист1!E:E, C9)</f>
        <v>7</v>
      </c>
    </row>
    <row r="10" spans="1:4" x14ac:dyDescent="0.3">
      <c r="A10" t="s">
        <v>89</v>
      </c>
      <c r="B10">
        <f>COUNTIF(Лист1!C:C,A10)</f>
        <v>37</v>
      </c>
      <c r="C10" t="s">
        <v>27</v>
      </c>
      <c r="D10">
        <f>COUNTIF(Лист1!E:E, C10)</f>
        <v>6</v>
      </c>
    </row>
    <row r="11" spans="1:4" x14ac:dyDescent="0.3">
      <c r="C11" t="s">
        <v>171</v>
      </c>
      <c r="D11">
        <f>COUNTIF(Лист1!E:E, C11)</f>
        <v>4</v>
      </c>
    </row>
    <row r="12" spans="1:4" x14ac:dyDescent="0.3">
      <c r="C12" t="s">
        <v>34</v>
      </c>
      <c r="D12">
        <f>COUNTIF(Лист1!E:E, C12)</f>
        <v>2</v>
      </c>
    </row>
    <row r="13" spans="1:4" x14ac:dyDescent="0.3">
      <c r="C13" t="s">
        <v>244</v>
      </c>
      <c r="D13">
        <f>COUNTIF(Лист1!E:E, C13)</f>
        <v>5</v>
      </c>
    </row>
    <row r="14" spans="1:4" x14ac:dyDescent="0.3">
      <c r="C14" t="s">
        <v>103</v>
      </c>
      <c r="D14">
        <f>COUNTIF(Лист1!E:E, C14)</f>
        <v>3</v>
      </c>
    </row>
    <row r="15" spans="1:4" x14ac:dyDescent="0.3">
      <c r="C15" t="s">
        <v>56</v>
      </c>
      <c r="D15">
        <f>COUNTIF(Лист1!E:E, C15)</f>
        <v>6</v>
      </c>
    </row>
    <row r="16" spans="1:4" x14ac:dyDescent="0.3">
      <c r="C16" t="s">
        <v>136</v>
      </c>
      <c r="D16">
        <f>COUNTIF(Лист1!E:E, C16)</f>
        <v>10</v>
      </c>
    </row>
    <row r="17" spans="3:4" x14ac:dyDescent="0.3">
      <c r="C17" t="s">
        <v>196</v>
      </c>
      <c r="D17">
        <f>COUNTIF(Лист1!E:E, C17)</f>
        <v>1</v>
      </c>
    </row>
    <row r="18" spans="3:4" x14ac:dyDescent="0.3">
      <c r="C18" t="s">
        <v>30</v>
      </c>
      <c r="D18">
        <f>COUNTIF(Лист1!E:E, C18)</f>
        <v>5</v>
      </c>
    </row>
    <row r="19" spans="3:4" x14ac:dyDescent="0.3">
      <c r="C19" t="s">
        <v>9</v>
      </c>
      <c r="D19">
        <f>COUNTIF(Лист1!E:E, C19)</f>
        <v>10</v>
      </c>
    </row>
    <row r="20" spans="3:4" x14ac:dyDescent="0.3">
      <c r="C20" t="s">
        <v>13</v>
      </c>
      <c r="D20">
        <f>COUNTIF(Лист1!E:E, C20)</f>
        <v>10</v>
      </c>
    </row>
    <row r="21" spans="3:4" x14ac:dyDescent="0.3">
      <c r="C21" t="s">
        <v>32</v>
      </c>
      <c r="D21">
        <f>COUNTIF(Лист1!E:E, C21)</f>
        <v>7</v>
      </c>
    </row>
    <row r="22" spans="3:4" x14ac:dyDescent="0.3">
      <c r="C22" t="s">
        <v>76</v>
      </c>
      <c r="D22">
        <f>COUNTIF(Лист1!E:E, C22)</f>
        <v>9</v>
      </c>
    </row>
    <row r="23" spans="3:4" x14ac:dyDescent="0.3">
      <c r="C23" t="s">
        <v>100</v>
      </c>
      <c r="D23">
        <f>COUNTIF(Лист1!E:E, C23)</f>
        <v>8</v>
      </c>
    </row>
    <row r="24" spans="3:4" x14ac:dyDescent="0.3">
      <c r="C24" t="s">
        <v>169</v>
      </c>
      <c r="D24">
        <f>COUNTIF(Лист1!E:E, C24)</f>
        <v>5</v>
      </c>
    </row>
    <row r="25" spans="3:4" x14ac:dyDescent="0.3">
      <c r="C25" t="s">
        <v>113</v>
      </c>
      <c r="D25">
        <f>COUNTIF(Лист1!E:E, C25)</f>
        <v>5</v>
      </c>
    </row>
    <row r="26" spans="3:4" x14ac:dyDescent="0.3">
      <c r="C26" t="s">
        <v>198</v>
      </c>
      <c r="D26">
        <f>COUNTIF(Лист1!E:E, C26)</f>
        <v>5</v>
      </c>
    </row>
    <row r="27" spans="3:4" x14ac:dyDescent="0.3">
      <c r="C27" t="s">
        <v>141</v>
      </c>
      <c r="D27">
        <f>COUNTIF(Лист1!E:E, C27)</f>
        <v>20</v>
      </c>
    </row>
    <row r="28" spans="3:4" x14ac:dyDescent="0.3">
      <c r="C28" t="s">
        <v>129</v>
      </c>
      <c r="D28">
        <f>COUNTIF(Лист1!E:E, C28)</f>
        <v>6</v>
      </c>
    </row>
    <row r="29" spans="3:4" x14ac:dyDescent="0.3">
      <c r="C29" t="s">
        <v>131</v>
      </c>
      <c r="D29">
        <f>COUNTIF(Лист1!E:E, C29)</f>
        <v>4</v>
      </c>
    </row>
    <row r="30" spans="3:4" x14ac:dyDescent="0.3">
      <c r="C30" t="s">
        <v>212</v>
      </c>
      <c r="D30">
        <f>COUNTIF(Лист1!E:E, C30)</f>
        <v>2</v>
      </c>
    </row>
    <row r="31" spans="3:4" x14ac:dyDescent="0.3">
      <c r="C31" t="s">
        <v>15</v>
      </c>
      <c r="D31">
        <f>COUNTIF(Лист1!E:E, C31)</f>
        <v>9</v>
      </c>
    </row>
    <row r="32" spans="3:4" x14ac:dyDescent="0.3">
      <c r="C32" t="s">
        <v>118</v>
      </c>
      <c r="D32">
        <f>COUNTIF(Лист1!E:E, C32)</f>
        <v>2</v>
      </c>
    </row>
    <row r="33" spans="3:4" x14ac:dyDescent="0.3">
      <c r="C33" t="s">
        <v>164</v>
      </c>
      <c r="D33">
        <f>COUNTIF(Лист1!E:E, C33)</f>
        <v>6</v>
      </c>
    </row>
    <row r="34" spans="3:4" x14ac:dyDescent="0.3">
      <c r="C34" t="s">
        <v>215</v>
      </c>
      <c r="D34">
        <f>COUNTIF(Лист1!E:E, C34)</f>
        <v>1</v>
      </c>
    </row>
    <row r="35" spans="3:4" x14ac:dyDescent="0.3">
      <c r="C35" t="s">
        <v>218</v>
      </c>
      <c r="D35">
        <f>COUNTIF(Лист1!E:E, C35)</f>
        <v>1</v>
      </c>
    </row>
    <row r="36" spans="3:4" x14ac:dyDescent="0.3">
      <c r="C36" t="s">
        <v>116</v>
      </c>
      <c r="D36">
        <f>COUNTIF(Лист1!E:E, C36)</f>
        <v>1</v>
      </c>
    </row>
    <row r="37" spans="3:4" x14ac:dyDescent="0.3">
      <c r="C37" t="s">
        <v>208</v>
      </c>
      <c r="D37">
        <f>COUNTIF(Лист1!E:E, C37)</f>
        <v>1</v>
      </c>
    </row>
    <row r="38" spans="3:4" x14ac:dyDescent="0.3">
      <c r="C38" t="s">
        <v>172</v>
      </c>
      <c r="D38">
        <f>COUNTIF(Лист1!E:E, C38)</f>
        <v>13</v>
      </c>
    </row>
    <row r="39" spans="3:4" x14ac:dyDescent="0.3">
      <c r="C39" t="s">
        <v>243</v>
      </c>
      <c r="D39">
        <f>COUNTIF(Лист1!E:E, C39)</f>
        <v>1</v>
      </c>
    </row>
    <row r="40" spans="3:4" x14ac:dyDescent="0.3">
      <c r="C40" t="s">
        <v>72</v>
      </c>
      <c r="D40">
        <f>COUNTIF(Лист1!E:E, C40)</f>
        <v>4</v>
      </c>
    </row>
    <row r="41" spans="3:4" x14ac:dyDescent="0.3">
      <c r="C41" t="s">
        <v>65</v>
      </c>
      <c r="D41">
        <f>COUNTIF(Лист1!E:E, C41)</f>
        <v>11</v>
      </c>
    </row>
    <row r="42" spans="3:4" x14ac:dyDescent="0.3">
      <c r="C42" t="s">
        <v>180</v>
      </c>
      <c r="D42">
        <f>COUNTIF(Лист1!E:E, C42)</f>
        <v>1</v>
      </c>
    </row>
    <row r="43" spans="3:4" x14ac:dyDescent="0.3">
      <c r="C43" t="s">
        <v>127</v>
      </c>
      <c r="D43">
        <f>COUNTIF(Лист1!E:E, C43)</f>
        <v>1</v>
      </c>
    </row>
    <row r="44" spans="3:4" x14ac:dyDescent="0.3">
      <c r="C44" t="s">
        <v>159</v>
      </c>
      <c r="D44">
        <f>COUNTIF(Лист1!E:E, C44)</f>
        <v>1</v>
      </c>
    </row>
    <row r="45" spans="3:4" x14ac:dyDescent="0.3">
      <c r="C45" t="s">
        <v>161</v>
      </c>
      <c r="D45">
        <f>COUNTIF(Лист1!E:E, C45)</f>
        <v>3</v>
      </c>
    </row>
    <row r="46" spans="3:4" x14ac:dyDescent="0.3">
      <c r="C46" t="s">
        <v>233</v>
      </c>
      <c r="D46">
        <f>COUNTIF(Лист1!E:E, C46)</f>
        <v>1</v>
      </c>
    </row>
    <row r="47" spans="3:4" x14ac:dyDescent="0.3">
      <c r="C47" t="s">
        <v>94</v>
      </c>
      <c r="D47">
        <f>COUNTIF(Лист1!E:E, C47)</f>
        <v>19</v>
      </c>
    </row>
    <row r="48" spans="3:4" x14ac:dyDescent="0.3">
      <c r="C48" t="s">
        <v>18</v>
      </c>
      <c r="D48">
        <f>COUNTIF(Лист1!E:E, C48)</f>
        <v>7</v>
      </c>
    </row>
    <row r="49" spans="3:4" x14ac:dyDescent="0.3">
      <c r="C49" t="s">
        <v>23</v>
      </c>
      <c r="D49">
        <f>COUNTIF(Лист1!E:E, C49)</f>
        <v>1</v>
      </c>
    </row>
    <row r="50" spans="3:4" x14ac:dyDescent="0.3">
      <c r="C50" t="s">
        <v>167</v>
      </c>
      <c r="D50">
        <f>COUNTIF(Лист1!E:E, C50)</f>
        <v>1</v>
      </c>
    </row>
    <row r="51" spans="3:4" x14ac:dyDescent="0.3">
      <c r="C51" t="s">
        <v>234</v>
      </c>
      <c r="D51">
        <f>COUNTIF(Лист1!E:E, C51)</f>
        <v>1</v>
      </c>
    </row>
    <row r="52" spans="3:4" x14ac:dyDescent="0.3">
      <c r="C52" t="s">
        <v>20</v>
      </c>
      <c r="D52">
        <f>COUNTIF(Лист1!E:E, C52)</f>
        <v>17</v>
      </c>
    </row>
    <row r="53" spans="3:4" x14ac:dyDescent="0.3">
      <c r="C53" t="s">
        <v>36</v>
      </c>
      <c r="D53">
        <f>COUNTIF(Лист1!E:E, C53)</f>
        <v>5</v>
      </c>
    </row>
    <row r="54" spans="3:4" x14ac:dyDescent="0.3">
      <c r="C54" t="s">
        <v>38</v>
      </c>
      <c r="D54">
        <f>COUNTIF(Лист1!E:E, C54)</f>
        <v>6</v>
      </c>
    </row>
    <row r="55" spans="3:4" x14ac:dyDescent="0.3">
      <c r="C55" t="s">
        <v>81</v>
      </c>
      <c r="D55">
        <f>COUNTIF(Лист1!E:E, C55)</f>
        <v>3</v>
      </c>
    </row>
    <row r="56" spans="3:4" x14ac:dyDescent="0.3">
      <c r="C56" t="s">
        <v>184</v>
      </c>
      <c r="D56">
        <f>COUNTIF(Лист1!E:E, C56)</f>
        <v>1</v>
      </c>
    </row>
    <row r="57" spans="3:4" x14ac:dyDescent="0.3">
      <c r="C57" t="s">
        <v>186</v>
      </c>
      <c r="D57">
        <f>COUNTIF(Лист1!E:E, C57)</f>
        <v>7</v>
      </c>
    </row>
    <row r="58" spans="3:4" x14ac:dyDescent="0.3">
      <c r="C58" t="s">
        <v>54</v>
      </c>
      <c r="D58">
        <f>COUNTIF(Лист1!E:E, C58)</f>
        <v>4</v>
      </c>
    </row>
    <row r="59" spans="3:4" x14ac:dyDescent="0.3">
      <c r="C59" t="s">
        <v>58</v>
      </c>
      <c r="D59">
        <f>COUNTIF(Лист1!E:E, C59)</f>
        <v>4</v>
      </c>
    </row>
    <row r="60" spans="3:4" x14ac:dyDescent="0.3">
      <c r="C60" t="s">
        <v>84</v>
      </c>
      <c r="D60">
        <f>COUNTIF(Лист1!E:E, C60)</f>
        <v>4</v>
      </c>
    </row>
    <row r="61" spans="3:4" x14ac:dyDescent="0.3">
      <c r="C61" t="s">
        <v>43</v>
      </c>
      <c r="D61">
        <f>COUNTIF(Лист1!E:E, C61)</f>
        <v>4</v>
      </c>
    </row>
    <row r="62" spans="3:4" x14ac:dyDescent="0.3">
      <c r="C62" t="s">
        <v>230</v>
      </c>
      <c r="D62">
        <f>COUNTIF(Лист1!E:E, C62)</f>
        <v>2</v>
      </c>
    </row>
    <row r="63" spans="3:4" x14ac:dyDescent="0.3">
      <c r="C63" t="s">
        <v>199</v>
      </c>
      <c r="D63">
        <f>COUNTIF(Лист1!E:E, C63)</f>
        <v>2</v>
      </c>
    </row>
    <row r="64" spans="3:4" x14ac:dyDescent="0.3">
      <c r="C64" t="s">
        <v>204</v>
      </c>
      <c r="D64">
        <f>COUNTIF(Лист1!E:E, C64)</f>
        <v>1</v>
      </c>
    </row>
    <row r="65" spans="3:4" x14ac:dyDescent="0.3">
      <c r="C65" t="s">
        <v>205</v>
      </c>
      <c r="D65">
        <f>COUNTIF(Лист1!E:E, C65)</f>
        <v>1</v>
      </c>
    </row>
    <row r="66" spans="3:4" x14ac:dyDescent="0.3">
      <c r="C66" t="s">
        <v>61</v>
      </c>
      <c r="D66">
        <f>COUNTIF(Лист1!E:E, C66)</f>
        <v>4</v>
      </c>
    </row>
    <row r="67" spans="3:4" x14ac:dyDescent="0.3">
      <c r="C67" t="s">
        <v>138</v>
      </c>
      <c r="D67">
        <f>COUNTIF(Лист1!E:E, C67)</f>
        <v>1</v>
      </c>
    </row>
    <row r="68" spans="3:4" x14ac:dyDescent="0.3">
      <c r="C68" t="s">
        <v>87</v>
      </c>
      <c r="D68">
        <f>COUNTIF(Лист1!E:E, C68)</f>
        <v>2</v>
      </c>
    </row>
    <row r="69" spans="3:4" x14ac:dyDescent="0.3">
      <c r="C69" t="s">
        <v>93</v>
      </c>
      <c r="D69">
        <f>COUNTIF(Лист1!E:E, C69)</f>
        <v>2</v>
      </c>
    </row>
    <row r="70" spans="3:4" x14ac:dyDescent="0.3">
      <c r="C70" t="s">
        <v>193</v>
      </c>
      <c r="D70">
        <f>COUNTIF(Лист1!E:E, C70)</f>
        <v>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Средняя цена</vt:lpstr>
      <vt:lpstr>Динамика цен</vt:lpstr>
      <vt:lpstr>Анализ ассортимента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2025-02-15T17:56:48Z</dcterms:modified>
</cp:coreProperties>
</file>