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C03BCDA6-18DE-4751-9C31-508C3F8395DB}" xr6:coauthVersionLast="47" xr6:coauthVersionMax="47" xr10:uidLastSave="{00000000-0000-0000-0000-000000000000}"/>
  <bookViews>
    <workbookView xWindow="-110" yWindow="-110" windowWidth="19420" windowHeight="10420" tabRatio="950" firstSheet="1" activeTab="25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3" i="33" l="1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W13" i="33"/>
  <c r="W12" i="33"/>
  <c r="V13" i="33"/>
  <c r="V12" i="33"/>
  <c r="L13" i="33"/>
  <c r="L12" i="33"/>
  <c r="U13" i="33"/>
  <c r="X13" i="33" s="1"/>
  <c r="U12" i="33"/>
  <c r="K14" i="21"/>
  <c r="I14" i="21"/>
  <c r="H14" i="21"/>
  <c r="F14" i="21"/>
  <c r="AB12" i="33"/>
  <c r="AB13" i="33"/>
  <c r="AC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X12" i="31" s="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T12" i="26" l="1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K14" i="33" s="1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AL18" i="31"/>
  <c r="AJ18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K10" i="33" l="1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<sst xmlns="http://schemas.openxmlformats.org/spreadsheetml/2006/main" count="2257" uniqueCount="101">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</sst>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5"/>
      <c r="B3" s="255"/>
      <c r="C3" s="255"/>
      <c r="D3" s="255"/>
      <c r="E3" s="255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</row>
    <row r="4" spans="1:29" ht="14.5" customHeight="1" x14ac:dyDescent="0.35">
      <c r="A4" s="257" t="s">
        <v>0</v>
      </c>
      <c r="B4" s="4" t="s">
        <v>1</v>
      </c>
      <c r="C4" s="4"/>
      <c r="D4" s="259" t="s">
        <v>2</v>
      </c>
      <c r="E4" s="261" t="s">
        <v>3</v>
      </c>
      <c r="F4" s="263" t="s">
        <v>4</v>
      </c>
      <c r="G4" s="263"/>
      <c r="H4" s="264" t="s">
        <v>5</v>
      </c>
      <c r="I4" s="264"/>
      <c r="J4" s="265" t="s">
        <v>6</v>
      </c>
      <c r="K4" s="266"/>
      <c r="L4" s="265" t="s">
        <v>7</v>
      </c>
      <c r="M4" s="266"/>
      <c r="N4" s="267" t="s">
        <v>8</v>
      </c>
      <c r="O4" s="267"/>
      <c r="P4" s="265" t="s">
        <v>9</v>
      </c>
      <c r="Q4" s="266"/>
      <c r="R4" s="265" t="s">
        <v>10</v>
      </c>
      <c r="S4" s="266"/>
      <c r="T4" s="268" t="s">
        <v>11</v>
      </c>
      <c r="U4" s="268"/>
      <c r="V4" s="269" t="s">
        <v>12</v>
      </c>
      <c r="W4" s="270"/>
      <c r="X4" s="269" t="s">
        <v>13</v>
      </c>
      <c r="Y4" s="270"/>
    </row>
    <row r="5" spans="1:29" ht="26.25" customHeight="1" thickBot="1" x14ac:dyDescent="0.4">
      <c r="A5" s="258"/>
      <c r="B5" s="6" t="s">
        <v>14</v>
      </c>
      <c r="C5" s="6" t="s">
        <v>2</v>
      </c>
      <c r="D5" s="260"/>
      <c r="E5" s="262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71">
        <v>46174</v>
      </c>
      <c r="B2" s="271"/>
      <c r="C2" s="195" t="s">
        <v>65</v>
      </c>
      <c r="D2" s="272" t="s">
        <v>66</v>
      </c>
      <c r="E2" s="272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73" t="s">
        <v>84</v>
      </c>
      <c r="B3" s="274"/>
      <c r="C3" s="274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5" t="s">
        <v>70</v>
      </c>
      <c r="B4" s="275" t="s">
        <v>49</v>
      </c>
      <c r="C4" s="277" t="s">
        <v>85</v>
      </c>
      <c r="D4" s="279" t="s">
        <v>4</v>
      </c>
      <c r="E4" s="280"/>
      <c r="F4" s="175" t="s">
        <v>71</v>
      </c>
      <c r="G4" s="284" t="s">
        <v>72</v>
      </c>
      <c r="H4" s="285"/>
      <c r="I4" s="285"/>
      <c r="J4" s="285"/>
      <c r="K4" s="286"/>
      <c r="L4" s="287"/>
    </row>
    <row r="5" spans="1:12" ht="15" customHeight="1" thickBot="1" x14ac:dyDescent="0.35">
      <c r="A5" s="276"/>
      <c r="B5" s="276"/>
      <c r="C5" s="278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242.7</v>
      </c>
      <c r="I8" s="217">
        <f t="shared" si="0"/>
        <v>0.4854</v>
      </c>
      <c r="J8" s="210">
        <f t="shared" si="1"/>
        <v>257.3</v>
      </c>
      <c r="K8" s="211">
        <f t="shared" si="2"/>
        <v>242.7</v>
      </c>
      <c r="L8" s="218">
        <f t="shared" si="3"/>
        <v>10.292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166.8</v>
      </c>
      <c r="I10" s="217">
        <f t="shared" si="0"/>
        <v>0.33360000000000001</v>
      </c>
      <c r="J10" s="210">
        <f t="shared" si="1"/>
        <v>333.2</v>
      </c>
      <c r="K10" s="211">
        <f t="shared" si="2"/>
        <v>166.8</v>
      </c>
      <c r="L10" s="218">
        <f t="shared" si="3"/>
        <v>13.327999999999999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105.3</v>
      </c>
      <c r="I11" s="217">
        <f t="shared" si="0"/>
        <v>0.21059999999999998</v>
      </c>
      <c r="J11" s="210">
        <f t="shared" si="1"/>
        <v>394.7</v>
      </c>
      <c r="K11" s="211">
        <f t="shared" si="2"/>
        <v>105.3</v>
      </c>
      <c r="L11" s="218">
        <f t="shared" si="3"/>
        <v>15.788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1802</v>
      </c>
      <c r="I12" s="217">
        <f t="shared" si="0"/>
        <v>0.30033333333333334</v>
      </c>
      <c r="J12" s="210">
        <f t="shared" si="1"/>
        <v>4198</v>
      </c>
      <c r="K12" s="211">
        <f t="shared" si="2"/>
        <v>1802</v>
      </c>
      <c r="L12" s="218">
        <f t="shared" si="3"/>
        <v>167.92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88" t="s">
        <v>48</v>
      </c>
      <c r="B16" s="289"/>
      <c r="C16" s="290"/>
      <c r="D16" s="226"/>
      <c r="E16" s="227"/>
      <c r="F16" s="228"/>
      <c r="G16" s="229">
        <f>SUM(G6:G15)</f>
        <v>10000</v>
      </c>
      <c r="H16" s="99">
        <f>SUM(H6:H15)</f>
        <v>3066.6750000000002</v>
      </c>
      <c r="I16" s="230">
        <f t="shared" si="0"/>
        <v>0.30666750000000004</v>
      </c>
      <c r="J16" s="99">
        <f t="shared" ref="J16:L16" si="4">SUM(J6:J15)</f>
        <v>6933.3250000000007</v>
      </c>
      <c r="K16" s="231">
        <f t="shared" si="4"/>
        <v>3066.6750000000002</v>
      </c>
      <c r="L16" s="232">
        <f t="shared" si="4"/>
        <v>277.33299999999997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5" t="s">
        <v>70</v>
      </c>
      <c r="B19" s="275" t="s">
        <v>49</v>
      </c>
      <c r="C19" s="277" t="s">
        <v>85</v>
      </c>
      <c r="D19" s="279" t="s">
        <v>79</v>
      </c>
      <c r="E19" s="280"/>
      <c r="F19" s="175" t="s">
        <v>71</v>
      </c>
      <c r="G19" s="281" t="s">
        <v>80</v>
      </c>
      <c r="H19" s="282"/>
      <c r="I19" s="282"/>
      <c r="J19" s="282"/>
      <c r="K19" s="283"/>
      <c r="L19" s="283"/>
    </row>
    <row r="20" spans="1:12" ht="13.5" customHeight="1" thickBot="1" x14ac:dyDescent="0.35">
      <c r="A20" s="276"/>
      <c r="B20" s="276"/>
      <c r="C20" s="278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88" t="s">
        <v>48</v>
      </c>
      <c r="B31" s="289"/>
      <c r="C31" s="290"/>
      <c r="D31" s="291"/>
      <c r="E31" s="292"/>
      <c r="F31" s="293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G7" sqref="G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09" t="s">
        <v>48</v>
      </c>
      <c r="M3" s="310"/>
      <c r="N3" s="311"/>
      <c r="O3" s="315" t="s">
        <v>47</v>
      </c>
      <c r="P3" s="316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83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2"/>
      <c r="M4" s="313"/>
      <c r="N4" s="314"/>
      <c r="O4" s="317"/>
      <c r="P4" s="318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1376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885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931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2167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1568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2264</v>
      </c>
      <c r="L8" s="38">
        <f t="shared" ref="L8:L18" si="18">SUM(C8:K8)/40</f>
        <v>242.7</v>
      </c>
      <c r="M8" s="97">
        <f t="shared" si="2"/>
        <v>612142.85250000004</v>
      </c>
      <c r="N8" s="62">
        <f t="shared" si="3"/>
        <v>965.75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48.160000000000004</v>
      </c>
      <c r="V8" s="79">
        <f t="shared" si="9"/>
        <v>0</v>
      </c>
      <c r="W8" s="79">
        <f t="shared" si="10"/>
        <v>0</v>
      </c>
      <c r="X8" s="80">
        <f t="shared" si="11"/>
        <v>48.160000000000004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34.4</v>
      </c>
      <c r="AG8" s="105">
        <f t="shared" si="14"/>
        <v>58.325000000000003</v>
      </c>
      <c r="AH8" s="111">
        <f t="shared" si="15"/>
        <v>45.4</v>
      </c>
      <c r="AJ8" s="173">
        <f t="shared" si="1"/>
        <v>0.2490497737556561</v>
      </c>
      <c r="AK8" s="173">
        <f t="shared" si="16"/>
        <v>0.42226244343891406</v>
      </c>
      <c r="AL8" s="173">
        <f t="shared" si="17"/>
        <v>0.32868778280542987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934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926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849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1117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1040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1074</v>
      </c>
      <c r="L10" s="38">
        <f t="shared" si="18"/>
        <v>166.8</v>
      </c>
      <c r="M10" s="97">
        <f t="shared" si="2"/>
        <v>402864.14749999996</v>
      </c>
      <c r="N10" s="62">
        <f t="shared" si="3"/>
        <v>619.25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32.690000000000005</v>
      </c>
      <c r="V10" s="79">
        <f t="shared" si="9"/>
        <v>0</v>
      </c>
      <c r="W10" s="79">
        <f t="shared" si="10"/>
        <v>0</v>
      </c>
      <c r="X10" s="80">
        <f t="shared" si="11"/>
        <v>32.690000000000005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23.35</v>
      </c>
      <c r="AG10" s="105">
        <f t="shared" si="14"/>
        <v>62.674999999999997</v>
      </c>
      <c r="AH10" s="111">
        <f t="shared" si="15"/>
        <v>44.375</v>
      </c>
      <c r="AJ10" s="173">
        <f t="shared" si="1"/>
        <v>0.1790644171779141</v>
      </c>
      <c r="AK10" s="173">
        <f t="shared" si="16"/>
        <v>0.48063650306748462</v>
      </c>
      <c r="AL10" s="173">
        <f t="shared" si="17"/>
        <v>0.34029907975460122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766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1039</v>
      </c>
      <c r="L11" s="38">
        <f t="shared" si="18"/>
        <v>105.3</v>
      </c>
      <c r="M11" s="97">
        <f t="shared" si="2"/>
        <v>265822.685</v>
      </c>
      <c r="N11" s="62">
        <f t="shared" si="3"/>
        <v>416.76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30.15</v>
      </c>
      <c r="AH11" s="111">
        <f t="shared" si="15"/>
        <v>18.7</v>
      </c>
      <c r="AJ11" s="173">
        <f t="shared" si="1"/>
        <v>0.19489081170168931</v>
      </c>
      <c r="AK11" s="173">
        <f t="shared" si="16"/>
        <v>0.49690976514215079</v>
      </c>
      <c r="AL11" s="173">
        <f t="shared" si="17"/>
        <v>0.30819942315615989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312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53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53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230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200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189</v>
      </c>
      <c r="L12" s="38">
        <f t="shared" ref="L12:L13" si="19">SUM(C12:K12)/40</f>
        <v>26.7</v>
      </c>
      <c r="M12" s="97">
        <f t="shared" si="2"/>
        <v>64391.282500000008</v>
      </c>
      <c r="N12" s="62">
        <f t="shared" si="3"/>
        <v>102.59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10.920000000000002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10.920000000000002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19"/>
        <v>0</v>
      </c>
      <c r="M13" s="97">
        <f t="shared" si="2"/>
        <v>0</v>
      </c>
      <c r="N13" s="62">
        <f t="shared" si="3"/>
        <v>0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0</v>
      </c>
      <c r="V13" s="79">
        <f t="shared" si="22"/>
        <v>0</v>
      </c>
      <c r="W13" s="79">
        <f t="shared" si="23"/>
        <v>0</v>
      </c>
      <c r="X13" s="80">
        <f t="shared" si="24"/>
        <v>0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1360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8818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9254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12165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13415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11321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15747</v>
      </c>
      <c r="L14" s="38">
        <f t="shared" si="18"/>
        <v>1802</v>
      </c>
      <c r="M14" s="97">
        <f t="shared" si="2"/>
        <v>4580346.5325000007</v>
      </c>
      <c r="N14" s="62">
        <f t="shared" si="3"/>
        <v>7056.15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47.6</v>
      </c>
      <c r="V14" s="79">
        <f t="shared" si="9"/>
        <v>0</v>
      </c>
      <c r="W14" s="79">
        <f t="shared" si="10"/>
        <v>0</v>
      </c>
      <c r="X14" s="80">
        <f t="shared" si="11"/>
        <v>47.6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34</v>
      </c>
      <c r="AG14" s="105">
        <f t="shared" si="14"/>
        <v>755.92499999999995</v>
      </c>
      <c r="AH14" s="111">
        <f t="shared" si="15"/>
        <v>451.8</v>
      </c>
      <c r="AJ14" s="173">
        <f t="shared" si="1"/>
        <v>2.7381263967464618E-2</v>
      </c>
      <c r="AK14" s="173">
        <f t="shared" si="16"/>
        <v>0.60877005778252025</v>
      </c>
      <c r="AL14" s="173">
        <f t="shared" si="17"/>
        <v>0.36384867825001516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319" t="s">
        <v>48</v>
      </c>
      <c r="B18" s="320"/>
      <c r="C18" s="54">
        <f>SUM(C6:C17)</f>
        <v>8355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14149</v>
      </c>
      <c r="G18" s="55">
        <f t="shared" si="27"/>
        <v>13149</v>
      </c>
      <c r="H18" s="57">
        <f t="shared" si="27"/>
        <v>16715</v>
      </c>
      <c r="I18" s="130">
        <f t="shared" si="27"/>
        <v>23195</v>
      </c>
      <c r="J18" s="55">
        <f t="shared" si="27"/>
        <v>20150</v>
      </c>
      <c r="K18" s="57">
        <f t="shared" si="27"/>
        <v>28022</v>
      </c>
      <c r="L18" s="54">
        <f t="shared" si="18"/>
        <v>3093.375</v>
      </c>
      <c r="M18" s="99">
        <f>SUM(M6:M17)</f>
        <v>7820897.5425000004</v>
      </c>
      <c r="N18" s="57">
        <f t="shared" ref="N18:Z18" si="28">SUM(N6:N17)</f>
        <v>12146.25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292.42500000000007</v>
      </c>
      <c r="V18" s="73">
        <f t="shared" si="28"/>
        <v>0</v>
      </c>
      <c r="W18" s="73">
        <f t="shared" si="28"/>
        <v>0</v>
      </c>
      <c r="X18" s="77">
        <f t="shared" si="28"/>
        <v>292.42500000000007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208.875</v>
      </c>
      <c r="AG18" s="117">
        <f t="shared" si="14"/>
        <v>1100.325</v>
      </c>
      <c r="AH18" s="118">
        <f t="shared" si="15"/>
        <v>682.45</v>
      </c>
      <c r="AJ18" s="174">
        <f t="shared" ref="AJ18" si="29">AF18/SUM(AF18:AH18)</f>
        <v>0.10487535460547787</v>
      </c>
      <c r="AK18" s="174">
        <f t="shared" si="16"/>
        <v>0.5524690583184797</v>
      </c>
      <c r="AL18" s="174">
        <f t="shared" si="17"/>
        <v>0.34265558707604249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2">
        <v>46174</v>
      </c>
      <c r="B2" s="342"/>
      <c r="C2" s="342"/>
      <c r="D2" s="342"/>
      <c r="E2" s="342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81" t="s">
        <v>49</v>
      </c>
      <c r="B21" s="283" t="s">
        <v>43</v>
      </c>
      <c r="C21" s="333" t="s">
        <v>40</v>
      </c>
      <c r="D21" s="328"/>
      <c r="E21" s="328"/>
      <c r="F21" s="328" t="s">
        <v>41</v>
      </c>
      <c r="G21" s="328"/>
      <c r="H21" s="328"/>
      <c r="I21" s="328" t="s">
        <v>42</v>
      </c>
      <c r="J21" s="328"/>
      <c r="K21" s="328"/>
      <c r="L21" s="334" t="s">
        <v>48</v>
      </c>
      <c r="M21" s="334"/>
      <c r="N21" s="335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31"/>
      <c r="B22" s="332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21:T21"/>
    <mergeCell ref="U21:X21"/>
    <mergeCell ref="L3:N3"/>
    <mergeCell ref="L4:N4"/>
    <mergeCell ref="U4:X4"/>
    <mergeCell ref="Q4:T4"/>
    <mergeCell ref="I21:K21"/>
    <mergeCell ref="A3:A5"/>
    <mergeCell ref="O3:P3"/>
    <mergeCell ref="A18:B18"/>
    <mergeCell ref="A21:A22"/>
    <mergeCell ref="B21:B22"/>
    <mergeCell ref="C21:E21"/>
    <mergeCell ref="F21:H21"/>
    <mergeCell ref="L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3">
        <v>46175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3">
        <v>46176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46177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46179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46181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46184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319" t="s">
        <v>48</v>
      </c>
      <c r="B18" s="320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46191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tabSelected="1"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I10" sqref="I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2026-06-25T07:32:49Z</dcterms:modified>
</cp:coreProperties>
</file>