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E4727B5C-A06C-40A4-B51C-AED053EB5186}" xr6:coauthVersionLast="47" xr6:coauthVersionMax="47" xr10:uidLastSave="{00000000-0000-0000-0000-000000000000}"/>
  <bookViews>
    <workbookView xWindow="-110" yWindow="-110" windowWidth="19420" windowHeight="10420" tabRatio="950" firstSheet="1" activeTab="20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20" l="1"/>
  <c r="J12" i="20"/>
  <c r="I12" i="20"/>
  <c r="H12" i="20"/>
  <c r="G12" i="20"/>
  <c r="F12" i="20"/>
  <c r="C15" i="33"/>
  <c r="N15" i="3" l="1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15" i="7"/>
  <c r="M15" i="7"/>
  <c r="N14" i="7"/>
  <c r="M14" i="7"/>
  <c r="N13" i="7"/>
  <c r="M13" i="7"/>
  <c r="N12" i="7"/>
  <c r="M12" i="7"/>
  <c r="N11" i="7"/>
  <c r="M11" i="7"/>
  <c r="N10" i="7"/>
  <c r="M10" i="7"/>
  <c r="N9" i="7"/>
  <c r="M9" i="7"/>
  <c r="N8" i="7"/>
  <c r="M8" i="7"/>
  <c r="N7" i="7"/>
  <c r="M7" i="7"/>
  <c r="N15" i="8"/>
  <c r="M15" i="8"/>
  <c r="N14" i="8"/>
  <c r="M14" i="8"/>
  <c r="N13" i="8"/>
  <c r="M13" i="8"/>
  <c r="N12" i="8"/>
  <c r="M12" i="8"/>
  <c r="N11" i="8"/>
  <c r="M11" i="8"/>
  <c r="N10" i="8"/>
  <c r="M10" i="8"/>
  <c r="N9" i="8"/>
  <c r="M9" i="8"/>
  <c r="N8" i="8"/>
  <c r="M8" i="8"/>
  <c r="N7" i="8"/>
  <c r="M7" i="8"/>
  <c r="N15" i="9"/>
  <c r="M15" i="9"/>
  <c r="N14" i="9"/>
  <c r="M14" i="9"/>
  <c r="N13" i="9"/>
  <c r="M13" i="9"/>
  <c r="N12" i="9"/>
  <c r="M12" i="9"/>
  <c r="N11" i="9"/>
  <c r="M11" i="9"/>
  <c r="N10" i="9"/>
  <c r="M10" i="9"/>
  <c r="N9" i="9"/>
  <c r="M9" i="9"/>
  <c r="N8" i="9"/>
  <c r="M8" i="9"/>
  <c r="N7" i="9"/>
  <c r="M7" i="9"/>
  <c r="N15" i="10"/>
  <c r="M15" i="10"/>
  <c r="N14" i="10"/>
  <c r="M14" i="10"/>
  <c r="N13" i="10"/>
  <c r="M13" i="10"/>
  <c r="N12" i="10"/>
  <c r="M12" i="10"/>
  <c r="N11" i="10"/>
  <c r="M11" i="10"/>
  <c r="N10" i="10"/>
  <c r="M10" i="10"/>
  <c r="N9" i="10"/>
  <c r="M9" i="10"/>
  <c r="N8" i="10"/>
  <c r="M8" i="10"/>
  <c r="N7" i="10"/>
  <c r="M7" i="10"/>
  <c r="N15" i="11"/>
  <c r="M15" i="11"/>
  <c r="N14" i="11"/>
  <c r="M14" i="11"/>
  <c r="N13" i="11"/>
  <c r="M13" i="11"/>
  <c r="N12" i="11"/>
  <c r="M12" i="11"/>
  <c r="N11" i="11"/>
  <c r="M11" i="11"/>
  <c r="N10" i="11"/>
  <c r="M10" i="11"/>
  <c r="N9" i="11"/>
  <c r="M9" i="11"/>
  <c r="N8" i="11"/>
  <c r="M8" i="11"/>
  <c r="N7" i="11"/>
  <c r="M7" i="11"/>
  <c r="N15" i="12"/>
  <c r="M15" i="12"/>
  <c r="N14" i="12"/>
  <c r="M14" i="12"/>
  <c r="N13" i="12"/>
  <c r="M13" i="12"/>
  <c r="N12" i="12"/>
  <c r="M12" i="12"/>
  <c r="N11" i="12"/>
  <c r="M11" i="12"/>
  <c r="N10" i="12"/>
  <c r="M10" i="12"/>
  <c r="N9" i="12"/>
  <c r="M9" i="12"/>
  <c r="N8" i="12"/>
  <c r="M8" i="12"/>
  <c r="N7" i="12"/>
  <c r="M7" i="12"/>
  <c r="N15" i="13"/>
  <c r="M15" i="13"/>
  <c r="N14" i="13"/>
  <c r="M14" i="13"/>
  <c r="N13" i="13"/>
  <c r="M13" i="13"/>
  <c r="N12" i="13"/>
  <c r="M12" i="13"/>
  <c r="N11" i="13"/>
  <c r="M11" i="13"/>
  <c r="N10" i="13"/>
  <c r="M10" i="13"/>
  <c r="N9" i="13"/>
  <c r="M9" i="13"/>
  <c r="N8" i="13"/>
  <c r="M8" i="13"/>
  <c r="N7" i="13"/>
  <c r="M7" i="13"/>
  <c r="N15" i="14"/>
  <c r="M15" i="14"/>
  <c r="N14" i="14"/>
  <c r="M14" i="14"/>
  <c r="N13" i="14"/>
  <c r="M13" i="14"/>
  <c r="N12" i="14"/>
  <c r="M12" i="14"/>
  <c r="N11" i="14"/>
  <c r="M11" i="14"/>
  <c r="N10" i="14"/>
  <c r="M10" i="14"/>
  <c r="N9" i="14"/>
  <c r="M9" i="14"/>
  <c r="N8" i="14"/>
  <c r="M8" i="14"/>
  <c r="N7" i="14"/>
  <c r="M7" i="14"/>
  <c r="N15" i="15"/>
  <c r="M15" i="15"/>
  <c r="N14" i="15"/>
  <c r="M14" i="15"/>
  <c r="N13" i="15"/>
  <c r="M13" i="15"/>
  <c r="N12" i="15"/>
  <c r="M12" i="15"/>
  <c r="N11" i="15"/>
  <c r="M11" i="15"/>
  <c r="N10" i="15"/>
  <c r="M10" i="15"/>
  <c r="N9" i="15"/>
  <c r="M9" i="15"/>
  <c r="N8" i="15"/>
  <c r="M8" i="15"/>
  <c r="N7" i="15"/>
  <c r="M7" i="15"/>
  <c r="N15" i="16"/>
  <c r="M15" i="16"/>
  <c r="N14" i="16"/>
  <c r="M14" i="16"/>
  <c r="N13" i="16"/>
  <c r="M13" i="16"/>
  <c r="N12" i="16"/>
  <c r="M12" i="16"/>
  <c r="N11" i="16"/>
  <c r="M11" i="16"/>
  <c r="N10" i="16"/>
  <c r="M10" i="16"/>
  <c r="N9" i="16"/>
  <c r="M9" i="16"/>
  <c r="N8" i="16"/>
  <c r="M8" i="16"/>
  <c r="N7" i="16"/>
  <c r="M7" i="16"/>
  <c r="N15" i="17"/>
  <c r="M15" i="17"/>
  <c r="N14" i="17"/>
  <c r="M14" i="17"/>
  <c r="N13" i="17"/>
  <c r="M13" i="17"/>
  <c r="N12" i="17"/>
  <c r="M12" i="17"/>
  <c r="N11" i="17"/>
  <c r="M11" i="17"/>
  <c r="N10" i="17"/>
  <c r="M10" i="17"/>
  <c r="N9" i="17"/>
  <c r="M9" i="17"/>
  <c r="N8" i="17"/>
  <c r="M8" i="17"/>
  <c r="N7" i="17"/>
  <c r="M7" i="17"/>
  <c r="N15" i="18"/>
  <c r="M15" i="18"/>
  <c r="N14" i="18"/>
  <c r="M14" i="18"/>
  <c r="N13" i="18"/>
  <c r="M13" i="18"/>
  <c r="N12" i="18"/>
  <c r="M12" i="18"/>
  <c r="N11" i="18"/>
  <c r="M11" i="18"/>
  <c r="N10" i="18"/>
  <c r="M10" i="18"/>
  <c r="N9" i="18"/>
  <c r="M9" i="18"/>
  <c r="N8" i="18"/>
  <c r="M8" i="18"/>
  <c r="N7" i="18"/>
  <c r="M7" i="18"/>
  <c r="N15" i="19"/>
  <c r="M15" i="19"/>
  <c r="N14" i="19"/>
  <c r="M14" i="19"/>
  <c r="N13" i="19"/>
  <c r="M13" i="19"/>
  <c r="N12" i="19"/>
  <c r="M12" i="19"/>
  <c r="N11" i="19"/>
  <c r="M11" i="19"/>
  <c r="N10" i="19"/>
  <c r="M10" i="19"/>
  <c r="N9" i="19"/>
  <c r="M9" i="19"/>
  <c r="N8" i="19"/>
  <c r="M8" i="19"/>
  <c r="N7" i="19"/>
  <c r="M7" i="19"/>
  <c r="N15" i="20"/>
  <c r="M15" i="20"/>
  <c r="N14" i="20"/>
  <c r="M14" i="20"/>
  <c r="N13" i="20"/>
  <c r="M13" i="20"/>
  <c r="N12" i="20"/>
  <c r="M12" i="20"/>
  <c r="N11" i="20"/>
  <c r="M11" i="20"/>
  <c r="N10" i="20"/>
  <c r="M10" i="20"/>
  <c r="N9" i="20"/>
  <c r="M9" i="20"/>
  <c r="N8" i="20"/>
  <c r="M8" i="20"/>
  <c r="N7" i="20"/>
  <c r="M7" i="20"/>
  <c r="N15" i="21"/>
  <c r="M15" i="21"/>
  <c r="N14" i="21"/>
  <c r="M14" i="21"/>
  <c r="N13" i="21"/>
  <c r="M13" i="21"/>
  <c r="N12" i="21"/>
  <c r="M12" i="21"/>
  <c r="N11" i="21"/>
  <c r="M11" i="21"/>
  <c r="N10" i="21"/>
  <c r="M10" i="21"/>
  <c r="N9" i="21"/>
  <c r="M9" i="21"/>
  <c r="N8" i="21"/>
  <c r="M8" i="21"/>
  <c r="N7" i="21"/>
  <c r="M7" i="21"/>
  <c r="N15" i="22"/>
  <c r="M15" i="22"/>
  <c r="N14" i="22"/>
  <c r="M14" i="22"/>
  <c r="N13" i="22"/>
  <c r="M13" i="22"/>
  <c r="N12" i="22"/>
  <c r="M12" i="22"/>
  <c r="N11" i="22"/>
  <c r="M11" i="22"/>
  <c r="N10" i="22"/>
  <c r="M10" i="22"/>
  <c r="N9" i="22"/>
  <c r="M9" i="22"/>
  <c r="N8" i="22"/>
  <c r="M8" i="22"/>
  <c r="N7" i="22"/>
  <c r="M7" i="22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15" i="25"/>
  <c r="M15" i="25"/>
  <c r="N14" i="25"/>
  <c r="M14" i="25"/>
  <c r="N13" i="25"/>
  <c r="M13" i="25"/>
  <c r="N12" i="25"/>
  <c r="M12" i="25"/>
  <c r="N11" i="25"/>
  <c r="M11" i="25"/>
  <c r="N10" i="25"/>
  <c r="M10" i="25"/>
  <c r="N9" i="25"/>
  <c r="M9" i="25"/>
  <c r="N8" i="25"/>
  <c r="M8" i="25"/>
  <c r="N7" i="25"/>
  <c r="M7" i="25"/>
  <c r="N15" i="26"/>
  <c r="M15" i="26"/>
  <c r="N14" i="26"/>
  <c r="M14" i="26"/>
  <c r="N13" i="26"/>
  <c r="M13" i="26"/>
  <c r="N12" i="26"/>
  <c r="M12" i="26"/>
  <c r="N11" i="26"/>
  <c r="M11" i="26"/>
  <c r="N10" i="26"/>
  <c r="M10" i="26"/>
  <c r="N9" i="26"/>
  <c r="M9" i="26"/>
  <c r="N8" i="26"/>
  <c r="M8" i="26"/>
  <c r="N7" i="26"/>
  <c r="M7" i="26"/>
  <c r="N15" i="27"/>
  <c r="M15" i="27"/>
  <c r="N14" i="27"/>
  <c r="M14" i="27"/>
  <c r="N13" i="27"/>
  <c r="M13" i="27"/>
  <c r="N12" i="27"/>
  <c r="M12" i="27"/>
  <c r="N11" i="27"/>
  <c r="M11" i="27"/>
  <c r="N10" i="27"/>
  <c r="M10" i="27"/>
  <c r="N9" i="27"/>
  <c r="M9" i="27"/>
  <c r="N8" i="27"/>
  <c r="M8" i="27"/>
  <c r="N7" i="27"/>
  <c r="M7" i="27"/>
  <c r="N15" i="28"/>
  <c r="M15" i="28"/>
  <c r="N14" i="28"/>
  <c r="M14" i="28"/>
  <c r="N13" i="28"/>
  <c r="M13" i="28"/>
  <c r="N12" i="28"/>
  <c r="M12" i="28"/>
  <c r="N11" i="28"/>
  <c r="M11" i="28"/>
  <c r="N10" i="28"/>
  <c r="M10" i="28"/>
  <c r="N9" i="28"/>
  <c r="M9" i="28"/>
  <c r="N8" i="28"/>
  <c r="M8" i="28"/>
  <c r="N7" i="28"/>
  <c r="M7" i="28"/>
  <c r="N15" i="29"/>
  <c r="M15" i="29"/>
  <c r="N14" i="29"/>
  <c r="M14" i="29"/>
  <c r="N13" i="29"/>
  <c r="M13" i="29"/>
  <c r="N12" i="29"/>
  <c r="M12" i="29"/>
  <c r="N11" i="29"/>
  <c r="M11" i="29"/>
  <c r="N10" i="29"/>
  <c r="M10" i="29"/>
  <c r="N9" i="29"/>
  <c r="M9" i="29"/>
  <c r="N8" i="29"/>
  <c r="M8" i="29"/>
  <c r="N7" i="29"/>
  <c r="M7" i="29"/>
  <c r="N15" i="30"/>
  <c r="M15" i="30"/>
  <c r="N14" i="30"/>
  <c r="M14" i="30"/>
  <c r="N13" i="30"/>
  <c r="M13" i="30"/>
  <c r="N12" i="30"/>
  <c r="M12" i="30"/>
  <c r="N11" i="30"/>
  <c r="M11" i="30"/>
  <c r="N10" i="30"/>
  <c r="M10" i="30"/>
  <c r="N9" i="30"/>
  <c r="M9" i="30"/>
  <c r="N8" i="30"/>
  <c r="M8" i="30"/>
  <c r="N7" i="30"/>
  <c r="M7" i="30"/>
  <c r="N15" i="31"/>
  <c r="M15" i="31"/>
  <c r="N14" i="31"/>
  <c r="M14" i="31"/>
  <c r="N13" i="31"/>
  <c r="M13" i="31"/>
  <c r="N12" i="31"/>
  <c r="M12" i="31"/>
  <c r="N11" i="31"/>
  <c r="M11" i="31"/>
  <c r="N10" i="31"/>
  <c r="M10" i="31"/>
  <c r="N9" i="31"/>
  <c r="M9" i="31"/>
  <c r="N8" i="31"/>
  <c r="M8" i="31"/>
  <c r="N7" i="31"/>
  <c r="M7" i="31"/>
  <c r="N15" i="32"/>
  <c r="M15" i="32"/>
  <c r="N14" i="32"/>
  <c r="M14" i="32"/>
  <c r="N13" i="32"/>
  <c r="M13" i="32"/>
  <c r="N12" i="32"/>
  <c r="M12" i="32"/>
  <c r="N11" i="32"/>
  <c r="M11" i="32"/>
  <c r="N10" i="32"/>
  <c r="M10" i="32"/>
  <c r="N9" i="32"/>
  <c r="M9" i="32"/>
  <c r="N8" i="32"/>
  <c r="M8" i="32"/>
  <c r="N7" i="32"/>
  <c r="M7" i="3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2" i="33" l="1"/>
  <c r="F12" i="33"/>
  <c r="G12" i="33"/>
  <c r="H12" i="33"/>
  <c r="I12" i="33"/>
  <c r="J12" i="33"/>
  <c r="K12" i="33"/>
  <c r="C11" i="33" l="1"/>
  <c r="C13" i="33"/>
  <c r="C14" i="33"/>
  <c r="C9" i="33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I15" i="33"/>
  <c r="H15" i="33"/>
  <c r="G15" i="33"/>
  <c r="F15" i="33"/>
  <c r="V15" i="33" s="1"/>
  <c r="E15" i="33"/>
  <c r="D15" i="33"/>
  <c r="K14" i="33"/>
  <c r="J14" i="33"/>
  <c r="I14" i="33"/>
  <c r="H14" i="33"/>
  <c r="G14" i="33"/>
  <c r="F14" i="33"/>
  <c r="E14" i="33"/>
  <c r="D14" i="33"/>
  <c r="AF14" i="33" s="1"/>
  <c r="K13" i="33"/>
  <c r="J13" i="33"/>
  <c r="I13" i="33"/>
  <c r="H13" i="33"/>
  <c r="G13" i="33"/>
  <c r="F13" i="33"/>
  <c r="E13" i="33"/>
  <c r="D13" i="33"/>
  <c r="E12" i="33"/>
  <c r="U12" i="33" s="1"/>
  <c r="D12" i="33"/>
  <c r="K11" i="33"/>
  <c r="J11" i="33"/>
  <c r="I11" i="33"/>
  <c r="H11" i="33"/>
  <c r="G11" i="33"/>
  <c r="F11" i="33"/>
  <c r="E11" i="33"/>
  <c r="AF11" i="33" s="1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AC15" i="4"/>
  <c r="L15" i="4"/>
  <c r="AH14" i="4"/>
  <c r="AG14" i="4"/>
  <c r="AK14" i="4" s="1"/>
  <c r="AF14" i="4"/>
  <c r="AB14" i="4"/>
  <c r="W14" i="4"/>
  <c r="V14" i="4"/>
  <c r="U14" i="4"/>
  <c r="S14" i="4"/>
  <c r="R14" i="4"/>
  <c r="Q14" i="4"/>
  <c r="AC14" i="4"/>
  <c r="L14" i="4"/>
  <c r="AH13" i="4"/>
  <c r="AL13" i="4" s="1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L10" i="4" s="1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L8" i="4" s="1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J14" i="5" s="1"/>
  <c r="AB14" i="5"/>
  <c r="W14" i="5"/>
  <c r="V14" i="5"/>
  <c r="U14" i="5"/>
  <c r="S14" i="5"/>
  <c r="R14" i="5"/>
  <c r="Q14" i="5"/>
  <c r="AC14" i="5"/>
  <c r="L14" i="5"/>
  <c r="AH13" i="5"/>
  <c r="AG13" i="5"/>
  <c r="AF13" i="5"/>
  <c r="AB13" i="5"/>
  <c r="W13" i="5"/>
  <c r="V13" i="5"/>
  <c r="U13" i="5"/>
  <c r="X13" i="5" s="1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J10" i="5" s="1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AC13" i="6"/>
  <c r="L13" i="6"/>
  <c r="AH12" i="6"/>
  <c r="AL12" i="6" s="1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J14" i="7" s="1"/>
  <c r="AB14" i="7"/>
  <c r="W14" i="7"/>
  <c r="V14" i="7"/>
  <c r="U14" i="7"/>
  <c r="S14" i="7"/>
  <c r="R14" i="7"/>
  <c r="Q14" i="7"/>
  <c r="AC14" i="7"/>
  <c r="L14" i="7"/>
  <c r="AH13" i="7"/>
  <c r="AL13" i="7" s="1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AC15" i="8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AC14" i="8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AC13" i="8"/>
  <c r="L13" i="8"/>
  <c r="AH12" i="8"/>
  <c r="AL12" i="8" s="1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L6" i="8" s="1"/>
  <c r="AG6" i="8"/>
  <c r="AF6" i="8"/>
  <c r="AB6" i="8"/>
  <c r="W6" i="8"/>
  <c r="V6" i="8"/>
  <c r="U6" i="8"/>
  <c r="S6" i="8"/>
  <c r="R6" i="8"/>
  <c r="Q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3" i="9"/>
  <c r="AL13" i="9" s="1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AC14" i="10"/>
  <c r="L14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K7" i="10" s="1"/>
  <c r="AB7" i="10"/>
  <c r="W7" i="10"/>
  <c r="V7" i="10"/>
  <c r="U7" i="10"/>
  <c r="S7" i="10"/>
  <c r="R7" i="10"/>
  <c r="Q7" i="10"/>
  <c r="AC7" i="10"/>
  <c r="L7" i="10"/>
  <c r="AH6" i="10"/>
  <c r="AG6" i="10"/>
  <c r="AK6" i="10" s="1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AC14" i="1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AC13" i="1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AC10" i="1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R16" i="11" s="1"/>
  <c r="Q8" i="11"/>
  <c r="AC8" i="11"/>
  <c r="L8" i="11"/>
  <c r="AH7" i="11"/>
  <c r="AG7" i="11"/>
  <c r="AK7" i="11" s="1"/>
  <c r="AF7" i="11"/>
  <c r="AB7" i="11"/>
  <c r="W7" i="11"/>
  <c r="V7" i="11"/>
  <c r="U7" i="11"/>
  <c r="S7" i="11"/>
  <c r="R7" i="11"/>
  <c r="Q7" i="11"/>
  <c r="AC7" i="1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AC15" i="12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AC14" i="12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AC13" i="12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AC11" i="12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AC10" i="12"/>
  <c r="L10" i="12"/>
  <c r="AH9" i="12"/>
  <c r="AG9" i="12"/>
  <c r="AF9" i="12"/>
  <c r="AB9" i="12"/>
  <c r="W9" i="12"/>
  <c r="V9" i="12"/>
  <c r="U9" i="12"/>
  <c r="S9" i="12"/>
  <c r="R9" i="12"/>
  <c r="Q9" i="12"/>
  <c r="T9" i="12" s="1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AC7" i="12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AC6" i="12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AC14" i="13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L6" i="13" s="1"/>
  <c r="AB6" i="13"/>
  <c r="W6" i="13"/>
  <c r="V6" i="13"/>
  <c r="U6" i="13"/>
  <c r="S6" i="13"/>
  <c r="R6" i="13"/>
  <c r="Q6" i="13"/>
  <c r="AC6" i="13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AC15" i="14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AC14" i="14"/>
  <c r="L14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AC11" i="14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X9" i="14" s="1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T8" i="14" s="1"/>
  <c r="AC8" i="14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16" i="14"/>
  <c r="AC7" i="14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T411" i="15" s="1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X246" i="15" s="1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X214" i="15" s="1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X182" i="15" s="1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S153" i="15"/>
  <c r="R153" i="15"/>
  <c r="Q153" i="15"/>
  <c r="T153" i="15" s="1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X150" i="15" s="1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S121" i="15"/>
  <c r="R121" i="15"/>
  <c r="Q121" i="15"/>
  <c r="T121" i="15" s="1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X118" i="15" s="1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X86" i="15" s="1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X54" i="15" s="1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X22" i="15" s="1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AC14" i="16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AC13" i="16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AC10" i="16"/>
  <c r="L10" i="16"/>
  <c r="AH9" i="16"/>
  <c r="AG9" i="16"/>
  <c r="AF9" i="16"/>
  <c r="AB9" i="16"/>
  <c r="W9" i="16"/>
  <c r="V9" i="16"/>
  <c r="U9" i="16"/>
  <c r="S9" i="16"/>
  <c r="R9" i="16"/>
  <c r="Q9" i="16"/>
  <c r="T9" i="16" s="1"/>
  <c r="AC9" i="16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1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3" i="17"/>
  <c r="AG13" i="17"/>
  <c r="AF13" i="17"/>
  <c r="AB13" i="17"/>
  <c r="W13" i="17"/>
  <c r="V13" i="17"/>
  <c r="U13" i="17"/>
  <c r="S13" i="17"/>
  <c r="R13" i="17"/>
  <c r="T13" i="17" s="1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AC12" i="17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T9" i="17" s="1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T8" i="17" s="1"/>
  <c r="AC8" i="17"/>
  <c r="L8" i="17"/>
  <c r="AH7" i="17"/>
  <c r="AG7" i="17"/>
  <c r="AF7" i="17"/>
  <c r="AB7" i="17"/>
  <c r="W7" i="17"/>
  <c r="V7" i="17"/>
  <c r="U7" i="17"/>
  <c r="S7" i="17"/>
  <c r="R7" i="17"/>
  <c r="T7" i="17" s="1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AC15" i="18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AC14" i="18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L8" i="18" s="1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T7" i="18"/>
  <c r="S7" i="18"/>
  <c r="R7" i="18"/>
  <c r="Q7" i="18"/>
  <c r="AC7" i="18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AC14" i="19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AC8" i="19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AC7" i="19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AC6" i="19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AC15" i="20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AC8" i="20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AC7" i="20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AC14" i="2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6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AC10" i="21"/>
  <c r="L10" i="21"/>
  <c r="AH9" i="21"/>
  <c r="AL9" i="21" s="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AC8" i="21"/>
  <c r="L8" i="21"/>
  <c r="AH7" i="21"/>
  <c r="AG7" i="21"/>
  <c r="AF7" i="21"/>
  <c r="AB7" i="21"/>
  <c r="W7" i="21"/>
  <c r="V7" i="21"/>
  <c r="U7" i="21"/>
  <c r="S7" i="21"/>
  <c r="R7" i="21"/>
  <c r="R16" i="21" s="1"/>
  <c r="Q7" i="21"/>
  <c r="AC7" i="2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AC15" i="22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AC13" i="22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K9" i="22" s="1"/>
  <c r="AF9" i="22"/>
  <c r="AB9" i="22"/>
  <c r="W9" i="22"/>
  <c r="V9" i="22"/>
  <c r="U9" i="22"/>
  <c r="S9" i="22"/>
  <c r="R9" i="22"/>
  <c r="Q9" i="22"/>
  <c r="AC9" i="22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AC8" i="22"/>
  <c r="L8" i="22"/>
  <c r="AH7" i="22"/>
  <c r="AG7" i="22"/>
  <c r="AK7" i="22" s="1"/>
  <c r="AF7" i="22"/>
  <c r="AB7" i="22"/>
  <c r="W7" i="22"/>
  <c r="V7" i="22"/>
  <c r="U7" i="22"/>
  <c r="S7" i="22"/>
  <c r="R7" i="22"/>
  <c r="Q7" i="22"/>
  <c r="AC7" i="22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AC6" i="22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AC15" i="23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AC14" i="23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AC13" i="23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AC11" i="23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T9" i="23" s="1"/>
  <c r="AC9" i="23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T7" i="23" s="1"/>
  <c r="AC7" i="23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1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AC13" i="24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T9" i="24" s="1"/>
  <c r="AC9" i="24"/>
  <c r="L9" i="24"/>
  <c r="AH8" i="24"/>
  <c r="AL8" i="24" s="1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16" i="24"/>
  <c r="AC6" i="24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AC15" i="25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AC14" i="25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AC10" i="25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T7" i="25" s="1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L7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AC14" i="27"/>
  <c r="L14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L8" i="27" s="1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6" i="27"/>
  <c r="AC7" i="27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AC6" i="27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T8" i="28" s="1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AC15" i="29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AC14" i="29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AC11" i="29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AC10" i="29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AC8" i="29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AC7" i="29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AC15" i="30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AC14" i="30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AC13" i="30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AC11" i="30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T9" i="30" s="1"/>
  <c r="AC9" i="30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T7" i="30" s="1"/>
  <c r="AC7" i="30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AC15" i="3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AC14" i="3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AC13" i="3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AC11" i="3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AC10" i="3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AC9" i="3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AC8" i="3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AC7" i="3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AC14" i="32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AC10" i="32"/>
  <c r="L10" i="32"/>
  <c r="AH9" i="32"/>
  <c r="AL9" i="32" s="1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T8" i="32"/>
  <c r="S8" i="32"/>
  <c r="R8" i="32"/>
  <c r="Q8" i="32"/>
  <c r="AC8" i="32"/>
  <c r="L8" i="32"/>
  <c r="AH7" i="32"/>
  <c r="AL7" i="32" s="1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3" i="3"/>
  <c r="AG13" i="3"/>
  <c r="AK13" i="3" s="1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B16" i="2" s="1"/>
  <c r="AC8" i="2"/>
  <c r="AC7" i="2"/>
  <c r="AC15" i="2"/>
  <c r="AC14" i="2"/>
  <c r="AC13" i="2"/>
  <c r="AC12" i="2"/>
  <c r="AC11" i="2"/>
  <c r="AC10" i="2"/>
  <c r="AC9" i="2"/>
  <c r="AC6" i="2"/>
  <c r="L6" i="2"/>
  <c r="X9" i="20" l="1"/>
  <c r="AK12" i="19"/>
  <c r="AL10" i="19"/>
  <c r="W13" i="33"/>
  <c r="X13" i="17"/>
  <c r="AL13" i="17"/>
  <c r="U10" i="33"/>
  <c r="AL9" i="18"/>
  <c r="W15" i="33"/>
  <c r="AL12" i="18"/>
  <c r="X12" i="18"/>
  <c r="X9" i="17"/>
  <c r="AL9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2" i="33"/>
  <c r="AH10" i="33"/>
  <c r="U13" i="33"/>
  <c r="W14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AL6" i="15"/>
  <c r="T24" i="15"/>
  <c r="T151" i="15"/>
  <c r="T152" i="15"/>
  <c r="T182" i="15"/>
  <c r="T184" i="15"/>
  <c r="T216" i="15"/>
  <c r="L12" i="33"/>
  <c r="H12" i="35" s="1"/>
  <c r="P12" i="35" s="1"/>
  <c r="Q12" i="35" s="1"/>
  <c r="AL10" i="15"/>
  <c r="AJ13" i="15"/>
  <c r="X14" i="15"/>
  <c r="AL14" i="15"/>
  <c r="T8" i="15"/>
  <c r="T12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7" i="15"/>
  <c r="T11" i="15"/>
  <c r="T15" i="15"/>
  <c r="T306" i="15"/>
  <c r="T351" i="15"/>
  <c r="T355" i="15"/>
  <c r="T434" i="15"/>
  <c r="T479" i="15"/>
  <c r="T483" i="15"/>
  <c r="Q16" i="15"/>
  <c r="AJ9" i="16"/>
  <c r="AK9" i="16"/>
  <c r="AH9" i="33"/>
  <c r="AL12" i="13"/>
  <c r="X13" i="14"/>
  <c r="AJ8" i="14"/>
  <c r="AJ13" i="13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K12" i="33" s="1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J10" i="33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K9" i="33" l="1"/>
  <c r="AL16" i="19"/>
  <c r="AL9" i="33"/>
  <c r="K15" i="35"/>
  <c r="I15" i="35"/>
  <c r="X16" i="18"/>
  <c r="J15" i="35"/>
  <c r="L15" i="35" s="1"/>
  <c r="AJ9" i="33"/>
  <c r="AL12" i="33"/>
  <c r="AK16" i="15"/>
  <c r="AJ12" i="33"/>
  <c r="AJ16" i="13"/>
  <c r="AL16" i="13"/>
  <c r="AK16" i="13"/>
  <c r="AK13" i="33"/>
  <c r="AK11" i="33"/>
  <c r="X12" i="33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<sst xmlns="http://schemas.openxmlformats.org/spreadsheetml/2006/main" count="2198" uniqueCount="103">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</sst>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61"/>
      <c r="B3" s="261"/>
      <c r="C3" s="261"/>
      <c r="D3" s="261"/>
      <c r="E3" s="261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</row>
    <row r="4" spans="1:29" ht="14.5" customHeight="1" x14ac:dyDescent="0.35">
      <c r="A4" s="263" t="s">
        <v>0</v>
      </c>
      <c r="B4" s="4" t="s">
        <v>1</v>
      </c>
      <c r="C4" s="4"/>
      <c r="D4" s="265" t="s">
        <v>2</v>
      </c>
      <c r="E4" s="267" t="s">
        <v>3</v>
      </c>
      <c r="F4" s="269" t="s">
        <v>4</v>
      </c>
      <c r="G4" s="269"/>
      <c r="H4" s="270" t="s">
        <v>5</v>
      </c>
      <c r="I4" s="270"/>
      <c r="J4" s="271" t="s">
        <v>6</v>
      </c>
      <c r="K4" s="272"/>
      <c r="L4" s="271" t="s">
        <v>7</v>
      </c>
      <c r="M4" s="272"/>
      <c r="N4" s="273" t="s">
        <v>8</v>
      </c>
      <c r="O4" s="273"/>
      <c r="P4" s="271" t="s">
        <v>9</v>
      </c>
      <c r="Q4" s="272"/>
      <c r="R4" s="271" t="s">
        <v>10</v>
      </c>
      <c r="S4" s="272"/>
      <c r="T4" s="274" t="s">
        <v>11</v>
      </c>
      <c r="U4" s="274"/>
      <c r="V4" s="275" t="s">
        <v>12</v>
      </c>
      <c r="W4" s="276"/>
      <c r="X4" s="275" t="s">
        <v>13</v>
      </c>
      <c r="Y4" s="276"/>
    </row>
    <row r="5" spans="1:29" ht="26.25" customHeight="1" thickBot="1" x14ac:dyDescent="0.4">
      <c r="A5" s="264"/>
      <c r="B5" s="6" t="s">
        <v>14</v>
      </c>
      <c r="C5" s="6" t="s">
        <v>2</v>
      </c>
      <c r="D5" s="266"/>
      <c r="E5" s="268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C12" sqref="C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77">
        <v>46174</v>
      </c>
      <c r="B2" s="277"/>
      <c r="C2" s="197" t="s">
        <v>65</v>
      </c>
      <c r="D2" s="278" t="s">
        <v>66</v>
      </c>
      <c r="E2" s="278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79" t="s">
        <v>88</v>
      </c>
      <c r="B3" s="280"/>
      <c r="C3" s="280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81" t="s">
        <v>70</v>
      </c>
      <c r="B4" s="281" t="s">
        <v>49</v>
      </c>
      <c r="C4" s="283" t="s">
        <v>89</v>
      </c>
      <c r="D4" s="285" t="s">
        <v>4</v>
      </c>
      <c r="E4" s="286"/>
      <c r="F4" s="176" t="s">
        <v>71</v>
      </c>
      <c r="G4" s="302" t="s">
        <v>72</v>
      </c>
      <c r="H4" s="303"/>
      <c r="I4" s="303"/>
      <c r="J4" s="303"/>
      <c r="K4" s="304"/>
      <c r="L4" s="305"/>
      <c r="M4" s="293" t="s">
        <v>73</v>
      </c>
      <c r="N4" s="294"/>
      <c r="O4" s="294"/>
      <c r="P4" s="294"/>
      <c r="Q4" s="295"/>
    </row>
    <row r="5" spans="1:17" ht="15" customHeight="1" thickBot="1" x14ac:dyDescent="0.35">
      <c r="A5" s="282"/>
      <c r="B5" s="282"/>
      <c r="C5" s="284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>
        <v>500</v>
      </c>
      <c r="H6" s="212">
        <f>Ttl!L6</f>
        <v>66.275000000000006</v>
      </c>
      <c r="I6" s="213">
        <f>H6/G6</f>
        <v>0.13255</v>
      </c>
      <c r="J6" s="214">
        <f>G6-H6</f>
        <v>433.72500000000002</v>
      </c>
      <c r="K6" s="215">
        <f>H6/$F$3</f>
        <v>66.275000000000006</v>
      </c>
      <c r="L6" s="210">
        <f>J6/$H$3</f>
        <v>17.349</v>
      </c>
      <c r="M6" s="211"/>
      <c r="N6" s="212"/>
      <c r="O6" s="212" t="e">
        <f>N6/M6</f>
        <v>#DIV/0!</v>
      </c>
      <c r="P6" s="212">
        <f t="shared" ref="P6:P15" si="0">M6+N6-H6</f>
        <v>-66.275000000000006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>
        <v>500</v>
      </c>
      <c r="H7" s="221">
        <f>Ttl!L7</f>
        <v>58.4</v>
      </c>
      <c r="I7" s="222">
        <f t="shared" ref="I7:I16" si="1">H7/G7</f>
        <v>0.1168</v>
      </c>
      <c r="J7" s="214">
        <f t="shared" ref="J7:J15" si="2">G7-H7</f>
        <v>441.6</v>
      </c>
      <c r="K7" s="215">
        <f t="shared" ref="K7:K15" si="3">H7/$F$3</f>
        <v>58.4</v>
      </c>
      <c r="L7" s="223">
        <f t="shared" ref="L7:L15" si="4">J7/$H$3</f>
        <v>17.664000000000001</v>
      </c>
      <c r="M7" s="220"/>
      <c r="N7" s="221"/>
      <c r="O7" s="221" t="e">
        <f t="shared" ref="O7:O16" si="5">N7/M7</f>
        <v>#DIV/0!</v>
      </c>
      <c r="P7" s="221">
        <f t="shared" si="0"/>
        <v>-58.4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>
        <v>500</v>
      </c>
      <c r="H8" s="221">
        <f>Ttl!L8</f>
        <v>201.95</v>
      </c>
      <c r="I8" s="222">
        <f t="shared" si="1"/>
        <v>0.40389999999999998</v>
      </c>
      <c r="J8" s="214">
        <f t="shared" si="2"/>
        <v>298.05</v>
      </c>
      <c r="K8" s="215">
        <f t="shared" si="3"/>
        <v>201.95</v>
      </c>
      <c r="L8" s="223">
        <f t="shared" si="4"/>
        <v>11.922000000000001</v>
      </c>
      <c r="M8" s="220"/>
      <c r="N8" s="221"/>
      <c r="O8" s="221" t="e">
        <f t="shared" si="5"/>
        <v>#DIV/0!</v>
      </c>
      <c r="P8" s="221">
        <f t="shared" si="0"/>
        <v>-201.95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>
        <v>500</v>
      </c>
      <c r="H9" s="221">
        <f>Ttl!L9</f>
        <v>62.85</v>
      </c>
      <c r="I9" s="222">
        <f t="shared" si="1"/>
        <v>0.12570000000000001</v>
      </c>
      <c r="J9" s="214">
        <f t="shared" si="2"/>
        <v>437.15</v>
      </c>
      <c r="K9" s="215">
        <f t="shared" si="3"/>
        <v>62.85</v>
      </c>
      <c r="L9" s="223">
        <f t="shared" si="4"/>
        <v>17.486000000000001</v>
      </c>
      <c r="M9" s="220"/>
      <c r="N9" s="221"/>
      <c r="O9" s="221" t="e">
        <f t="shared" si="5"/>
        <v>#DIV/0!</v>
      </c>
      <c r="P9" s="221">
        <f t="shared" si="0"/>
        <v>-62.85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>
        <v>500</v>
      </c>
      <c r="H10" s="221">
        <f>Ttl!L10</f>
        <v>66.8</v>
      </c>
      <c r="I10" s="222">
        <f t="shared" si="1"/>
        <v>0.1336</v>
      </c>
      <c r="J10" s="214">
        <f t="shared" si="2"/>
        <v>433.2</v>
      </c>
      <c r="K10" s="215">
        <f t="shared" si="3"/>
        <v>66.8</v>
      </c>
      <c r="L10" s="223">
        <f t="shared" si="4"/>
        <v>17.327999999999999</v>
      </c>
      <c r="M10" s="220"/>
      <c r="N10" s="221"/>
      <c r="O10" s="221" t="e">
        <f t="shared" si="5"/>
        <v>#DIV/0!</v>
      </c>
      <c r="P10" s="221">
        <f t="shared" si="0"/>
        <v>-66.8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>
        <v>500</v>
      </c>
      <c r="H11" s="221">
        <f>Ttl!L11</f>
        <v>91.5</v>
      </c>
      <c r="I11" s="222">
        <f t="shared" si="1"/>
        <v>0.183</v>
      </c>
      <c r="J11" s="214">
        <f t="shared" si="2"/>
        <v>408.5</v>
      </c>
      <c r="K11" s="215">
        <f t="shared" si="3"/>
        <v>91.5</v>
      </c>
      <c r="L11" s="223">
        <f t="shared" si="4"/>
        <v>16.34</v>
      </c>
      <c r="M11" s="220"/>
      <c r="N11" s="221"/>
      <c r="O11" s="221" t="e">
        <f t="shared" si="5"/>
        <v>#DIV/0!</v>
      </c>
      <c r="P11" s="221">
        <f t="shared" si="0"/>
        <v>-91.5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>
        <v>500</v>
      </c>
      <c r="H12" s="221">
        <f>Ttl!L12</f>
        <v>1656.35</v>
      </c>
      <c r="I12" s="222">
        <f t="shared" si="1"/>
        <v>3.3127</v>
      </c>
      <c r="J12" s="214">
        <f t="shared" si="2"/>
        <v>-1156.3499999999999</v>
      </c>
      <c r="K12" s="215">
        <f t="shared" si="3"/>
        <v>1656.35</v>
      </c>
      <c r="L12" s="223">
        <f t="shared" si="4"/>
        <v>-46.253999999999998</v>
      </c>
      <c r="M12" s="220"/>
      <c r="N12" s="221"/>
      <c r="O12" s="221" t="e">
        <f t="shared" si="5"/>
        <v>#DIV/0!</v>
      </c>
      <c r="P12" s="221">
        <f t="shared" si="0"/>
        <v>-1656.35</v>
      </c>
      <c r="Q12" s="224">
        <f t="shared" si="6"/>
        <v>-1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>
        <v>500</v>
      </c>
      <c r="H13" s="221">
        <f>Ttl!L13</f>
        <v>400</v>
      </c>
      <c r="I13" s="222">
        <f t="shared" si="1"/>
        <v>0.8</v>
      </c>
      <c r="J13" s="214">
        <f t="shared" si="2"/>
        <v>100</v>
      </c>
      <c r="K13" s="215">
        <f t="shared" si="3"/>
        <v>400</v>
      </c>
      <c r="L13" s="223">
        <f t="shared" si="4"/>
        <v>4</v>
      </c>
      <c r="M13" s="225"/>
      <c r="N13" s="221"/>
      <c r="O13" s="221" t="e">
        <f t="shared" si="5"/>
        <v>#DIV/0!</v>
      </c>
      <c r="P13" s="221">
        <f t="shared" si="0"/>
        <v>-400</v>
      </c>
      <c r="Q13" s="224">
        <f t="shared" si="6"/>
        <v>-1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>
        <v>500</v>
      </c>
      <c r="H14" s="221">
        <f>Ttl!L14</f>
        <v>90</v>
      </c>
      <c r="I14" s="222">
        <f t="shared" si="1"/>
        <v>0.18</v>
      </c>
      <c r="J14" s="214">
        <f t="shared" si="2"/>
        <v>410</v>
      </c>
      <c r="K14" s="215">
        <f t="shared" si="3"/>
        <v>90</v>
      </c>
      <c r="L14" s="223">
        <f t="shared" si="4"/>
        <v>16.399999999999999</v>
      </c>
      <c r="M14" s="225"/>
      <c r="N14" s="221"/>
      <c r="O14" s="221" t="e">
        <f t="shared" si="5"/>
        <v>#DIV/0!</v>
      </c>
      <c r="P14" s="221">
        <f t="shared" si="0"/>
        <v>-90</v>
      </c>
      <c r="Q14" s="224">
        <f t="shared" si="6"/>
        <v>-1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100</v>
      </c>
      <c r="I15" s="229" t="e">
        <f t="shared" si="1"/>
        <v>#DIV/0!</v>
      </c>
      <c r="J15" s="230">
        <f t="shared" si="2"/>
        <v>-100</v>
      </c>
      <c r="K15" s="231">
        <f t="shared" si="3"/>
        <v>100</v>
      </c>
      <c r="L15" s="232">
        <f t="shared" si="4"/>
        <v>-4</v>
      </c>
      <c r="M15" s="233"/>
      <c r="N15" s="228"/>
      <c r="O15" s="228" t="e">
        <f t="shared" si="5"/>
        <v>#DIV/0!</v>
      </c>
      <c r="P15" s="228">
        <f t="shared" si="0"/>
        <v>-100</v>
      </c>
      <c r="Q15" s="234">
        <f t="shared" si="6"/>
        <v>-1</v>
      </c>
    </row>
    <row r="16" spans="1:17" ht="15" thickBot="1" x14ac:dyDescent="0.35">
      <c r="A16" s="287" t="s">
        <v>48</v>
      </c>
      <c r="B16" s="288"/>
      <c r="C16" s="289"/>
      <c r="D16" s="235"/>
      <c r="E16" s="236"/>
      <c r="F16" s="237"/>
      <c r="G16" s="238">
        <f>SUM(G6:G15)</f>
        <v>4500</v>
      </c>
      <c r="H16" s="100">
        <f>SUM(H6:H15)</f>
        <v>2794.125</v>
      </c>
      <c r="I16" s="239">
        <f t="shared" si="1"/>
        <v>0.62091666666666667</v>
      </c>
      <c r="J16" s="100">
        <f t="shared" ref="J16:N16" si="7">SUM(J6:J15)</f>
        <v>1705.8750000000005</v>
      </c>
      <c r="K16" s="240">
        <f t="shared" si="7"/>
        <v>2794.125</v>
      </c>
      <c r="L16" s="241">
        <f t="shared" si="7"/>
        <v>68.235000000000014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-2794.125</v>
      </c>
      <c r="Q16" s="241">
        <f t="shared" si="8"/>
        <v>-10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81" t="s">
        <v>70</v>
      </c>
      <c r="B19" s="281" t="s">
        <v>49</v>
      </c>
      <c r="C19" s="283" t="s">
        <v>89</v>
      </c>
      <c r="D19" s="285" t="s">
        <v>82</v>
      </c>
      <c r="E19" s="286"/>
      <c r="F19" s="176" t="s">
        <v>71</v>
      </c>
      <c r="G19" s="296" t="s">
        <v>83</v>
      </c>
      <c r="H19" s="297"/>
      <c r="I19" s="297"/>
      <c r="J19" s="297"/>
      <c r="K19" s="298"/>
      <c r="L19" s="298"/>
      <c r="M19" s="299" t="s">
        <v>84</v>
      </c>
      <c r="N19" s="300"/>
      <c r="O19" s="300"/>
      <c r="P19" s="300"/>
      <c r="Q19" s="301"/>
    </row>
    <row r="20" spans="1:17" ht="13.5" customHeight="1" thickBot="1" x14ac:dyDescent="0.35">
      <c r="A20" s="282"/>
      <c r="B20" s="282"/>
      <c r="C20" s="284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87" t="s">
        <v>48</v>
      </c>
      <c r="B31" s="288"/>
      <c r="C31" s="289"/>
      <c r="D31" s="290"/>
      <c r="E31" s="291"/>
      <c r="F31" s="292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H12" sqref="H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5">
        <v>46191</v>
      </c>
      <c r="B2" s="315"/>
      <c r="C2" s="315"/>
      <c r="D2" s="315"/>
      <c r="E2" s="315"/>
      <c r="U2" s="91"/>
    </row>
    <row r="3" spans="1:38" ht="13.5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21" t="s">
        <v>48</v>
      </c>
      <c r="M3" s="322"/>
      <c r="N3" s="323"/>
      <c r="O3" s="327" t="s">
        <v>47</v>
      </c>
      <c r="P3" s="32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87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24"/>
      <c r="M4" s="325"/>
      <c r="N4" s="326"/>
      <c r="O4" s="329"/>
      <c r="P4" s="330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3.5" thickBot="1" x14ac:dyDescent="0.35">
      <c r="A5" s="317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8">
        <f>SUMPRODUCT($C$4:$K$4,$C$6:$K$6)</f>
        <v>157016.82750000001</v>
      </c>
      <c r="N6" s="59">
        <f>SUMPRODUCT($C$3:$K$3,$C$6:$K$6)/1000</f>
        <v>242.01</v>
      </c>
      <c r="O6" s="46"/>
      <c r="P6" s="43"/>
      <c r="Q6" s="142">
        <f>SUMPRODUCT($C$4:$E$4,$C$6:$E$6)*$Q$3</f>
        <v>1031.7490000000003</v>
      </c>
      <c r="R6" s="94">
        <f>SUMPRODUCT($F$4:$H$4,$F$6:$H$6)*$R$3</f>
        <v>3739.5269999999996</v>
      </c>
      <c r="S6" s="94">
        <f>SUMPRODUCT($I$4:$K$4,$I$6:$K$6)*$S$3</f>
        <v>7171.0208000000011</v>
      </c>
      <c r="T6" s="95">
        <f>SUM(Q6:S6)</f>
        <v>11942.2968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22.274999999999999</v>
      </c>
      <c r="AH6" s="110">
        <f>SUM(E6:G6)/40</f>
        <v>14.525</v>
      </c>
      <c r="AJ6" s="174">
        <f t="shared" ref="AJ6:AJ15" si="1">AF6/SUM(AF6:AH6)</f>
        <v>0.26326326326326327</v>
      </c>
      <c r="AK6" s="174">
        <f>AG6/SUM(AF6:AH6)</f>
        <v>0.44594594594594594</v>
      </c>
      <c r="AL6" s="174">
        <f>AH6/SUM(AF6:AH6)</f>
        <v>0.29079079079079084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426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241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177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194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400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422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476</v>
      </c>
      <c r="L7" s="38">
        <f t="shared" ref="L7:L16" si="2">SUM(C7:K7)/40</f>
        <v>58.4</v>
      </c>
      <c r="M7" s="98">
        <f>SUMPRODUCT($C$4:$K$4,$C$6:$K$6)</f>
        <v>157016.82750000001</v>
      </c>
      <c r="N7" s="63">
        <f t="shared" ref="N7:N15" si="3">SUMPRODUCT($C$3:$K$3,$C$6:$K$6)/1000</f>
        <v>242.01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3739.5269999999996</v>
      </c>
      <c r="S7" s="144">
        <f t="shared" ref="S7:S15" si="6">SUMPRODUCT($I$4:$K$4,$I$6:$K$6)*$S$3</f>
        <v>7171.0208000000011</v>
      </c>
      <c r="T7" s="96">
        <f t="shared" ref="T7:T15" si="7">SUM(Q7:S7)</f>
        <v>11942.2968</v>
      </c>
      <c r="U7" s="79">
        <f t="shared" ref="U7:U15" si="8">SUM(C7:E7)*$U$3</f>
        <v>14.910000000000002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14.910000000000002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10.65</v>
      </c>
      <c r="AG7" s="106">
        <f t="shared" ref="AG7:AG16" si="14">SUM(F7:H7)/40</f>
        <v>15.3</v>
      </c>
      <c r="AH7" s="112">
        <f t="shared" ref="AH7:AH16" si="15">SUM(E7:G7)/40</f>
        <v>10.45</v>
      </c>
      <c r="AJ7" s="174">
        <f t="shared" si="1"/>
        <v>0.29258241758241754</v>
      </c>
      <c r="AK7" s="174">
        <f t="shared" ref="AK7:AK16" si="16">AG7/SUM(AF7:AH7)</f>
        <v>0.42032967032967028</v>
      </c>
      <c r="AL7" s="174">
        <f t="shared" ref="AL7:AL16" si="17">AH7/SUM(AF7:AH7)</f>
        <v>0.28708791208791201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936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615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741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497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1947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1388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1954</v>
      </c>
      <c r="L8" s="38">
        <f t="shared" si="2"/>
        <v>201.95</v>
      </c>
      <c r="M8" s="98">
        <f>SUMPRODUCT($C$4:$K$4,$C$6:$K$6)</f>
        <v>157016.82750000001</v>
      </c>
      <c r="N8" s="63">
        <f t="shared" si="3"/>
        <v>242.01</v>
      </c>
      <c r="O8" s="33"/>
      <c r="P8" s="31"/>
      <c r="Q8" s="143">
        <f t="shared" si="4"/>
        <v>1031.7490000000003</v>
      </c>
      <c r="R8" s="144">
        <f t="shared" si="5"/>
        <v>3739.5269999999996</v>
      </c>
      <c r="S8" s="144">
        <f t="shared" si="6"/>
        <v>7171.0208000000011</v>
      </c>
      <c r="T8" s="96">
        <f t="shared" si="7"/>
        <v>11942.2968</v>
      </c>
      <c r="U8" s="79">
        <f t="shared" si="8"/>
        <v>32.760000000000005</v>
      </c>
      <c r="V8" s="80">
        <f t="shared" si="9"/>
        <v>0</v>
      </c>
      <c r="W8" s="80">
        <f t="shared" si="10"/>
        <v>0</v>
      </c>
      <c r="X8" s="81">
        <f t="shared" si="11"/>
        <v>32.760000000000005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23.4</v>
      </c>
      <c r="AG8" s="106">
        <f t="shared" si="14"/>
        <v>46.325000000000003</v>
      </c>
      <c r="AH8" s="112">
        <f t="shared" si="15"/>
        <v>33.9</v>
      </c>
      <c r="AJ8" s="174">
        <f t="shared" si="1"/>
        <v>0.2258142340168878</v>
      </c>
      <c r="AK8" s="174">
        <f t="shared" si="16"/>
        <v>0.44704463208685163</v>
      </c>
      <c r="AL8" s="174">
        <f t="shared" si="17"/>
        <v>0.32714113389626054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282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312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276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176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566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422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480</v>
      </c>
      <c r="L9" s="38">
        <f t="shared" si="2"/>
        <v>62.85</v>
      </c>
      <c r="M9" s="98">
        <f t="shared" ref="M9:M15" si="18">SUMPRODUCT($C$4:$K$4,$C$6:$K$6)</f>
        <v>157016.82750000001</v>
      </c>
      <c r="N9" s="63">
        <f t="shared" si="3"/>
        <v>242.01</v>
      </c>
      <c r="O9" s="33"/>
      <c r="P9" s="31"/>
      <c r="Q9" s="143">
        <f t="shared" si="4"/>
        <v>1031.7490000000003</v>
      </c>
      <c r="R9" s="144">
        <f t="shared" si="5"/>
        <v>3739.5269999999996</v>
      </c>
      <c r="S9" s="144">
        <f t="shared" si="6"/>
        <v>7171.0208000000011</v>
      </c>
      <c r="T9" s="96">
        <f t="shared" si="7"/>
        <v>11942.2968</v>
      </c>
      <c r="U9" s="79">
        <f t="shared" si="8"/>
        <v>9.870000000000001</v>
      </c>
      <c r="V9" s="80">
        <f t="shared" si="9"/>
        <v>0</v>
      </c>
      <c r="W9" s="80">
        <f t="shared" si="10"/>
        <v>0</v>
      </c>
      <c r="X9" s="81">
        <f t="shared" si="11"/>
        <v>9.870000000000001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7.05</v>
      </c>
      <c r="AG9" s="106">
        <f t="shared" si="14"/>
        <v>19.100000000000001</v>
      </c>
      <c r="AH9" s="112">
        <f t="shared" si="15"/>
        <v>14.7</v>
      </c>
      <c r="AJ9" s="174">
        <f t="shared" si="1"/>
        <v>0.17258261933904528</v>
      </c>
      <c r="AK9" s="174">
        <f t="shared" si="16"/>
        <v>0.46756425948592412</v>
      </c>
      <c r="AL9" s="174">
        <f t="shared" si="17"/>
        <v>0.35985312117503054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508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391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375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303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424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319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352</v>
      </c>
      <c r="L10" s="38">
        <f t="shared" si="2"/>
        <v>66.8</v>
      </c>
      <c r="M10" s="98">
        <f t="shared" si="18"/>
        <v>157016.82750000001</v>
      </c>
      <c r="N10" s="63">
        <f t="shared" si="3"/>
        <v>242.01</v>
      </c>
      <c r="O10" s="33"/>
      <c r="P10" s="31"/>
      <c r="Q10" s="143">
        <f t="shared" si="4"/>
        <v>1031.7490000000003</v>
      </c>
      <c r="R10" s="144">
        <f t="shared" si="5"/>
        <v>3739.5269999999996</v>
      </c>
      <c r="S10" s="144">
        <f t="shared" si="6"/>
        <v>7171.0208000000011</v>
      </c>
      <c r="T10" s="96">
        <f t="shared" si="7"/>
        <v>11942.2968</v>
      </c>
      <c r="U10" s="79">
        <f t="shared" si="8"/>
        <v>17.78</v>
      </c>
      <c r="V10" s="80">
        <f t="shared" si="9"/>
        <v>0</v>
      </c>
      <c r="W10" s="80">
        <f t="shared" si="10"/>
        <v>0</v>
      </c>
      <c r="X10" s="81">
        <f t="shared" si="11"/>
        <v>17.78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12.7</v>
      </c>
      <c r="AG10" s="106">
        <f t="shared" si="14"/>
        <v>26.725000000000001</v>
      </c>
      <c r="AH10" s="112">
        <f t="shared" si="15"/>
        <v>19.149999999999999</v>
      </c>
      <c r="AJ10" s="174">
        <f t="shared" si="1"/>
        <v>0.21681604780196329</v>
      </c>
      <c r="AK10" s="174">
        <f t="shared" si="16"/>
        <v>0.45625266752027321</v>
      </c>
      <c r="AL10" s="174">
        <f t="shared" si="17"/>
        <v>0.32693128467776356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393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335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378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433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648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628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845</v>
      </c>
      <c r="L11" s="38">
        <f t="shared" si="2"/>
        <v>91.5</v>
      </c>
      <c r="M11" s="98">
        <f t="shared" si="18"/>
        <v>157016.82750000001</v>
      </c>
      <c r="N11" s="63">
        <f t="shared" si="3"/>
        <v>242.01</v>
      </c>
      <c r="O11" s="33"/>
      <c r="P11" s="31"/>
      <c r="Q11" s="143">
        <f t="shared" si="4"/>
        <v>1031.7490000000003</v>
      </c>
      <c r="R11" s="144">
        <f t="shared" si="5"/>
        <v>3739.5269999999996</v>
      </c>
      <c r="S11" s="144">
        <f t="shared" si="6"/>
        <v>7171.0208000000011</v>
      </c>
      <c r="T11" s="96">
        <f t="shared" si="7"/>
        <v>11942.2968</v>
      </c>
      <c r="U11" s="79">
        <f t="shared" si="8"/>
        <v>13.755000000000001</v>
      </c>
      <c r="V11" s="80">
        <f t="shared" si="9"/>
        <v>0</v>
      </c>
      <c r="W11" s="80">
        <f t="shared" si="10"/>
        <v>0</v>
      </c>
      <c r="X11" s="81">
        <f t="shared" si="11"/>
        <v>13.755000000000001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9.8249999999999993</v>
      </c>
      <c r="AG11" s="106">
        <f t="shared" si="14"/>
        <v>28.65</v>
      </c>
      <c r="AH11" s="112">
        <f t="shared" si="15"/>
        <v>17.824999999999999</v>
      </c>
      <c r="AJ11" s="174">
        <f t="shared" si="1"/>
        <v>0.17451154529307283</v>
      </c>
      <c r="AK11" s="174">
        <f t="shared" si="16"/>
        <v>0.50888099467140324</v>
      </c>
      <c r="AL11" s="174">
        <f t="shared" si="17"/>
        <v>0.31660746003552398</v>
      </c>
    </row>
    <row r="12" spans="1:38" x14ac:dyDescent="0.3">
      <c r="A12" s="30">
        <v>7</v>
      </c>
      <c r="B12" s="129" t="s">
        <v>98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1320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7900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8337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11657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12217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10404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14419</v>
      </c>
      <c r="L12" s="38">
        <f t="shared" si="2"/>
        <v>1656.35</v>
      </c>
      <c r="M12" s="98">
        <f t="shared" si="18"/>
        <v>157016.82750000001</v>
      </c>
      <c r="N12" s="63">
        <f t="shared" si="3"/>
        <v>242.01</v>
      </c>
      <c r="O12" s="33"/>
      <c r="P12" s="31"/>
      <c r="Q12" s="143">
        <f t="shared" si="4"/>
        <v>1031.7490000000003</v>
      </c>
      <c r="R12" s="144">
        <f t="shared" si="5"/>
        <v>3739.5269999999996</v>
      </c>
      <c r="S12" s="144">
        <f t="shared" si="6"/>
        <v>7171.0208000000011</v>
      </c>
      <c r="T12" s="96">
        <f t="shared" si="7"/>
        <v>11942.2968</v>
      </c>
      <c r="U12" s="79">
        <f t="shared" si="8"/>
        <v>46.2</v>
      </c>
      <c r="V12" s="80">
        <f t="shared" si="9"/>
        <v>0</v>
      </c>
      <c r="W12" s="80">
        <f t="shared" si="10"/>
        <v>0</v>
      </c>
      <c r="X12" s="81">
        <f t="shared" si="11"/>
        <v>46.2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33</v>
      </c>
      <c r="AG12" s="106">
        <f t="shared" si="14"/>
        <v>697.35</v>
      </c>
      <c r="AH12" s="112">
        <f t="shared" si="15"/>
        <v>405.92500000000001</v>
      </c>
      <c r="AJ12" s="174">
        <f t="shared" si="1"/>
        <v>2.904226529669314E-2</v>
      </c>
      <c r="AK12" s="174">
        <f t="shared" si="16"/>
        <v>0.61371586983784732</v>
      </c>
      <c r="AL12" s="174">
        <f t="shared" si="17"/>
        <v>0.3572418648654595</v>
      </c>
    </row>
    <row r="13" spans="1:38" x14ac:dyDescent="0.3">
      <c r="A13" s="30">
        <v>8</v>
      </c>
      <c r="B13" s="129" t="s">
        <v>99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1880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600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2120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3400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3000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5000</v>
      </c>
      <c r="L13" s="38">
        <f t="shared" si="2"/>
        <v>400</v>
      </c>
      <c r="M13" s="98">
        <f t="shared" si="18"/>
        <v>157016.82750000001</v>
      </c>
      <c r="N13" s="63">
        <f t="shared" si="3"/>
        <v>242.01</v>
      </c>
      <c r="O13" s="33"/>
      <c r="P13" s="31"/>
      <c r="Q13" s="143">
        <f t="shared" si="4"/>
        <v>1031.7490000000003</v>
      </c>
      <c r="R13" s="144">
        <f t="shared" si="5"/>
        <v>3739.5269999999996</v>
      </c>
      <c r="S13" s="144">
        <f t="shared" si="6"/>
        <v>7171.0208000000011</v>
      </c>
      <c r="T13" s="96">
        <f t="shared" si="7"/>
        <v>11942.2968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115</v>
      </c>
      <c r="AH13" s="112">
        <f t="shared" si="15"/>
        <v>62</v>
      </c>
      <c r="AJ13" s="174">
        <f t="shared" si="1"/>
        <v>0</v>
      </c>
      <c r="AK13" s="174">
        <f t="shared" si="16"/>
        <v>0.64971751412429379</v>
      </c>
      <c r="AL13" s="174">
        <f t="shared" si="17"/>
        <v>0.35028248587570621</v>
      </c>
    </row>
    <row r="14" spans="1:38" x14ac:dyDescent="0.3">
      <c r="A14" s="30">
        <v>9</v>
      </c>
      <c r="B14" s="129" t="s">
        <v>100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1400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400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400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600</v>
      </c>
      <c r="L14" s="38">
        <f t="shared" si="2"/>
        <v>90</v>
      </c>
      <c r="M14" s="98">
        <f t="shared" si="18"/>
        <v>157016.82750000001</v>
      </c>
      <c r="N14" s="63">
        <f t="shared" si="3"/>
        <v>242.01</v>
      </c>
      <c r="O14" s="33"/>
      <c r="P14" s="31"/>
      <c r="Q14" s="143">
        <f t="shared" si="4"/>
        <v>1031.7490000000003</v>
      </c>
      <c r="R14" s="144">
        <f t="shared" si="5"/>
        <v>3739.5269999999996</v>
      </c>
      <c r="S14" s="144">
        <f t="shared" si="6"/>
        <v>7171.0208000000011</v>
      </c>
      <c r="T14" s="96">
        <f t="shared" si="7"/>
        <v>11942.2968</v>
      </c>
      <c r="U14" s="79">
        <f t="shared" si="8"/>
        <v>49.000000000000007</v>
      </c>
      <c r="V14" s="80">
        <f t="shared" si="9"/>
        <v>0</v>
      </c>
      <c r="W14" s="80">
        <f t="shared" si="10"/>
        <v>0</v>
      </c>
      <c r="X14" s="81">
        <f t="shared" si="11"/>
        <v>49.000000000000007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35</v>
      </c>
      <c r="AG14" s="106">
        <f t="shared" si="14"/>
        <v>20</v>
      </c>
      <c r="AH14" s="112">
        <f t="shared" si="15"/>
        <v>20</v>
      </c>
      <c r="AJ14" s="174">
        <f t="shared" si="1"/>
        <v>0.46666666666666667</v>
      </c>
      <c r="AK14" s="174">
        <f t="shared" si="16"/>
        <v>0.26666666666666666</v>
      </c>
      <c r="AL14" s="174">
        <f t="shared" si="17"/>
        <v>0.26666666666666666</v>
      </c>
    </row>
    <row r="15" spans="1:38" ht="13.5" thickBot="1" x14ac:dyDescent="0.35">
      <c r="A15" s="49">
        <v>10</v>
      </c>
      <c r="B15" s="130" t="s">
        <v>101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1600</v>
      </c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520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920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960</v>
      </c>
      <c r="L15" s="52">
        <f t="shared" si="2"/>
        <v>100</v>
      </c>
      <c r="M15" s="99">
        <f t="shared" si="18"/>
        <v>157016.82750000001</v>
      </c>
      <c r="N15" s="64">
        <f t="shared" si="3"/>
        <v>242.01</v>
      </c>
      <c r="O15" s="54"/>
      <c r="P15" s="51"/>
      <c r="Q15" s="145">
        <f t="shared" si="4"/>
        <v>1031.7490000000003</v>
      </c>
      <c r="R15" s="146">
        <f t="shared" si="5"/>
        <v>3739.5269999999996</v>
      </c>
      <c r="S15" s="146">
        <f t="shared" si="6"/>
        <v>7171.0208000000011</v>
      </c>
      <c r="T15" s="97">
        <f t="shared" si="7"/>
        <v>11942.2968</v>
      </c>
      <c r="U15" s="82">
        <f t="shared" si="8"/>
        <v>56.000000000000007</v>
      </c>
      <c r="V15" s="83">
        <f t="shared" si="9"/>
        <v>0</v>
      </c>
      <c r="W15" s="83">
        <f t="shared" si="10"/>
        <v>0</v>
      </c>
      <c r="X15" s="84">
        <f t="shared" si="11"/>
        <v>56.000000000000007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40</v>
      </c>
      <c r="AG15" s="114">
        <f t="shared" si="14"/>
        <v>0</v>
      </c>
      <c r="AH15" s="115">
        <f t="shared" si="15"/>
        <v>0</v>
      </c>
      <c r="AJ15" s="174">
        <f t="shared" si="1"/>
        <v>1</v>
      </c>
      <c r="AK15" s="174">
        <f t="shared" si="16"/>
        <v>0</v>
      </c>
      <c r="AL15" s="174">
        <f t="shared" si="17"/>
        <v>0</v>
      </c>
    </row>
    <row r="16" spans="1:38" ht="13.5" thickBot="1" x14ac:dyDescent="0.35">
      <c r="A16" s="331" t="s">
        <v>48</v>
      </c>
      <c r="B16" s="332"/>
      <c r="C16" s="55">
        <f>SUM(C6:C15)</f>
        <v>7391</v>
      </c>
      <c r="D16" s="56">
        <f t="shared" ref="D16:K16" si="19">SUM(D6:D15)</f>
        <v>0</v>
      </c>
      <c r="E16" s="58">
        <f t="shared" si="19"/>
        <v>0</v>
      </c>
      <c r="F16" s="131">
        <f t="shared" si="19"/>
        <v>12393</v>
      </c>
      <c r="G16" s="56">
        <f t="shared" si="19"/>
        <v>11546</v>
      </c>
      <c r="H16" s="58">
        <f t="shared" si="19"/>
        <v>15690</v>
      </c>
      <c r="I16" s="131">
        <f t="shared" si="19"/>
        <v>20979</v>
      </c>
      <c r="J16" s="56">
        <f t="shared" si="19"/>
        <v>18286</v>
      </c>
      <c r="K16" s="58">
        <f t="shared" si="19"/>
        <v>25480</v>
      </c>
      <c r="L16" s="55">
        <f t="shared" si="2"/>
        <v>2794.125</v>
      </c>
      <c r="M16" s="100">
        <f>SUM(M6:M15)</f>
        <v>1570168.2750000004</v>
      </c>
      <c r="N16" s="58">
        <f t="shared" ref="N16:Z16" si="20">SUM(N6:N15)</f>
        <v>2420.1000000000004</v>
      </c>
      <c r="O16" s="131">
        <f t="shared" si="20"/>
        <v>0</v>
      </c>
      <c r="P16" s="57">
        <f t="shared" si="20"/>
        <v>0</v>
      </c>
      <c r="Q16" s="147">
        <f t="shared" si="20"/>
        <v>10317.49</v>
      </c>
      <c r="R16" s="148">
        <f t="shared" si="20"/>
        <v>37395.269999999997</v>
      </c>
      <c r="S16" s="148">
        <f t="shared" si="20"/>
        <v>71710.207999999999</v>
      </c>
      <c r="T16" s="141">
        <f t="shared" si="20"/>
        <v>119422.96799999998</v>
      </c>
      <c r="U16" s="73">
        <f t="shared" si="20"/>
        <v>258.685</v>
      </c>
      <c r="V16" s="74">
        <f t="shared" si="20"/>
        <v>0</v>
      </c>
      <c r="W16" s="74">
        <f t="shared" si="20"/>
        <v>0</v>
      </c>
      <c r="X16" s="78">
        <f t="shared" si="20"/>
        <v>258.685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184.77500000000001</v>
      </c>
      <c r="AG16" s="118">
        <f t="shared" si="14"/>
        <v>990.72500000000002</v>
      </c>
      <c r="AH16" s="119">
        <f t="shared" si="15"/>
        <v>598.47500000000002</v>
      </c>
      <c r="AJ16" s="175">
        <f t="shared" ref="AJ16" si="21">AF16/SUM(AF16:AH16)</f>
        <v>0.10415873955382686</v>
      </c>
      <c r="AK16" s="175">
        <f t="shared" si="16"/>
        <v>0.55847743062895483</v>
      </c>
      <c r="AL16" s="175">
        <f t="shared" si="17"/>
        <v>0.33736382981721841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2">SUMPRODUCT($C$4:$K$4,$C$6:$K$6)</f>
        <v>157016.82750000001</v>
      </c>
      <c r="N21" s="153">
        <f t="shared" ref="N21:N84" si="23">SUMPRODUCT($C$3:$K$3,$C$6:$K$6)/1000</f>
        <v>242.01</v>
      </c>
      <c r="O21" s="156"/>
      <c r="P21" s="157"/>
      <c r="Q21" s="158">
        <f t="shared" ref="Q21:Q84" si="24">SUMPRODUCT($C$4:$E$4,$C$6:$E$6)*$Q$3</f>
        <v>1031.7490000000003</v>
      </c>
      <c r="R21" s="159">
        <f t="shared" ref="R21:R84" si="25">SUMPRODUCT($F$4:$H$4,$F$6:$H$6)*$R$3</f>
        <v>3739.5269999999996</v>
      </c>
      <c r="S21" s="159">
        <f t="shared" ref="S21:S84" si="26">SUMPRODUCT($I$4:$K$4,$I$6:$K$6)*$S$3</f>
        <v>7171.0208000000011</v>
      </c>
      <c r="T21" s="160">
        <f t="shared" ref="T21:T84" si="27">SUM(Q21:S21)</f>
        <v>11942.2968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>
        <f t="shared" si="22"/>
        <v>157016.82750000001</v>
      </c>
      <c r="N22" s="63">
        <f t="shared" si="23"/>
        <v>242.01</v>
      </c>
      <c r="O22" s="46"/>
      <c r="P22" s="43"/>
      <c r="Q22" s="143">
        <f t="shared" si="24"/>
        <v>1031.7490000000003</v>
      </c>
      <c r="R22" s="144">
        <f t="shared" si="25"/>
        <v>3739.5269999999996</v>
      </c>
      <c r="S22" s="144">
        <f t="shared" si="26"/>
        <v>7171.0208000000011</v>
      </c>
      <c r="T22" s="96">
        <f t="shared" si="27"/>
        <v>11942.2968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>
        <f t="shared" si="22"/>
        <v>157016.82750000001</v>
      </c>
      <c r="N23" s="63">
        <f t="shared" si="23"/>
        <v>242.01</v>
      </c>
      <c r="O23" s="46"/>
      <c r="P23" s="43"/>
      <c r="Q23" s="143">
        <f t="shared" si="24"/>
        <v>1031.7490000000003</v>
      </c>
      <c r="R23" s="144">
        <f t="shared" si="25"/>
        <v>3739.5269999999996</v>
      </c>
      <c r="S23" s="144">
        <f t="shared" si="26"/>
        <v>7171.0208000000011</v>
      </c>
      <c r="T23" s="96">
        <f t="shared" si="27"/>
        <v>11942.2968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>
        <f t="shared" si="22"/>
        <v>157016.82750000001</v>
      </c>
      <c r="N24" s="63">
        <f t="shared" si="23"/>
        <v>242.01</v>
      </c>
      <c r="O24" s="46"/>
      <c r="P24" s="43"/>
      <c r="Q24" s="143">
        <f t="shared" si="24"/>
        <v>1031.7490000000003</v>
      </c>
      <c r="R24" s="144">
        <f t="shared" si="25"/>
        <v>3739.5269999999996</v>
      </c>
      <c r="S24" s="144">
        <f t="shared" si="26"/>
        <v>7171.0208000000011</v>
      </c>
      <c r="T24" s="96">
        <f t="shared" si="27"/>
        <v>11942.2968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>
        <f t="shared" si="22"/>
        <v>157016.82750000001</v>
      </c>
      <c r="N25" s="63">
        <f t="shared" si="23"/>
        <v>242.01</v>
      </c>
      <c r="O25" s="46"/>
      <c r="P25" s="43"/>
      <c r="Q25" s="143">
        <f t="shared" si="24"/>
        <v>1031.7490000000003</v>
      </c>
      <c r="R25" s="144">
        <f t="shared" si="25"/>
        <v>3739.5269999999996</v>
      </c>
      <c r="S25" s="144">
        <f t="shared" si="26"/>
        <v>7171.0208000000011</v>
      </c>
      <c r="T25" s="96">
        <f t="shared" si="27"/>
        <v>11942.2968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>
        <f t="shared" si="22"/>
        <v>157016.82750000001</v>
      </c>
      <c r="N26" s="63">
        <f t="shared" si="23"/>
        <v>242.01</v>
      </c>
      <c r="O26" s="46"/>
      <c r="P26" s="43"/>
      <c r="Q26" s="143">
        <f t="shared" si="24"/>
        <v>1031.7490000000003</v>
      </c>
      <c r="R26" s="144">
        <f t="shared" si="25"/>
        <v>3739.5269999999996</v>
      </c>
      <c r="S26" s="144">
        <f t="shared" si="26"/>
        <v>7171.0208000000011</v>
      </c>
      <c r="T26" s="96">
        <f t="shared" si="27"/>
        <v>11942.2968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>
        <f t="shared" si="22"/>
        <v>157016.82750000001</v>
      </c>
      <c r="N27" s="63">
        <f t="shared" si="23"/>
        <v>242.01</v>
      </c>
      <c r="O27" s="46"/>
      <c r="P27" s="43"/>
      <c r="Q27" s="143">
        <f t="shared" si="24"/>
        <v>1031.7490000000003</v>
      </c>
      <c r="R27" s="144">
        <f t="shared" si="25"/>
        <v>3739.5269999999996</v>
      </c>
      <c r="S27" s="144">
        <f t="shared" si="26"/>
        <v>7171.0208000000011</v>
      </c>
      <c r="T27" s="96">
        <f t="shared" si="27"/>
        <v>11942.2968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>
        <f t="shared" si="22"/>
        <v>157016.82750000001</v>
      </c>
      <c r="N28" s="63">
        <f t="shared" si="23"/>
        <v>242.01</v>
      </c>
      <c r="O28" s="46"/>
      <c r="P28" s="43"/>
      <c r="Q28" s="143">
        <f t="shared" si="24"/>
        <v>1031.7490000000003</v>
      </c>
      <c r="R28" s="144">
        <f t="shared" si="25"/>
        <v>3739.5269999999996</v>
      </c>
      <c r="S28" s="144">
        <f t="shared" si="26"/>
        <v>7171.0208000000011</v>
      </c>
      <c r="T28" s="96">
        <f t="shared" si="27"/>
        <v>11942.2968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>
        <f t="shared" si="22"/>
        <v>157016.82750000001</v>
      </c>
      <c r="N29" s="63">
        <f t="shared" si="23"/>
        <v>242.01</v>
      </c>
      <c r="O29" s="46"/>
      <c r="P29" s="43"/>
      <c r="Q29" s="143">
        <f t="shared" si="24"/>
        <v>1031.7490000000003</v>
      </c>
      <c r="R29" s="144">
        <f t="shared" si="25"/>
        <v>3739.5269999999996</v>
      </c>
      <c r="S29" s="144">
        <f t="shared" si="26"/>
        <v>7171.0208000000011</v>
      </c>
      <c r="T29" s="96">
        <f t="shared" si="27"/>
        <v>11942.2968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>
        <f t="shared" si="22"/>
        <v>157016.82750000001</v>
      </c>
      <c r="N30" s="63">
        <f t="shared" si="23"/>
        <v>242.01</v>
      </c>
      <c r="O30" s="46"/>
      <c r="P30" s="43"/>
      <c r="Q30" s="143">
        <f t="shared" si="24"/>
        <v>1031.7490000000003</v>
      </c>
      <c r="R30" s="144">
        <f t="shared" si="25"/>
        <v>3739.5269999999996</v>
      </c>
      <c r="S30" s="144">
        <f t="shared" si="26"/>
        <v>7171.0208000000011</v>
      </c>
      <c r="T30" s="96">
        <f t="shared" si="27"/>
        <v>11942.2968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>
        <f t="shared" si="22"/>
        <v>157016.82750000001</v>
      </c>
      <c r="N31" s="63">
        <f t="shared" si="23"/>
        <v>242.01</v>
      </c>
      <c r="O31" s="46"/>
      <c r="P31" s="43"/>
      <c r="Q31" s="143">
        <f t="shared" si="24"/>
        <v>1031.7490000000003</v>
      </c>
      <c r="R31" s="144">
        <f t="shared" si="25"/>
        <v>3739.5269999999996</v>
      </c>
      <c r="S31" s="144">
        <f t="shared" si="26"/>
        <v>7171.0208000000011</v>
      </c>
      <c r="T31" s="96">
        <f t="shared" si="27"/>
        <v>11942.2968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>
        <f t="shared" si="22"/>
        <v>157016.82750000001</v>
      </c>
      <c r="N32" s="63">
        <f t="shared" si="23"/>
        <v>242.01</v>
      </c>
      <c r="O32" s="46"/>
      <c r="P32" s="43"/>
      <c r="Q32" s="143">
        <f t="shared" si="24"/>
        <v>1031.7490000000003</v>
      </c>
      <c r="R32" s="144">
        <f t="shared" si="25"/>
        <v>3739.5269999999996</v>
      </c>
      <c r="S32" s="144">
        <f t="shared" si="26"/>
        <v>7171.0208000000011</v>
      </c>
      <c r="T32" s="96">
        <f t="shared" si="27"/>
        <v>11942.2968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>
        <f t="shared" si="22"/>
        <v>157016.82750000001</v>
      </c>
      <c r="N33" s="63">
        <f t="shared" si="23"/>
        <v>242.01</v>
      </c>
      <c r="O33" s="46"/>
      <c r="P33" s="43"/>
      <c r="Q33" s="143">
        <f t="shared" si="24"/>
        <v>1031.7490000000003</v>
      </c>
      <c r="R33" s="144">
        <f t="shared" si="25"/>
        <v>3739.5269999999996</v>
      </c>
      <c r="S33" s="144">
        <f t="shared" si="26"/>
        <v>7171.0208000000011</v>
      </c>
      <c r="T33" s="96">
        <f t="shared" si="27"/>
        <v>11942.2968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>
        <f t="shared" si="22"/>
        <v>157016.82750000001</v>
      </c>
      <c r="N34" s="63">
        <f t="shared" si="23"/>
        <v>242.01</v>
      </c>
      <c r="O34" s="46"/>
      <c r="P34" s="43"/>
      <c r="Q34" s="143">
        <f t="shared" si="24"/>
        <v>1031.7490000000003</v>
      </c>
      <c r="R34" s="144">
        <f t="shared" si="25"/>
        <v>3739.5269999999996</v>
      </c>
      <c r="S34" s="144">
        <f t="shared" si="26"/>
        <v>7171.0208000000011</v>
      </c>
      <c r="T34" s="96">
        <f t="shared" si="27"/>
        <v>11942.2968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>
        <f t="shared" si="22"/>
        <v>157016.82750000001</v>
      </c>
      <c r="N35" s="63">
        <f t="shared" si="23"/>
        <v>242.01</v>
      </c>
      <c r="O35" s="46"/>
      <c r="P35" s="43"/>
      <c r="Q35" s="143">
        <f t="shared" si="24"/>
        <v>1031.7490000000003</v>
      </c>
      <c r="R35" s="144">
        <f t="shared" si="25"/>
        <v>3739.5269999999996</v>
      </c>
      <c r="S35" s="144">
        <f t="shared" si="26"/>
        <v>7171.0208000000011</v>
      </c>
      <c r="T35" s="96">
        <f t="shared" si="27"/>
        <v>11942.2968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>
        <f t="shared" si="22"/>
        <v>157016.82750000001</v>
      </c>
      <c r="N36" s="63">
        <f t="shared" si="23"/>
        <v>242.01</v>
      </c>
      <c r="O36" s="46"/>
      <c r="P36" s="43"/>
      <c r="Q36" s="143">
        <f t="shared" si="24"/>
        <v>1031.7490000000003</v>
      </c>
      <c r="R36" s="144">
        <f t="shared" si="25"/>
        <v>3739.5269999999996</v>
      </c>
      <c r="S36" s="144">
        <f t="shared" si="26"/>
        <v>7171.0208000000011</v>
      </c>
      <c r="T36" s="96">
        <f t="shared" si="27"/>
        <v>11942.2968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>
        <f t="shared" si="22"/>
        <v>157016.82750000001</v>
      </c>
      <c r="N37" s="63">
        <f t="shared" si="23"/>
        <v>242.01</v>
      </c>
      <c r="O37" s="46"/>
      <c r="P37" s="43"/>
      <c r="Q37" s="143">
        <f t="shared" si="24"/>
        <v>1031.7490000000003</v>
      </c>
      <c r="R37" s="144">
        <f t="shared" si="25"/>
        <v>3739.5269999999996</v>
      </c>
      <c r="S37" s="144">
        <f t="shared" si="26"/>
        <v>7171.0208000000011</v>
      </c>
      <c r="T37" s="96">
        <f t="shared" si="27"/>
        <v>11942.2968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>
        <f t="shared" si="22"/>
        <v>157016.82750000001</v>
      </c>
      <c r="N38" s="63">
        <f t="shared" si="23"/>
        <v>242.01</v>
      </c>
      <c r="O38" s="46"/>
      <c r="P38" s="43"/>
      <c r="Q38" s="143">
        <f t="shared" si="24"/>
        <v>1031.7490000000003</v>
      </c>
      <c r="R38" s="144">
        <f t="shared" si="25"/>
        <v>3739.5269999999996</v>
      </c>
      <c r="S38" s="144">
        <f t="shared" si="26"/>
        <v>7171.0208000000011</v>
      </c>
      <c r="T38" s="96">
        <f t="shared" si="27"/>
        <v>11942.2968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>
        <f t="shared" si="22"/>
        <v>157016.82750000001</v>
      </c>
      <c r="N39" s="63">
        <f t="shared" si="23"/>
        <v>242.01</v>
      </c>
      <c r="O39" s="46"/>
      <c r="P39" s="43"/>
      <c r="Q39" s="143">
        <f t="shared" si="24"/>
        <v>1031.7490000000003</v>
      </c>
      <c r="R39" s="144">
        <f t="shared" si="25"/>
        <v>3739.5269999999996</v>
      </c>
      <c r="S39" s="144">
        <f t="shared" si="26"/>
        <v>7171.0208000000011</v>
      </c>
      <c r="T39" s="96">
        <f t="shared" si="27"/>
        <v>11942.2968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>
        <f t="shared" si="22"/>
        <v>157016.82750000001</v>
      </c>
      <c r="N40" s="63">
        <f t="shared" si="23"/>
        <v>242.01</v>
      </c>
      <c r="O40" s="46"/>
      <c r="P40" s="43"/>
      <c r="Q40" s="143">
        <f t="shared" si="24"/>
        <v>1031.7490000000003</v>
      </c>
      <c r="R40" s="144">
        <f t="shared" si="25"/>
        <v>3739.5269999999996</v>
      </c>
      <c r="S40" s="144">
        <f t="shared" si="26"/>
        <v>7171.0208000000011</v>
      </c>
      <c r="T40" s="96">
        <f t="shared" si="27"/>
        <v>11942.2968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>
        <f t="shared" si="22"/>
        <v>157016.82750000001</v>
      </c>
      <c r="N41" s="63">
        <f t="shared" si="23"/>
        <v>242.01</v>
      </c>
      <c r="O41" s="46"/>
      <c r="P41" s="43"/>
      <c r="Q41" s="143">
        <f t="shared" si="24"/>
        <v>1031.7490000000003</v>
      </c>
      <c r="R41" s="144">
        <f t="shared" si="25"/>
        <v>3739.5269999999996</v>
      </c>
      <c r="S41" s="144">
        <f t="shared" si="26"/>
        <v>7171.0208000000011</v>
      </c>
      <c r="T41" s="96">
        <f t="shared" si="27"/>
        <v>11942.2968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>
        <f t="shared" si="22"/>
        <v>157016.82750000001</v>
      </c>
      <c r="N42" s="63">
        <f t="shared" si="23"/>
        <v>242.01</v>
      </c>
      <c r="O42" s="46"/>
      <c r="P42" s="43"/>
      <c r="Q42" s="143">
        <f t="shared" si="24"/>
        <v>1031.7490000000003</v>
      </c>
      <c r="R42" s="144">
        <f t="shared" si="25"/>
        <v>3739.5269999999996</v>
      </c>
      <c r="S42" s="144">
        <f t="shared" si="26"/>
        <v>7171.0208000000011</v>
      </c>
      <c r="T42" s="96">
        <f t="shared" si="27"/>
        <v>11942.2968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>
        <f t="shared" si="22"/>
        <v>157016.82750000001</v>
      </c>
      <c r="N43" s="63">
        <f t="shared" si="23"/>
        <v>242.01</v>
      </c>
      <c r="O43" s="46"/>
      <c r="P43" s="43"/>
      <c r="Q43" s="143">
        <f t="shared" si="24"/>
        <v>1031.7490000000003</v>
      </c>
      <c r="R43" s="144">
        <f t="shared" si="25"/>
        <v>3739.5269999999996</v>
      </c>
      <c r="S43" s="144">
        <f t="shared" si="26"/>
        <v>7171.0208000000011</v>
      </c>
      <c r="T43" s="96">
        <f t="shared" si="27"/>
        <v>11942.2968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>
        <f t="shared" si="22"/>
        <v>157016.82750000001</v>
      </c>
      <c r="N44" s="63">
        <f t="shared" si="23"/>
        <v>242.01</v>
      </c>
      <c r="O44" s="46"/>
      <c r="P44" s="43"/>
      <c r="Q44" s="143">
        <f t="shared" si="24"/>
        <v>1031.7490000000003</v>
      </c>
      <c r="R44" s="144">
        <f t="shared" si="25"/>
        <v>3739.5269999999996</v>
      </c>
      <c r="S44" s="144">
        <f t="shared" si="26"/>
        <v>7171.0208000000011</v>
      </c>
      <c r="T44" s="96">
        <f t="shared" si="27"/>
        <v>11942.2968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>
        <f t="shared" si="22"/>
        <v>157016.82750000001</v>
      </c>
      <c r="N45" s="63">
        <f t="shared" si="23"/>
        <v>242.01</v>
      </c>
      <c r="O45" s="46"/>
      <c r="P45" s="43"/>
      <c r="Q45" s="143">
        <f t="shared" si="24"/>
        <v>1031.7490000000003</v>
      </c>
      <c r="R45" s="144">
        <f t="shared" si="25"/>
        <v>3739.5269999999996</v>
      </c>
      <c r="S45" s="144">
        <f t="shared" si="26"/>
        <v>7171.0208000000011</v>
      </c>
      <c r="T45" s="96">
        <f t="shared" si="27"/>
        <v>11942.2968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>
        <f t="shared" si="22"/>
        <v>157016.82750000001</v>
      </c>
      <c r="N46" s="63">
        <f t="shared" si="23"/>
        <v>242.01</v>
      </c>
      <c r="O46" s="46"/>
      <c r="P46" s="43"/>
      <c r="Q46" s="143">
        <f t="shared" si="24"/>
        <v>1031.7490000000003</v>
      </c>
      <c r="R46" s="144">
        <f t="shared" si="25"/>
        <v>3739.5269999999996</v>
      </c>
      <c r="S46" s="144">
        <f t="shared" si="26"/>
        <v>7171.0208000000011</v>
      </c>
      <c r="T46" s="96">
        <f t="shared" si="27"/>
        <v>11942.2968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>
        <f t="shared" si="22"/>
        <v>157016.82750000001</v>
      </c>
      <c r="N47" s="63">
        <f t="shared" si="23"/>
        <v>242.01</v>
      </c>
      <c r="O47" s="46"/>
      <c r="P47" s="43"/>
      <c r="Q47" s="143">
        <f t="shared" si="24"/>
        <v>1031.7490000000003</v>
      </c>
      <c r="R47" s="144">
        <f t="shared" si="25"/>
        <v>3739.5269999999996</v>
      </c>
      <c r="S47" s="144">
        <f t="shared" si="26"/>
        <v>7171.0208000000011</v>
      </c>
      <c r="T47" s="96">
        <f t="shared" si="27"/>
        <v>11942.2968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>
        <f t="shared" si="22"/>
        <v>157016.82750000001</v>
      </c>
      <c r="N48" s="63">
        <f t="shared" si="23"/>
        <v>242.01</v>
      </c>
      <c r="O48" s="46"/>
      <c r="P48" s="43"/>
      <c r="Q48" s="143">
        <f t="shared" si="24"/>
        <v>1031.7490000000003</v>
      </c>
      <c r="R48" s="144">
        <f t="shared" si="25"/>
        <v>3739.5269999999996</v>
      </c>
      <c r="S48" s="144">
        <f t="shared" si="26"/>
        <v>7171.0208000000011</v>
      </c>
      <c r="T48" s="96">
        <f t="shared" si="27"/>
        <v>11942.2968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>
        <f t="shared" si="22"/>
        <v>157016.82750000001</v>
      </c>
      <c r="N49" s="63">
        <f t="shared" si="23"/>
        <v>242.01</v>
      </c>
      <c r="O49" s="46"/>
      <c r="P49" s="43"/>
      <c r="Q49" s="143">
        <f t="shared" si="24"/>
        <v>1031.7490000000003</v>
      </c>
      <c r="R49" s="144">
        <f t="shared" si="25"/>
        <v>3739.5269999999996</v>
      </c>
      <c r="S49" s="144">
        <f t="shared" si="26"/>
        <v>7171.0208000000011</v>
      </c>
      <c r="T49" s="96">
        <f t="shared" si="27"/>
        <v>11942.2968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>
        <f t="shared" si="22"/>
        <v>157016.82750000001</v>
      </c>
      <c r="N50" s="63">
        <f t="shared" si="23"/>
        <v>242.01</v>
      </c>
      <c r="O50" s="46"/>
      <c r="P50" s="43"/>
      <c r="Q50" s="143">
        <f t="shared" si="24"/>
        <v>1031.7490000000003</v>
      </c>
      <c r="R50" s="144">
        <f t="shared" si="25"/>
        <v>3739.5269999999996</v>
      </c>
      <c r="S50" s="144">
        <f t="shared" si="26"/>
        <v>7171.0208000000011</v>
      </c>
      <c r="T50" s="96">
        <f t="shared" si="27"/>
        <v>11942.2968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>
        <f t="shared" si="22"/>
        <v>157016.82750000001</v>
      </c>
      <c r="N51" s="63">
        <f t="shared" si="23"/>
        <v>242.01</v>
      </c>
      <c r="O51" s="46"/>
      <c r="P51" s="43"/>
      <c r="Q51" s="143">
        <f t="shared" si="24"/>
        <v>1031.7490000000003</v>
      </c>
      <c r="R51" s="144">
        <f t="shared" si="25"/>
        <v>3739.5269999999996</v>
      </c>
      <c r="S51" s="144">
        <f t="shared" si="26"/>
        <v>7171.0208000000011</v>
      </c>
      <c r="T51" s="96">
        <f t="shared" si="27"/>
        <v>11942.2968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>
        <f t="shared" si="22"/>
        <v>157016.82750000001</v>
      </c>
      <c r="N52" s="63">
        <f t="shared" si="23"/>
        <v>242.01</v>
      </c>
      <c r="O52" s="46"/>
      <c r="P52" s="43"/>
      <c r="Q52" s="143">
        <f t="shared" si="24"/>
        <v>1031.7490000000003</v>
      </c>
      <c r="R52" s="144">
        <f t="shared" si="25"/>
        <v>3739.5269999999996</v>
      </c>
      <c r="S52" s="144">
        <f t="shared" si="26"/>
        <v>7171.0208000000011</v>
      </c>
      <c r="T52" s="96">
        <f t="shared" si="27"/>
        <v>11942.2968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>
        <f t="shared" si="22"/>
        <v>157016.82750000001</v>
      </c>
      <c r="N53" s="63">
        <f t="shared" si="23"/>
        <v>242.01</v>
      </c>
      <c r="O53" s="46"/>
      <c r="P53" s="43"/>
      <c r="Q53" s="143">
        <f t="shared" si="24"/>
        <v>1031.7490000000003</v>
      </c>
      <c r="R53" s="144">
        <f t="shared" si="25"/>
        <v>3739.5269999999996</v>
      </c>
      <c r="S53" s="144">
        <f t="shared" si="26"/>
        <v>7171.0208000000011</v>
      </c>
      <c r="T53" s="96">
        <f t="shared" si="27"/>
        <v>11942.2968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>
        <f t="shared" si="22"/>
        <v>157016.82750000001</v>
      </c>
      <c r="N54" s="63">
        <f t="shared" si="23"/>
        <v>242.01</v>
      </c>
      <c r="O54" s="46"/>
      <c r="P54" s="43"/>
      <c r="Q54" s="143">
        <f t="shared" si="24"/>
        <v>1031.7490000000003</v>
      </c>
      <c r="R54" s="144">
        <f t="shared" si="25"/>
        <v>3739.5269999999996</v>
      </c>
      <c r="S54" s="144">
        <f t="shared" si="26"/>
        <v>7171.0208000000011</v>
      </c>
      <c r="T54" s="96">
        <f t="shared" si="27"/>
        <v>11942.2968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>
        <f t="shared" si="22"/>
        <v>157016.82750000001</v>
      </c>
      <c r="N55" s="63">
        <f t="shared" si="23"/>
        <v>242.01</v>
      </c>
      <c r="O55" s="46"/>
      <c r="P55" s="43"/>
      <c r="Q55" s="143">
        <f t="shared" si="24"/>
        <v>1031.7490000000003</v>
      </c>
      <c r="R55" s="144">
        <f t="shared" si="25"/>
        <v>3739.5269999999996</v>
      </c>
      <c r="S55" s="144">
        <f t="shared" si="26"/>
        <v>7171.0208000000011</v>
      </c>
      <c r="T55" s="96">
        <f t="shared" si="27"/>
        <v>11942.2968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>
        <f t="shared" si="22"/>
        <v>157016.82750000001</v>
      </c>
      <c r="N56" s="63">
        <f t="shared" si="23"/>
        <v>242.01</v>
      </c>
      <c r="O56" s="46"/>
      <c r="P56" s="43"/>
      <c r="Q56" s="143">
        <f t="shared" si="24"/>
        <v>1031.7490000000003</v>
      </c>
      <c r="R56" s="144">
        <f t="shared" si="25"/>
        <v>3739.5269999999996</v>
      </c>
      <c r="S56" s="144">
        <f t="shared" si="26"/>
        <v>7171.0208000000011</v>
      </c>
      <c r="T56" s="96">
        <f t="shared" si="27"/>
        <v>11942.2968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>
        <f t="shared" si="22"/>
        <v>157016.82750000001</v>
      </c>
      <c r="N57" s="63">
        <f t="shared" si="23"/>
        <v>242.01</v>
      </c>
      <c r="O57" s="46"/>
      <c r="P57" s="43"/>
      <c r="Q57" s="143">
        <f t="shared" si="24"/>
        <v>1031.7490000000003</v>
      </c>
      <c r="R57" s="144">
        <f t="shared" si="25"/>
        <v>3739.5269999999996</v>
      </c>
      <c r="S57" s="144">
        <f t="shared" si="26"/>
        <v>7171.0208000000011</v>
      </c>
      <c r="T57" s="96">
        <f t="shared" si="27"/>
        <v>11942.2968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>
        <f t="shared" si="22"/>
        <v>157016.82750000001</v>
      </c>
      <c r="N58" s="63">
        <f t="shared" si="23"/>
        <v>242.01</v>
      </c>
      <c r="O58" s="46"/>
      <c r="P58" s="43"/>
      <c r="Q58" s="143">
        <f t="shared" si="24"/>
        <v>1031.7490000000003</v>
      </c>
      <c r="R58" s="144">
        <f t="shared" si="25"/>
        <v>3739.5269999999996</v>
      </c>
      <c r="S58" s="144">
        <f t="shared" si="26"/>
        <v>7171.0208000000011</v>
      </c>
      <c r="T58" s="96">
        <f t="shared" si="27"/>
        <v>11942.2968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>
        <f t="shared" si="22"/>
        <v>157016.82750000001</v>
      </c>
      <c r="N59" s="63">
        <f t="shared" si="23"/>
        <v>242.01</v>
      </c>
      <c r="O59" s="46"/>
      <c r="P59" s="43"/>
      <c r="Q59" s="143">
        <f t="shared" si="24"/>
        <v>1031.7490000000003</v>
      </c>
      <c r="R59" s="144">
        <f t="shared" si="25"/>
        <v>3739.5269999999996</v>
      </c>
      <c r="S59" s="144">
        <f t="shared" si="26"/>
        <v>7171.0208000000011</v>
      </c>
      <c r="T59" s="96">
        <f t="shared" si="27"/>
        <v>11942.2968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>
        <f t="shared" si="22"/>
        <v>157016.82750000001</v>
      </c>
      <c r="N60" s="63">
        <f t="shared" si="23"/>
        <v>242.01</v>
      </c>
      <c r="O60" s="46"/>
      <c r="P60" s="43"/>
      <c r="Q60" s="143">
        <f t="shared" si="24"/>
        <v>1031.7490000000003</v>
      </c>
      <c r="R60" s="144">
        <f t="shared" si="25"/>
        <v>3739.5269999999996</v>
      </c>
      <c r="S60" s="144">
        <f t="shared" si="26"/>
        <v>7171.0208000000011</v>
      </c>
      <c r="T60" s="96">
        <f t="shared" si="27"/>
        <v>11942.2968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>
        <f t="shared" si="22"/>
        <v>157016.82750000001</v>
      </c>
      <c r="N61" s="63">
        <f t="shared" si="23"/>
        <v>242.01</v>
      </c>
      <c r="O61" s="46"/>
      <c r="P61" s="43"/>
      <c r="Q61" s="143">
        <f t="shared" si="24"/>
        <v>1031.7490000000003</v>
      </c>
      <c r="R61" s="144">
        <f t="shared" si="25"/>
        <v>3739.5269999999996</v>
      </c>
      <c r="S61" s="144">
        <f t="shared" si="26"/>
        <v>7171.0208000000011</v>
      </c>
      <c r="T61" s="96">
        <f t="shared" si="27"/>
        <v>11942.2968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>
        <f t="shared" si="22"/>
        <v>157016.82750000001</v>
      </c>
      <c r="N62" s="63">
        <f t="shared" si="23"/>
        <v>242.01</v>
      </c>
      <c r="O62" s="46"/>
      <c r="P62" s="43"/>
      <c r="Q62" s="143">
        <f t="shared" si="24"/>
        <v>1031.7490000000003</v>
      </c>
      <c r="R62" s="144">
        <f t="shared" si="25"/>
        <v>3739.5269999999996</v>
      </c>
      <c r="S62" s="144">
        <f t="shared" si="26"/>
        <v>7171.0208000000011</v>
      </c>
      <c r="T62" s="96">
        <f t="shared" si="27"/>
        <v>11942.2968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>
        <f t="shared" si="22"/>
        <v>157016.82750000001</v>
      </c>
      <c r="N63" s="63">
        <f t="shared" si="23"/>
        <v>242.01</v>
      </c>
      <c r="O63" s="46"/>
      <c r="P63" s="43"/>
      <c r="Q63" s="143">
        <f t="shared" si="24"/>
        <v>1031.7490000000003</v>
      </c>
      <c r="R63" s="144">
        <f t="shared" si="25"/>
        <v>3739.5269999999996</v>
      </c>
      <c r="S63" s="144">
        <f t="shared" si="26"/>
        <v>7171.0208000000011</v>
      </c>
      <c r="T63" s="96">
        <f t="shared" si="27"/>
        <v>11942.2968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>
        <f t="shared" si="22"/>
        <v>157016.82750000001</v>
      </c>
      <c r="N64" s="63">
        <f t="shared" si="23"/>
        <v>242.01</v>
      </c>
      <c r="O64" s="46"/>
      <c r="P64" s="43"/>
      <c r="Q64" s="143">
        <f t="shared" si="24"/>
        <v>1031.7490000000003</v>
      </c>
      <c r="R64" s="144">
        <f t="shared" si="25"/>
        <v>3739.5269999999996</v>
      </c>
      <c r="S64" s="144">
        <f t="shared" si="26"/>
        <v>7171.0208000000011</v>
      </c>
      <c r="T64" s="96">
        <f t="shared" si="27"/>
        <v>11942.2968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>
        <f t="shared" si="22"/>
        <v>157016.82750000001</v>
      </c>
      <c r="N65" s="63">
        <f t="shared" si="23"/>
        <v>242.01</v>
      </c>
      <c r="O65" s="46"/>
      <c r="P65" s="43"/>
      <c r="Q65" s="143">
        <f t="shared" si="24"/>
        <v>1031.7490000000003</v>
      </c>
      <c r="R65" s="144">
        <f t="shared" si="25"/>
        <v>3739.5269999999996</v>
      </c>
      <c r="S65" s="144">
        <f t="shared" si="26"/>
        <v>7171.0208000000011</v>
      </c>
      <c r="T65" s="96">
        <f t="shared" si="27"/>
        <v>11942.2968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>
        <f t="shared" si="22"/>
        <v>157016.82750000001</v>
      </c>
      <c r="N66" s="63">
        <f t="shared" si="23"/>
        <v>242.01</v>
      </c>
      <c r="O66" s="46"/>
      <c r="P66" s="43"/>
      <c r="Q66" s="143">
        <f t="shared" si="24"/>
        <v>1031.7490000000003</v>
      </c>
      <c r="R66" s="144">
        <f t="shared" si="25"/>
        <v>3739.5269999999996</v>
      </c>
      <c r="S66" s="144">
        <f t="shared" si="26"/>
        <v>7171.0208000000011</v>
      </c>
      <c r="T66" s="96">
        <f t="shared" si="27"/>
        <v>11942.2968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>
        <f t="shared" si="22"/>
        <v>157016.82750000001</v>
      </c>
      <c r="N67" s="63">
        <f t="shared" si="23"/>
        <v>242.01</v>
      </c>
      <c r="O67" s="46"/>
      <c r="P67" s="43"/>
      <c r="Q67" s="143">
        <f t="shared" si="24"/>
        <v>1031.7490000000003</v>
      </c>
      <c r="R67" s="144">
        <f t="shared" si="25"/>
        <v>3739.5269999999996</v>
      </c>
      <c r="S67" s="144">
        <f t="shared" si="26"/>
        <v>7171.0208000000011</v>
      </c>
      <c r="T67" s="96">
        <f t="shared" si="27"/>
        <v>11942.2968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>
        <f t="shared" si="22"/>
        <v>157016.82750000001</v>
      </c>
      <c r="N68" s="63">
        <f t="shared" si="23"/>
        <v>242.01</v>
      </c>
      <c r="O68" s="46"/>
      <c r="P68" s="43"/>
      <c r="Q68" s="143">
        <f t="shared" si="24"/>
        <v>1031.7490000000003</v>
      </c>
      <c r="R68" s="144">
        <f t="shared" si="25"/>
        <v>3739.5269999999996</v>
      </c>
      <c r="S68" s="144">
        <f t="shared" si="26"/>
        <v>7171.0208000000011</v>
      </c>
      <c r="T68" s="96">
        <f t="shared" si="27"/>
        <v>11942.2968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>
        <f t="shared" si="22"/>
        <v>157016.82750000001</v>
      </c>
      <c r="N69" s="63">
        <f t="shared" si="23"/>
        <v>242.01</v>
      </c>
      <c r="O69" s="46"/>
      <c r="P69" s="43"/>
      <c r="Q69" s="143">
        <f t="shared" si="24"/>
        <v>1031.7490000000003</v>
      </c>
      <c r="R69" s="144">
        <f t="shared" si="25"/>
        <v>3739.5269999999996</v>
      </c>
      <c r="S69" s="144">
        <f t="shared" si="26"/>
        <v>7171.0208000000011</v>
      </c>
      <c r="T69" s="96">
        <f t="shared" si="27"/>
        <v>11942.2968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>
        <f t="shared" si="22"/>
        <v>157016.82750000001</v>
      </c>
      <c r="N70" s="63">
        <f t="shared" si="23"/>
        <v>242.01</v>
      </c>
      <c r="O70" s="46"/>
      <c r="P70" s="43"/>
      <c r="Q70" s="143">
        <f t="shared" si="24"/>
        <v>1031.7490000000003</v>
      </c>
      <c r="R70" s="144">
        <f t="shared" si="25"/>
        <v>3739.5269999999996</v>
      </c>
      <c r="S70" s="144">
        <f t="shared" si="26"/>
        <v>7171.0208000000011</v>
      </c>
      <c r="T70" s="96">
        <f t="shared" si="27"/>
        <v>11942.2968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>
        <f t="shared" si="22"/>
        <v>157016.82750000001</v>
      </c>
      <c r="N71" s="63">
        <f t="shared" si="23"/>
        <v>242.01</v>
      </c>
      <c r="O71" s="46"/>
      <c r="P71" s="43"/>
      <c r="Q71" s="143">
        <f t="shared" si="24"/>
        <v>1031.7490000000003</v>
      </c>
      <c r="R71" s="144">
        <f t="shared" si="25"/>
        <v>3739.5269999999996</v>
      </c>
      <c r="S71" s="144">
        <f t="shared" si="26"/>
        <v>7171.0208000000011</v>
      </c>
      <c r="T71" s="96">
        <f t="shared" si="27"/>
        <v>11942.2968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>
        <f t="shared" si="22"/>
        <v>157016.82750000001</v>
      </c>
      <c r="N72" s="63">
        <f t="shared" si="23"/>
        <v>242.01</v>
      </c>
      <c r="O72" s="46"/>
      <c r="P72" s="43"/>
      <c r="Q72" s="143">
        <f t="shared" si="24"/>
        <v>1031.7490000000003</v>
      </c>
      <c r="R72" s="144">
        <f t="shared" si="25"/>
        <v>3739.5269999999996</v>
      </c>
      <c r="S72" s="144">
        <f t="shared" si="26"/>
        <v>7171.0208000000011</v>
      </c>
      <c r="T72" s="96">
        <f t="shared" si="27"/>
        <v>11942.2968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>
        <f t="shared" si="22"/>
        <v>157016.82750000001</v>
      </c>
      <c r="N73" s="63">
        <f t="shared" si="23"/>
        <v>242.01</v>
      </c>
      <c r="O73" s="46"/>
      <c r="P73" s="43"/>
      <c r="Q73" s="143">
        <f t="shared" si="24"/>
        <v>1031.7490000000003</v>
      </c>
      <c r="R73" s="144">
        <f t="shared" si="25"/>
        <v>3739.5269999999996</v>
      </c>
      <c r="S73" s="144">
        <f t="shared" si="26"/>
        <v>7171.0208000000011</v>
      </c>
      <c r="T73" s="96">
        <f t="shared" si="27"/>
        <v>11942.2968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>
        <f t="shared" si="22"/>
        <v>157016.82750000001</v>
      </c>
      <c r="N74" s="63">
        <f t="shared" si="23"/>
        <v>242.01</v>
      </c>
      <c r="O74" s="46"/>
      <c r="P74" s="43"/>
      <c r="Q74" s="143">
        <f t="shared" si="24"/>
        <v>1031.7490000000003</v>
      </c>
      <c r="R74" s="144">
        <f t="shared" si="25"/>
        <v>3739.5269999999996</v>
      </c>
      <c r="S74" s="144">
        <f t="shared" si="26"/>
        <v>7171.0208000000011</v>
      </c>
      <c r="T74" s="96">
        <f t="shared" si="27"/>
        <v>11942.2968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>
        <f t="shared" si="22"/>
        <v>157016.82750000001</v>
      </c>
      <c r="N75" s="63">
        <f t="shared" si="23"/>
        <v>242.01</v>
      </c>
      <c r="O75" s="46"/>
      <c r="P75" s="43"/>
      <c r="Q75" s="143">
        <f t="shared" si="24"/>
        <v>1031.7490000000003</v>
      </c>
      <c r="R75" s="144">
        <f t="shared" si="25"/>
        <v>3739.5269999999996</v>
      </c>
      <c r="S75" s="144">
        <f t="shared" si="26"/>
        <v>7171.0208000000011</v>
      </c>
      <c r="T75" s="96">
        <f t="shared" si="27"/>
        <v>11942.2968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>
        <f t="shared" si="22"/>
        <v>157016.82750000001</v>
      </c>
      <c r="N76" s="63">
        <f t="shared" si="23"/>
        <v>242.01</v>
      </c>
      <c r="O76" s="46"/>
      <c r="P76" s="43"/>
      <c r="Q76" s="143">
        <f t="shared" si="24"/>
        <v>1031.7490000000003</v>
      </c>
      <c r="R76" s="144">
        <f t="shared" si="25"/>
        <v>3739.5269999999996</v>
      </c>
      <c r="S76" s="144">
        <f t="shared" si="26"/>
        <v>7171.0208000000011</v>
      </c>
      <c r="T76" s="96">
        <f t="shared" si="27"/>
        <v>11942.2968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>
        <f t="shared" si="22"/>
        <v>157016.82750000001</v>
      </c>
      <c r="N77" s="63">
        <f t="shared" si="23"/>
        <v>242.01</v>
      </c>
      <c r="O77" s="46"/>
      <c r="P77" s="43"/>
      <c r="Q77" s="143">
        <f t="shared" si="24"/>
        <v>1031.7490000000003</v>
      </c>
      <c r="R77" s="144">
        <f t="shared" si="25"/>
        <v>3739.5269999999996</v>
      </c>
      <c r="S77" s="144">
        <f t="shared" si="26"/>
        <v>7171.0208000000011</v>
      </c>
      <c r="T77" s="96">
        <f t="shared" si="27"/>
        <v>11942.2968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>
        <f t="shared" si="22"/>
        <v>157016.82750000001</v>
      </c>
      <c r="N78" s="63">
        <f t="shared" si="23"/>
        <v>242.01</v>
      </c>
      <c r="O78" s="46"/>
      <c r="P78" s="43"/>
      <c r="Q78" s="143">
        <f t="shared" si="24"/>
        <v>1031.7490000000003</v>
      </c>
      <c r="R78" s="144">
        <f t="shared" si="25"/>
        <v>3739.5269999999996</v>
      </c>
      <c r="S78" s="144">
        <f t="shared" si="26"/>
        <v>7171.0208000000011</v>
      </c>
      <c r="T78" s="96">
        <f t="shared" si="27"/>
        <v>11942.2968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>
        <f t="shared" si="22"/>
        <v>157016.82750000001</v>
      </c>
      <c r="N79" s="63">
        <f t="shared" si="23"/>
        <v>242.01</v>
      </c>
      <c r="O79" s="46"/>
      <c r="P79" s="43"/>
      <c r="Q79" s="143">
        <f t="shared" si="24"/>
        <v>1031.7490000000003</v>
      </c>
      <c r="R79" s="144">
        <f t="shared" si="25"/>
        <v>3739.5269999999996</v>
      </c>
      <c r="S79" s="144">
        <f t="shared" si="26"/>
        <v>7171.0208000000011</v>
      </c>
      <c r="T79" s="96">
        <f t="shared" si="27"/>
        <v>11942.2968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>
        <f t="shared" si="22"/>
        <v>157016.82750000001</v>
      </c>
      <c r="N80" s="63">
        <f t="shared" si="23"/>
        <v>242.01</v>
      </c>
      <c r="O80" s="46"/>
      <c r="P80" s="43"/>
      <c r="Q80" s="143">
        <f t="shared" si="24"/>
        <v>1031.7490000000003</v>
      </c>
      <c r="R80" s="144">
        <f t="shared" si="25"/>
        <v>3739.5269999999996</v>
      </c>
      <c r="S80" s="144">
        <f t="shared" si="26"/>
        <v>7171.0208000000011</v>
      </c>
      <c r="T80" s="96">
        <f t="shared" si="27"/>
        <v>11942.2968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>
        <f t="shared" si="22"/>
        <v>157016.82750000001</v>
      </c>
      <c r="N81" s="63">
        <f t="shared" si="23"/>
        <v>242.01</v>
      </c>
      <c r="O81" s="46"/>
      <c r="P81" s="43"/>
      <c r="Q81" s="143">
        <f t="shared" si="24"/>
        <v>1031.7490000000003</v>
      </c>
      <c r="R81" s="144">
        <f t="shared" si="25"/>
        <v>3739.5269999999996</v>
      </c>
      <c r="S81" s="144">
        <f t="shared" si="26"/>
        <v>7171.0208000000011</v>
      </c>
      <c r="T81" s="96">
        <f t="shared" si="27"/>
        <v>11942.2968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>
        <f t="shared" si="22"/>
        <v>157016.82750000001</v>
      </c>
      <c r="N82" s="63">
        <f t="shared" si="23"/>
        <v>242.01</v>
      </c>
      <c r="O82" s="46"/>
      <c r="P82" s="43"/>
      <c r="Q82" s="143">
        <f t="shared" si="24"/>
        <v>1031.7490000000003</v>
      </c>
      <c r="R82" s="144">
        <f t="shared" si="25"/>
        <v>3739.5269999999996</v>
      </c>
      <c r="S82" s="144">
        <f t="shared" si="26"/>
        <v>7171.0208000000011</v>
      </c>
      <c r="T82" s="96">
        <f t="shared" si="27"/>
        <v>11942.2968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>
        <f t="shared" si="22"/>
        <v>157016.82750000001</v>
      </c>
      <c r="N83" s="63">
        <f t="shared" si="23"/>
        <v>242.01</v>
      </c>
      <c r="O83" s="46"/>
      <c r="P83" s="43"/>
      <c r="Q83" s="143">
        <f t="shared" si="24"/>
        <v>1031.7490000000003</v>
      </c>
      <c r="R83" s="144">
        <f t="shared" si="25"/>
        <v>3739.5269999999996</v>
      </c>
      <c r="S83" s="144">
        <f t="shared" si="26"/>
        <v>7171.0208000000011</v>
      </c>
      <c r="T83" s="96">
        <f t="shared" si="27"/>
        <v>11942.2968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>
        <f t="shared" si="22"/>
        <v>157016.82750000001</v>
      </c>
      <c r="N84" s="63">
        <f t="shared" si="23"/>
        <v>242.01</v>
      </c>
      <c r="O84" s="46"/>
      <c r="P84" s="43"/>
      <c r="Q84" s="143">
        <f t="shared" si="24"/>
        <v>1031.7490000000003</v>
      </c>
      <c r="R84" s="144">
        <f t="shared" si="25"/>
        <v>3739.5269999999996</v>
      </c>
      <c r="S84" s="144">
        <f t="shared" si="26"/>
        <v>7171.0208000000011</v>
      </c>
      <c r="T84" s="96">
        <f t="shared" si="27"/>
        <v>11942.2968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>
        <f t="shared" ref="M85:M148" si="33">SUMPRODUCT($C$4:$K$4,$C$6:$K$6)</f>
        <v>157016.82750000001</v>
      </c>
      <c r="N85" s="63">
        <f t="shared" ref="N85:N148" si="34">SUMPRODUCT($C$3:$K$3,$C$6:$K$6)/1000</f>
        <v>242.01</v>
      </c>
      <c r="O85" s="46"/>
      <c r="P85" s="43"/>
      <c r="Q85" s="143">
        <f t="shared" ref="Q85:Q148" si="35">SUMPRODUCT($C$4:$E$4,$C$6:$E$6)*$Q$3</f>
        <v>1031.7490000000003</v>
      </c>
      <c r="R85" s="144">
        <f t="shared" ref="R85:R148" si="36">SUMPRODUCT($F$4:$H$4,$F$6:$H$6)*$R$3</f>
        <v>3739.5269999999996</v>
      </c>
      <c r="S85" s="144">
        <f t="shared" ref="S85:S148" si="37">SUMPRODUCT($I$4:$K$4,$I$6:$K$6)*$S$3</f>
        <v>7171.0208000000011</v>
      </c>
      <c r="T85" s="96">
        <f t="shared" ref="T85:T148" si="38">SUM(Q85:S85)</f>
        <v>11942.2968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>
        <f t="shared" si="33"/>
        <v>157016.82750000001</v>
      </c>
      <c r="N86" s="63">
        <f t="shared" si="34"/>
        <v>242.01</v>
      </c>
      <c r="O86" s="46"/>
      <c r="P86" s="43"/>
      <c r="Q86" s="143">
        <f t="shared" si="35"/>
        <v>1031.7490000000003</v>
      </c>
      <c r="R86" s="144">
        <f t="shared" si="36"/>
        <v>3739.5269999999996</v>
      </c>
      <c r="S86" s="144">
        <f t="shared" si="37"/>
        <v>7171.0208000000011</v>
      </c>
      <c r="T86" s="96">
        <f t="shared" si="38"/>
        <v>11942.2968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>
        <f t="shared" si="33"/>
        <v>157016.82750000001</v>
      </c>
      <c r="N87" s="63">
        <f t="shared" si="34"/>
        <v>242.01</v>
      </c>
      <c r="O87" s="46"/>
      <c r="P87" s="43"/>
      <c r="Q87" s="143">
        <f t="shared" si="35"/>
        <v>1031.7490000000003</v>
      </c>
      <c r="R87" s="144">
        <f t="shared" si="36"/>
        <v>3739.5269999999996</v>
      </c>
      <c r="S87" s="144">
        <f t="shared" si="37"/>
        <v>7171.0208000000011</v>
      </c>
      <c r="T87" s="96">
        <f t="shared" si="38"/>
        <v>11942.2968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>
        <f t="shared" si="33"/>
        <v>157016.82750000001</v>
      </c>
      <c r="N88" s="63">
        <f t="shared" si="34"/>
        <v>242.01</v>
      </c>
      <c r="O88" s="46"/>
      <c r="P88" s="43"/>
      <c r="Q88" s="143">
        <f t="shared" si="35"/>
        <v>1031.7490000000003</v>
      </c>
      <c r="R88" s="144">
        <f t="shared" si="36"/>
        <v>3739.5269999999996</v>
      </c>
      <c r="S88" s="144">
        <f t="shared" si="37"/>
        <v>7171.0208000000011</v>
      </c>
      <c r="T88" s="96">
        <f t="shared" si="38"/>
        <v>11942.2968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>
        <f t="shared" si="33"/>
        <v>157016.82750000001</v>
      </c>
      <c r="N89" s="63">
        <f t="shared" si="34"/>
        <v>242.01</v>
      </c>
      <c r="O89" s="46"/>
      <c r="P89" s="43"/>
      <c r="Q89" s="143">
        <f t="shared" si="35"/>
        <v>1031.7490000000003</v>
      </c>
      <c r="R89" s="144">
        <f t="shared" si="36"/>
        <v>3739.5269999999996</v>
      </c>
      <c r="S89" s="144">
        <f t="shared" si="37"/>
        <v>7171.0208000000011</v>
      </c>
      <c r="T89" s="96">
        <f t="shared" si="38"/>
        <v>11942.2968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>
        <f t="shared" si="33"/>
        <v>157016.82750000001</v>
      </c>
      <c r="N90" s="63">
        <f t="shared" si="34"/>
        <v>242.01</v>
      </c>
      <c r="O90" s="46"/>
      <c r="P90" s="43"/>
      <c r="Q90" s="143">
        <f t="shared" si="35"/>
        <v>1031.7490000000003</v>
      </c>
      <c r="R90" s="144">
        <f t="shared" si="36"/>
        <v>3739.5269999999996</v>
      </c>
      <c r="S90" s="144">
        <f t="shared" si="37"/>
        <v>7171.0208000000011</v>
      </c>
      <c r="T90" s="96">
        <f t="shared" si="38"/>
        <v>11942.2968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>
        <f t="shared" si="33"/>
        <v>157016.82750000001</v>
      </c>
      <c r="N91" s="63">
        <f t="shared" si="34"/>
        <v>242.01</v>
      </c>
      <c r="O91" s="46"/>
      <c r="P91" s="43"/>
      <c r="Q91" s="143">
        <f t="shared" si="35"/>
        <v>1031.7490000000003</v>
      </c>
      <c r="R91" s="144">
        <f t="shared" si="36"/>
        <v>3739.5269999999996</v>
      </c>
      <c r="S91" s="144">
        <f t="shared" si="37"/>
        <v>7171.0208000000011</v>
      </c>
      <c r="T91" s="96">
        <f t="shared" si="38"/>
        <v>11942.2968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>
        <f t="shared" si="33"/>
        <v>157016.82750000001</v>
      </c>
      <c r="N92" s="63">
        <f t="shared" si="34"/>
        <v>242.01</v>
      </c>
      <c r="O92" s="46"/>
      <c r="P92" s="43"/>
      <c r="Q92" s="143">
        <f t="shared" si="35"/>
        <v>1031.7490000000003</v>
      </c>
      <c r="R92" s="144">
        <f t="shared" si="36"/>
        <v>3739.5269999999996</v>
      </c>
      <c r="S92" s="144">
        <f t="shared" si="37"/>
        <v>7171.0208000000011</v>
      </c>
      <c r="T92" s="96">
        <f t="shared" si="38"/>
        <v>11942.2968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>
        <f t="shared" si="33"/>
        <v>157016.82750000001</v>
      </c>
      <c r="N93" s="63">
        <f t="shared" si="34"/>
        <v>242.01</v>
      </c>
      <c r="O93" s="46"/>
      <c r="P93" s="43"/>
      <c r="Q93" s="143">
        <f t="shared" si="35"/>
        <v>1031.7490000000003</v>
      </c>
      <c r="R93" s="144">
        <f t="shared" si="36"/>
        <v>3739.5269999999996</v>
      </c>
      <c r="S93" s="144">
        <f t="shared" si="37"/>
        <v>7171.0208000000011</v>
      </c>
      <c r="T93" s="96">
        <f t="shared" si="38"/>
        <v>11942.2968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>
        <f t="shared" si="33"/>
        <v>157016.82750000001</v>
      </c>
      <c r="N94" s="63">
        <f t="shared" si="34"/>
        <v>242.01</v>
      </c>
      <c r="O94" s="46"/>
      <c r="P94" s="43"/>
      <c r="Q94" s="143">
        <f t="shared" si="35"/>
        <v>1031.7490000000003</v>
      </c>
      <c r="R94" s="144">
        <f t="shared" si="36"/>
        <v>3739.5269999999996</v>
      </c>
      <c r="S94" s="144">
        <f t="shared" si="37"/>
        <v>7171.0208000000011</v>
      </c>
      <c r="T94" s="96">
        <f t="shared" si="38"/>
        <v>11942.2968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>
        <f t="shared" si="33"/>
        <v>157016.82750000001</v>
      </c>
      <c r="N95" s="63">
        <f t="shared" si="34"/>
        <v>242.01</v>
      </c>
      <c r="O95" s="46"/>
      <c r="P95" s="43"/>
      <c r="Q95" s="143">
        <f t="shared" si="35"/>
        <v>1031.7490000000003</v>
      </c>
      <c r="R95" s="144">
        <f t="shared" si="36"/>
        <v>3739.5269999999996</v>
      </c>
      <c r="S95" s="144">
        <f t="shared" si="37"/>
        <v>7171.0208000000011</v>
      </c>
      <c r="T95" s="96">
        <f t="shared" si="38"/>
        <v>11942.2968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>
        <f t="shared" si="33"/>
        <v>157016.82750000001</v>
      </c>
      <c r="N96" s="63">
        <f t="shared" si="34"/>
        <v>242.01</v>
      </c>
      <c r="O96" s="46"/>
      <c r="P96" s="43"/>
      <c r="Q96" s="143">
        <f t="shared" si="35"/>
        <v>1031.7490000000003</v>
      </c>
      <c r="R96" s="144">
        <f t="shared" si="36"/>
        <v>3739.5269999999996</v>
      </c>
      <c r="S96" s="144">
        <f t="shared" si="37"/>
        <v>7171.0208000000011</v>
      </c>
      <c r="T96" s="96">
        <f t="shared" si="38"/>
        <v>11942.2968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>
        <f t="shared" si="33"/>
        <v>157016.82750000001</v>
      </c>
      <c r="N97" s="63">
        <f t="shared" si="34"/>
        <v>242.01</v>
      </c>
      <c r="O97" s="46"/>
      <c r="P97" s="43"/>
      <c r="Q97" s="143">
        <f t="shared" si="35"/>
        <v>1031.7490000000003</v>
      </c>
      <c r="R97" s="144">
        <f t="shared" si="36"/>
        <v>3739.5269999999996</v>
      </c>
      <c r="S97" s="144">
        <f t="shared" si="37"/>
        <v>7171.0208000000011</v>
      </c>
      <c r="T97" s="96">
        <f t="shared" si="38"/>
        <v>11942.2968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>
        <f t="shared" si="33"/>
        <v>157016.82750000001</v>
      </c>
      <c r="N98" s="63">
        <f t="shared" si="34"/>
        <v>242.01</v>
      </c>
      <c r="O98" s="46"/>
      <c r="P98" s="43"/>
      <c r="Q98" s="143">
        <f t="shared" si="35"/>
        <v>1031.7490000000003</v>
      </c>
      <c r="R98" s="144">
        <f t="shared" si="36"/>
        <v>3739.5269999999996</v>
      </c>
      <c r="S98" s="144">
        <f t="shared" si="37"/>
        <v>7171.0208000000011</v>
      </c>
      <c r="T98" s="96">
        <f t="shared" si="38"/>
        <v>11942.2968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>
        <f t="shared" si="33"/>
        <v>157016.82750000001</v>
      </c>
      <c r="N99" s="63">
        <f t="shared" si="34"/>
        <v>242.01</v>
      </c>
      <c r="O99" s="46"/>
      <c r="P99" s="43"/>
      <c r="Q99" s="143">
        <f t="shared" si="35"/>
        <v>1031.7490000000003</v>
      </c>
      <c r="R99" s="144">
        <f t="shared" si="36"/>
        <v>3739.5269999999996</v>
      </c>
      <c r="S99" s="144">
        <f t="shared" si="37"/>
        <v>7171.0208000000011</v>
      </c>
      <c r="T99" s="96">
        <f t="shared" si="38"/>
        <v>11942.2968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>
        <f t="shared" si="33"/>
        <v>157016.82750000001</v>
      </c>
      <c r="N100" s="63">
        <f t="shared" si="34"/>
        <v>242.01</v>
      </c>
      <c r="O100" s="46"/>
      <c r="P100" s="43"/>
      <c r="Q100" s="143">
        <f t="shared" si="35"/>
        <v>1031.7490000000003</v>
      </c>
      <c r="R100" s="144">
        <f t="shared" si="36"/>
        <v>3739.5269999999996</v>
      </c>
      <c r="S100" s="144">
        <f t="shared" si="37"/>
        <v>7171.0208000000011</v>
      </c>
      <c r="T100" s="96">
        <f t="shared" si="38"/>
        <v>11942.2968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>
        <f t="shared" si="33"/>
        <v>157016.82750000001</v>
      </c>
      <c r="N101" s="63">
        <f t="shared" si="34"/>
        <v>242.01</v>
      </c>
      <c r="O101" s="46"/>
      <c r="P101" s="43"/>
      <c r="Q101" s="143">
        <f t="shared" si="35"/>
        <v>1031.7490000000003</v>
      </c>
      <c r="R101" s="144">
        <f t="shared" si="36"/>
        <v>3739.5269999999996</v>
      </c>
      <c r="S101" s="144">
        <f t="shared" si="37"/>
        <v>7171.0208000000011</v>
      </c>
      <c r="T101" s="96">
        <f t="shared" si="38"/>
        <v>11942.2968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>
        <f t="shared" si="33"/>
        <v>157016.82750000001</v>
      </c>
      <c r="N102" s="63">
        <f t="shared" si="34"/>
        <v>242.01</v>
      </c>
      <c r="O102" s="46"/>
      <c r="P102" s="43"/>
      <c r="Q102" s="143">
        <f t="shared" si="35"/>
        <v>1031.7490000000003</v>
      </c>
      <c r="R102" s="144">
        <f t="shared" si="36"/>
        <v>3739.5269999999996</v>
      </c>
      <c r="S102" s="144">
        <f t="shared" si="37"/>
        <v>7171.0208000000011</v>
      </c>
      <c r="T102" s="96">
        <f t="shared" si="38"/>
        <v>11942.2968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>
        <f t="shared" si="33"/>
        <v>157016.82750000001</v>
      </c>
      <c r="N103" s="63">
        <f t="shared" si="34"/>
        <v>242.01</v>
      </c>
      <c r="O103" s="46"/>
      <c r="P103" s="43"/>
      <c r="Q103" s="143">
        <f t="shared" si="35"/>
        <v>1031.7490000000003</v>
      </c>
      <c r="R103" s="144">
        <f t="shared" si="36"/>
        <v>3739.5269999999996</v>
      </c>
      <c r="S103" s="144">
        <f t="shared" si="37"/>
        <v>7171.0208000000011</v>
      </c>
      <c r="T103" s="96">
        <f t="shared" si="38"/>
        <v>11942.2968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>
        <f t="shared" si="33"/>
        <v>157016.82750000001</v>
      </c>
      <c r="N104" s="63">
        <f t="shared" si="34"/>
        <v>242.01</v>
      </c>
      <c r="O104" s="46"/>
      <c r="P104" s="43"/>
      <c r="Q104" s="143">
        <f t="shared" si="35"/>
        <v>1031.7490000000003</v>
      </c>
      <c r="R104" s="144">
        <f t="shared" si="36"/>
        <v>3739.5269999999996</v>
      </c>
      <c r="S104" s="144">
        <f t="shared" si="37"/>
        <v>7171.0208000000011</v>
      </c>
      <c r="T104" s="96">
        <f t="shared" si="38"/>
        <v>11942.2968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>
        <f t="shared" si="33"/>
        <v>157016.82750000001</v>
      </c>
      <c r="N105" s="63">
        <f t="shared" si="34"/>
        <v>242.01</v>
      </c>
      <c r="O105" s="46"/>
      <c r="P105" s="43"/>
      <c r="Q105" s="143">
        <f t="shared" si="35"/>
        <v>1031.7490000000003</v>
      </c>
      <c r="R105" s="144">
        <f t="shared" si="36"/>
        <v>3739.5269999999996</v>
      </c>
      <c r="S105" s="144">
        <f t="shared" si="37"/>
        <v>7171.0208000000011</v>
      </c>
      <c r="T105" s="96">
        <f t="shared" si="38"/>
        <v>11942.2968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>
        <f t="shared" si="33"/>
        <v>157016.82750000001</v>
      </c>
      <c r="N106" s="63">
        <f t="shared" si="34"/>
        <v>242.01</v>
      </c>
      <c r="O106" s="46"/>
      <c r="P106" s="43"/>
      <c r="Q106" s="143">
        <f t="shared" si="35"/>
        <v>1031.7490000000003</v>
      </c>
      <c r="R106" s="144">
        <f t="shared" si="36"/>
        <v>3739.5269999999996</v>
      </c>
      <c r="S106" s="144">
        <f t="shared" si="37"/>
        <v>7171.0208000000011</v>
      </c>
      <c r="T106" s="96">
        <f t="shared" si="38"/>
        <v>11942.2968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>
        <f t="shared" si="33"/>
        <v>157016.82750000001</v>
      </c>
      <c r="N107" s="63">
        <f t="shared" si="34"/>
        <v>242.01</v>
      </c>
      <c r="O107" s="46"/>
      <c r="P107" s="43"/>
      <c r="Q107" s="143">
        <f t="shared" si="35"/>
        <v>1031.7490000000003</v>
      </c>
      <c r="R107" s="144">
        <f t="shared" si="36"/>
        <v>3739.5269999999996</v>
      </c>
      <c r="S107" s="144">
        <f t="shared" si="37"/>
        <v>7171.0208000000011</v>
      </c>
      <c r="T107" s="96">
        <f t="shared" si="38"/>
        <v>11942.2968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>
        <f t="shared" si="33"/>
        <v>157016.82750000001</v>
      </c>
      <c r="N108" s="63">
        <f t="shared" si="34"/>
        <v>242.01</v>
      </c>
      <c r="O108" s="46"/>
      <c r="P108" s="43"/>
      <c r="Q108" s="143">
        <f t="shared" si="35"/>
        <v>1031.7490000000003</v>
      </c>
      <c r="R108" s="144">
        <f t="shared" si="36"/>
        <v>3739.5269999999996</v>
      </c>
      <c r="S108" s="144">
        <f t="shared" si="37"/>
        <v>7171.0208000000011</v>
      </c>
      <c r="T108" s="96">
        <f t="shared" si="38"/>
        <v>11942.2968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>
        <f t="shared" si="33"/>
        <v>157016.82750000001</v>
      </c>
      <c r="N109" s="63">
        <f t="shared" si="34"/>
        <v>242.01</v>
      </c>
      <c r="O109" s="46"/>
      <c r="P109" s="43"/>
      <c r="Q109" s="143">
        <f t="shared" si="35"/>
        <v>1031.7490000000003</v>
      </c>
      <c r="R109" s="144">
        <f t="shared" si="36"/>
        <v>3739.5269999999996</v>
      </c>
      <c r="S109" s="144">
        <f t="shared" si="37"/>
        <v>7171.0208000000011</v>
      </c>
      <c r="T109" s="96">
        <f t="shared" si="38"/>
        <v>11942.2968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>
        <f t="shared" si="33"/>
        <v>157016.82750000001</v>
      </c>
      <c r="N110" s="63">
        <f t="shared" si="34"/>
        <v>242.01</v>
      </c>
      <c r="O110" s="46"/>
      <c r="P110" s="43"/>
      <c r="Q110" s="143">
        <f t="shared" si="35"/>
        <v>1031.7490000000003</v>
      </c>
      <c r="R110" s="144">
        <f t="shared" si="36"/>
        <v>3739.5269999999996</v>
      </c>
      <c r="S110" s="144">
        <f t="shared" si="37"/>
        <v>7171.0208000000011</v>
      </c>
      <c r="T110" s="96">
        <f t="shared" si="38"/>
        <v>11942.2968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>
        <f t="shared" si="33"/>
        <v>157016.82750000001</v>
      </c>
      <c r="N111" s="63">
        <f t="shared" si="34"/>
        <v>242.01</v>
      </c>
      <c r="O111" s="46"/>
      <c r="P111" s="43"/>
      <c r="Q111" s="143">
        <f t="shared" si="35"/>
        <v>1031.7490000000003</v>
      </c>
      <c r="R111" s="144">
        <f t="shared" si="36"/>
        <v>3739.5269999999996</v>
      </c>
      <c r="S111" s="144">
        <f t="shared" si="37"/>
        <v>7171.0208000000011</v>
      </c>
      <c r="T111" s="96">
        <f t="shared" si="38"/>
        <v>11942.2968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>
        <f t="shared" si="33"/>
        <v>157016.82750000001</v>
      </c>
      <c r="N112" s="63">
        <f t="shared" si="34"/>
        <v>242.01</v>
      </c>
      <c r="O112" s="46"/>
      <c r="P112" s="43"/>
      <c r="Q112" s="143">
        <f t="shared" si="35"/>
        <v>1031.7490000000003</v>
      </c>
      <c r="R112" s="144">
        <f t="shared" si="36"/>
        <v>3739.5269999999996</v>
      </c>
      <c r="S112" s="144">
        <f t="shared" si="37"/>
        <v>7171.0208000000011</v>
      </c>
      <c r="T112" s="96">
        <f t="shared" si="38"/>
        <v>11942.2968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>
        <f t="shared" si="33"/>
        <v>157016.82750000001</v>
      </c>
      <c r="N113" s="63">
        <f t="shared" si="34"/>
        <v>242.01</v>
      </c>
      <c r="O113" s="46"/>
      <c r="P113" s="43"/>
      <c r="Q113" s="143">
        <f t="shared" si="35"/>
        <v>1031.7490000000003</v>
      </c>
      <c r="R113" s="144">
        <f t="shared" si="36"/>
        <v>3739.5269999999996</v>
      </c>
      <c r="S113" s="144">
        <f t="shared" si="37"/>
        <v>7171.0208000000011</v>
      </c>
      <c r="T113" s="96">
        <f t="shared" si="38"/>
        <v>11942.2968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>
        <f t="shared" si="33"/>
        <v>157016.82750000001</v>
      </c>
      <c r="N114" s="63">
        <f t="shared" si="34"/>
        <v>242.01</v>
      </c>
      <c r="O114" s="46"/>
      <c r="P114" s="43"/>
      <c r="Q114" s="143">
        <f t="shared" si="35"/>
        <v>1031.7490000000003</v>
      </c>
      <c r="R114" s="144">
        <f t="shared" si="36"/>
        <v>3739.5269999999996</v>
      </c>
      <c r="S114" s="144">
        <f t="shared" si="37"/>
        <v>7171.0208000000011</v>
      </c>
      <c r="T114" s="96">
        <f t="shared" si="38"/>
        <v>11942.2968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>
        <f t="shared" si="33"/>
        <v>157016.82750000001</v>
      </c>
      <c r="N115" s="63">
        <f t="shared" si="34"/>
        <v>242.01</v>
      </c>
      <c r="O115" s="46"/>
      <c r="P115" s="43"/>
      <c r="Q115" s="143">
        <f t="shared" si="35"/>
        <v>1031.7490000000003</v>
      </c>
      <c r="R115" s="144">
        <f t="shared" si="36"/>
        <v>3739.5269999999996</v>
      </c>
      <c r="S115" s="144">
        <f t="shared" si="37"/>
        <v>7171.0208000000011</v>
      </c>
      <c r="T115" s="96">
        <f t="shared" si="38"/>
        <v>11942.2968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>
        <f t="shared" si="33"/>
        <v>157016.82750000001</v>
      </c>
      <c r="N116" s="63">
        <f t="shared" si="34"/>
        <v>242.01</v>
      </c>
      <c r="O116" s="46"/>
      <c r="P116" s="43"/>
      <c r="Q116" s="143">
        <f t="shared" si="35"/>
        <v>1031.7490000000003</v>
      </c>
      <c r="R116" s="144">
        <f t="shared" si="36"/>
        <v>3739.5269999999996</v>
      </c>
      <c r="S116" s="144">
        <f t="shared" si="37"/>
        <v>7171.0208000000011</v>
      </c>
      <c r="T116" s="96">
        <f t="shared" si="38"/>
        <v>11942.2968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>
        <f t="shared" si="33"/>
        <v>157016.82750000001</v>
      </c>
      <c r="N117" s="63">
        <f t="shared" si="34"/>
        <v>242.01</v>
      </c>
      <c r="O117" s="46"/>
      <c r="P117" s="43"/>
      <c r="Q117" s="143">
        <f t="shared" si="35"/>
        <v>1031.7490000000003</v>
      </c>
      <c r="R117" s="144">
        <f t="shared" si="36"/>
        <v>3739.5269999999996</v>
      </c>
      <c r="S117" s="144">
        <f t="shared" si="37"/>
        <v>7171.0208000000011</v>
      </c>
      <c r="T117" s="96">
        <f t="shared" si="38"/>
        <v>11942.2968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>
        <f t="shared" si="33"/>
        <v>157016.82750000001</v>
      </c>
      <c r="N118" s="63">
        <f t="shared" si="34"/>
        <v>242.01</v>
      </c>
      <c r="O118" s="46"/>
      <c r="P118" s="43"/>
      <c r="Q118" s="143">
        <f t="shared" si="35"/>
        <v>1031.7490000000003</v>
      </c>
      <c r="R118" s="144">
        <f t="shared" si="36"/>
        <v>3739.5269999999996</v>
      </c>
      <c r="S118" s="144">
        <f t="shared" si="37"/>
        <v>7171.0208000000011</v>
      </c>
      <c r="T118" s="96">
        <f t="shared" si="38"/>
        <v>11942.2968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>
        <f t="shared" si="33"/>
        <v>157016.82750000001</v>
      </c>
      <c r="N119" s="63">
        <f t="shared" si="34"/>
        <v>242.01</v>
      </c>
      <c r="O119" s="46"/>
      <c r="P119" s="43"/>
      <c r="Q119" s="143">
        <f t="shared" si="35"/>
        <v>1031.7490000000003</v>
      </c>
      <c r="R119" s="144">
        <f t="shared" si="36"/>
        <v>3739.5269999999996</v>
      </c>
      <c r="S119" s="144">
        <f t="shared" si="37"/>
        <v>7171.0208000000011</v>
      </c>
      <c r="T119" s="96">
        <f t="shared" si="38"/>
        <v>11942.2968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>
        <f t="shared" si="33"/>
        <v>157016.82750000001</v>
      </c>
      <c r="N120" s="63">
        <f t="shared" si="34"/>
        <v>242.01</v>
      </c>
      <c r="O120" s="46"/>
      <c r="P120" s="43"/>
      <c r="Q120" s="143">
        <f t="shared" si="35"/>
        <v>1031.7490000000003</v>
      </c>
      <c r="R120" s="144">
        <f t="shared" si="36"/>
        <v>3739.5269999999996</v>
      </c>
      <c r="S120" s="144">
        <f t="shared" si="37"/>
        <v>7171.0208000000011</v>
      </c>
      <c r="T120" s="96">
        <f t="shared" si="38"/>
        <v>11942.2968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>
        <f t="shared" si="33"/>
        <v>157016.82750000001</v>
      </c>
      <c r="N121" s="63">
        <f t="shared" si="34"/>
        <v>242.01</v>
      </c>
      <c r="O121" s="46"/>
      <c r="P121" s="43"/>
      <c r="Q121" s="143">
        <f t="shared" si="35"/>
        <v>1031.7490000000003</v>
      </c>
      <c r="R121" s="144">
        <f t="shared" si="36"/>
        <v>3739.5269999999996</v>
      </c>
      <c r="S121" s="144">
        <f t="shared" si="37"/>
        <v>7171.0208000000011</v>
      </c>
      <c r="T121" s="96">
        <f t="shared" si="38"/>
        <v>11942.2968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>
        <f t="shared" si="33"/>
        <v>157016.82750000001</v>
      </c>
      <c r="N122" s="63">
        <f t="shared" si="34"/>
        <v>242.01</v>
      </c>
      <c r="O122" s="46"/>
      <c r="P122" s="43"/>
      <c r="Q122" s="143">
        <f t="shared" si="35"/>
        <v>1031.7490000000003</v>
      </c>
      <c r="R122" s="144">
        <f t="shared" si="36"/>
        <v>3739.5269999999996</v>
      </c>
      <c r="S122" s="144">
        <f t="shared" si="37"/>
        <v>7171.0208000000011</v>
      </c>
      <c r="T122" s="96">
        <f t="shared" si="38"/>
        <v>11942.2968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>
        <f t="shared" si="33"/>
        <v>157016.82750000001</v>
      </c>
      <c r="N123" s="63">
        <f t="shared" si="34"/>
        <v>242.01</v>
      </c>
      <c r="O123" s="46"/>
      <c r="P123" s="43"/>
      <c r="Q123" s="143">
        <f t="shared" si="35"/>
        <v>1031.7490000000003</v>
      </c>
      <c r="R123" s="144">
        <f t="shared" si="36"/>
        <v>3739.5269999999996</v>
      </c>
      <c r="S123" s="144">
        <f t="shared" si="37"/>
        <v>7171.0208000000011</v>
      </c>
      <c r="T123" s="96">
        <f t="shared" si="38"/>
        <v>11942.2968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>
        <f t="shared" si="33"/>
        <v>157016.82750000001</v>
      </c>
      <c r="N124" s="63">
        <f t="shared" si="34"/>
        <v>242.01</v>
      </c>
      <c r="O124" s="46"/>
      <c r="P124" s="43"/>
      <c r="Q124" s="143">
        <f t="shared" si="35"/>
        <v>1031.7490000000003</v>
      </c>
      <c r="R124" s="144">
        <f t="shared" si="36"/>
        <v>3739.5269999999996</v>
      </c>
      <c r="S124" s="144">
        <f t="shared" si="37"/>
        <v>7171.0208000000011</v>
      </c>
      <c r="T124" s="96">
        <f t="shared" si="38"/>
        <v>11942.2968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>
        <f t="shared" si="33"/>
        <v>157016.82750000001</v>
      </c>
      <c r="N125" s="63">
        <f t="shared" si="34"/>
        <v>242.01</v>
      </c>
      <c r="O125" s="46"/>
      <c r="P125" s="43"/>
      <c r="Q125" s="143">
        <f t="shared" si="35"/>
        <v>1031.7490000000003</v>
      </c>
      <c r="R125" s="144">
        <f t="shared" si="36"/>
        <v>3739.5269999999996</v>
      </c>
      <c r="S125" s="144">
        <f t="shared" si="37"/>
        <v>7171.0208000000011</v>
      </c>
      <c r="T125" s="96">
        <f t="shared" si="38"/>
        <v>11942.2968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>
        <f t="shared" si="33"/>
        <v>157016.82750000001</v>
      </c>
      <c r="N126" s="63">
        <f t="shared" si="34"/>
        <v>242.01</v>
      </c>
      <c r="O126" s="46"/>
      <c r="P126" s="43"/>
      <c r="Q126" s="143">
        <f t="shared" si="35"/>
        <v>1031.7490000000003</v>
      </c>
      <c r="R126" s="144">
        <f t="shared" si="36"/>
        <v>3739.5269999999996</v>
      </c>
      <c r="S126" s="144">
        <f t="shared" si="37"/>
        <v>7171.0208000000011</v>
      </c>
      <c r="T126" s="96">
        <f t="shared" si="38"/>
        <v>11942.2968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>
        <f t="shared" si="33"/>
        <v>157016.82750000001</v>
      </c>
      <c r="N127" s="63">
        <f t="shared" si="34"/>
        <v>242.01</v>
      </c>
      <c r="O127" s="46"/>
      <c r="P127" s="43"/>
      <c r="Q127" s="143">
        <f t="shared" si="35"/>
        <v>1031.7490000000003</v>
      </c>
      <c r="R127" s="144">
        <f t="shared" si="36"/>
        <v>3739.5269999999996</v>
      </c>
      <c r="S127" s="144">
        <f t="shared" si="37"/>
        <v>7171.0208000000011</v>
      </c>
      <c r="T127" s="96">
        <f t="shared" si="38"/>
        <v>11942.2968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>
        <f t="shared" si="33"/>
        <v>157016.82750000001</v>
      </c>
      <c r="N128" s="63">
        <f t="shared" si="34"/>
        <v>242.01</v>
      </c>
      <c r="O128" s="46"/>
      <c r="P128" s="43"/>
      <c r="Q128" s="143">
        <f t="shared" si="35"/>
        <v>1031.7490000000003</v>
      </c>
      <c r="R128" s="144">
        <f t="shared" si="36"/>
        <v>3739.5269999999996</v>
      </c>
      <c r="S128" s="144">
        <f t="shared" si="37"/>
        <v>7171.0208000000011</v>
      </c>
      <c r="T128" s="96">
        <f t="shared" si="38"/>
        <v>11942.2968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>
        <f t="shared" si="33"/>
        <v>157016.82750000001</v>
      </c>
      <c r="N129" s="63">
        <f t="shared" si="34"/>
        <v>242.01</v>
      </c>
      <c r="O129" s="46"/>
      <c r="P129" s="43"/>
      <c r="Q129" s="143">
        <f t="shared" si="35"/>
        <v>1031.7490000000003</v>
      </c>
      <c r="R129" s="144">
        <f t="shared" si="36"/>
        <v>3739.5269999999996</v>
      </c>
      <c r="S129" s="144">
        <f t="shared" si="37"/>
        <v>7171.0208000000011</v>
      </c>
      <c r="T129" s="96">
        <f t="shared" si="38"/>
        <v>11942.2968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>
        <f t="shared" si="33"/>
        <v>157016.82750000001</v>
      </c>
      <c r="N130" s="63">
        <f t="shared" si="34"/>
        <v>242.01</v>
      </c>
      <c r="O130" s="46"/>
      <c r="P130" s="43"/>
      <c r="Q130" s="143">
        <f t="shared" si="35"/>
        <v>1031.7490000000003</v>
      </c>
      <c r="R130" s="144">
        <f t="shared" si="36"/>
        <v>3739.5269999999996</v>
      </c>
      <c r="S130" s="144">
        <f t="shared" si="37"/>
        <v>7171.0208000000011</v>
      </c>
      <c r="T130" s="96">
        <f t="shared" si="38"/>
        <v>11942.2968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>
        <f t="shared" si="33"/>
        <v>157016.82750000001</v>
      </c>
      <c r="N131" s="63">
        <f t="shared" si="34"/>
        <v>242.01</v>
      </c>
      <c r="O131" s="46"/>
      <c r="P131" s="43"/>
      <c r="Q131" s="143">
        <f t="shared" si="35"/>
        <v>1031.7490000000003</v>
      </c>
      <c r="R131" s="144">
        <f t="shared" si="36"/>
        <v>3739.5269999999996</v>
      </c>
      <c r="S131" s="144">
        <f t="shared" si="37"/>
        <v>7171.0208000000011</v>
      </c>
      <c r="T131" s="96">
        <f t="shared" si="38"/>
        <v>11942.2968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>
        <f t="shared" si="33"/>
        <v>157016.82750000001</v>
      </c>
      <c r="N132" s="63">
        <f t="shared" si="34"/>
        <v>242.01</v>
      </c>
      <c r="O132" s="46"/>
      <c r="P132" s="43"/>
      <c r="Q132" s="143">
        <f t="shared" si="35"/>
        <v>1031.7490000000003</v>
      </c>
      <c r="R132" s="144">
        <f t="shared" si="36"/>
        <v>3739.5269999999996</v>
      </c>
      <c r="S132" s="144">
        <f t="shared" si="37"/>
        <v>7171.0208000000011</v>
      </c>
      <c r="T132" s="96">
        <f t="shared" si="38"/>
        <v>11942.2968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>
        <f t="shared" si="33"/>
        <v>157016.82750000001</v>
      </c>
      <c r="N133" s="63">
        <f t="shared" si="34"/>
        <v>242.01</v>
      </c>
      <c r="O133" s="46"/>
      <c r="P133" s="43"/>
      <c r="Q133" s="143">
        <f t="shared" si="35"/>
        <v>1031.7490000000003</v>
      </c>
      <c r="R133" s="144">
        <f t="shared" si="36"/>
        <v>3739.5269999999996</v>
      </c>
      <c r="S133" s="144">
        <f t="shared" si="37"/>
        <v>7171.0208000000011</v>
      </c>
      <c r="T133" s="96">
        <f t="shared" si="38"/>
        <v>11942.2968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>
        <f t="shared" si="33"/>
        <v>157016.82750000001</v>
      </c>
      <c r="N134" s="63">
        <f t="shared" si="34"/>
        <v>242.01</v>
      </c>
      <c r="O134" s="46"/>
      <c r="P134" s="43"/>
      <c r="Q134" s="143">
        <f t="shared" si="35"/>
        <v>1031.7490000000003</v>
      </c>
      <c r="R134" s="144">
        <f t="shared" si="36"/>
        <v>3739.5269999999996</v>
      </c>
      <c r="S134" s="144">
        <f t="shared" si="37"/>
        <v>7171.0208000000011</v>
      </c>
      <c r="T134" s="96">
        <f t="shared" si="38"/>
        <v>11942.2968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>
        <f t="shared" si="33"/>
        <v>157016.82750000001</v>
      </c>
      <c r="N135" s="63">
        <f t="shared" si="34"/>
        <v>242.01</v>
      </c>
      <c r="O135" s="46"/>
      <c r="P135" s="43"/>
      <c r="Q135" s="143">
        <f t="shared" si="35"/>
        <v>1031.7490000000003</v>
      </c>
      <c r="R135" s="144">
        <f t="shared" si="36"/>
        <v>3739.5269999999996</v>
      </c>
      <c r="S135" s="144">
        <f t="shared" si="37"/>
        <v>7171.0208000000011</v>
      </c>
      <c r="T135" s="96">
        <f t="shared" si="38"/>
        <v>11942.2968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>
        <f t="shared" si="33"/>
        <v>157016.82750000001</v>
      </c>
      <c r="N136" s="63">
        <f t="shared" si="34"/>
        <v>242.01</v>
      </c>
      <c r="O136" s="46"/>
      <c r="P136" s="43"/>
      <c r="Q136" s="143">
        <f t="shared" si="35"/>
        <v>1031.7490000000003</v>
      </c>
      <c r="R136" s="144">
        <f t="shared" si="36"/>
        <v>3739.5269999999996</v>
      </c>
      <c r="S136" s="144">
        <f t="shared" si="37"/>
        <v>7171.0208000000011</v>
      </c>
      <c r="T136" s="96">
        <f t="shared" si="38"/>
        <v>11942.2968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>
        <f t="shared" si="33"/>
        <v>157016.82750000001</v>
      </c>
      <c r="N137" s="63">
        <f t="shared" si="34"/>
        <v>242.01</v>
      </c>
      <c r="O137" s="46"/>
      <c r="P137" s="43"/>
      <c r="Q137" s="143">
        <f t="shared" si="35"/>
        <v>1031.7490000000003</v>
      </c>
      <c r="R137" s="144">
        <f t="shared" si="36"/>
        <v>3739.5269999999996</v>
      </c>
      <c r="S137" s="144">
        <f t="shared" si="37"/>
        <v>7171.0208000000011</v>
      </c>
      <c r="T137" s="96">
        <f t="shared" si="38"/>
        <v>11942.2968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>
        <f t="shared" si="33"/>
        <v>157016.82750000001</v>
      </c>
      <c r="N138" s="63">
        <f t="shared" si="34"/>
        <v>242.01</v>
      </c>
      <c r="O138" s="46"/>
      <c r="P138" s="43"/>
      <c r="Q138" s="143">
        <f t="shared" si="35"/>
        <v>1031.7490000000003</v>
      </c>
      <c r="R138" s="144">
        <f t="shared" si="36"/>
        <v>3739.5269999999996</v>
      </c>
      <c r="S138" s="144">
        <f t="shared" si="37"/>
        <v>7171.0208000000011</v>
      </c>
      <c r="T138" s="96">
        <f t="shared" si="38"/>
        <v>11942.2968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>
        <f t="shared" si="33"/>
        <v>157016.82750000001</v>
      </c>
      <c r="N139" s="63">
        <f t="shared" si="34"/>
        <v>242.01</v>
      </c>
      <c r="O139" s="46"/>
      <c r="P139" s="43"/>
      <c r="Q139" s="143">
        <f t="shared" si="35"/>
        <v>1031.7490000000003</v>
      </c>
      <c r="R139" s="144">
        <f t="shared" si="36"/>
        <v>3739.5269999999996</v>
      </c>
      <c r="S139" s="144">
        <f t="shared" si="37"/>
        <v>7171.0208000000011</v>
      </c>
      <c r="T139" s="96">
        <f t="shared" si="38"/>
        <v>11942.2968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>
        <f t="shared" si="33"/>
        <v>157016.82750000001</v>
      </c>
      <c r="N140" s="63">
        <f t="shared" si="34"/>
        <v>242.01</v>
      </c>
      <c r="O140" s="46"/>
      <c r="P140" s="43"/>
      <c r="Q140" s="143">
        <f t="shared" si="35"/>
        <v>1031.7490000000003</v>
      </c>
      <c r="R140" s="144">
        <f t="shared" si="36"/>
        <v>3739.5269999999996</v>
      </c>
      <c r="S140" s="144">
        <f t="shared" si="37"/>
        <v>7171.0208000000011</v>
      </c>
      <c r="T140" s="96">
        <f t="shared" si="38"/>
        <v>11942.2968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>
        <f t="shared" si="33"/>
        <v>157016.82750000001</v>
      </c>
      <c r="N141" s="63">
        <f t="shared" si="34"/>
        <v>242.01</v>
      </c>
      <c r="O141" s="46"/>
      <c r="P141" s="43"/>
      <c r="Q141" s="143">
        <f t="shared" si="35"/>
        <v>1031.7490000000003</v>
      </c>
      <c r="R141" s="144">
        <f t="shared" si="36"/>
        <v>3739.5269999999996</v>
      </c>
      <c r="S141" s="144">
        <f t="shared" si="37"/>
        <v>7171.0208000000011</v>
      </c>
      <c r="T141" s="96">
        <f t="shared" si="38"/>
        <v>11942.2968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>
        <f t="shared" si="33"/>
        <v>157016.82750000001</v>
      </c>
      <c r="N142" s="63">
        <f t="shared" si="34"/>
        <v>242.01</v>
      </c>
      <c r="O142" s="46"/>
      <c r="P142" s="43"/>
      <c r="Q142" s="143">
        <f t="shared" si="35"/>
        <v>1031.7490000000003</v>
      </c>
      <c r="R142" s="144">
        <f t="shared" si="36"/>
        <v>3739.5269999999996</v>
      </c>
      <c r="S142" s="144">
        <f t="shared" si="37"/>
        <v>7171.0208000000011</v>
      </c>
      <c r="T142" s="96">
        <f t="shared" si="38"/>
        <v>11942.2968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>
        <f t="shared" si="33"/>
        <v>157016.82750000001</v>
      </c>
      <c r="N143" s="63">
        <f t="shared" si="34"/>
        <v>242.01</v>
      </c>
      <c r="O143" s="46"/>
      <c r="P143" s="43"/>
      <c r="Q143" s="143">
        <f t="shared" si="35"/>
        <v>1031.7490000000003</v>
      </c>
      <c r="R143" s="144">
        <f t="shared" si="36"/>
        <v>3739.5269999999996</v>
      </c>
      <c r="S143" s="144">
        <f t="shared" si="37"/>
        <v>7171.0208000000011</v>
      </c>
      <c r="T143" s="96">
        <f t="shared" si="38"/>
        <v>11942.2968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>
        <f t="shared" si="33"/>
        <v>157016.82750000001</v>
      </c>
      <c r="N144" s="63">
        <f t="shared" si="34"/>
        <v>242.01</v>
      </c>
      <c r="O144" s="46"/>
      <c r="P144" s="43"/>
      <c r="Q144" s="143">
        <f t="shared" si="35"/>
        <v>1031.7490000000003</v>
      </c>
      <c r="R144" s="144">
        <f t="shared" si="36"/>
        <v>3739.5269999999996</v>
      </c>
      <c r="S144" s="144">
        <f t="shared" si="37"/>
        <v>7171.0208000000011</v>
      </c>
      <c r="T144" s="96">
        <f t="shared" si="38"/>
        <v>11942.2968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>
        <f t="shared" si="33"/>
        <v>157016.82750000001</v>
      </c>
      <c r="N145" s="63">
        <f t="shared" si="34"/>
        <v>242.01</v>
      </c>
      <c r="O145" s="46"/>
      <c r="P145" s="43"/>
      <c r="Q145" s="143">
        <f t="shared" si="35"/>
        <v>1031.7490000000003</v>
      </c>
      <c r="R145" s="144">
        <f t="shared" si="36"/>
        <v>3739.5269999999996</v>
      </c>
      <c r="S145" s="144">
        <f t="shared" si="37"/>
        <v>7171.0208000000011</v>
      </c>
      <c r="T145" s="96">
        <f t="shared" si="38"/>
        <v>11942.2968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>
        <f t="shared" si="33"/>
        <v>157016.82750000001</v>
      </c>
      <c r="N146" s="63">
        <f t="shared" si="34"/>
        <v>242.01</v>
      </c>
      <c r="O146" s="46"/>
      <c r="P146" s="43"/>
      <c r="Q146" s="143">
        <f t="shared" si="35"/>
        <v>1031.7490000000003</v>
      </c>
      <c r="R146" s="144">
        <f t="shared" si="36"/>
        <v>3739.5269999999996</v>
      </c>
      <c r="S146" s="144">
        <f t="shared" si="37"/>
        <v>7171.0208000000011</v>
      </c>
      <c r="T146" s="96">
        <f t="shared" si="38"/>
        <v>11942.2968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>
        <f t="shared" si="33"/>
        <v>157016.82750000001</v>
      </c>
      <c r="N147" s="63">
        <f t="shared" si="34"/>
        <v>242.01</v>
      </c>
      <c r="O147" s="46"/>
      <c r="P147" s="43"/>
      <c r="Q147" s="143">
        <f t="shared" si="35"/>
        <v>1031.7490000000003</v>
      </c>
      <c r="R147" s="144">
        <f t="shared" si="36"/>
        <v>3739.5269999999996</v>
      </c>
      <c r="S147" s="144">
        <f t="shared" si="37"/>
        <v>7171.0208000000011</v>
      </c>
      <c r="T147" s="96">
        <f t="shared" si="38"/>
        <v>11942.2968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>
        <f t="shared" si="33"/>
        <v>157016.82750000001</v>
      </c>
      <c r="N148" s="63">
        <f t="shared" si="34"/>
        <v>242.01</v>
      </c>
      <c r="O148" s="46"/>
      <c r="P148" s="43"/>
      <c r="Q148" s="143">
        <f t="shared" si="35"/>
        <v>1031.7490000000003</v>
      </c>
      <c r="R148" s="144">
        <f t="shared" si="36"/>
        <v>3739.5269999999996</v>
      </c>
      <c r="S148" s="144">
        <f t="shared" si="37"/>
        <v>7171.0208000000011</v>
      </c>
      <c r="T148" s="96">
        <f t="shared" si="38"/>
        <v>11942.2968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>
        <f t="shared" ref="M149:M212" si="44">SUMPRODUCT($C$4:$K$4,$C$6:$K$6)</f>
        <v>157016.82750000001</v>
      </c>
      <c r="N149" s="63">
        <f t="shared" ref="N149:N212" si="45">SUMPRODUCT($C$3:$K$3,$C$6:$K$6)/1000</f>
        <v>242.01</v>
      </c>
      <c r="O149" s="46"/>
      <c r="P149" s="43"/>
      <c r="Q149" s="143">
        <f t="shared" ref="Q149:Q212" si="46">SUMPRODUCT($C$4:$E$4,$C$6:$E$6)*$Q$3</f>
        <v>1031.7490000000003</v>
      </c>
      <c r="R149" s="144">
        <f t="shared" ref="R149:R212" si="47">SUMPRODUCT($F$4:$H$4,$F$6:$H$6)*$R$3</f>
        <v>3739.5269999999996</v>
      </c>
      <c r="S149" s="144">
        <f t="shared" ref="S149:S212" si="48">SUMPRODUCT($I$4:$K$4,$I$6:$K$6)*$S$3</f>
        <v>7171.0208000000011</v>
      </c>
      <c r="T149" s="96">
        <f t="shared" ref="T149:T212" si="49">SUM(Q149:S149)</f>
        <v>11942.2968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>
        <f t="shared" si="44"/>
        <v>157016.82750000001</v>
      </c>
      <c r="N150" s="63">
        <f t="shared" si="45"/>
        <v>242.01</v>
      </c>
      <c r="O150" s="46"/>
      <c r="P150" s="43"/>
      <c r="Q150" s="143">
        <f t="shared" si="46"/>
        <v>1031.7490000000003</v>
      </c>
      <c r="R150" s="144">
        <f t="shared" si="47"/>
        <v>3739.5269999999996</v>
      </c>
      <c r="S150" s="144">
        <f t="shared" si="48"/>
        <v>7171.0208000000011</v>
      </c>
      <c r="T150" s="96">
        <f t="shared" si="49"/>
        <v>11942.2968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>
        <f t="shared" si="44"/>
        <v>157016.82750000001</v>
      </c>
      <c r="N151" s="63">
        <f t="shared" si="45"/>
        <v>242.01</v>
      </c>
      <c r="O151" s="46"/>
      <c r="P151" s="43"/>
      <c r="Q151" s="143">
        <f t="shared" si="46"/>
        <v>1031.7490000000003</v>
      </c>
      <c r="R151" s="144">
        <f t="shared" si="47"/>
        <v>3739.5269999999996</v>
      </c>
      <c r="S151" s="144">
        <f t="shared" si="48"/>
        <v>7171.0208000000011</v>
      </c>
      <c r="T151" s="96">
        <f t="shared" si="49"/>
        <v>11942.2968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>
        <f t="shared" si="44"/>
        <v>157016.82750000001</v>
      </c>
      <c r="N152" s="63">
        <f t="shared" si="45"/>
        <v>242.01</v>
      </c>
      <c r="O152" s="46"/>
      <c r="P152" s="43"/>
      <c r="Q152" s="143">
        <f t="shared" si="46"/>
        <v>1031.7490000000003</v>
      </c>
      <c r="R152" s="144">
        <f t="shared" si="47"/>
        <v>3739.5269999999996</v>
      </c>
      <c r="S152" s="144">
        <f t="shared" si="48"/>
        <v>7171.0208000000011</v>
      </c>
      <c r="T152" s="96">
        <f t="shared" si="49"/>
        <v>11942.2968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>
        <f t="shared" si="44"/>
        <v>157016.82750000001</v>
      </c>
      <c r="N153" s="63">
        <f t="shared" si="45"/>
        <v>242.01</v>
      </c>
      <c r="O153" s="46"/>
      <c r="P153" s="43"/>
      <c r="Q153" s="143">
        <f t="shared" si="46"/>
        <v>1031.7490000000003</v>
      </c>
      <c r="R153" s="144">
        <f t="shared" si="47"/>
        <v>3739.5269999999996</v>
      </c>
      <c r="S153" s="144">
        <f t="shared" si="48"/>
        <v>7171.0208000000011</v>
      </c>
      <c r="T153" s="96">
        <f t="shared" si="49"/>
        <v>11942.2968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>
        <f t="shared" si="44"/>
        <v>157016.82750000001</v>
      </c>
      <c r="N154" s="63">
        <f t="shared" si="45"/>
        <v>242.01</v>
      </c>
      <c r="O154" s="46"/>
      <c r="P154" s="43"/>
      <c r="Q154" s="143">
        <f t="shared" si="46"/>
        <v>1031.7490000000003</v>
      </c>
      <c r="R154" s="144">
        <f t="shared" si="47"/>
        <v>3739.5269999999996</v>
      </c>
      <c r="S154" s="144">
        <f t="shared" si="48"/>
        <v>7171.0208000000011</v>
      </c>
      <c r="T154" s="96">
        <f t="shared" si="49"/>
        <v>11942.2968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>
        <f t="shared" si="44"/>
        <v>157016.82750000001</v>
      </c>
      <c r="N155" s="63">
        <f t="shared" si="45"/>
        <v>242.01</v>
      </c>
      <c r="O155" s="46"/>
      <c r="P155" s="43"/>
      <c r="Q155" s="143">
        <f t="shared" si="46"/>
        <v>1031.7490000000003</v>
      </c>
      <c r="R155" s="144">
        <f t="shared" si="47"/>
        <v>3739.5269999999996</v>
      </c>
      <c r="S155" s="144">
        <f t="shared" si="48"/>
        <v>7171.0208000000011</v>
      </c>
      <c r="T155" s="96">
        <f t="shared" si="49"/>
        <v>11942.2968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>
        <f t="shared" si="44"/>
        <v>157016.82750000001</v>
      </c>
      <c r="N156" s="63">
        <f t="shared" si="45"/>
        <v>242.01</v>
      </c>
      <c r="O156" s="46"/>
      <c r="P156" s="43"/>
      <c r="Q156" s="143">
        <f t="shared" si="46"/>
        <v>1031.7490000000003</v>
      </c>
      <c r="R156" s="144">
        <f t="shared" si="47"/>
        <v>3739.5269999999996</v>
      </c>
      <c r="S156" s="144">
        <f t="shared" si="48"/>
        <v>7171.0208000000011</v>
      </c>
      <c r="T156" s="96">
        <f t="shared" si="49"/>
        <v>11942.2968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>
        <f t="shared" si="44"/>
        <v>157016.82750000001</v>
      </c>
      <c r="N157" s="63">
        <f t="shared" si="45"/>
        <v>242.01</v>
      </c>
      <c r="O157" s="46"/>
      <c r="P157" s="43"/>
      <c r="Q157" s="143">
        <f t="shared" si="46"/>
        <v>1031.7490000000003</v>
      </c>
      <c r="R157" s="144">
        <f t="shared" si="47"/>
        <v>3739.5269999999996</v>
      </c>
      <c r="S157" s="144">
        <f t="shared" si="48"/>
        <v>7171.0208000000011</v>
      </c>
      <c r="T157" s="96">
        <f t="shared" si="49"/>
        <v>11942.2968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>
        <f t="shared" si="44"/>
        <v>157016.82750000001</v>
      </c>
      <c r="N158" s="63">
        <f t="shared" si="45"/>
        <v>242.01</v>
      </c>
      <c r="O158" s="46"/>
      <c r="P158" s="43"/>
      <c r="Q158" s="143">
        <f t="shared" si="46"/>
        <v>1031.7490000000003</v>
      </c>
      <c r="R158" s="144">
        <f t="shared" si="47"/>
        <v>3739.5269999999996</v>
      </c>
      <c r="S158" s="144">
        <f t="shared" si="48"/>
        <v>7171.0208000000011</v>
      </c>
      <c r="T158" s="96">
        <f t="shared" si="49"/>
        <v>11942.2968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>
        <f t="shared" si="44"/>
        <v>157016.82750000001</v>
      </c>
      <c r="N159" s="63">
        <f t="shared" si="45"/>
        <v>242.01</v>
      </c>
      <c r="O159" s="46"/>
      <c r="P159" s="43"/>
      <c r="Q159" s="143">
        <f t="shared" si="46"/>
        <v>1031.7490000000003</v>
      </c>
      <c r="R159" s="144">
        <f t="shared" si="47"/>
        <v>3739.5269999999996</v>
      </c>
      <c r="S159" s="144">
        <f t="shared" si="48"/>
        <v>7171.0208000000011</v>
      </c>
      <c r="T159" s="96">
        <f t="shared" si="49"/>
        <v>11942.2968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>
        <f t="shared" si="44"/>
        <v>157016.82750000001</v>
      </c>
      <c r="N160" s="63">
        <f t="shared" si="45"/>
        <v>242.01</v>
      </c>
      <c r="O160" s="46"/>
      <c r="P160" s="43"/>
      <c r="Q160" s="143">
        <f t="shared" si="46"/>
        <v>1031.7490000000003</v>
      </c>
      <c r="R160" s="144">
        <f t="shared" si="47"/>
        <v>3739.5269999999996</v>
      </c>
      <c r="S160" s="144">
        <f t="shared" si="48"/>
        <v>7171.0208000000011</v>
      </c>
      <c r="T160" s="96">
        <f t="shared" si="49"/>
        <v>11942.2968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>
        <f t="shared" si="44"/>
        <v>157016.82750000001</v>
      </c>
      <c r="N161" s="63">
        <f t="shared" si="45"/>
        <v>242.01</v>
      </c>
      <c r="O161" s="46"/>
      <c r="P161" s="43"/>
      <c r="Q161" s="143">
        <f t="shared" si="46"/>
        <v>1031.7490000000003</v>
      </c>
      <c r="R161" s="144">
        <f t="shared" si="47"/>
        <v>3739.5269999999996</v>
      </c>
      <c r="S161" s="144">
        <f t="shared" si="48"/>
        <v>7171.0208000000011</v>
      </c>
      <c r="T161" s="96">
        <f t="shared" si="49"/>
        <v>11942.2968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>
        <f t="shared" si="44"/>
        <v>157016.82750000001</v>
      </c>
      <c r="N162" s="63">
        <f t="shared" si="45"/>
        <v>242.01</v>
      </c>
      <c r="O162" s="46"/>
      <c r="P162" s="43"/>
      <c r="Q162" s="143">
        <f t="shared" si="46"/>
        <v>1031.7490000000003</v>
      </c>
      <c r="R162" s="144">
        <f t="shared" si="47"/>
        <v>3739.5269999999996</v>
      </c>
      <c r="S162" s="144">
        <f t="shared" si="48"/>
        <v>7171.0208000000011</v>
      </c>
      <c r="T162" s="96">
        <f t="shared" si="49"/>
        <v>11942.2968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>
        <f t="shared" si="44"/>
        <v>157016.82750000001</v>
      </c>
      <c r="N163" s="63">
        <f t="shared" si="45"/>
        <v>242.01</v>
      </c>
      <c r="O163" s="46"/>
      <c r="P163" s="43"/>
      <c r="Q163" s="143">
        <f t="shared" si="46"/>
        <v>1031.7490000000003</v>
      </c>
      <c r="R163" s="144">
        <f t="shared" si="47"/>
        <v>3739.5269999999996</v>
      </c>
      <c r="S163" s="144">
        <f t="shared" si="48"/>
        <v>7171.0208000000011</v>
      </c>
      <c r="T163" s="96">
        <f t="shared" si="49"/>
        <v>11942.2968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>
        <f t="shared" si="44"/>
        <v>157016.82750000001</v>
      </c>
      <c r="N164" s="63">
        <f t="shared" si="45"/>
        <v>242.01</v>
      </c>
      <c r="O164" s="46"/>
      <c r="P164" s="43"/>
      <c r="Q164" s="143">
        <f t="shared" si="46"/>
        <v>1031.7490000000003</v>
      </c>
      <c r="R164" s="144">
        <f t="shared" si="47"/>
        <v>3739.5269999999996</v>
      </c>
      <c r="S164" s="144">
        <f t="shared" si="48"/>
        <v>7171.0208000000011</v>
      </c>
      <c r="T164" s="96">
        <f t="shared" si="49"/>
        <v>11942.2968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>
        <f t="shared" si="44"/>
        <v>157016.82750000001</v>
      </c>
      <c r="N165" s="63">
        <f t="shared" si="45"/>
        <v>242.01</v>
      </c>
      <c r="O165" s="46"/>
      <c r="P165" s="43"/>
      <c r="Q165" s="143">
        <f t="shared" si="46"/>
        <v>1031.7490000000003</v>
      </c>
      <c r="R165" s="144">
        <f t="shared" si="47"/>
        <v>3739.5269999999996</v>
      </c>
      <c r="S165" s="144">
        <f t="shared" si="48"/>
        <v>7171.0208000000011</v>
      </c>
      <c r="T165" s="96">
        <f t="shared" si="49"/>
        <v>11942.2968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>
        <f t="shared" si="44"/>
        <v>157016.82750000001</v>
      </c>
      <c r="N166" s="63">
        <f t="shared" si="45"/>
        <v>242.01</v>
      </c>
      <c r="O166" s="46"/>
      <c r="P166" s="43"/>
      <c r="Q166" s="143">
        <f t="shared" si="46"/>
        <v>1031.7490000000003</v>
      </c>
      <c r="R166" s="144">
        <f t="shared" si="47"/>
        <v>3739.5269999999996</v>
      </c>
      <c r="S166" s="144">
        <f t="shared" si="48"/>
        <v>7171.0208000000011</v>
      </c>
      <c r="T166" s="96">
        <f t="shared" si="49"/>
        <v>11942.2968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>
        <f t="shared" si="44"/>
        <v>157016.82750000001</v>
      </c>
      <c r="N167" s="63">
        <f t="shared" si="45"/>
        <v>242.01</v>
      </c>
      <c r="O167" s="46"/>
      <c r="P167" s="43"/>
      <c r="Q167" s="143">
        <f t="shared" si="46"/>
        <v>1031.7490000000003</v>
      </c>
      <c r="R167" s="144">
        <f t="shared" si="47"/>
        <v>3739.5269999999996</v>
      </c>
      <c r="S167" s="144">
        <f t="shared" si="48"/>
        <v>7171.0208000000011</v>
      </c>
      <c r="T167" s="96">
        <f t="shared" si="49"/>
        <v>11942.2968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>
        <f t="shared" si="44"/>
        <v>157016.82750000001</v>
      </c>
      <c r="N168" s="63">
        <f t="shared" si="45"/>
        <v>242.01</v>
      </c>
      <c r="O168" s="46"/>
      <c r="P168" s="43"/>
      <c r="Q168" s="143">
        <f t="shared" si="46"/>
        <v>1031.7490000000003</v>
      </c>
      <c r="R168" s="144">
        <f t="shared" si="47"/>
        <v>3739.5269999999996</v>
      </c>
      <c r="S168" s="144">
        <f t="shared" si="48"/>
        <v>7171.0208000000011</v>
      </c>
      <c r="T168" s="96">
        <f t="shared" si="49"/>
        <v>11942.2968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>
        <f t="shared" si="44"/>
        <v>157016.82750000001</v>
      </c>
      <c r="N169" s="63">
        <f t="shared" si="45"/>
        <v>242.01</v>
      </c>
      <c r="O169" s="46"/>
      <c r="P169" s="43"/>
      <c r="Q169" s="143">
        <f t="shared" si="46"/>
        <v>1031.7490000000003</v>
      </c>
      <c r="R169" s="144">
        <f t="shared" si="47"/>
        <v>3739.5269999999996</v>
      </c>
      <c r="S169" s="144">
        <f t="shared" si="48"/>
        <v>7171.0208000000011</v>
      </c>
      <c r="T169" s="96">
        <f t="shared" si="49"/>
        <v>11942.2968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>
        <f t="shared" si="44"/>
        <v>157016.82750000001</v>
      </c>
      <c r="N170" s="63">
        <f t="shared" si="45"/>
        <v>242.01</v>
      </c>
      <c r="O170" s="46"/>
      <c r="P170" s="43"/>
      <c r="Q170" s="143">
        <f t="shared" si="46"/>
        <v>1031.7490000000003</v>
      </c>
      <c r="R170" s="144">
        <f t="shared" si="47"/>
        <v>3739.5269999999996</v>
      </c>
      <c r="S170" s="144">
        <f t="shared" si="48"/>
        <v>7171.0208000000011</v>
      </c>
      <c r="T170" s="96">
        <f t="shared" si="49"/>
        <v>11942.2968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>
        <f t="shared" si="44"/>
        <v>157016.82750000001</v>
      </c>
      <c r="N171" s="63">
        <f t="shared" si="45"/>
        <v>242.01</v>
      </c>
      <c r="O171" s="46"/>
      <c r="P171" s="43"/>
      <c r="Q171" s="143">
        <f t="shared" si="46"/>
        <v>1031.7490000000003</v>
      </c>
      <c r="R171" s="144">
        <f t="shared" si="47"/>
        <v>3739.5269999999996</v>
      </c>
      <c r="S171" s="144">
        <f t="shared" si="48"/>
        <v>7171.0208000000011</v>
      </c>
      <c r="T171" s="96">
        <f t="shared" si="49"/>
        <v>11942.2968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>
        <f t="shared" si="44"/>
        <v>157016.82750000001</v>
      </c>
      <c r="N172" s="63">
        <f t="shared" si="45"/>
        <v>242.01</v>
      </c>
      <c r="O172" s="46"/>
      <c r="P172" s="43"/>
      <c r="Q172" s="143">
        <f t="shared" si="46"/>
        <v>1031.7490000000003</v>
      </c>
      <c r="R172" s="144">
        <f t="shared" si="47"/>
        <v>3739.5269999999996</v>
      </c>
      <c r="S172" s="144">
        <f t="shared" si="48"/>
        <v>7171.0208000000011</v>
      </c>
      <c r="T172" s="96">
        <f t="shared" si="49"/>
        <v>11942.2968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>
        <f t="shared" si="44"/>
        <v>157016.82750000001</v>
      </c>
      <c r="N173" s="63">
        <f t="shared" si="45"/>
        <v>242.01</v>
      </c>
      <c r="O173" s="46"/>
      <c r="P173" s="43"/>
      <c r="Q173" s="143">
        <f t="shared" si="46"/>
        <v>1031.7490000000003</v>
      </c>
      <c r="R173" s="144">
        <f t="shared" si="47"/>
        <v>3739.5269999999996</v>
      </c>
      <c r="S173" s="144">
        <f t="shared" si="48"/>
        <v>7171.0208000000011</v>
      </c>
      <c r="T173" s="96">
        <f t="shared" si="49"/>
        <v>11942.2968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>
        <f t="shared" si="44"/>
        <v>157016.82750000001</v>
      </c>
      <c r="N174" s="63">
        <f t="shared" si="45"/>
        <v>242.01</v>
      </c>
      <c r="O174" s="46"/>
      <c r="P174" s="43"/>
      <c r="Q174" s="143">
        <f t="shared" si="46"/>
        <v>1031.7490000000003</v>
      </c>
      <c r="R174" s="144">
        <f t="shared" si="47"/>
        <v>3739.5269999999996</v>
      </c>
      <c r="S174" s="144">
        <f t="shared" si="48"/>
        <v>7171.0208000000011</v>
      </c>
      <c r="T174" s="96">
        <f t="shared" si="49"/>
        <v>11942.2968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>
        <f t="shared" si="44"/>
        <v>157016.82750000001</v>
      </c>
      <c r="N175" s="63">
        <f t="shared" si="45"/>
        <v>242.01</v>
      </c>
      <c r="O175" s="46"/>
      <c r="P175" s="43"/>
      <c r="Q175" s="143">
        <f t="shared" si="46"/>
        <v>1031.7490000000003</v>
      </c>
      <c r="R175" s="144">
        <f t="shared" si="47"/>
        <v>3739.5269999999996</v>
      </c>
      <c r="S175" s="144">
        <f t="shared" si="48"/>
        <v>7171.0208000000011</v>
      </c>
      <c r="T175" s="96">
        <f t="shared" si="49"/>
        <v>11942.2968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>
        <f t="shared" si="44"/>
        <v>157016.82750000001</v>
      </c>
      <c r="N176" s="63">
        <f t="shared" si="45"/>
        <v>242.01</v>
      </c>
      <c r="O176" s="46"/>
      <c r="P176" s="43"/>
      <c r="Q176" s="143">
        <f t="shared" si="46"/>
        <v>1031.7490000000003</v>
      </c>
      <c r="R176" s="144">
        <f t="shared" si="47"/>
        <v>3739.5269999999996</v>
      </c>
      <c r="S176" s="144">
        <f t="shared" si="48"/>
        <v>7171.0208000000011</v>
      </c>
      <c r="T176" s="96">
        <f t="shared" si="49"/>
        <v>11942.2968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>
        <f t="shared" si="44"/>
        <v>157016.82750000001</v>
      </c>
      <c r="N177" s="63">
        <f t="shared" si="45"/>
        <v>242.01</v>
      </c>
      <c r="O177" s="46"/>
      <c r="P177" s="43"/>
      <c r="Q177" s="143">
        <f t="shared" si="46"/>
        <v>1031.7490000000003</v>
      </c>
      <c r="R177" s="144">
        <f t="shared" si="47"/>
        <v>3739.5269999999996</v>
      </c>
      <c r="S177" s="144">
        <f t="shared" si="48"/>
        <v>7171.0208000000011</v>
      </c>
      <c r="T177" s="96">
        <f t="shared" si="49"/>
        <v>11942.2968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>
        <f t="shared" si="44"/>
        <v>157016.82750000001</v>
      </c>
      <c r="N178" s="63">
        <f t="shared" si="45"/>
        <v>242.01</v>
      </c>
      <c r="O178" s="46"/>
      <c r="P178" s="43"/>
      <c r="Q178" s="143">
        <f t="shared" si="46"/>
        <v>1031.7490000000003</v>
      </c>
      <c r="R178" s="144">
        <f t="shared" si="47"/>
        <v>3739.5269999999996</v>
      </c>
      <c r="S178" s="144">
        <f t="shared" si="48"/>
        <v>7171.0208000000011</v>
      </c>
      <c r="T178" s="96">
        <f t="shared" si="49"/>
        <v>11942.2968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>
        <f t="shared" si="44"/>
        <v>157016.82750000001</v>
      </c>
      <c r="N179" s="63">
        <f t="shared" si="45"/>
        <v>242.01</v>
      </c>
      <c r="O179" s="46"/>
      <c r="P179" s="43"/>
      <c r="Q179" s="143">
        <f t="shared" si="46"/>
        <v>1031.7490000000003</v>
      </c>
      <c r="R179" s="144">
        <f t="shared" si="47"/>
        <v>3739.5269999999996</v>
      </c>
      <c r="S179" s="144">
        <f t="shared" si="48"/>
        <v>7171.0208000000011</v>
      </c>
      <c r="T179" s="96">
        <f t="shared" si="49"/>
        <v>11942.2968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>
        <f t="shared" si="44"/>
        <v>157016.82750000001</v>
      </c>
      <c r="N180" s="63">
        <f t="shared" si="45"/>
        <v>242.01</v>
      </c>
      <c r="O180" s="46"/>
      <c r="P180" s="43"/>
      <c r="Q180" s="143">
        <f t="shared" si="46"/>
        <v>1031.7490000000003</v>
      </c>
      <c r="R180" s="144">
        <f t="shared" si="47"/>
        <v>3739.5269999999996</v>
      </c>
      <c r="S180" s="144">
        <f t="shared" si="48"/>
        <v>7171.0208000000011</v>
      </c>
      <c r="T180" s="96">
        <f t="shared" si="49"/>
        <v>11942.2968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>
        <f t="shared" si="44"/>
        <v>157016.82750000001</v>
      </c>
      <c r="N181" s="63">
        <f t="shared" si="45"/>
        <v>242.01</v>
      </c>
      <c r="O181" s="46"/>
      <c r="P181" s="43"/>
      <c r="Q181" s="143">
        <f t="shared" si="46"/>
        <v>1031.7490000000003</v>
      </c>
      <c r="R181" s="144">
        <f t="shared" si="47"/>
        <v>3739.5269999999996</v>
      </c>
      <c r="S181" s="144">
        <f t="shared" si="48"/>
        <v>7171.0208000000011</v>
      </c>
      <c r="T181" s="96">
        <f t="shared" si="49"/>
        <v>11942.2968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>
        <f t="shared" si="44"/>
        <v>157016.82750000001</v>
      </c>
      <c r="N182" s="63">
        <f t="shared" si="45"/>
        <v>242.01</v>
      </c>
      <c r="O182" s="46"/>
      <c r="P182" s="43"/>
      <c r="Q182" s="143">
        <f t="shared" si="46"/>
        <v>1031.7490000000003</v>
      </c>
      <c r="R182" s="144">
        <f t="shared" si="47"/>
        <v>3739.5269999999996</v>
      </c>
      <c r="S182" s="144">
        <f t="shared" si="48"/>
        <v>7171.0208000000011</v>
      </c>
      <c r="T182" s="96">
        <f t="shared" si="49"/>
        <v>11942.2968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>
        <f t="shared" si="44"/>
        <v>157016.82750000001</v>
      </c>
      <c r="N183" s="63">
        <f t="shared" si="45"/>
        <v>242.01</v>
      </c>
      <c r="O183" s="46"/>
      <c r="P183" s="43"/>
      <c r="Q183" s="143">
        <f t="shared" si="46"/>
        <v>1031.7490000000003</v>
      </c>
      <c r="R183" s="144">
        <f t="shared" si="47"/>
        <v>3739.5269999999996</v>
      </c>
      <c r="S183" s="144">
        <f t="shared" si="48"/>
        <v>7171.0208000000011</v>
      </c>
      <c r="T183" s="96">
        <f t="shared" si="49"/>
        <v>11942.2968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>
        <f t="shared" si="44"/>
        <v>157016.82750000001</v>
      </c>
      <c r="N184" s="63">
        <f t="shared" si="45"/>
        <v>242.01</v>
      </c>
      <c r="O184" s="46"/>
      <c r="P184" s="43"/>
      <c r="Q184" s="143">
        <f t="shared" si="46"/>
        <v>1031.7490000000003</v>
      </c>
      <c r="R184" s="144">
        <f t="shared" si="47"/>
        <v>3739.5269999999996</v>
      </c>
      <c r="S184" s="144">
        <f t="shared" si="48"/>
        <v>7171.0208000000011</v>
      </c>
      <c r="T184" s="96">
        <f t="shared" si="49"/>
        <v>11942.2968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>
        <f t="shared" si="44"/>
        <v>157016.82750000001</v>
      </c>
      <c r="N185" s="63">
        <f t="shared" si="45"/>
        <v>242.01</v>
      </c>
      <c r="O185" s="46"/>
      <c r="P185" s="43"/>
      <c r="Q185" s="143">
        <f t="shared" si="46"/>
        <v>1031.7490000000003</v>
      </c>
      <c r="R185" s="144">
        <f t="shared" si="47"/>
        <v>3739.5269999999996</v>
      </c>
      <c r="S185" s="144">
        <f t="shared" si="48"/>
        <v>7171.0208000000011</v>
      </c>
      <c r="T185" s="96">
        <f t="shared" si="49"/>
        <v>11942.2968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>
        <f t="shared" si="44"/>
        <v>157016.82750000001</v>
      </c>
      <c r="N186" s="63">
        <f t="shared" si="45"/>
        <v>242.01</v>
      </c>
      <c r="O186" s="46"/>
      <c r="P186" s="43"/>
      <c r="Q186" s="143">
        <f t="shared" si="46"/>
        <v>1031.7490000000003</v>
      </c>
      <c r="R186" s="144">
        <f t="shared" si="47"/>
        <v>3739.5269999999996</v>
      </c>
      <c r="S186" s="144">
        <f t="shared" si="48"/>
        <v>7171.0208000000011</v>
      </c>
      <c r="T186" s="96">
        <f t="shared" si="49"/>
        <v>11942.2968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>
        <f t="shared" si="44"/>
        <v>157016.82750000001</v>
      </c>
      <c r="N187" s="63">
        <f t="shared" si="45"/>
        <v>242.01</v>
      </c>
      <c r="O187" s="46"/>
      <c r="P187" s="43"/>
      <c r="Q187" s="143">
        <f t="shared" si="46"/>
        <v>1031.7490000000003</v>
      </c>
      <c r="R187" s="144">
        <f t="shared" si="47"/>
        <v>3739.5269999999996</v>
      </c>
      <c r="S187" s="144">
        <f t="shared" si="48"/>
        <v>7171.0208000000011</v>
      </c>
      <c r="T187" s="96">
        <f t="shared" si="49"/>
        <v>11942.2968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>
        <f t="shared" si="44"/>
        <v>157016.82750000001</v>
      </c>
      <c r="N188" s="63">
        <f t="shared" si="45"/>
        <v>242.01</v>
      </c>
      <c r="O188" s="46"/>
      <c r="P188" s="43"/>
      <c r="Q188" s="143">
        <f t="shared" si="46"/>
        <v>1031.7490000000003</v>
      </c>
      <c r="R188" s="144">
        <f t="shared" si="47"/>
        <v>3739.5269999999996</v>
      </c>
      <c r="S188" s="144">
        <f t="shared" si="48"/>
        <v>7171.0208000000011</v>
      </c>
      <c r="T188" s="96">
        <f t="shared" si="49"/>
        <v>11942.2968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>
        <f t="shared" si="44"/>
        <v>157016.82750000001</v>
      </c>
      <c r="N189" s="63">
        <f t="shared" si="45"/>
        <v>242.01</v>
      </c>
      <c r="O189" s="46"/>
      <c r="P189" s="43"/>
      <c r="Q189" s="143">
        <f t="shared" si="46"/>
        <v>1031.7490000000003</v>
      </c>
      <c r="R189" s="144">
        <f t="shared" si="47"/>
        <v>3739.5269999999996</v>
      </c>
      <c r="S189" s="144">
        <f t="shared" si="48"/>
        <v>7171.0208000000011</v>
      </c>
      <c r="T189" s="96">
        <f t="shared" si="49"/>
        <v>11942.2968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>
        <f t="shared" si="44"/>
        <v>157016.82750000001</v>
      </c>
      <c r="N190" s="63">
        <f t="shared" si="45"/>
        <v>242.01</v>
      </c>
      <c r="O190" s="46"/>
      <c r="P190" s="43"/>
      <c r="Q190" s="143">
        <f t="shared" si="46"/>
        <v>1031.7490000000003</v>
      </c>
      <c r="R190" s="144">
        <f t="shared" si="47"/>
        <v>3739.5269999999996</v>
      </c>
      <c r="S190" s="144">
        <f t="shared" si="48"/>
        <v>7171.0208000000011</v>
      </c>
      <c r="T190" s="96">
        <f t="shared" si="49"/>
        <v>11942.2968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>
        <f t="shared" si="44"/>
        <v>157016.82750000001</v>
      </c>
      <c r="N191" s="63">
        <f t="shared" si="45"/>
        <v>242.01</v>
      </c>
      <c r="O191" s="46"/>
      <c r="P191" s="43"/>
      <c r="Q191" s="143">
        <f t="shared" si="46"/>
        <v>1031.7490000000003</v>
      </c>
      <c r="R191" s="144">
        <f t="shared" si="47"/>
        <v>3739.5269999999996</v>
      </c>
      <c r="S191" s="144">
        <f t="shared" si="48"/>
        <v>7171.0208000000011</v>
      </c>
      <c r="T191" s="96">
        <f t="shared" si="49"/>
        <v>11942.2968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>
        <f t="shared" si="44"/>
        <v>157016.82750000001</v>
      </c>
      <c r="N192" s="63">
        <f t="shared" si="45"/>
        <v>242.01</v>
      </c>
      <c r="O192" s="46"/>
      <c r="P192" s="43"/>
      <c r="Q192" s="143">
        <f t="shared" si="46"/>
        <v>1031.7490000000003</v>
      </c>
      <c r="R192" s="144">
        <f t="shared" si="47"/>
        <v>3739.5269999999996</v>
      </c>
      <c r="S192" s="144">
        <f t="shared" si="48"/>
        <v>7171.0208000000011</v>
      </c>
      <c r="T192" s="96">
        <f t="shared" si="49"/>
        <v>11942.2968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>
        <f t="shared" si="44"/>
        <v>157016.82750000001</v>
      </c>
      <c r="N193" s="63">
        <f t="shared" si="45"/>
        <v>242.01</v>
      </c>
      <c r="O193" s="46"/>
      <c r="P193" s="43"/>
      <c r="Q193" s="143">
        <f t="shared" si="46"/>
        <v>1031.7490000000003</v>
      </c>
      <c r="R193" s="144">
        <f t="shared" si="47"/>
        <v>3739.5269999999996</v>
      </c>
      <c r="S193" s="144">
        <f t="shared" si="48"/>
        <v>7171.0208000000011</v>
      </c>
      <c r="T193" s="96">
        <f t="shared" si="49"/>
        <v>11942.2968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>
        <f t="shared" si="44"/>
        <v>157016.82750000001</v>
      </c>
      <c r="N194" s="63">
        <f t="shared" si="45"/>
        <v>242.01</v>
      </c>
      <c r="O194" s="46"/>
      <c r="P194" s="43"/>
      <c r="Q194" s="143">
        <f t="shared" si="46"/>
        <v>1031.7490000000003</v>
      </c>
      <c r="R194" s="144">
        <f t="shared" si="47"/>
        <v>3739.5269999999996</v>
      </c>
      <c r="S194" s="144">
        <f t="shared" si="48"/>
        <v>7171.0208000000011</v>
      </c>
      <c r="T194" s="96">
        <f t="shared" si="49"/>
        <v>11942.2968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>
        <f t="shared" si="44"/>
        <v>157016.82750000001</v>
      </c>
      <c r="N195" s="63">
        <f t="shared" si="45"/>
        <v>242.01</v>
      </c>
      <c r="O195" s="46"/>
      <c r="P195" s="43"/>
      <c r="Q195" s="143">
        <f t="shared" si="46"/>
        <v>1031.7490000000003</v>
      </c>
      <c r="R195" s="144">
        <f t="shared" si="47"/>
        <v>3739.5269999999996</v>
      </c>
      <c r="S195" s="144">
        <f t="shared" si="48"/>
        <v>7171.0208000000011</v>
      </c>
      <c r="T195" s="96">
        <f t="shared" si="49"/>
        <v>11942.2968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>
        <f t="shared" si="44"/>
        <v>157016.82750000001</v>
      </c>
      <c r="N196" s="63">
        <f t="shared" si="45"/>
        <v>242.01</v>
      </c>
      <c r="O196" s="46"/>
      <c r="P196" s="43"/>
      <c r="Q196" s="143">
        <f t="shared" si="46"/>
        <v>1031.7490000000003</v>
      </c>
      <c r="R196" s="144">
        <f t="shared" si="47"/>
        <v>3739.5269999999996</v>
      </c>
      <c r="S196" s="144">
        <f t="shared" si="48"/>
        <v>7171.0208000000011</v>
      </c>
      <c r="T196" s="96">
        <f t="shared" si="49"/>
        <v>11942.2968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>
        <f t="shared" si="44"/>
        <v>157016.82750000001</v>
      </c>
      <c r="N197" s="63">
        <f t="shared" si="45"/>
        <v>242.01</v>
      </c>
      <c r="O197" s="46"/>
      <c r="P197" s="43"/>
      <c r="Q197" s="143">
        <f t="shared" si="46"/>
        <v>1031.7490000000003</v>
      </c>
      <c r="R197" s="144">
        <f t="shared" si="47"/>
        <v>3739.5269999999996</v>
      </c>
      <c r="S197" s="144">
        <f t="shared" si="48"/>
        <v>7171.0208000000011</v>
      </c>
      <c r="T197" s="96">
        <f t="shared" si="49"/>
        <v>11942.2968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>
        <f t="shared" si="44"/>
        <v>157016.82750000001</v>
      </c>
      <c r="N198" s="63">
        <f t="shared" si="45"/>
        <v>242.01</v>
      </c>
      <c r="O198" s="46"/>
      <c r="P198" s="43"/>
      <c r="Q198" s="143">
        <f t="shared" si="46"/>
        <v>1031.7490000000003</v>
      </c>
      <c r="R198" s="144">
        <f t="shared" si="47"/>
        <v>3739.5269999999996</v>
      </c>
      <c r="S198" s="144">
        <f t="shared" si="48"/>
        <v>7171.0208000000011</v>
      </c>
      <c r="T198" s="96">
        <f t="shared" si="49"/>
        <v>11942.2968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>
        <f t="shared" si="44"/>
        <v>157016.82750000001</v>
      </c>
      <c r="N199" s="63">
        <f t="shared" si="45"/>
        <v>242.01</v>
      </c>
      <c r="O199" s="46"/>
      <c r="P199" s="43"/>
      <c r="Q199" s="143">
        <f t="shared" si="46"/>
        <v>1031.7490000000003</v>
      </c>
      <c r="R199" s="144">
        <f t="shared" si="47"/>
        <v>3739.5269999999996</v>
      </c>
      <c r="S199" s="144">
        <f t="shared" si="48"/>
        <v>7171.0208000000011</v>
      </c>
      <c r="T199" s="96">
        <f t="shared" si="49"/>
        <v>11942.2968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>
        <f t="shared" si="44"/>
        <v>157016.82750000001</v>
      </c>
      <c r="N200" s="63">
        <f t="shared" si="45"/>
        <v>242.01</v>
      </c>
      <c r="O200" s="46"/>
      <c r="P200" s="43"/>
      <c r="Q200" s="143">
        <f t="shared" si="46"/>
        <v>1031.7490000000003</v>
      </c>
      <c r="R200" s="144">
        <f t="shared" si="47"/>
        <v>3739.5269999999996</v>
      </c>
      <c r="S200" s="144">
        <f t="shared" si="48"/>
        <v>7171.0208000000011</v>
      </c>
      <c r="T200" s="96">
        <f t="shared" si="49"/>
        <v>11942.2968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>
        <f t="shared" si="44"/>
        <v>157016.82750000001</v>
      </c>
      <c r="N201" s="63">
        <f t="shared" si="45"/>
        <v>242.01</v>
      </c>
      <c r="O201" s="46"/>
      <c r="P201" s="43"/>
      <c r="Q201" s="143">
        <f t="shared" si="46"/>
        <v>1031.7490000000003</v>
      </c>
      <c r="R201" s="144">
        <f t="shared" si="47"/>
        <v>3739.5269999999996</v>
      </c>
      <c r="S201" s="144">
        <f t="shared" si="48"/>
        <v>7171.0208000000011</v>
      </c>
      <c r="T201" s="96">
        <f t="shared" si="49"/>
        <v>11942.2968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>
        <f t="shared" si="44"/>
        <v>157016.82750000001</v>
      </c>
      <c r="N202" s="63">
        <f t="shared" si="45"/>
        <v>242.01</v>
      </c>
      <c r="O202" s="46"/>
      <c r="P202" s="43"/>
      <c r="Q202" s="143">
        <f t="shared" si="46"/>
        <v>1031.7490000000003</v>
      </c>
      <c r="R202" s="144">
        <f t="shared" si="47"/>
        <v>3739.5269999999996</v>
      </c>
      <c r="S202" s="144">
        <f t="shared" si="48"/>
        <v>7171.0208000000011</v>
      </c>
      <c r="T202" s="96">
        <f t="shared" si="49"/>
        <v>11942.2968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>
        <f t="shared" si="44"/>
        <v>157016.82750000001</v>
      </c>
      <c r="N203" s="63">
        <f t="shared" si="45"/>
        <v>242.01</v>
      </c>
      <c r="O203" s="46"/>
      <c r="P203" s="43"/>
      <c r="Q203" s="143">
        <f t="shared" si="46"/>
        <v>1031.7490000000003</v>
      </c>
      <c r="R203" s="144">
        <f t="shared" si="47"/>
        <v>3739.5269999999996</v>
      </c>
      <c r="S203" s="144">
        <f t="shared" si="48"/>
        <v>7171.0208000000011</v>
      </c>
      <c r="T203" s="96">
        <f t="shared" si="49"/>
        <v>11942.2968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>
        <f t="shared" si="44"/>
        <v>157016.82750000001</v>
      </c>
      <c r="N204" s="63">
        <f t="shared" si="45"/>
        <v>242.01</v>
      </c>
      <c r="O204" s="46"/>
      <c r="P204" s="43"/>
      <c r="Q204" s="143">
        <f t="shared" si="46"/>
        <v>1031.7490000000003</v>
      </c>
      <c r="R204" s="144">
        <f t="shared" si="47"/>
        <v>3739.5269999999996</v>
      </c>
      <c r="S204" s="144">
        <f t="shared" si="48"/>
        <v>7171.0208000000011</v>
      </c>
      <c r="T204" s="96">
        <f t="shared" si="49"/>
        <v>11942.2968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>
        <f t="shared" si="44"/>
        <v>157016.82750000001</v>
      </c>
      <c r="N205" s="63">
        <f t="shared" si="45"/>
        <v>242.01</v>
      </c>
      <c r="O205" s="46"/>
      <c r="P205" s="43"/>
      <c r="Q205" s="143">
        <f t="shared" si="46"/>
        <v>1031.7490000000003</v>
      </c>
      <c r="R205" s="144">
        <f t="shared" si="47"/>
        <v>3739.5269999999996</v>
      </c>
      <c r="S205" s="144">
        <f t="shared" si="48"/>
        <v>7171.0208000000011</v>
      </c>
      <c r="T205" s="96">
        <f t="shared" si="49"/>
        <v>11942.2968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>
        <f t="shared" si="44"/>
        <v>157016.82750000001</v>
      </c>
      <c r="N206" s="63">
        <f t="shared" si="45"/>
        <v>242.01</v>
      </c>
      <c r="O206" s="46"/>
      <c r="P206" s="43"/>
      <c r="Q206" s="143">
        <f t="shared" si="46"/>
        <v>1031.7490000000003</v>
      </c>
      <c r="R206" s="144">
        <f t="shared" si="47"/>
        <v>3739.5269999999996</v>
      </c>
      <c r="S206" s="144">
        <f t="shared" si="48"/>
        <v>7171.0208000000011</v>
      </c>
      <c r="T206" s="96">
        <f t="shared" si="49"/>
        <v>11942.2968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>
        <f t="shared" si="44"/>
        <v>157016.82750000001</v>
      </c>
      <c r="N207" s="63">
        <f t="shared" si="45"/>
        <v>242.01</v>
      </c>
      <c r="O207" s="46"/>
      <c r="P207" s="43"/>
      <c r="Q207" s="143">
        <f t="shared" si="46"/>
        <v>1031.7490000000003</v>
      </c>
      <c r="R207" s="144">
        <f t="shared" si="47"/>
        <v>3739.5269999999996</v>
      </c>
      <c r="S207" s="144">
        <f t="shared" si="48"/>
        <v>7171.0208000000011</v>
      </c>
      <c r="T207" s="96">
        <f t="shared" si="49"/>
        <v>11942.2968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>
        <f t="shared" si="44"/>
        <v>157016.82750000001</v>
      </c>
      <c r="N208" s="63">
        <f t="shared" si="45"/>
        <v>242.01</v>
      </c>
      <c r="O208" s="46"/>
      <c r="P208" s="43"/>
      <c r="Q208" s="143">
        <f t="shared" si="46"/>
        <v>1031.7490000000003</v>
      </c>
      <c r="R208" s="144">
        <f t="shared" si="47"/>
        <v>3739.5269999999996</v>
      </c>
      <c r="S208" s="144">
        <f t="shared" si="48"/>
        <v>7171.0208000000011</v>
      </c>
      <c r="T208" s="96">
        <f t="shared" si="49"/>
        <v>11942.2968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>
        <f t="shared" si="44"/>
        <v>157016.82750000001</v>
      </c>
      <c r="N209" s="63">
        <f t="shared" si="45"/>
        <v>242.01</v>
      </c>
      <c r="O209" s="46"/>
      <c r="P209" s="43"/>
      <c r="Q209" s="143">
        <f t="shared" si="46"/>
        <v>1031.7490000000003</v>
      </c>
      <c r="R209" s="144">
        <f t="shared" si="47"/>
        <v>3739.5269999999996</v>
      </c>
      <c r="S209" s="144">
        <f t="shared" si="48"/>
        <v>7171.0208000000011</v>
      </c>
      <c r="T209" s="96">
        <f t="shared" si="49"/>
        <v>11942.2968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>
        <f t="shared" si="44"/>
        <v>157016.82750000001</v>
      </c>
      <c r="N210" s="63">
        <f t="shared" si="45"/>
        <v>242.01</v>
      </c>
      <c r="O210" s="46"/>
      <c r="P210" s="43"/>
      <c r="Q210" s="143">
        <f t="shared" si="46"/>
        <v>1031.7490000000003</v>
      </c>
      <c r="R210" s="144">
        <f t="shared" si="47"/>
        <v>3739.5269999999996</v>
      </c>
      <c r="S210" s="144">
        <f t="shared" si="48"/>
        <v>7171.0208000000011</v>
      </c>
      <c r="T210" s="96">
        <f t="shared" si="49"/>
        <v>11942.2968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>
        <f t="shared" si="44"/>
        <v>157016.82750000001</v>
      </c>
      <c r="N211" s="63">
        <f t="shared" si="45"/>
        <v>242.01</v>
      </c>
      <c r="O211" s="46"/>
      <c r="P211" s="43"/>
      <c r="Q211" s="143">
        <f t="shared" si="46"/>
        <v>1031.7490000000003</v>
      </c>
      <c r="R211" s="144">
        <f t="shared" si="47"/>
        <v>3739.5269999999996</v>
      </c>
      <c r="S211" s="144">
        <f t="shared" si="48"/>
        <v>7171.0208000000011</v>
      </c>
      <c r="T211" s="96">
        <f t="shared" si="49"/>
        <v>11942.2968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>
        <f t="shared" si="44"/>
        <v>157016.82750000001</v>
      </c>
      <c r="N212" s="63">
        <f t="shared" si="45"/>
        <v>242.01</v>
      </c>
      <c r="O212" s="46"/>
      <c r="P212" s="43"/>
      <c r="Q212" s="143">
        <f t="shared" si="46"/>
        <v>1031.7490000000003</v>
      </c>
      <c r="R212" s="144">
        <f t="shared" si="47"/>
        <v>3739.5269999999996</v>
      </c>
      <c r="S212" s="144">
        <f t="shared" si="48"/>
        <v>7171.0208000000011</v>
      </c>
      <c r="T212" s="96">
        <f t="shared" si="49"/>
        <v>11942.2968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>
        <f t="shared" ref="M213:M276" si="55">SUMPRODUCT($C$4:$K$4,$C$6:$K$6)</f>
        <v>157016.82750000001</v>
      </c>
      <c r="N213" s="63">
        <f t="shared" ref="N213:N276" si="56">SUMPRODUCT($C$3:$K$3,$C$6:$K$6)/1000</f>
        <v>242.01</v>
      </c>
      <c r="O213" s="46"/>
      <c r="P213" s="43"/>
      <c r="Q213" s="143">
        <f t="shared" ref="Q213:Q276" si="57">SUMPRODUCT($C$4:$E$4,$C$6:$E$6)*$Q$3</f>
        <v>1031.7490000000003</v>
      </c>
      <c r="R213" s="144">
        <f t="shared" ref="R213:R276" si="58">SUMPRODUCT($F$4:$H$4,$F$6:$H$6)*$R$3</f>
        <v>3739.5269999999996</v>
      </c>
      <c r="S213" s="144">
        <f t="shared" ref="S213:S276" si="59">SUMPRODUCT($I$4:$K$4,$I$6:$K$6)*$S$3</f>
        <v>7171.0208000000011</v>
      </c>
      <c r="T213" s="96">
        <f t="shared" ref="T213:T276" si="60">SUM(Q213:S213)</f>
        <v>11942.2968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>
        <f t="shared" si="55"/>
        <v>157016.82750000001</v>
      </c>
      <c r="N214" s="63">
        <f t="shared" si="56"/>
        <v>242.01</v>
      </c>
      <c r="O214" s="46"/>
      <c r="P214" s="43"/>
      <c r="Q214" s="143">
        <f t="shared" si="57"/>
        <v>1031.7490000000003</v>
      </c>
      <c r="R214" s="144">
        <f t="shared" si="58"/>
        <v>3739.5269999999996</v>
      </c>
      <c r="S214" s="144">
        <f t="shared" si="59"/>
        <v>7171.0208000000011</v>
      </c>
      <c r="T214" s="96">
        <f t="shared" si="60"/>
        <v>11942.2968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>
        <f t="shared" si="55"/>
        <v>157016.82750000001</v>
      </c>
      <c r="N215" s="63">
        <f t="shared" si="56"/>
        <v>242.01</v>
      </c>
      <c r="O215" s="46"/>
      <c r="P215" s="43"/>
      <c r="Q215" s="143">
        <f t="shared" si="57"/>
        <v>1031.7490000000003</v>
      </c>
      <c r="R215" s="144">
        <f t="shared" si="58"/>
        <v>3739.5269999999996</v>
      </c>
      <c r="S215" s="144">
        <f t="shared" si="59"/>
        <v>7171.0208000000011</v>
      </c>
      <c r="T215" s="96">
        <f t="shared" si="60"/>
        <v>11942.2968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>
        <f t="shared" si="55"/>
        <v>157016.82750000001</v>
      </c>
      <c r="N216" s="63">
        <f t="shared" si="56"/>
        <v>242.01</v>
      </c>
      <c r="O216" s="46"/>
      <c r="P216" s="43"/>
      <c r="Q216" s="143">
        <f t="shared" si="57"/>
        <v>1031.7490000000003</v>
      </c>
      <c r="R216" s="144">
        <f t="shared" si="58"/>
        <v>3739.5269999999996</v>
      </c>
      <c r="S216" s="144">
        <f t="shared" si="59"/>
        <v>7171.0208000000011</v>
      </c>
      <c r="T216" s="96">
        <f t="shared" si="60"/>
        <v>11942.2968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>
        <f t="shared" si="55"/>
        <v>157016.82750000001</v>
      </c>
      <c r="N217" s="63">
        <f t="shared" si="56"/>
        <v>242.01</v>
      </c>
      <c r="O217" s="46"/>
      <c r="P217" s="43"/>
      <c r="Q217" s="143">
        <f t="shared" si="57"/>
        <v>1031.7490000000003</v>
      </c>
      <c r="R217" s="144">
        <f t="shared" si="58"/>
        <v>3739.5269999999996</v>
      </c>
      <c r="S217" s="144">
        <f t="shared" si="59"/>
        <v>7171.0208000000011</v>
      </c>
      <c r="T217" s="96">
        <f t="shared" si="60"/>
        <v>11942.2968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>
        <f t="shared" si="55"/>
        <v>157016.82750000001</v>
      </c>
      <c r="N218" s="63">
        <f t="shared" si="56"/>
        <v>242.01</v>
      </c>
      <c r="O218" s="46"/>
      <c r="P218" s="43"/>
      <c r="Q218" s="143">
        <f t="shared" si="57"/>
        <v>1031.7490000000003</v>
      </c>
      <c r="R218" s="144">
        <f t="shared" si="58"/>
        <v>3739.5269999999996</v>
      </c>
      <c r="S218" s="144">
        <f t="shared" si="59"/>
        <v>7171.0208000000011</v>
      </c>
      <c r="T218" s="96">
        <f t="shared" si="60"/>
        <v>11942.2968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>
        <f t="shared" si="55"/>
        <v>157016.82750000001</v>
      </c>
      <c r="N219" s="63">
        <f t="shared" si="56"/>
        <v>242.01</v>
      </c>
      <c r="O219" s="46"/>
      <c r="P219" s="43"/>
      <c r="Q219" s="143">
        <f t="shared" si="57"/>
        <v>1031.7490000000003</v>
      </c>
      <c r="R219" s="144">
        <f t="shared" si="58"/>
        <v>3739.5269999999996</v>
      </c>
      <c r="S219" s="144">
        <f t="shared" si="59"/>
        <v>7171.0208000000011</v>
      </c>
      <c r="T219" s="96">
        <f t="shared" si="60"/>
        <v>11942.2968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>
        <f t="shared" si="55"/>
        <v>157016.82750000001</v>
      </c>
      <c r="N220" s="63">
        <f t="shared" si="56"/>
        <v>242.01</v>
      </c>
      <c r="O220" s="46"/>
      <c r="P220" s="43"/>
      <c r="Q220" s="143">
        <f t="shared" si="57"/>
        <v>1031.7490000000003</v>
      </c>
      <c r="R220" s="144">
        <f t="shared" si="58"/>
        <v>3739.5269999999996</v>
      </c>
      <c r="S220" s="144">
        <f t="shared" si="59"/>
        <v>7171.0208000000011</v>
      </c>
      <c r="T220" s="96">
        <f t="shared" si="60"/>
        <v>11942.2968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>
        <f t="shared" si="55"/>
        <v>157016.82750000001</v>
      </c>
      <c r="N221" s="63">
        <f t="shared" si="56"/>
        <v>242.01</v>
      </c>
      <c r="O221" s="46"/>
      <c r="P221" s="43"/>
      <c r="Q221" s="143">
        <f t="shared" si="57"/>
        <v>1031.7490000000003</v>
      </c>
      <c r="R221" s="144">
        <f t="shared" si="58"/>
        <v>3739.5269999999996</v>
      </c>
      <c r="S221" s="144">
        <f t="shared" si="59"/>
        <v>7171.0208000000011</v>
      </c>
      <c r="T221" s="96">
        <f t="shared" si="60"/>
        <v>11942.2968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>
        <f t="shared" si="55"/>
        <v>157016.82750000001</v>
      </c>
      <c r="N222" s="63">
        <f t="shared" si="56"/>
        <v>242.01</v>
      </c>
      <c r="O222" s="46"/>
      <c r="P222" s="43"/>
      <c r="Q222" s="143">
        <f t="shared" si="57"/>
        <v>1031.7490000000003</v>
      </c>
      <c r="R222" s="144">
        <f t="shared" si="58"/>
        <v>3739.5269999999996</v>
      </c>
      <c r="S222" s="144">
        <f t="shared" si="59"/>
        <v>7171.0208000000011</v>
      </c>
      <c r="T222" s="96">
        <f t="shared" si="60"/>
        <v>11942.2968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>
        <f t="shared" si="55"/>
        <v>157016.82750000001</v>
      </c>
      <c r="N223" s="63">
        <f t="shared" si="56"/>
        <v>242.01</v>
      </c>
      <c r="O223" s="46"/>
      <c r="P223" s="43"/>
      <c r="Q223" s="143">
        <f t="shared" si="57"/>
        <v>1031.7490000000003</v>
      </c>
      <c r="R223" s="144">
        <f t="shared" si="58"/>
        <v>3739.5269999999996</v>
      </c>
      <c r="S223" s="144">
        <f t="shared" si="59"/>
        <v>7171.0208000000011</v>
      </c>
      <c r="T223" s="96">
        <f t="shared" si="60"/>
        <v>11942.2968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>
        <f t="shared" si="55"/>
        <v>157016.82750000001</v>
      </c>
      <c r="N224" s="63">
        <f t="shared" si="56"/>
        <v>242.01</v>
      </c>
      <c r="O224" s="46"/>
      <c r="P224" s="43"/>
      <c r="Q224" s="143">
        <f t="shared" si="57"/>
        <v>1031.7490000000003</v>
      </c>
      <c r="R224" s="144">
        <f t="shared" si="58"/>
        <v>3739.5269999999996</v>
      </c>
      <c r="S224" s="144">
        <f t="shared" si="59"/>
        <v>7171.0208000000011</v>
      </c>
      <c r="T224" s="96">
        <f t="shared" si="60"/>
        <v>11942.2968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>
        <f t="shared" si="55"/>
        <v>157016.82750000001</v>
      </c>
      <c r="N225" s="63">
        <f t="shared" si="56"/>
        <v>242.01</v>
      </c>
      <c r="O225" s="46"/>
      <c r="P225" s="43"/>
      <c r="Q225" s="143">
        <f t="shared" si="57"/>
        <v>1031.7490000000003</v>
      </c>
      <c r="R225" s="144">
        <f t="shared" si="58"/>
        <v>3739.5269999999996</v>
      </c>
      <c r="S225" s="144">
        <f t="shared" si="59"/>
        <v>7171.0208000000011</v>
      </c>
      <c r="T225" s="96">
        <f t="shared" si="60"/>
        <v>11942.2968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>
        <f t="shared" si="55"/>
        <v>157016.82750000001</v>
      </c>
      <c r="N226" s="63">
        <f t="shared" si="56"/>
        <v>242.01</v>
      </c>
      <c r="O226" s="46"/>
      <c r="P226" s="43"/>
      <c r="Q226" s="143">
        <f t="shared" si="57"/>
        <v>1031.7490000000003</v>
      </c>
      <c r="R226" s="144">
        <f t="shared" si="58"/>
        <v>3739.5269999999996</v>
      </c>
      <c r="S226" s="144">
        <f t="shared" si="59"/>
        <v>7171.0208000000011</v>
      </c>
      <c r="T226" s="96">
        <f t="shared" si="60"/>
        <v>11942.2968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>
        <f t="shared" si="55"/>
        <v>157016.82750000001</v>
      </c>
      <c r="N227" s="63">
        <f t="shared" si="56"/>
        <v>242.01</v>
      </c>
      <c r="O227" s="46"/>
      <c r="P227" s="43"/>
      <c r="Q227" s="143">
        <f t="shared" si="57"/>
        <v>1031.7490000000003</v>
      </c>
      <c r="R227" s="144">
        <f t="shared" si="58"/>
        <v>3739.5269999999996</v>
      </c>
      <c r="S227" s="144">
        <f t="shared" si="59"/>
        <v>7171.0208000000011</v>
      </c>
      <c r="T227" s="96">
        <f t="shared" si="60"/>
        <v>11942.2968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>
        <f t="shared" si="55"/>
        <v>157016.82750000001</v>
      </c>
      <c r="N228" s="63">
        <f t="shared" si="56"/>
        <v>242.01</v>
      </c>
      <c r="O228" s="46"/>
      <c r="P228" s="43"/>
      <c r="Q228" s="143">
        <f t="shared" si="57"/>
        <v>1031.7490000000003</v>
      </c>
      <c r="R228" s="144">
        <f t="shared" si="58"/>
        <v>3739.5269999999996</v>
      </c>
      <c r="S228" s="144">
        <f t="shared" si="59"/>
        <v>7171.0208000000011</v>
      </c>
      <c r="T228" s="96">
        <f t="shared" si="60"/>
        <v>11942.2968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>
        <f t="shared" si="55"/>
        <v>157016.82750000001</v>
      </c>
      <c r="N229" s="63">
        <f t="shared" si="56"/>
        <v>242.01</v>
      </c>
      <c r="O229" s="46"/>
      <c r="P229" s="43"/>
      <c r="Q229" s="143">
        <f t="shared" si="57"/>
        <v>1031.7490000000003</v>
      </c>
      <c r="R229" s="144">
        <f t="shared" si="58"/>
        <v>3739.5269999999996</v>
      </c>
      <c r="S229" s="144">
        <f t="shared" si="59"/>
        <v>7171.0208000000011</v>
      </c>
      <c r="T229" s="96">
        <f t="shared" si="60"/>
        <v>11942.2968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>
        <f t="shared" si="55"/>
        <v>157016.82750000001</v>
      </c>
      <c r="N230" s="63">
        <f t="shared" si="56"/>
        <v>242.01</v>
      </c>
      <c r="O230" s="46"/>
      <c r="P230" s="43"/>
      <c r="Q230" s="143">
        <f t="shared" si="57"/>
        <v>1031.7490000000003</v>
      </c>
      <c r="R230" s="144">
        <f t="shared" si="58"/>
        <v>3739.5269999999996</v>
      </c>
      <c r="S230" s="144">
        <f t="shared" si="59"/>
        <v>7171.0208000000011</v>
      </c>
      <c r="T230" s="96">
        <f t="shared" si="60"/>
        <v>11942.2968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>
        <f t="shared" si="55"/>
        <v>157016.82750000001</v>
      </c>
      <c r="N231" s="63">
        <f t="shared" si="56"/>
        <v>242.01</v>
      </c>
      <c r="O231" s="46"/>
      <c r="P231" s="43"/>
      <c r="Q231" s="143">
        <f t="shared" si="57"/>
        <v>1031.7490000000003</v>
      </c>
      <c r="R231" s="144">
        <f t="shared" si="58"/>
        <v>3739.5269999999996</v>
      </c>
      <c r="S231" s="144">
        <f t="shared" si="59"/>
        <v>7171.0208000000011</v>
      </c>
      <c r="T231" s="96">
        <f t="shared" si="60"/>
        <v>11942.2968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>
        <f t="shared" si="55"/>
        <v>157016.82750000001</v>
      </c>
      <c r="N232" s="63">
        <f t="shared" si="56"/>
        <v>242.01</v>
      </c>
      <c r="O232" s="46"/>
      <c r="P232" s="43"/>
      <c r="Q232" s="143">
        <f t="shared" si="57"/>
        <v>1031.7490000000003</v>
      </c>
      <c r="R232" s="144">
        <f t="shared" si="58"/>
        <v>3739.5269999999996</v>
      </c>
      <c r="S232" s="144">
        <f t="shared" si="59"/>
        <v>7171.0208000000011</v>
      </c>
      <c r="T232" s="96">
        <f t="shared" si="60"/>
        <v>11942.2968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>
        <f t="shared" si="55"/>
        <v>157016.82750000001</v>
      </c>
      <c r="N233" s="63">
        <f t="shared" si="56"/>
        <v>242.01</v>
      </c>
      <c r="O233" s="46"/>
      <c r="P233" s="43"/>
      <c r="Q233" s="143">
        <f t="shared" si="57"/>
        <v>1031.7490000000003</v>
      </c>
      <c r="R233" s="144">
        <f t="shared" si="58"/>
        <v>3739.5269999999996</v>
      </c>
      <c r="S233" s="144">
        <f t="shared" si="59"/>
        <v>7171.0208000000011</v>
      </c>
      <c r="T233" s="96">
        <f t="shared" si="60"/>
        <v>11942.2968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>
        <f t="shared" si="55"/>
        <v>157016.82750000001</v>
      </c>
      <c r="N234" s="63">
        <f t="shared" si="56"/>
        <v>242.01</v>
      </c>
      <c r="O234" s="46"/>
      <c r="P234" s="43"/>
      <c r="Q234" s="143">
        <f t="shared" si="57"/>
        <v>1031.7490000000003</v>
      </c>
      <c r="R234" s="144">
        <f t="shared" si="58"/>
        <v>3739.5269999999996</v>
      </c>
      <c r="S234" s="144">
        <f t="shared" si="59"/>
        <v>7171.0208000000011</v>
      </c>
      <c r="T234" s="96">
        <f t="shared" si="60"/>
        <v>11942.2968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>
        <f t="shared" si="55"/>
        <v>157016.82750000001</v>
      </c>
      <c r="N235" s="63">
        <f t="shared" si="56"/>
        <v>242.01</v>
      </c>
      <c r="O235" s="46"/>
      <c r="P235" s="43"/>
      <c r="Q235" s="143">
        <f t="shared" si="57"/>
        <v>1031.7490000000003</v>
      </c>
      <c r="R235" s="144">
        <f t="shared" si="58"/>
        <v>3739.5269999999996</v>
      </c>
      <c r="S235" s="144">
        <f t="shared" si="59"/>
        <v>7171.0208000000011</v>
      </c>
      <c r="T235" s="96">
        <f t="shared" si="60"/>
        <v>11942.2968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>
        <f t="shared" si="55"/>
        <v>157016.82750000001</v>
      </c>
      <c r="N236" s="63">
        <f t="shared" si="56"/>
        <v>242.01</v>
      </c>
      <c r="O236" s="46"/>
      <c r="P236" s="43"/>
      <c r="Q236" s="143">
        <f t="shared" si="57"/>
        <v>1031.7490000000003</v>
      </c>
      <c r="R236" s="144">
        <f t="shared" si="58"/>
        <v>3739.5269999999996</v>
      </c>
      <c r="S236" s="144">
        <f t="shared" si="59"/>
        <v>7171.0208000000011</v>
      </c>
      <c r="T236" s="96">
        <f t="shared" si="60"/>
        <v>11942.2968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>
        <f t="shared" si="55"/>
        <v>157016.82750000001</v>
      </c>
      <c r="N237" s="63">
        <f t="shared" si="56"/>
        <v>242.01</v>
      </c>
      <c r="O237" s="46"/>
      <c r="P237" s="43"/>
      <c r="Q237" s="143">
        <f t="shared" si="57"/>
        <v>1031.7490000000003</v>
      </c>
      <c r="R237" s="144">
        <f t="shared" si="58"/>
        <v>3739.5269999999996</v>
      </c>
      <c r="S237" s="144">
        <f t="shared" si="59"/>
        <v>7171.0208000000011</v>
      </c>
      <c r="T237" s="96">
        <f t="shared" si="60"/>
        <v>11942.2968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>
        <f t="shared" si="55"/>
        <v>157016.82750000001</v>
      </c>
      <c r="N238" s="63">
        <f t="shared" si="56"/>
        <v>242.01</v>
      </c>
      <c r="O238" s="46"/>
      <c r="P238" s="43"/>
      <c r="Q238" s="143">
        <f t="shared" si="57"/>
        <v>1031.7490000000003</v>
      </c>
      <c r="R238" s="144">
        <f t="shared" si="58"/>
        <v>3739.5269999999996</v>
      </c>
      <c r="S238" s="144">
        <f t="shared" si="59"/>
        <v>7171.0208000000011</v>
      </c>
      <c r="T238" s="96">
        <f t="shared" si="60"/>
        <v>11942.2968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>
        <f t="shared" si="55"/>
        <v>157016.82750000001</v>
      </c>
      <c r="N239" s="63">
        <f t="shared" si="56"/>
        <v>242.01</v>
      </c>
      <c r="O239" s="46"/>
      <c r="P239" s="43"/>
      <c r="Q239" s="143">
        <f t="shared" si="57"/>
        <v>1031.7490000000003</v>
      </c>
      <c r="R239" s="144">
        <f t="shared" si="58"/>
        <v>3739.5269999999996</v>
      </c>
      <c r="S239" s="144">
        <f t="shared" si="59"/>
        <v>7171.0208000000011</v>
      </c>
      <c r="T239" s="96">
        <f t="shared" si="60"/>
        <v>11942.2968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>
        <f t="shared" si="55"/>
        <v>157016.82750000001</v>
      </c>
      <c r="N240" s="63">
        <f t="shared" si="56"/>
        <v>242.01</v>
      </c>
      <c r="O240" s="46"/>
      <c r="P240" s="43"/>
      <c r="Q240" s="143">
        <f t="shared" si="57"/>
        <v>1031.7490000000003</v>
      </c>
      <c r="R240" s="144">
        <f t="shared" si="58"/>
        <v>3739.5269999999996</v>
      </c>
      <c r="S240" s="144">
        <f t="shared" si="59"/>
        <v>7171.0208000000011</v>
      </c>
      <c r="T240" s="96">
        <f t="shared" si="60"/>
        <v>11942.2968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>
        <f t="shared" si="55"/>
        <v>157016.82750000001</v>
      </c>
      <c r="N241" s="63">
        <f t="shared" si="56"/>
        <v>242.01</v>
      </c>
      <c r="O241" s="46"/>
      <c r="P241" s="43"/>
      <c r="Q241" s="143">
        <f t="shared" si="57"/>
        <v>1031.7490000000003</v>
      </c>
      <c r="R241" s="144">
        <f t="shared" si="58"/>
        <v>3739.5269999999996</v>
      </c>
      <c r="S241" s="144">
        <f t="shared" si="59"/>
        <v>7171.0208000000011</v>
      </c>
      <c r="T241" s="96">
        <f t="shared" si="60"/>
        <v>11942.2968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>
        <f t="shared" si="55"/>
        <v>157016.82750000001</v>
      </c>
      <c r="N242" s="63">
        <f t="shared" si="56"/>
        <v>242.01</v>
      </c>
      <c r="O242" s="46"/>
      <c r="P242" s="43"/>
      <c r="Q242" s="143">
        <f t="shared" si="57"/>
        <v>1031.7490000000003</v>
      </c>
      <c r="R242" s="144">
        <f t="shared" si="58"/>
        <v>3739.5269999999996</v>
      </c>
      <c r="S242" s="144">
        <f t="shared" si="59"/>
        <v>7171.0208000000011</v>
      </c>
      <c r="T242" s="96">
        <f t="shared" si="60"/>
        <v>11942.2968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>
        <f t="shared" si="55"/>
        <v>157016.82750000001</v>
      </c>
      <c r="N243" s="63">
        <f t="shared" si="56"/>
        <v>242.01</v>
      </c>
      <c r="O243" s="46"/>
      <c r="P243" s="43"/>
      <c r="Q243" s="143">
        <f t="shared" si="57"/>
        <v>1031.7490000000003</v>
      </c>
      <c r="R243" s="144">
        <f t="shared" si="58"/>
        <v>3739.5269999999996</v>
      </c>
      <c r="S243" s="144">
        <f t="shared" si="59"/>
        <v>7171.0208000000011</v>
      </c>
      <c r="T243" s="96">
        <f t="shared" si="60"/>
        <v>11942.2968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>
        <f t="shared" si="55"/>
        <v>157016.82750000001</v>
      </c>
      <c r="N244" s="63">
        <f t="shared" si="56"/>
        <v>242.01</v>
      </c>
      <c r="O244" s="46"/>
      <c r="P244" s="43"/>
      <c r="Q244" s="143">
        <f t="shared" si="57"/>
        <v>1031.7490000000003</v>
      </c>
      <c r="R244" s="144">
        <f t="shared" si="58"/>
        <v>3739.5269999999996</v>
      </c>
      <c r="S244" s="144">
        <f t="shared" si="59"/>
        <v>7171.0208000000011</v>
      </c>
      <c r="T244" s="96">
        <f t="shared" si="60"/>
        <v>11942.2968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>
        <f t="shared" si="55"/>
        <v>157016.82750000001</v>
      </c>
      <c r="N245" s="63">
        <f t="shared" si="56"/>
        <v>242.01</v>
      </c>
      <c r="O245" s="46"/>
      <c r="P245" s="43"/>
      <c r="Q245" s="143">
        <f t="shared" si="57"/>
        <v>1031.7490000000003</v>
      </c>
      <c r="R245" s="144">
        <f t="shared" si="58"/>
        <v>3739.5269999999996</v>
      </c>
      <c r="S245" s="144">
        <f t="shared" si="59"/>
        <v>7171.0208000000011</v>
      </c>
      <c r="T245" s="96">
        <f t="shared" si="60"/>
        <v>11942.2968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>
        <f t="shared" si="55"/>
        <v>157016.82750000001</v>
      </c>
      <c r="N246" s="63">
        <f t="shared" si="56"/>
        <v>242.01</v>
      </c>
      <c r="O246" s="46"/>
      <c r="P246" s="43"/>
      <c r="Q246" s="143">
        <f t="shared" si="57"/>
        <v>1031.7490000000003</v>
      </c>
      <c r="R246" s="144">
        <f t="shared" si="58"/>
        <v>3739.5269999999996</v>
      </c>
      <c r="S246" s="144">
        <f t="shared" si="59"/>
        <v>7171.0208000000011</v>
      </c>
      <c r="T246" s="96">
        <f t="shared" si="60"/>
        <v>11942.2968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>
        <f t="shared" si="55"/>
        <v>157016.82750000001</v>
      </c>
      <c r="N247" s="63">
        <f t="shared" si="56"/>
        <v>242.01</v>
      </c>
      <c r="O247" s="46"/>
      <c r="P247" s="43"/>
      <c r="Q247" s="143">
        <f t="shared" si="57"/>
        <v>1031.7490000000003</v>
      </c>
      <c r="R247" s="144">
        <f t="shared" si="58"/>
        <v>3739.5269999999996</v>
      </c>
      <c r="S247" s="144">
        <f t="shared" si="59"/>
        <v>7171.0208000000011</v>
      </c>
      <c r="T247" s="96">
        <f t="shared" si="60"/>
        <v>11942.2968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>
        <f t="shared" si="55"/>
        <v>157016.82750000001</v>
      </c>
      <c r="N248" s="63">
        <f t="shared" si="56"/>
        <v>242.01</v>
      </c>
      <c r="O248" s="46"/>
      <c r="P248" s="43"/>
      <c r="Q248" s="143">
        <f t="shared" si="57"/>
        <v>1031.7490000000003</v>
      </c>
      <c r="R248" s="144">
        <f t="shared" si="58"/>
        <v>3739.5269999999996</v>
      </c>
      <c r="S248" s="144">
        <f t="shared" si="59"/>
        <v>7171.0208000000011</v>
      </c>
      <c r="T248" s="96">
        <f t="shared" si="60"/>
        <v>11942.2968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>
        <f t="shared" si="55"/>
        <v>157016.82750000001</v>
      </c>
      <c r="N249" s="63">
        <f t="shared" si="56"/>
        <v>242.01</v>
      </c>
      <c r="O249" s="46"/>
      <c r="P249" s="43"/>
      <c r="Q249" s="143">
        <f t="shared" si="57"/>
        <v>1031.7490000000003</v>
      </c>
      <c r="R249" s="144">
        <f t="shared" si="58"/>
        <v>3739.5269999999996</v>
      </c>
      <c r="S249" s="144">
        <f t="shared" si="59"/>
        <v>7171.0208000000011</v>
      </c>
      <c r="T249" s="96">
        <f t="shared" si="60"/>
        <v>11942.2968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>
        <f t="shared" si="55"/>
        <v>157016.82750000001</v>
      </c>
      <c r="N250" s="63">
        <f t="shared" si="56"/>
        <v>242.01</v>
      </c>
      <c r="O250" s="46"/>
      <c r="P250" s="43"/>
      <c r="Q250" s="143">
        <f t="shared" si="57"/>
        <v>1031.7490000000003</v>
      </c>
      <c r="R250" s="144">
        <f t="shared" si="58"/>
        <v>3739.5269999999996</v>
      </c>
      <c r="S250" s="144">
        <f t="shared" si="59"/>
        <v>7171.0208000000011</v>
      </c>
      <c r="T250" s="96">
        <f t="shared" si="60"/>
        <v>11942.2968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>
        <f t="shared" si="55"/>
        <v>157016.82750000001</v>
      </c>
      <c r="N251" s="63">
        <f t="shared" si="56"/>
        <v>242.01</v>
      </c>
      <c r="O251" s="46"/>
      <c r="P251" s="43"/>
      <c r="Q251" s="143">
        <f t="shared" si="57"/>
        <v>1031.7490000000003</v>
      </c>
      <c r="R251" s="144">
        <f t="shared" si="58"/>
        <v>3739.5269999999996</v>
      </c>
      <c r="S251" s="144">
        <f t="shared" si="59"/>
        <v>7171.0208000000011</v>
      </c>
      <c r="T251" s="96">
        <f t="shared" si="60"/>
        <v>11942.2968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>
        <f t="shared" si="55"/>
        <v>157016.82750000001</v>
      </c>
      <c r="N252" s="63">
        <f t="shared" si="56"/>
        <v>242.01</v>
      </c>
      <c r="O252" s="46"/>
      <c r="P252" s="43"/>
      <c r="Q252" s="143">
        <f t="shared" si="57"/>
        <v>1031.7490000000003</v>
      </c>
      <c r="R252" s="144">
        <f t="shared" si="58"/>
        <v>3739.5269999999996</v>
      </c>
      <c r="S252" s="144">
        <f t="shared" si="59"/>
        <v>7171.0208000000011</v>
      </c>
      <c r="T252" s="96">
        <f t="shared" si="60"/>
        <v>11942.2968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>
        <f t="shared" si="55"/>
        <v>157016.82750000001</v>
      </c>
      <c r="N253" s="63">
        <f t="shared" si="56"/>
        <v>242.01</v>
      </c>
      <c r="O253" s="46"/>
      <c r="P253" s="43"/>
      <c r="Q253" s="143">
        <f t="shared" si="57"/>
        <v>1031.7490000000003</v>
      </c>
      <c r="R253" s="144">
        <f t="shared" si="58"/>
        <v>3739.5269999999996</v>
      </c>
      <c r="S253" s="144">
        <f t="shared" si="59"/>
        <v>7171.0208000000011</v>
      </c>
      <c r="T253" s="96">
        <f t="shared" si="60"/>
        <v>11942.2968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>
        <f t="shared" si="55"/>
        <v>157016.82750000001</v>
      </c>
      <c r="N254" s="63">
        <f t="shared" si="56"/>
        <v>242.01</v>
      </c>
      <c r="O254" s="46"/>
      <c r="P254" s="43"/>
      <c r="Q254" s="143">
        <f t="shared" si="57"/>
        <v>1031.7490000000003</v>
      </c>
      <c r="R254" s="144">
        <f t="shared" si="58"/>
        <v>3739.5269999999996</v>
      </c>
      <c r="S254" s="144">
        <f t="shared" si="59"/>
        <v>7171.0208000000011</v>
      </c>
      <c r="T254" s="96">
        <f t="shared" si="60"/>
        <v>11942.2968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>
        <f t="shared" si="55"/>
        <v>157016.82750000001</v>
      </c>
      <c r="N255" s="63">
        <f t="shared" si="56"/>
        <v>242.01</v>
      </c>
      <c r="O255" s="46"/>
      <c r="P255" s="43"/>
      <c r="Q255" s="143">
        <f t="shared" si="57"/>
        <v>1031.7490000000003</v>
      </c>
      <c r="R255" s="144">
        <f t="shared" si="58"/>
        <v>3739.5269999999996</v>
      </c>
      <c r="S255" s="144">
        <f t="shared" si="59"/>
        <v>7171.0208000000011</v>
      </c>
      <c r="T255" s="96">
        <f t="shared" si="60"/>
        <v>11942.2968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>
        <f t="shared" si="55"/>
        <v>157016.82750000001</v>
      </c>
      <c r="N256" s="63">
        <f t="shared" si="56"/>
        <v>242.01</v>
      </c>
      <c r="O256" s="46"/>
      <c r="P256" s="43"/>
      <c r="Q256" s="143">
        <f t="shared" si="57"/>
        <v>1031.7490000000003</v>
      </c>
      <c r="R256" s="144">
        <f t="shared" si="58"/>
        <v>3739.5269999999996</v>
      </c>
      <c r="S256" s="144">
        <f t="shared" si="59"/>
        <v>7171.0208000000011</v>
      </c>
      <c r="T256" s="96">
        <f t="shared" si="60"/>
        <v>11942.2968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>
        <f t="shared" si="55"/>
        <v>157016.82750000001</v>
      </c>
      <c r="N257" s="63">
        <f t="shared" si="56"/>
        <v>242.01</v>
      </c>
      <c r="O257" s="46"/>
      <c r="P257" s="43"/>
      <c r="Q257" s="143">
        <f t="shared" si="57"/>
        <v>1031.7490000000003</v>
      </c>
      <c r="R257" s="144">
        <f t="shared" si="58"/>
        <v>3739.5269999999996</v>
      </c>
      <c r="S257" s="144">
        <f t="shared" si="59"/>
        <v>7171.0208000000011</v>
      </c>
      <c r="T257" s="96">
        <f t="shared" si="60"/>
        <v>11942.2968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>
        <f t="shared" si="55"/>
        <v>157016.82750000001</v>
      </c>
      <c r="N258" s="63">
        <f t="shared" si="56"/>
        <v>242.01</v>
      </c>
      <c r="O258" s="46"/>
      <c r="P258" s="43"/>
      <c r="Q258" s="143">
        <f t="shared" si="57"/>
        <v>1031.7490000000003</v>
      </c>
      <c r="R258" s="144">
        <f t="shared" si="58"/>
        <v>3739.5269999999996</v>
      </c>
      <c r="S258" s="144">
        <f t="shared" si="59"/>
        <v>7171.0208000000011</v>
      </c>
      <c r="T258" s="96">
        <f t="shared" si="60"/>
        <v>11942.2968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>
        <f t="shared" si="55"/>
        <v>157016.82750000001</v>
      </c>
      <c r="N259" s="63">
        <f t="shared" si="56"/>
        <v>242.01</v>
      </c>
      <c r="O259" s="46"/>
      <c r="P259" s="43"/>
      <c r="Q259" s="143">
        <f t="shared" si="57"/>
        <v>1031.7490000000003</v>
      </c>
      <c r="R259" s="144">
        <f t="shared" si="58"/>
        <v>3739.5269999999996</v>
      </c>
      <c r="S259" s="144">
        <f t="shared" si="59"/>
        <v>7171.0208000000011</v>
      </c>
      <c r="T259" s="96">
        <f t="shared" si="60"/>
        <v>11942.2968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>
        <f t="shared" si="55"/>
        <v>157016.82750000001</v>
      </c>
      <c r="N260" s="63">
        <f t="shared" si="56"/>
        <v>242.01</v>
      </c>
      <c r="O260" s="46"/>
      <c r="P260" s="43"/>
      <c r="Q260" s="143">
        <f t="shared" si="57"/>
        <v>1031.7490000000003</v>
      </c>
      <c r="R260" s="144">
        <f t="shared" si="58"/>
        <v>3739.5269999999996</v>
      </c>
      <c r="S260" s="144">
        <f t="shared" si="59"/>
        <v>7171.0208000000011</v>
      </c>
      <c r="T260" s="96">
        <f t="shared" si="60"/>
        <v>11942.2968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>
        <f t="shared" si="55"/>
        <v>157016.82750000001</v>
      </c>
      <c r="N261" s="63">
        <f t="shared" si="56"/>
        <v>242.01</v>
      </c>
      <c r="O261" s="46"/>
      <c r="P261" s="43"/>
      <c r="Q261" s="143">
        <f t="shared" si="57"/>
        <v>1031.7490000000003</v>
      </c>
      <c r="R261" s="144">
        <f t="shared" si="58"/>
        <v>3739.5269999999996</v>
      </c>
      <c r="S261" s="144">
        <f t="shared" si="59"/>
        <v>7171.0208000000011</v>
      </c>
      <c r="T261" s="96">
        <f t="shared" si="60"/>
        <v>11942.2968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>
        <f t="shared" si="55"/>
        <v>157016.82750000001</v>
      </c>
      <c r="N262" s="63">
        <f t="shared" si="56"/>
        <v>242.01</v>
      </c>
      <c r="O262" s="46"/>
      <c r="P262" s="43"/>
      <c r="Q262" s="143">
        <f t="shared" si="57"/>
        <v>1031.7490000000003</v>
      </c>
      <c r="R262" s="144">
        <f t="shared" si="58"/>
        <v>3739.5269999999996</v>
      </c>
      <c r="S262" s="144">
        <f t="shared" si="59"/>
        <v>7171.0208000000011</v>
      </c>
      <c r="T262" s="96">
        <f t="shared" si="60"/>
        <v>11942.2968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>
        <f t="shared" si="55"/>
        <v>157016.82750000001</v>
      </c>
      <c r="N263" s="63">
        <f t="shared" si="56"/>
        <v>242.01</v>
      </c>
      <c r="O263" s="46"/>
      <c r="P263" s="43"/>
      <c r="Q263" s="143">
        <f t="shared" si="57"/>
        <v>1031.7490000000003</v>
      </c>
      <c r="R263" s="144">
        <f t="shared" si="58"/>
        <v>3739.5269999999996</v>
      </c>
      <c r="S263" s="144">
        <f t="shared" si="59"/>
        <v>7171.0208000000011</v>
      </c>
      <c r="T263" s="96">
        <f t="shared" si="60"/>
        <v>11942.2968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>
        <f t="shared" si="55"/>
        <v>157016.82750000001</v>
      </c>
      <c r="N264" s="63">
        <f t="shared" si="56"/>
        <v>242.01</v>
      </c>
      <c r="O264" s="46"/>
      <c r="P264" s="43"/>
      <c r="Q264" s="143">
        <f t="shared" si="57"/>
        <v>1031.7490000000003</v>
      </c>
      <c r="R264" s="144">
        <f t="shared" si="58"/>
        <v>3739.5269999999996</v>
      </c>
      <c r="S264" s="144">
        <f t="shared" si="59"/>
        <v>7171.0208000000011</v>
      </c>
      <c r="T264" s="96">
        <f t="shared" si="60"/>
        <v>11942.2968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>
        <f t="shared" si="55"/>
        <v>157016.82750000001</v>
      </c>
      <c r="N265" s="63">
        <f t="shared" si="56"/>
        <v>242.01</v>
      </c>
      <c r="O265" s="46"/>
      <c r="P265" s="43"/>
      <c r="Q265" s="143">
        <f t="shared" si="57"/>
        <v>1031.7490000000003</v>
      </c>
      <c r="R265" s="144">
        <f t="shared" si="58"/>
        <v>3739.5269999999996</v>
      </c>
      <c r="S265" s="144">
        <f t="shared" si="59"/>
        <v>7171.0208000000011</v>
      </c>
      <c r="T265" s="96">
        <f t="shared" si="60"/>
        <v>11942.2968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>
        <f t="shared" si="55"/>
        <v>157016.82750000001</v>
      </c>
      <c r="N266" s="63">
        <f t="shared" si="56"/>
        <v>242.01</v>
      </c>
      <c r="O266" s="46"/>
      <c r="P266" s="43"/>
      <c r="Q266" s="143">
        <f t="shared" si="57"/>
        <v>1031.7490000000003</v>
      </c>
      <c r="R266" s="144">
        <f t="shared" si="58"/>
        <v>3739.5269999999996</v>
      </c>
      <c r="S266" s="144">
        <f t="shared" si="59"/>
        <v>7171.0208000000011</v>
      </c>
      <c r="T266" s="96">
        <f t="shared" si="60"/>
        <v>11942.2968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>
        <f t="shared" si="55"/>
        <v>157016.82750000001</v>
      </c>
      <c r="N267" s="63">
        <f t="shared" si="56"/>
        <v>242.01</v>
      </c>
      <c r="O267" s="46"/>
      <c r="P267" s="43"/>
      <c r="Q267" s="143">
        <f t="shared" si="57"/>
        <v>1031.7490000000003</v>
      </c>
      <c r="R267" s="144">
        <f t="shared" si="58"/>
        <v>3739.5269999999996</v>
      </c>
      <c r="S267" s="144">
        <f t="shared" si="59"/>
        <v>7171.0208000000011</v>
      </c>
      <c r="T267" s="96">
        <f t="shared" si="60"/>
        <v>11942.2968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>
        <f t="shared" si="55"/>
        <v>157016.82750000001</v>
      </c>
      <c r="N268" s="63">
        <f t="shared" si="56"/>
        <v>242.01</v>
      </c>
      <c r="O268" s="46"/>
      <c r="P268" s="43"/>
      <c r="Q268" s="143">
        <f t="shared" si="57"/>
        <v>1031.7490000000003</v>
      </c>
      <c r="R268" s="144">
        <f t="shared" si="58"/>
        <v>3739.5269999999996</v>
      </c>
      <c r="S268" s="144">
        <f t="shared" si="59"/>
        <v>7171.0208000000011</v>
      </c>
      <c r="T268" s="96">
        <f t="shared" si="60"/>
        <v>11942.2968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>
        <f t="shared" si="55"/>
        <v>157016.82750000001</v>
      </c>
      <c r="N269" s="63">
        <f t="shared" si="56"/>
        <v>242.01</v>
      </c>
      <c r="O269" s="46"/>
      <c r="P269" s="43"/>
      <c r="Q269" s="143">
        <f t="shared" si="57"/>
        <v>1031.7490000000003</v>
      </c>
      <c r="R269" s="144">
        <f t="shared" si="58"/>
        <v>3739.5269999999996</v>
      </c>
      <c r="S269" s="144">
        <f t="shared" si="59"/>
        <v>7171.0208000000011</v>
      </c>
      <c r="T269" s="96">
        <f t="shared" si="60"/>
        <v>11942.2968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>
        <f t="shared" si="55"/>
        <v>157016.82750000001</v>
      </c>
      <c r="N270" s="63">
        <f t="shared" si="56"/>
        <v>242.01</v>
      </c>
      <c r="O270" s="46"/>
      <c r="P270" s="43"/>
      <c r="Q270" s="143">
        <f t="shared" si="57"/>
        <v>1031.7490000000003</v>
      </c>
      <c r="R270" s="144">
        <f t="shared" si="58"/>
        <v>3739.5269999999996</v>
      </c>
      <c r="S270" s="144">
        <f t="shared" si="59"/>
        <v>7171.0208000000011</v>
      </c>
      <c r="T270" s="96">
        <f t="shared" si="60"/>
        <v>11942.2968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>
        <f t="shared" si="55"/>
        <v>157016.82750000001</v>
      </c>
      <c r="N271" s="63">
        <f t="shared" si="56"/>
        <v>242.01</v>
      </c>
      <c r="O271" s="46"/>
      <c r="P271" s="43"/>
      <c r="Q271" s="143">
        <f t="shared" si="57"/>
        <v>1031.7490000000003</v>
      </c>
      <c r="R271" s="144">
        <f t="shared" si="58"/>
        <v>3739.5269999999996</v>
      </c>
      <c r="S271" s="144">
        <f t="shared" si="59"/>
        <v>7171.0208000000011</v>
      </c>
      <c r="T271" s="96">
        <f t="shared" si="60"/>
        <v>11942.2968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>
        <f t="shared" si="55"/>
        <v>157016.82750000001</v>
      </c>
      <c r="N272" s="63">
        <f t="shared" si="56"/>
        <v>242.01</v>
      </c>
      <c r="O272" s="46"/>
      <c r="P272" s="43"/>
      <c r="Q272" s="143">
        <f t="shared" si="57"/>
        <v>1031.7490000000003</v>
      </c>
      <c r="R272" s="144">
        <f t="shared" si="58"/>
        <v>3739.5269999999996</v>
      </c>
      <c r="S272" s="144">
        <f t="shared" si="59"/>
        <v>7171.0208000000011</v>
      </c>
      <c r="T272" s="96">
        <f t="shared" si="60"/>
        <v>11942.2968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>
        <f t="shared" si="55"/>
        <v>157016.82750000001</v>
      </c>
      <c r="N273" s="63">
        <f t="shared" si="56"/>
        <v>242.01</v>
      </c>
      <c r="O273" s="46"/>
      <c r="P273" s="43"/>
      <c r="Q273" s="143">
        <f t="shared" si="57"/>
        <v>1031.7490000000003</v>
      </c>
      <c r="R273" s="144">
        <f t="shared" si="58"/>
        <v>3739.5269999999996</v>
      </c>
      <c r="S273" s="144">
        <f t="shared" si="59"/>
        <v>7171.0208000000011</v>
      </c>
      <c r="T273" s="96">
        <f t="shared" si="60"/>
        <v>11942.2968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>
        <f t="shared" si="55"/>
        <v>157016.82750000001</v>
      </c>
      <c r="N274" s="63">
        <f t="shared" si="56"/>
        <v>242.01</v>
      </c>
      <c r="O274" s="46"/>
      <c r="P274" s="43"/>
      <c r="Q274" s="143">
        <f t="shared" si="57"/>
        <v>1031.7490000000003</v>
      </c>
      <c r="R274" s="144">
        <f t="shared" si="58"/>
        <v>3739.5269999999996</v>
      </c>
      <c r="S274" s="144">
        <f t="shared" si="59"/>
        <v>7171.0208000000011</v>
      </c>
      <c r="T274" s="96">
        <f t="shared" si="60"/>
        <v>11942.2968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>
        <f t="shared" si="55"/>
        <v>157016.82750000001</v>
      </c>
      <c r="N275" s="63">
        <f t="shared" si="56"/>
        <v>242.01</v>
      </c>
      <c r="O275" s="46"/>
      <c r="P275" s="43"/>
      <c r="Q275" s="143">
        <f t="shared" si="57"/>
        <v>1031.7490000000003</v>
      </c>
      <c r="R275" s="144">
        <f t="shared" si="58"/>
        <v>3739.5269999999996</v>
      </c>
      <c r="S275" s="144">
        <f t="shared" si="59"/>
        <v>7171.0208000000011</v>
      </c>
      <c r="T275" s="96">
        <f t="shared" si="60"/>
        <v>11942.2968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>
        <f t="shared" si="55"/>
        <v>157016.82750000001</v>
      </c>
      <c r="N276" s="63">
        <f t="shared" si="56"/>
        <v>242.01</v>
      </c>
      <c r="O276" s="46"/>
      <c r="P276" s="43"/>
      <c r="Q276" s="143">
        <f t="shared" si="57"/>
        <v>1031.7490000000003</v>
      </c>
      <c r="R276" s="144">
        <f t="shared" si="58"/>
        <v>3739.5269999999996</v>
      </c>
      <c r="S276" s="144">
        <f t="shared" si="59"/>
        <v>7171.0208000000011</v>
      </c>
      <c r="T276" s="96">
        <f t="shared" si="60"/>
        <v>11942.2968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>
        <f t="shared" ref="M277:M340" si="66">SUMPRODUCT($C$4:$K$4,$C$6:$K$6)</f>
        <v>157016.82750000001</v>
      </c>
      <c r="N277" s="63">
        <f t="shared" ref="N277:N340" si="67">SUMPRODUCT($C$3:$K$3,$C$6:$K$6)/1000</f>
        <v>242.01</v>
      </c>
      <c r="O277" s="46"/>
      <c r="P277" s="43"/>
      <c r="Q277" s="143">
        <f t="shared" ref="Q277:Q340" si="68">SUMPRODUCT($C$4:$E$4,$C$6:$E$6)*$Q$3</f>
        <v>1031.7490000000003</v>
      </c>
      <c r="R277" s="144">
        <f t="shared" ref="R277:R340" si="69">SUMPRODUCT($F$4:$H$4,$F$6:$H$6)*$R$3</f>
        <v>3739.5269999999996</v>
      </c>
      <c r="S277" s="144">
        <f t="shared" ref="S277:S340" si="70">SUMPRODUCT($I$4:$K$4,$I$6:$K$6)*$S$3</f>
        <v>7171.0208000000011</v>
      </c>
      <c r="T277" s="96">
        <f t="shared" ref="T277:T340" si="71">SUM(Q277:S277)</f>
        <v>11942.2968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>
        <f t="shared" si="66"/>
        <v>157016.82750000001</v>
      </c>
      <c r="N278" s="63">
        <f t="shared" si="67"/>
        <v>242.01</v>
      </c>
      <c r="O278" s="46"/>
      <c r="P278" s="43"/>
      <c r="Q278" s="143">
        <f t="shared" si="68"/>
        <v>1031.7490000000003</v>
      </c>
      <c r="R278" s="144">
        <f t="shared" si="69"/>
        <v>3739.5269999999996</v>
      </c>
      <c r="S278" s="144">
        <f t="shared" si="70"/>
        <v>7171.0208000000011</v>
      </c>
      <c r="T278" s="96">
        <f t="shared" si="71"/>
        <v>11942.2968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>
        <f t="shared" si="66"/>
        <v>157016.82750000001</v>
      </c>
      <c r="N279" s="63">
        <f t="shared" si="67"/>
        <v>242.01</v>
      </c>
      <c r="O279" s="46"/>
      <c r="P279" s="43"/>
      <c r="Q279" s="143">
        <f t="shared" si="68"/>
        <v>1031.7490000000003</v>
      </c>
      <c r="R279" s="144">
        <f t="shared" si="69"/>
        <v>3739.5269999999996</v>
      </c>
      <c r="S279" s="144">
        <f t="shared" si="70"/>
        <v>7171.0208000000011</v>
      </c>
      <c r="T279" s="96">
        <f t="shared" si="71"/>
        <v>11942.2968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>
        <f t="shared" si="66"/>
        <v>157016.82750000001</v>
      </c>
      <c r="N280" s="63">
        <f t="shared" si="67"/>
        <v>242.01</v>
      </c>
      <c r="O280" s="46"/>
      <c r="P280" s="43"/>
      <c r="Q280" s="143">
        <f t="shared" si="68"/>
        <v>1031.7490000000003</v>
      </c>
      <c r="R280" s="144">
        <f t="shared" si="69"/>
        <v>3739.5269999999996</v>
      </c>
      <c r="S280" s="144">
        <f t="shared" si="70"/>
        <v>7171.0208000000011</v>
      </c>
      <c r="T280" s="96">
        <f t="shared" si="71"/>
        <v>11942.2968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>
        <f t="shared" si="66"/>
        <v>157016.82750000001</v>
      </c>
      <c r="N281" s="63">
        <f t="shared" si="67"/>
        <v>242.01</v>
      </c>
      <c r="O281" s="46"/>
      <c r="P281" s="43"/>
      <c r="Q281" s="143">
        <f t="shared" si="68"/>
        <v>1031.7490000000003</v>
      </c>
      <c r="R281" s="144">
        <f t="shared" si="69"/>
        <v>3739.5269999999996</v>
      </c>
      <c r="S281" s="144">
        <f t="shared" si="70"/>
        <v>7171.0208000000011</v>
      </c>
      <c r="T281" s="96">
        <f t="shared" si="71"/>
        <v>11942.2968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>
        <f t="shared" si="66"/>
        <v>157016.82750000001</v>
      </c>
      <c r="N282" s="63">
        <f t="shared" si="67"/>
        <v>242.01</v>
      </c>
      <c r="O282" s="46"/>
      <c r="P282" s="43"/>
      <c r="Q282" s="143">
        <f t="shared" si="68"/>
        <v>1031.7490000000003</v>
      </c>
      <c r="R282" s="144">
        <f t="shared" si="69"/>
        <v>3739.5269999999996</v>
      </c>
      <c r="S282" s="144">
        <f t="shared" si="70"/>
        <v>7171.0208000000011</v>
      </c>
      <c r="T282" s="96">
        <f t="shared" si="71"/>
        <v>11942.2968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>
        <f t="shared" si="66"/>
        <v>157016.82750000001</v>
      </c>
      <c r="N283" s="63">
        <f t="shared" si="67"/>
        <v>242.01</v>
      </c>
      <c r="O283" s="46"/>
      <c r="P283" s="43"/>
      <c r="Q283" s="143">
        <f t="shared" si="68"/>
        <v>1031.7490000000003</v>
      </c>
      <c r="R283" s="144">
        <f t="shared" si="69"/>
        <v>3739.5269999999996</v>
      </c>
      <c r="S283" s="144">
        <f t="shared" si="70"/>
        <v>7171.0208000000011</v>
      </c>
      <c r="T283" s="96">
        <f t="shared" si="71"/>
        <v>11942.2968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>
        <f t="shared" si="66"/>
        <v>157016.82750000001</v>
      </c>
      <c r="N284" s="63">
        <f t="shared" si="67"/>
        <v>242.01</v>
      </c>
      <c r="O284" s="46"/>
      <c r="P284" s="43"/>
      <c r="Q284" s="143">
        <f t="shared" si="68"/>
        <v>1031.7490000000003</v>
      </c>
      <c r="R284" s="144">
        <f t="shared" si="69"/>
        <v>3739.5269999999996</v>
      </c>
      <c r="S284" s="144">
        <f t="shared" si="70"/>
        <v>7171.0208000000011</v>
      </c>
      <c r="T284" s="96">
        <f t="shared" si="71"/>
        <v>11942.2968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>
        <f t="shared" si="66"/>
        <v>157016.82750000001</v>
      </c>
      <c r="N285" s="63">
        <f t="shared" si="67"/>
        <v>242.01</v>
      </c>
      <c r="O285" s="46"/>
      <c r="P285" s="43"/>
      <c r="Q285" s="143">
        <f t="shared" si="68"/>
        <v>1031.7490000000003</v>
      </c>
      <c r="R285" s="144">
        <f t="shared" si="69"/>
        <v>3739.5269999999996</v>
      </c>
      <c r="S285" s="144">
        <f t="shared" si="70"/>
        <v>7171.0208000000011</v>
      </c>
      <c r="T285" s="96">
        <f t="shared" si="71"/>
        <v>11942.2968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>
        <f t="shared" si="66"/>
        <v>157016.82750000001</v>
      </c>
      <c r="N286" s="63">
        <f t="shared" si="67"/>
        <v>242.01</v>
      </c>
      <c r="O286" s="46"/>
      <c r="P286" s="43"/>
      <c r="Q286" s="143">
        <f t="shared" si="68"/>
        <v>1031.7490000000003</v>
      </c>
      <c r="R286" s="144">
        <f t="shared" si="69"/>
        <v>3739.5269999999996</v>
      </c>
      <c r="S286" s="144">
        <f t="shared" si="70"/>
        <v>7171.0208000000011</v>
      </c>
      <c r="T286" s="96">
        <f t="shared" si="71"/>
        <v>11942.2968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>
        <f t="shared" si="66"/>
        <v>157016.82750000001</v>
      </c>
      <c r="N287" s="63">
        <f t="shared" si="67"/>
        <v>242.01</v>
      </c>
      <c r="O287" s="46"/>
      <c r="P287" s="43"/>
      <c r="Q287" s="143">
        <f t="shared" si="68"/>
        <v>1031.7490000000003</v>
      </c>
      <c r="R287" s="144">
        <f t="shared" si="69"/>
        <v>3739.5269999999996</v>
      </c>
      <c r="S287" s="144">
        <f t="shared" si="70"/>
        <v>7171.0208000000011</v>
      </c>
      <c r="T287" s="96">
        <f t="shared" si="71"/>
        <v>11942.2968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>
        <f t="shared" si="66"/>
        <v>157016.82750000001</v>
      </c>
      <c r="N288" s="63">
        <f t="shared" si="67"/>
        <v>242.01</v>
      </c>
      <c r="O288" s="46"/>
      <c r="P288" s="43"/>
      <c r="Q288" s="143">
        <f t="shared" si="68"/>
        <v>1031.7490000000003</v>
      </c>
      <c r="R288" s="144">
        <f t="shared" si="69"/>
        <v>3739.5269999999996</v>
      </c>
      <c r="S288" s="144">
        <f t="shared" si="70"/>
        <v>7171.0208000000011</v>
      </c>
      <c r="T288" s="96">
        <f t="shared" si="71"/>
        <v>11942.2968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>
        <f t="shared" si="66"/>
        <v>157016.82750000001</v>
      </c>
      <c r="N289" s="63">
        <f t="shared" si="67"/>
        <v>242.01</v>
      </c>
      <c r="O289" s="46"/>
      <c r="P289" s="43"/>
      <c r="Q289" s="143">
        <f t="shared" si="68"/>
        <v>1031.7490000000003</v>
      </c>
      <c r="R289" s="144">
        <f t="shared" si="69"/>
        <v>3739.5269999999996</v>
      </c>
      <c r="S289" s="144">
        <f t="shared" si="70"/>
        <v>7171.0208000000011</v>
      </c>
      <c r="T289" s="96">
        <f t="shared" si="71"/>
        <v>11942.2968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>
        <f t="shared" si="66"/>
        <v>157016.82750000001</v>
      </c>
      <c r="N290" s="63">
        <f t="shared" si="67"/>
        <v>242.01</v>
      </c>
      <c r="O290" s="46"/>
      <c r="P290" s="43"/>
      <c r="Q290" s="143">
        <f t="shared" si="68"/>
        <v>1031.7490000000003</v>
      </c>
      <c r="R290" s="144">
        <f t="shared" si="69"/>
        <v>3739.5269999999996</v>
      </c>
      <c r="S290" s="144">
        <f t="shared" si="70"/>
        <v>7171.0208000000011</v>
      </c>
      <c r="T290" s="96">
        <f t="shared" si="71"/>
        <v>11942.2968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>
        <f t="shared" si="66"/>
        <v>157016.82750000001</v>
      </c>
      <c r="N291" s="63">
        <f t="shared" si="67"/>
        <v>242.01</v>
      </c>
      <c r="O291" s="46"/>
      <c r="P291" s="43"/>
      <c r="Q291" s="143">
        <f t="shared" si="68"/>
        <v>1031.7490000000003</v>
      </c>
      <c r="R291" s="144">
        <f t="shared" si="69"/>
        <v>3739.5269999999996</v>
      </c>
      <c r="S291" s="144">
        <f t="shared" si="70"/>
        <v>7171.0208000000011</v>
      </c>
      <c r="T291" s="96">
        <f t="shared" si="71"/>
        <v>11942.2968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>
        <f t="shared" si="66"/>
        <v>157016.82750000001</v>
      </c>
      <c r="N292" s="63">
        <f t="shared" si="67"/>
        <v>242.01</v>
      </c>
      <c r="O292" s="46"/>
      <c r="P292" s="43"/>
      <c r="Q292" s="143">
        <f t="shared" si="68"/>
        <v>1031.7490000000003</v>
      </c>
      <c r="R292" s="144">
        <f t="shared" si="69"/>
        <v>3739.5269999999996</v>
      </c>
      <c r="S292" s="144">
        <f t="shared" si="70"/>
        <v>7171.0208000000011</v>
      </c>
      <c r="T292" s="96">
        <f t="shared" si="71"/>
        <v>11942.2968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>
        <f t="shared" si="66"/>
        <v>157016.82750000001</v>
      </c>
      <c r="N293" s="63">
        <f t="shared" si="67"/>
        <v>242.01</v>
      </c>
      <c r="O293" s="46"/>
      <c r="P293" s="43"/>
      <c r="Q293" s="143">
        <f t="shared" si="68"/>
        <v>1031.7490000000003</v>
      </c>
      <c r="R293" s="144">
        <f t="shared" si="69"/>
        <v>3739.5269999999996</v>
      </c>
      <c r="S293" s="144">
        <f t="shared" si="70"/>
        <v>7171.0208000000011</v>
      </c>
      <c r="T293" s="96">
        <f t="shared" si="71"/>
        <v>11942.2968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>
        <f t="shared" si="66"/>
        <v>157016.82750000001</v>
      </c>
      <c r="N294" s="63">
        <f t="shared" si="67"/>
        <v>242.01</v>
      </c>
      <c r="O294" s="46"/>
      <c r="P294" s="43"/>
      <c r="Q294" s="143">
        <f t="shared" si="68"/>
        <v>1031.7490000000003</v>
      </c>
      <c r="R294" s="144">
        <f t="shared" si="69"/>
        <v>3739.5269999999996</v>
      </c>
      <c r="S294" s="144">
        <f t="shared" si="70"/>
        <v>7171.0208000000011</v>
      </c>
      <c r="T294" s="96">
        <f t="shared" si="71"/>
        <v>11942.2968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>
        <f t="shared" si="66"/>
        <v>157016.82750000001</v>
      </c>
      <c r="N295" s="63">
        <f t="shared" si="67"/>
        <v>242.01</v>
      </c>
      <c r="O295" s="46"/>
      <c r="P295" s="43"/>
      <c r="Q295" s="143">
        <f t="shared" si="68"/>
        <v>1031.7490000000003</v>
      </c>
      <c r="R295" s="144">
        <f t="shared" si="69"/>
        <v>3739.5269999999996</v>
      </c>
      <c r="S295" s="144">
        <f t="shared" si="70"/>
        <v>7171.0208000000011</v>
      </c>
      <c r="T295" s="96">
        <f t="shared" si="71"/>
        <v>11942.2968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>
        <f t="shared" si="66"/>
        <v>157016.82750000001</v>
      </c>
      <c r="N296" s="63">
        <f t="shared" si="67"/>
        <v>242.01</v>
      </c>
      <c r="O296" s="46"/>
      <c r="P296" s="43"/>
      <c r="Q296" s="143">
        <f t="shared" si="68"/>
        <v>1031.7490000000003</v>
      </c>
      <c r="R296" s="144">
        <f t="shared" si="69"/>
        <v>3739.5269999999996</v>
      </c>
      <c r="S296" s="144">
        <f t="shared" si="70"/>
        <v>7171.0208000000011</v>
      </c>
      <c r="T296" s="96">
        <f t="shared" si="71"/>
        <v>11942.2968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>
        <f t="shared" si="66"/>
        <v>157016.82750000001</v>
      </c>
      <c r="N297" s="63">
        <f t="shared" si="67"/>
        <v>242.01</v>
      </c>
      <c r="O297" s="46"/>
      <c r="P297" s="43"/>
      <c r="Q297" s="143">
        <f t="shared" si="68"/>
        <v>1031.7490000000003</v>
      </c>
      <c r="R297" s="144">
        <f t="shared" si="69"/>
        <v>3739.5269999999996</v>
      </c>
      <c r="S297" s="144">
        <f t="shared" si="70"/>
        <v>7171.0208000000011</v>
      </c>
      <c r="T297" s="96">
        <f t="shared" si="71"/>
        <v>11942.2968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>
        <f t="shared" si="66"/>
        <v>157016.82750000001</v>
      </c>
      <c r="N298" s="63">
        <f t="shared" si="67"/>
        <v>242.01</v>
      </c>
      <c r="O298" s="46"/>
      <c r="P298" s="43"/>
      <c r="Q298" s="143">
        <f t="shared" si="68"/>
        <v>1031.7490000000003</v>
      </c>
      <c r="R298" s="144">
        <f t="shared" si="69"/>
        <v>3739.5269999999996</v>
      </c>
      <c r="S298" s="144">
        <f t="shared" si="70"/>
        <v>7171.0208000000011</v>
      </c>
      <c r="T298" s="96">
        <f t="shared" si="71"/>
        <v>11942.2968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>
        <f t="shared" si="66"/>
        <v>157016.82750000001</v>
      </c>
      <c r="N299" s="63">
        <f t="shared" si="67"/>
        <v>242.01</v>
      </c>
      <c r="O299" s="46"/>
      <c r="P299" s="43"/>
      <c r="Q299" s="143">
        <f t="shared" si="68"/>
        <v>1031.7490000000003</v>
      </c>
      <c r="R299" s="144">
        <f t="shared" si="69"/>
        <v>3739.5269999999996</v>
      </c>
      <c r="S299" s="144">
        <f t="shared" si="70"/>
        <v>7171.0208000000011</v>
      </c>
      <c r="T299" s="96">
        <f t="shared" si="71"/>
        <v>11942.2968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>
        <f t="shared" si="66"/>
        <v>157016.82750000001</v>
      </c>
      <c r="N300" s="63">
        <f t="shared" si="67"/>
        <v>242.01</v>
      </c>
      <c r="O300" s="46"/>
      <c r="P300" s="43"/>
      <c r="Q300" s="143">
        <f t="shared" si="68"/>
        <v>1031.7490000000003</v>
      </c>
      <c r="R300" s="144">
        <f t="shared" si="69"/>
        <v>3739.5269999999996</v>
      </c>
      <c r="S300" s="144">
        <f t="shared" si="70"/>
        <v>7171.0208000000011</v>
      </c>
      <c r="T300" s="96">
        <f t="shared" si="71"/>
        <v>11942.2968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>
        <f t="shared" si="66"/>
        <v>157016.82750000001</v>
      </c>
      <c r="N301" s="63">
        <f t="shared" si="67"/>
        <v>242.01</v>
      </c>
      <c r="O301" s="46"/>
      <c r="P301" s="43"/>
      <c r="Q301" s="143">
        <f t="shared" si="68"/>
        <v>1031.7490000000003</v>
      </c>
      <c r="R301" s="144">
        <f t="shared" si="69"/>
        <v>3739.5269999999996</v>
      </c>
      <c r="S301" s="144">
        <f t="shared" si="70"/>
        <v>7171.0208000000011</v>
      </c>
      <c r="T301" s="96">
        <f t="shared" si="71"/>
        <v>11942.2968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>
        <f t="shared" si="66"/>
        <v>157016.82750000001</v>
      </c>
      <c r="N302" s="63">
        <f t="shared" si="67"/>
        <v>242.01</v>
      </c>
      <c r="O302" s="46"/>
      <c r="P302" s="43"/>
      <c r="Q302" s="143">
        <f t="shared" si="68"/>
        <v>1031.7490000000003</v>
      </c>
      <c r="R302" s="144">
        <f t="shared" si="69"/>
        <v>3739.5269999999996</v>
      </c>
      <c r="S302" s="144">
        <f t="shared" si="70"/>
        <v>7171.0208000000011</v>
      </c>
      <c r="T302" s="96">
        <f t="shared" si="71"/>
        <v>11942.2968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>
        <f t="shared" si="66"/>
        <v>157016.82750000001</v>
      </c>
      <c r="N303" s="63">
        <f t="shared" si="67"/>
        <v>242.01</v>
      </c>
      <c r="O303" s="46"/>
      <c r="P303" s="43"/>
      <c r="Q303" s="143">
        <f t="shared" si="68"/>
        <v>1031.7490000000003</v>
      </c>
      <c r="R303" s="144">
        <f t="shared" si="69"/>
        <v>3739.5269999999996</v>
      </c>
      <c r="S303" s="144">
        <f t="shared" si="70"/>
        <v>7171.0208000000011</v>
      </c>
      <c r="T303" s="96">
        <f t="shared" si="71"/>
        <v>11942.2968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>
        <f t="shared" si="66"/>
        <v>157016.82750000001</v>
      </c>
      <c r="N304" s="63">
        <f t="shared" si="67"/>
        <v>242.01</v>
      </c>
      <c r="O304" s="46"/>
      <c r="P304" s="43"/>
      <c r="Q304" s="143">
        <f t="shared" si="68"/>
        <v>1031.7490000000003</v>
      </c>
      <c r="R304" s="144">
        <f t="shared" si="69"/>
        <v>3739.5269999999996</v>
      </c>
      <c r="S304" s="144">
        <f t="shared" si="70"/>
        <v>7171.0208000000011</v>
      </c>
      <c r="T304" s="96">
        <f t="shared" si="71"/>
        <v>11942.2968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>
        <f t="shared" si="66"/>
        <v>157016.82750000001</v>
      </c>
      <c r="N305" s="63">
        <f t="shared" si="67"/>
        <v>242.01</v>
      </c>
      <c r="O305" s="46"/>
      <c r="P305" s="43"/>
      <c r="Q305" s="143">
        <f t="shared" si="68"/>
        <v>1031.7490000000003</v>
      </c>
      <c r="R305" s="144">
        <f t="shared" si="69"/>
        <v>3739.5269999999996</v>
      </c>
      <c r="S305" s="144">
        <f t="shared" si="70"/>
        <v>7171.0208000000011</v>
      </c>
      <c r="T305" s="96">
        <f t="shared" si="71"/>
        <v>11942.2968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>
        <f t="shared" si="66"/>
        <v>157016.82750000001</v>
      </c>
      <c r="N306" s="63">
        <f t="shared" si="67"/>
        <v>242.01</v>
      </c>
      <c r="O306" s="46"/>
      <c r="P306" s="43"/>
      <c r="Q306" s="143">
        <f t="shared" si="68"/>
        <v>1031.7490000000003</v>
      </c>
      <c r="R306" s="144">
        <f t="shared" si="69"/>
        <v>3739.5269999999996</v>
      </c>
      <c r="S306" s="144">
        <f t="shared" si="70"/>
        <v>7171.0208000000011</v>
      </c>
      <c r="T306" s="96">
        <f t="shared" si="71"/>
        <v>11942.2968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>
        <f t="shared" si="66"/>
        <v>157016.82750000001</v>
      </c>
      <c r="N307" s="63">
        <f t="shared" si="67"/>
        <v>242.01</v>
      </c>
      <c r="O307" s="46"/>
      <c r="P307" s="43"/>
      <c r="Q307" s="143">
        <f t="shared" si="68"/>
        <v>1031.7490000000003</v>
      </c>
      <c r="R307" s="144">
        <f t="shared" si="69"/>
        <v>3739.5269999999996</v>
      </c>
      <c r="S307" s="144">
        <f t="shared" si="70"/>
        <v>7171.0208000000011</v>
      </c>
      <c r="T307" s="96">
        <f t="shared" si="71"/>
        <v>11942.2968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>
        <f t="shared" si="66"/>
        <v>157016.82750000001</v>
      </c>
      <c r="N308" s="63">
        <f t="shared" si="67"/>
        <v>242.01</v>
      </c>
      <c r="O308" s="46"/>
      <c r="P308" s="43"/>
      <c r="Q308" s="143">
        <f t="shared" si="68"/>
        <v>1031.7490000000003</v>
      </c>
      <c r="R308" s="144">
        <f t="shared" si="69"/>
        <v>3739.5269999999996</v>
      </c>
      <c r="S308" s="144">
        <f t="shared" si="70"/>
        <v>7171.0208000000011</v>
      </c>
      <c r="T308" s="96">
        <f t="shared" si="71"/>
        <v>11942.2968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>
        <f t="shared" si="66"/>
        <v>157016.82750000001</v>
      </c>
      <c r="N309" s="63">
        <f t="shared" si="67"/>
        <v>242.01</v>
      </c>
      <c r="O309" s="46"/>
      <c r="P309" s="43"/>
      <c r="Q309" s="143">
        <f t="shared" si="68"/>
        <v>1031.7490000000003</v>
      </c>
      <c r="R309" s="144">
        <f t="shared" si="69"/>
        <v>3739.5269999999996</v>
      </c>
      <c r="S309" s="144">
        <f t="shared" si="70"/>
        <v>7171.0208000000011</v>
      </c>
      <c r="T309" s="96">
        <f t="shared" si="71"/>
        <v>11942.2968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>
        <f t="shared" si="66"/>
        <v>157016.82750000001</v>
      </c>
      <c r="N310" s="63">
        <f t="shared" si="67"/>
        <v>242.01</v>
      </c>
      <c r="O310" s="46"/>
      <c r="P310" s="43"/>
      <c r="Q310" s="143">
        <f t="shared" si="68"/>
        <v>1031.7490000000003</v>
      </c>
      <c r="R310" s="144">
        <f t="shared" si="69"/>
        <v>3739.5269999999996</v>
      </c>
      <c r="S310" s="144">
        <f t="shared" si="70"/>
        <v>7171.0208000000011</v>
      </c>
      <c r="T310" s="96">
        <f t="shared" si="71"/>
        <v>11942.2968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>
        <f t="shared" si="66"/>
        <v>157016.82750000001</v>
      </c>
      <c r="N311" s="63">
        <f t="shared" si="67"/>
        <v>242.01</v>
      </c>
      <c r="O311" s="46"/>
      <c r="P311" s="43"/>
      <c r="Q311" s="143">
        <f t="shared" si="68"/>
        <v>1031.7490000000003</v>
      </c>
      <c r="R311" s="144">
        <f t="shared" si="69"/>
        <v>3739.5269999999996</v>
      </c>
      <c r="S311" s="144">
        <f t="shared" si="70"/>
        <v>7171.0208000000011</v>
      </c>
      <c r="T311" s="96">
        <f t="shared" si="71"/>
        <v>11942.2968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>
        <f t="shared" si="66"/>
        <v>157016.82750000001</v>
      </c>
      <c r="N312" s="63">
        <f t="shared" si="67"/>
        <v>242.01</v>
      </c>
      <c r="O312" s="46"/>
      <c r="P312" s="43"/>
      <c r="Q312" s="143">
        <f t="shared" si="68"/>
        <v>1031.7490000000003</v>
      </c>
      <c r="R312" s="144">
        <f t="shared" si="69"/>
        <v>3739.5269999999996</v>
      </c>
      <c r="S312" s="144">
        <f t="shared" si="70"/>
        <v>7171.0208000000011</v>
      </c>
      <c r="T312" s="96">
        <f t="shared" si="71"/>
        <v>11942.2968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>
        <f t="shared" si="66"/>
        <v>157016.82750000001</v>
      </c>
      <c r="N313" s="63">
        <f t="shared" si="67"/>
        <v>242.01</v>
      </c>
      <c r="O313" s="46"/>
      <c r="P313" s="43"/>
      <c r="Q313" s="143">
        <f t="shared" si="68"/>
        <v>1031.7490000000003</v>
      </c>
      <c r="R313" s="144">
        <f t="shared" si="69"/>
        <v>3739.5269999999996</v>
      </c>
      <c r="S313" s="144">
        <f t="shared" si="70"/>
        <v>7171.0208000000011</v>
      </c>
      <c r="T313" s="96">
        <f t="shared" si="71"/>
        <v>11942.2968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>
        <f t="shared" si="66"/>
        <v>157016.82750000001</v>
      </c>
      <c r="N314" s="63">
        <f t="shared" si="67"/>
        <v>242.01</v>
      </c>
      <c r="O314" s="46"/>
      <c r="P314" s="43"/>
      <c r="Q314" s="143">
        <f t="shared" si="68"/>
        <v>1031.7490000000003</v>
      </c>
      <c r="R314" s="144">
        <f t="shared" si="69"/>
        <v>3739.5269999999996</v>
      </c>
      <c r="S314" s="144">
        <f t="shared" si="70"/>
        <v>7171.0208000000011</v>
      </c>
      <c r="T314" s="96">
        <f t="shared" si="71"/>
        <v>11942.2968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>
        <f t="shared" si="66"/>
        <v>157016.82750000001</v>
      </c>
      <c r="N315" s="63">
        <f t="shared" si="67"/>
        <v>242.01</v>
      </c>
      <c r="O315" s="46"/>
      <c r="P315" s="43"/>
      <c r="Q315" s="143">
        <f t="shared" si="68"/>
        <v>1031.7490000000003</v>
      </c>
      <c r="R315" s="144">
        <f t="shared" si="69"/>
        <v>3739.5269999999996</v>
      </c>
      <c r="S315" s="144">
        <f t="shared" si="70"/>
        <v>7171.0208000000011</v>
      </c>
      <c r="T315" s="96">
        <f t="shared" si="71"/>
        <v>11942.2968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>
        <f t="shared" si="66"/>
        <v>157016.82750000001</v>
      </c>
      <c r="N316" s="63">
        <f t="shared" si="67"/>
        <v>242.01</v>
      </c>
      <c r="O316" s="46"/>
      <c r="P316" s="43"/>
      <c r="Q316" s="143">
        <f t="shared" si="68"/>
        <v>1031.7490000000003</v>
      </c>
      <c r="R316" s="144">
        <f t="shared" si="69"/>
        <v>3739.5269999999996</v>
      </c>
      <c r="S316" s="144">
        <f t="shared" si="70"/>
        <v>7171.0208000000011</v>
      </c>
      <c r="T316" s="96">
        <f t="shared" si="71"/>
        <v>11942.2968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>
        <f t="shared" si="66"/>
        <v>157016.82750000001</v>
      </c>
      <c r="N317" s="63">
        <f t="shared" si="67"/>
        <v>242.01</v>
      </c>
      <c r="O317" s="46"/>
      <c r="P317" s="43"/>
      <c r="Q317" s="143">
        <f t="shared" si="68"/>
        <v>1031.7490000000003</v>
      </c>
      <c r="R317" s="144">
        <f t="shared" si="69"/>
        <v>3739.5269999999996</v>
      </c>
      <c r="S317" s="144">
        <f t="shared" si="70"/>
        <v>7171.0208000000011</v>
      </c>
      <c r="T317" s="96">
        <f t="shared" si="71"/>
        <v>11942.2968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>
        <f t="shared" si="66"/>
        <v>157016.82750000001</v>
      </c>
      <c r="N318" s="63">
        <f t="shared" si="67"/>
        <v>242.01</v>
      </c>
      <c r="O318" s="46"/>
      <c r="P318" s="43"/>
      <c r="Q318" s="143">
        <f t="shared" si="68"/>
        <v>1031.7490000000003</v>
      </c>
      <c r="R318" s="144">
        <f t="shared" si="69"/>
        <v>3739.5269999999996</v>
      </c>
      <c r="S318" s="144">
        <f t="shared" si="70"/>
        <v>7171.0208000000011</v>
      </c>
      <c r="T318" s="96">
        <f t="shared" si="71"/>
        <v>11942.2968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>
        <f t="shared" si="66"/>
        <v>157016.82750000001</v>
      </c>
      <c r="N319" s="63">
        <f t="shared" si="67"/>
        <v>242.01</v>
      </c>
      <c r="O319" s="46"/>
      <c r="P319" s="43"/>
      <c r="Q319" s="143">
        <f t="shared" si="68"/>
        <v>1031.7490000000003</v>
      </c>
      <c r="R319" s="144">
        <f t="shared" si="69"/>
        <v>3739.5269999999996</v>
      </c>
      <c r="S319" s="144">
        <f t="shared" si="70"/>
        <v>7171.0208000000011</v>
      </c>
      <c r="T319" s="96">
        <f t="shared" si="71"/>
        <v>11942.2968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>
        <f t="shared" si="66"/>
        <v>157016.82750000001</v>
      </c>
      <c r="N320" s="63">
        <f t="shared" si="67"/>
        <v>242.01</v>
      </c>
      <c r="O320" s="46"/>
      <c r="P320" s="43"/>
      <c r="Q320" s="143">
        <f t="shared" si="68"/>
        <v>1031.7490000000003</v>
      </c>
      <c r="R320" s="144">
        <f t="shared" si="69"/>
        <v>3739.5269999999996</v>
      </c>
      <c r="S320" s="144">
        <f t="shared" si="70"/>
        <v>7171.0208000000011</v>
      </c>
      <c r="T320" s="96">
        <f t="shared" si="71"/>
        <v>11942.2968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>
        <f t="shared" si="66"/>
        <v>157016.82750000001</v>
      </c>
      <c r="N321" s="63">
        <f t="shared" si="67"/>
        <v>242.01</v>
      </c>
      <c r="O321" s="46"/>
      <c r="P321" s="43"/>
      <c r="Q321" s="143">
        <f t="shared" si="68"/>
        <v>1031.7490000000003</v>
      </c>
      <c r="R321" s="144">
        <f t="shared" si="69"/>
        <v>3739.5269999999996</v>
      </c>
      <c r="S321" s="144">
        <f t="shared" si="70"/>
        <v>7171.0208000000011</v>
      </c>
      <c r="T321" s="96">
        <f t="shared" si="71"/>
        <v>11942.2968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>
        <f t="shared" si="66"/>
        <v>157016.82750000001</v>
      </c>
      <c r="N322" s="63">
        <f t="shared" si="67"/>
        <v>242.01</v>
      </c>
      <c r="O322" s="46"/>
      <c r="P322" s="43"/>
      <c r="Q322" s="143">
        <f t="shared" si="68"/>
        <v>1031.7490000000003</v>
      </c>
      <c r="R322" s="144">
        <f t="shared" si="69"/>
        <v>3739.5269999999996</v>
      </c>
      <c r="S322" s="144">
        <f t="shared" si="70"/>
        <v>7171.0208000000011</v>
      </c>
      <c r="T322" s="96">
        <f t="shared" si="71"/>
        <v>11942.2968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>
        <f t="shared" si="66"/>
        <v>157016.82750000001</v>
      </c>
      <c r="N323" s="63">
        <f t="shared" si="67"/>
        <v>242.01</v>
      </c>
      <c r="O323" s="46"/>
      <c r="P323" s="43"/>
      <c r="Q323" s="143">
        <f t="shared" si="68"/>
        <v>1031.7490000000003</v>
      </c>
      <c r="R323" s="144">
        <f t="shared" si="69"/>
        <v>3739.5269999999996</v>
      </c>
      <c r="S323" s="144">
        <f t="shared" si="70"/>
        <v>7171.0208000000011</v>
      </c>
      <c r="T323" s="96">
        <f t="shared" si="71"/>
        <v>11942.2968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>
        <f t="shared" si="66"/>
        <v>157016.82750000001</v>
      </c>
      <c r="N324" s="63">
        <f t="shared" si="67"/>
        <v>242.01</v>
      </c>
      <c r="O324" s="46"/>
      <c r="P324" s="43"/>
      <c r="Q324" s="143">
        <f t="shared" si="68"/>
        <v>1031.7490000000003</v>
      </c>
      <c r="R324" s="144">
        <f t="shared" si="69"/>
        <v>3739.5269999999996</v>
      </c>
      <c r="S324" s="144">
        <f t="shared" si="70"/>
        <v>7171.0208000000011</v>
      </c>
      <c r="T324" s="96">
        <f t="shared" si="71"/>
        <v>11942.2968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>
        <f t="shared" si="66"/>
        <v>157016.82750000001</v>
      </c>
      <c r="N325" s="63">
        <f t="shared" si="67"/>
        <v>242.01</v>
      </c>
      <c r="O325" s="46"/>
      <c r="P325" s="43"/>
      <c r="Q325" s="143">
        <f t="shared" si="68"/>
        <v>1031.7490000000003</v>
      </c>
      <c r="R325" s="144">
        <f t="shared" si="69"/>
        <v>3739.5269999999996</v>
      </c>
      <c r="S325" s="144">
        <f t="shared" si="70"/>
        <v>7171.0208000000011</v>
      </c>
      <c r="T325" s="96">
        <f t="shared" si="71"/>
        <v>11942.2968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>
        <f t="shared" si="66"/>
        <v>157016.82750000001</v>
      </c>
      <c r="N326" s="63">
        <f t="shared" si="67"/>
        <v>242.01</v>
      </c>
      <c r="O326" s="46"/>
      <c r="P326" s="43"/>
      <c r="Q326" s="143">
        <f t="shared" si="68"/>
        <v>1031.7490000000003</v>
      </c>
      <c r="R326" s="144">
        <f t="shared" si="69"/>
        <v>3739.5269999999996</v>
      </c>
      <c r="S326" s="144">
        <f t="shared" si="70"/>
        <v>7171.0208000000011</v>
      </c>
      <c r="T326" s="96">
        <f t="shared" si="71"/>
        <v>11942.2968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>
        <f t="shared" si="66"/>
        <v>157016.82750000001</v>
      </c>
      <c r="N327" s="63">
        <f t="shared" si="67"/>
        <v>242.01</v>
      </c>
      <c r="O327" s="46"/>
      <c r="P327" s="43"/>
      <c r="Q327" s="143">
        <f t="shared" si="68"/>
        <v>1031.7490000000003</v>
      </c>
      <c r="R327" s="144">
        <f t="shared" si="69"/>
        <v>3739.5269999999996</v>
      </c>
      <c r="S327" s="144">
        <f t="shared" si="70"/>
        <v>7171.0208000000011</v>
      </c>
      <c r="T327" s="96">
        <f t="shared" si="71"/>
        <v>11942.2968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>
        <f t="shared" si="66"/>
        <v>157016.82750000001</v>
      </c>
      <c r="N328" s="63">
        <f t="shared" si="67"/>
        <v>242.01</v>
      </c>
      <c r="O328" s="46"/>
      <c r="P328" s="43"/>
      <c r="Q328" s="143">
        <f t="shared" si="68"/>
        <v>1031.7490000000003</v>
      </c>
      <c r="R328" s="144">
        <f t="shared" si="69"/>
        <v>3739.5269999999996</v>
      </c>
      <c r="S328" s="144">
        <f t="shared" si="70"/>
        <v>7171.0208000000011</v>
      </c>
      <c r="T328" s="96">
        <f t="shared" si="71"/>
        <v>11942.2968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>
        <f t="shared" si="66"/>
        <v>157016.82750000001</v>
      </c>
      <c r="N329" s="63">
        <f t="shared" si="67"/>
        <v>242.01</v>
      </c>
      <c r="O329" s="46"/>
      <c r="P329" s="43"/>
      <c r="Q329" s="143">
        <f t="shared" si="68"/>
        <v>1031.7490000000003</v>
      </c>
      <c r="R329" s="144">
        <f t="shared" si="69"/>
        <v>3739.5269999999996</v>
      </c>
      <c r="S329" s="144">
        <f t="shared" si="70"/>
        <v>7171.0208000000011</v>
      </c>
      <c r="T329" s="96">
        <f t="shared" si="71"/>
        <v>11942.2968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>
        <f t="shared" si="66"/>
        <v>157016.82750000001</v>
      </c>
      <c r="N330" s="63">
        <f t="shared" si="67"/>
        <v>242.01</v>
      </c>
      <c r="O330" s="46"/>
      <c r="P330" s="43"/>
      <c r="Q330" s="143">
        <f t="shared" si="68"/>
        <v>1031.7490000000003</v>
      </c>
      <c r="R330" s="144">
        <f t="shared" si="69"/>
        <v>3739.5269999999996</v>
      </c>
      <c r="S330" s="144">
        <f t="shared" si="70"/>
        <v>7171.0208000000011</v>
      </c>
      <c r="T330" s="96">
        <f t="shared" si="71"/>
        <v>11942.2968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>
        <f t="shared" si="66"/>
        <v>157016.82750000001</v>
      </c>
      <c r="N331" s="63">
        <f t="shared" si="67"/>
        <v>242.01</v>
      </c>
      <c r="O331" s="46"/>
      <c r="P331" s="43"/>
      <c r="Q331" s="143">
        <f t="shared" si="68"/>
        <v>1031.7490000000003</v>
      </c>
      <c r="R331" s="144">
        <f t="shared" si="69"/>
        <v>3739.5269999999996</v>
      </c>
      <c r="S331" s="144">
        <f t="shared" si="70"/>
        <v>7171.0208000000011</v>
      </c>
      <c r="T331" s="96">
        <f t="shared" si="71"/>
        <v>11942.2968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>
        <f t="shared" si="66"/>
        <v>157016.82750000001</v>
      </c>
      <c r="N332" s="63">
        <f t="shared" si="67"/>
        <v>242.01</v>
      </c>
      <c r="O332" s="46"/>
      <c r="P332" s="43"/>
      <c r="Q332" s="143">
        <f t="shared" si="68"/>
        <v>1031.7490000000003</v>
      </c>
      <c r="R332" s="144">
        <f t="shared" si="69"/>
        <v>3739.5269999999996</v>
      </c>
      <c r="S332" s="144">
        <f t="shared" si="70"/>
        <v>7171.0208000000011</v>
      </c>
      <c r="T332" s="96">
        <f t="shared" si="71"/>
        <v>11942.2968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>
        <f t="shared" si="66"/>
        <v>157016.82750000001</v>
      </c>
      <c r="N333" s="63">
        <f t="shared" si="67"/>
        <v>242.01</v>
      </c>
      <c r="O333" s="46"/>
      <c r="P333" s="43"/>
      <c r="Q333" s="143">
        <f t="shared" si="68"/>
        <v>1031.7490000000003</v>
      </c>
      <c r="R333" s="144">
        <f t="shared" si="69"/>
        <v>3739.5269999999996</v>
      </c>
      <c r="S333" s="144">
        <f t="shared" si="70"/>
        <v>7171.0208000000011</v>
      </c>
      <c r="T333" s="96">
        <f t="shared" si="71"/>
        <v>11942.2968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>
        <f t="shared" si="66"/>
        <v>157016.82750000001</v>
      </c>
      <c r="N334" s="63">
        <f t="shared" si="67"/>
        <v>242.01</v>
      </c>
      <c r="O334" s="46"/>
      <c r="P334" s="43"/>
      <c r="Q334" s="143">
        <f t="shared" si="68"/>
        <v>1031.7490000000003</v>
      </c>
      <c r="R334" s="144">
        <f t="shared" si="69"/>
        <v>3739.5269999999996</v>
      </c>
      <c r="S334" s="144">
        <f t="shared" si="70"/>
        <v>7171.0208000000011</v>
      </c>
      <c r="T334" s="96">
        <f t="shared" si="71"/>
        <v>11942.2968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>
        <f t="shared" si="66"/>
        <v>157016.82750000001</v>
      </c>
      <c r="N335" s="63">
        <f t="shared" si="67"/>
        <v>242.01</v>
      </c>
      <c r="O335" s="46"/>
      <c r="P335" s="43"/>
      <c r="Q335" s="143">
        <f t="shared" si="68"/>
        <v>1031.7490000000003</v>
      </c>
      <c r="R335" s="144">
        <f t="shared" si="69"/>
        <v>3739.5269999999996</v>
      </c>
      <c r="S335" s="144">
        <f t="shared" si="70"/>
        <v>7171.0208000000011</v>
      </c>
      <c r="T335" s="96">
        <f t="shared" si="71"/>
        <v>11942.2968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>
        <f t="shared" si="66"/>
        <v>157016.82750000001</v>
      </c>
      <c r="N336" s="63">
        <f t="shared" si="67"/>
        <v>242.01</v>
      </c>
      <c r="O336" s="46"/>
      <c r="P336" s="43"/>
      <c r="Q336" s="143">
        <f t="shared" si="68"/>
        <v>1031.7490000000003</v>
      </c>
      <c r="R336" s="144">
        <f t="shared" si="69"/>
        <v>3739.5269999999996</v>
      </c>
      <c r="S336" s="144">
        <f t="shared" si="70"/>
        <v>7171.0208000000011</v>
      </c>
      <c r="T336" s="96">
        <f t="shared" si="71"/>
        <v>11942.2968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>
        <f t="shared" si="66"/>
        <v>157016.82750000001</v>
      </c>
      <c r="N337" s="63">
        <f t="shared" si="67"/>
        <v>242.01</v>
      </c>
      <c r="O337" s="46"/>
      <c r="P337" s="43"/>
      <c r="Q337" s="143">
        <f t="shared" si="68"/>
        <v>1031.7490000000003</v>
      </c>
      <c r="R337" s="144">
        <f t="shared" si="69"/>
        <v>3739.5269999999996</v>
      </c>
      <c r="S337" s="144">
        <f t="shared" si="70"/>
        <v>7171.0208000000011</v>
      </c>
      <c r="T337" s="96">
        <f t="shared" si="71"/>
        <v>11942.2968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>
        <f t="shared" si="66"/>
        <v>157016.82750000001</v>
      </c>
      <c r="N338" s="63">
        <f t="shared" si="67"/>
        <v>242.01</v>
      </c>
      <c r="O338" s="46"/>
      <c r="P338" s="43"/>
      <c r="Q338" s="143">
        <f t="shared" si="68"/>
        <v>1031.7490000000003</v>
      </c>
      <c r="R338" s="144">
        <f t="shared" si="69"/>
        <v>3739.5269999999996</v>
      </c>
      <c r="S338" s="144">
        <f t="shared" si="70"/>
        <v>7171.0208000000011</v>
      </c>
      <c r="T338" s="96">
        <f t="shared" si="71"/>
        <v>11942.2968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>
        <f t="shared" si="66"/>
        <v>157016.82750000001</v>
      </c>
      <c r="N339" s="63">
        <f t="shared" si="67"/>
        <v>242.01</v>
      </c>
      <c r="O339" s="46"/>
      <c r="P339" s="43"/>
      <c r="Q339" s="143">
        <f t="shared" si="68"/>
        <v>1031.7490000000003</v>
      </c>
      <c r="R339" s="144">
        <f t="shared" si="69"/>
        <v>3739.5269999999996</v>
      </c>
      <c r="S339" s="144">
        <f t="shared" si="70"/>
        <v>7171.0208000000011</v>
      </c>
      <c r="T339" s="96">
        <f t="shared" si="71"/>
        <v>11942.2968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>
        <f t="shared" si="66"/>
        <v>157016.82750000001</v>
      </c>
      <c r="N340" s="63">
        <f t="shared" si="67"/>
        <v>242.01</v>
      </c>
      <c r="O340" s="46"/>
      <c r="P340" s="43"/>
      <c r="Q340" s="143">
        <f t="shared" si="68"/>
        <v>1031.7490000000003</v>
      </c>
      <c r="R340" s="144">
        <f t="shared" si="69"/>
        <v>3739.5269999999996</v>
      </c>
      <c r="S340" s="144">
        <f t="shared" si="70"/>
        <v>7171.0208000000011</v>
      </c>
      <c r="T340" s="96">
        <f t="shared" si="71"/>
        <v>11942.2968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>
        <f t="shared" ref="M341:M404" si="77">SUMPRODUCT($C$4:$K$4,$C$6:$K$6)</f>
        <v>157016.82750000001</v>
      </c>
      <c r="N341" s="63">
        <f t="shared" ref="N341:N404" si="78">SUMPRODUCT($C$3:$K$3,$C$6:$K$6)/1000</f>
        <v>242.01</v>
      </c>
      <c r="O341" s="46"/>
      <c r="P341" s="43"/>
      <c r="Q341" s="143">
        <f t="shared" ref="Q341:Q404" si="79">SUMPRODUCT($C$4:$E$4,$C$6:$E$6)*$Q$3</f>
        <v>1031.7490000000003</v>
      </c>
      <c r="R341" s="144">
        <f t="shared" ref="R341:R404" si="80">SUMPRODUCT($F$4:$H$4,$F$6:$H$6)*$R$3</f>
        <v>3739.5269999999996</v>
      </c>
      <c r="S341" s="144">
        <f t="shared" ref="S341:S404" si="81">SUMPRODUCT($I$4:$K$4,$I$6:$K$6)*$S$3</f>
        <v>7171.0208000000011</v>
      </c>
      <c r="T341" s="96">
        <f t="shared" ref="T341:T404" si="82">SUM(Q341:S341)</f>
        <v>11942.2968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>
        <f t="shared" si="77"/>
        <v>157016.82750000001</v>
      </c>
      <c r="N342" s="63">
        <f t="shared" si="78"/>
        <v>242.01</v>
      </c>
      <c r="O342" s="46"/>
      <c r="P342" s="43"/>
      <c r="Q342" s="143">
        <f t="shared" si="79"/>
        <v>1031.7490000000003</v>
      </c>
      <c r="R342" s="144">
        <f t="shared" si="80"/>
        <v>3739.5269999999996</v>
      </c>
      <c r="S342" s="144">
        <f t="shared" si="81"/>
        <v>7171.0208000000011</v>
      </c>
      <c r="T342" s="96">
        <f t="shared" si="82"/>
        <v>11942.2968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>
        <f t="shared" si="77"/>
        <v>157016.82750000001</v>
      </c>
      <c r="N343" s="63">
        <f t="shared" si="78"/>
        <v>242.01</v>
      </c>
      <c r="O343" s="46"/>
      <c r="P343" s="43"/>
      <c r="Q343" s="143">
        <f t="shared" si="79"/>
        <v>1031.7490000000003</v>
      </c>
      <c r="R343" s="144">
        <f t="shared" si="80"/>
        <v>3739.5269999999996</v>
      </c>
      <c r="S343" s="144">
        <f t="shared" si="81"/>
        <v>7171.0208000000011</v>
      </c>
      <c r="T343" s="96">
        <f t="shared" si="82"/>
        <v>11942.2968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>
        <f t="shared" si="77"/>
        <v>157016.82750000001</v>
      </c>
      <c r="N344" s="63">
        <f t="shared" si="78"/>
        <v>242.01</v>
      </c>
      <c r="O344" s="46"/>
      <c r="P344" s="43"/>
      <c r="Q344" s="143">
        <f t="shared" si="79"/>
        <v>1031.7490000000003</v>
      </c>
      <c r="R344" s="144">
        <f t="shared" si="80"/>
        <v>3739.5269999999996</v>
      </c>
      <c r="S344" s="144">
        <f t="shared" si="81"/>
        <v>7171.0208000000011</v>
      </c>
      <c r="T344" s="96">
        <f t="shared" si="82"/>
        <v>11942.2968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>
        <f t="shared" si="77"/>
        <v>157016.82750000001</v>
      </c>
      <c r="N345" s="63">
        <f t="shared" si="78"/>
        <v>242.01</v>
      </c>
      <c r="O345" s="46"/>
      <c r="P345" s="43"/>
      <c r="Q345" s="143">
        <f t="shared" si="79"/>
        <v>1031.7490000000003</v>
      </c>
      <c r="R345" s="144">
        <f t="shared" si="80"/>
        <v>3739.5269999999996</v>
      </c>
      <c r="S345" s="144">
        <f t="shared" si="81"/>
        <v>7171.0208000000011</v>
      </c>
      <c r="T345" s="96">
        <f t="shared" si="82"/>
        <v>11942.2968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>
        <f t="shared" si="77"/>
        <v>157016.82750000001</v>
      </c>
      <c r="N346" s="63">
        <f t="shared" si="78"/>
        <v>242.01</v>
      </c>
      <c r="O346" s="46"/>
      <c r="P346" s="43"/>
      <c r="Q346" s="143">
        <f t="shared" si="79"/>
        <v>1031.7490000000003</v>
      </c>
      <c r="R346" s="144">
        <f t="shared" si="80"/>
        <v>3739.5269999999996</v>
      </c>
      <c r="S346" s="144">
        <f t="shared" si="81"/>
        <v>7171.0208000000011</v>
      </c>
      <c r="T346" s="96">
        <f t="shared" si="82"/>
        <v>11942.2968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>
        <f t="shared" si="77"/>
        <v>157016.82750000001</v>
      </c>
      <c r="N347" s="63">
        <f t="shared" si="78"/>
        <v>242.01</v>
      </c>
      <c r="O347" s="46"/>
      <c r="P347" s="43"/>
      <c r="Q347" s="143">
        <f t="shared" si="79"/>
        <v>1031.7490000000003</v>
      </c>
      <c r="R347" s="144">
        <f t="shared" si="80"/>
        <v>3739.5269999999996</v>
      </c>
      <c r="S347" s="144">
        <f t="shared" si="81"/>
        <v>7171.0208000000011</v>
      </c>
      <c r="T347" s="96">
        <f t="shared" si="82"/>
        <v>11942.2968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>
        <f t="shared" si="77"/>
        <v>157016.82750000001</v>
      </c>
      <c r="N348" s="63">
        <f t="shared" si="78"/>
        <v>242.01</v>
      </c>
      <c r="O348" s="46"/>
      <c r="P348" s="43"/>
      <c r="Q348" s="143">
        <f t="shared" si="79"/>
        <v>1031.7490000000003</v>
      </c>
      <c r="R348" s="144">
        <f t="shared" si="80"/>
        <v>3739.5269999999996</v>
      </c>
      <c r="S348" s="144">
        <f t="shared" si="81"/>
        <v>7171.0208000000011</v>
      </c>
      <c r="T348" s="96">
        <f t="shared" si="82"/>
        <v>11942.2968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>
        <f t="shared" si="77"/>
        <v>157016.82750000001</v>
      </c>
      <c r="N349" s="63">
        <f t="shared" si="78"/>
        <v>242.01</v>
      </c>
      <c r="O349" s="46"/>
      <c r="P349" s="43"/>
      <c r="Q349" s="143">
        <f t="shared" si="79"/>
        <v>1031.7490000000003</v>
      </c>
      <c r="R349" s="144">
        <f t="shared" si="80"/>
        <v>3739.5269999999996</v>
      </c>
      <c r="S349" s="144">
        <f t="shared" si="81"/>
        <v>7171.0208000000011</v>
      </c>
      <c r="T349" s="96">
        <f t="shared" si="82"/>
        <v>11942.2968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>
        <f t="shared" si="77"/>
        <v>157016.82750000001</v>
      </c>
      <c r="N350" s="63">
        <f t="shared" si="78"/>
        <v>242.01</v>
      </c>
      <c r="O350" s="46"/>
      <c r="P350" s="43"/>
      <c r="Q350" s="143">
        <f t="shared" si="79"/>
        <v>1031.7490000000003</v>
      </c>
      <c r="R350" s="144">
        <f t="shared" si="80"/>
        <v>3739.5269999999996</v>
      </c>
      <c r="S350" s="144">
        <f t="shared" si="81"/>
        <v>7171.0208000000011</v>
      </c>
      <c r="T350" s="96">
        <f t="shared" si="82"/>
        <v>11942.2968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>
        <f t="shared" si="77"/>
        <v>157016.82750000001</v>
      </c>
      <c r="N351" s="63">
        <f t="shared" si="78"/>
        <v>242.01</v>
      </c>
      <c r="O351" s="46"/>
      <c r="P351" s="43"/>
      <c r="Q351" s="143">
        <f t="shared" si="79"/>
        <v>1031.7490000000003</v>
      </c>
      <c r="R351" s="144">
        <f t="shared" si="80"/>
        <v>3739.5269999999996</v>
      </c>
      <c r="S351" s="144">
        <f t="shared" si="81"/>
        <v>7171.0208000000011</v>
      </c>
      <c r="T351" s="96">
        <f t="shared" si="82"/>
        <v>11942.2968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>
        <f t="shared" si="77"/>
        <v>157016.82750000001</v>
      </c>
      <c r="N352" s="63">
        <f t="shared" si="78"/>
        <v>242.01</v>
      </c>
      <c r="O352" s="46"/>
      <c r="P352" s="43"/>
      <c r="Q352" s="143">
        <f t="shared" si="79"/>
        <v>1031.7490000000003</v>
      </c>
      <c r="R352" s="144">
        <f t="shared" si="80"/>
        <v>3739.5269999999996</v>
      </c>
      <c r="S352" s="144">
        <f t="shared" si="81"/>
        <v>7171.0208000000011</v>
      </c>
      <c r="T352" s="96">
        <f t="shared" si="82"/>
        <v>11942.2968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>
        <f t="shared" si="77"/>
        <v>157016.82750000001</v>
      </c>
      <c r="N353" s="63">
        <f t="shared" si="78"/>
        <v>242.01</v>
      </c>
      <c r="O353" s="46"/>
      <c r="P353" s="43"/>
      <c r="Q353" s="143">
        <f t="shared" si="79"/>
        <v>1031.7490000000003</v>
      </c>
      <c r="R353" s="144">
        <f t="shared" si="80"/>
        <v>3739.5269999999996</v>
      </c>
      <c r="S353" s="144">
        <f t="shared" si="81"/>
        <v>7171.0208000000011</v>
      </c>
      <c r="T353" s="96">
        <f t="shared" si="82"/>
        <v>11942.2968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>
        <f t="shared" si="77"/>
        <v>157016.82750000001</v>
      </c>
      <c r="N354" s="63">
        <f t="shared" si="78"/>
        <v>242.01</v>
      </c>
      <c r="O354" s="46"/>
      <c r="P354" s="43"/>
      <c r="Q354" s="143">
        <f t="shared" si="79"/>
        <v>1031.7490000000003</v>
      </c>
      <c r="R354" s="144">
        <f t="shared" si="80"/>
        <v>3739.5269999999996</v>
      </c>
      <c r="S354" s="144">
        <f t="shared" si="81"/>
        <v>7171.0208000000011</v>
      </c>
      <c r="T354" s="96">
        <f t="shared" si="82"/>
        <v>11942.2968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>
        <f t="shared" si="77"/>
        <v>157016.82750000001</v>
      </c>
      <c r="N355" s="63">
        <f t="shared" si="78"/>
        <v>242.01</v>
      </c>
      <c r="O355" s="46"/>
      <c r="P355" s="43"/>
      <c r="Q355" s="143">
        <f t="shared" si="79"/>
        <v>1031.7490000000003</v>
      </c>
      <c r="R355" s="144">
        <f t="shared" si="80"/>
        <v>3739.5269999999996</v>
      </c>
      <c r="S355" s="144">
        <f t="shared" si="81"/>
        <v>7171.0208000000011</v>
      </c>
      <c r="T355" s="96">
        <f t="shared" si="82"/>
        <v>11942.2968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>
        <f t="shared" si="77"/>
        <v>157016.82750000001</v>
      </c>
      <c r="N356" s="63">
        <f t="shared" si="78"/>
        <v>242.01</v>
      </c>
      <c r="O356" s="46"/>
      <c r="P356" s="43"/>
      <c r="Q356" s="143">
        <f t="shared" si="79"/>
        <v>1031.7490000000003</v>
      </c>
      <c r="R356" s="144">
        <f t="shared" si="80"/>
        <v>3739.5269999999996</v>
      </c>
      <c r="S356" s="144">
        <f t="shared" si="81"/>
        <v>7171.0208000000011</v>
      </c>
      <c r="T356" s="96">
        <f t="shared" si="82"/>
        <v>11942.2968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>
        <f t="shared" si="77"/>
        <v>157016.82750000001</v>
      </c>
      <c r="N357" s="63">
        <f t="shared" si="78"/>
        <v>242.01</v>
      </c>
      <c r="O357" s="46"/>
      <c r="P357" s="43"/>
      <c r="Q357" s="143">
        <f t="shared" si="79"/>
        <v>1031.7490000000003</v>
      </c>
      <c r="R357" s="144">
        <f t="shared" si="80"/>
        <v>3739.5269999999996</v>
      </c>
      <c r="S357" s="144">
        <f t="shared" si="81"/>
        <v>7171.0208000000011</v>
      </c>
      <c r="T357" s="96">
        <f t="shared" si="82"/>
        <v>11942.2968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>
        <f t="shared" si="77"/>
        <v>157016.82750000001</v>
      </c>
      <c r="N358" s="63">
        <f t="shared" si="78"/>
        <v>242.01</v>
      </c>
      <c r="O358" s="46"/>
      <c r="P358" s="43"/>
      <c r="Q358" s="143">
        <f t="shared" si="79"/>
        <v>1031.7490000000003</v>
      </c>
      <c r="R358" s="144">
        <f t="shared" si="80"/>
        <v>3739.5269999999996</v>
      </c>
      <c r="S358" s="144">
        <f t="shared" si="81"/>
        <v>7171.0208000000011</v>
      </c>
      <c r="T358" s="96">
        <f t="shared" si="82"/>
        <v>11942.2968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>
        <f t="shared" si="77"/>
        <v>157016.82750000001</v>
      </c>
      <c r="N359" s="63">
        <f t="shared" si="78"/>
        <v>242.01</v>
      </c>
      <c r="O359" s="46"/>
      <c r="P359" s="43"/>
      <c r="Q359" s="143">
        <f t="shared" si="79"/>
        <v>1031.7490000000003</v>
      </c>
      <c r="R359" s="144">
        <f t="shared" si="80"/>
        <v>3739.5269999999996</v>
      </c>
      <c r="S359" s="144">
        <f t="shared" si="81"/>
        <v>7171.0208000000011</v>
      </c>
      <c r="T359" s="96">
        <f t="shared" si="82"/>
        <v>11942.2968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>
        <f t="shared" si="77"/>
        <v>157016.82750000001</v>
      </c>
      <c r="N360" s="63">
        <f t="shared" si="78"/>
        <v>242.01</v>
      </c>
      <c r="O360" s="46"/>
      <c r="P360" s="43"/>
      <c r="Q360" s="143">
        <f t="shared" si="79"/>
        <v>1031.7490000000003</v>
      </c>
      <c r="R360" s="144">
        <f t="shared" si="80"/>
        <v>3739.5269999999996</v>
      </c>
      <c r="S360" s="144">
        <f t="shared" si="81"/>
        <v>7171.0208000000011</v>
      </c>
      <c r="T360" s="96">
        <f t="shared" si="82"/>
        <v>11942.2968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>
        <f t="shared" si="77"/>
        <v>157016.82750000001</v>
      </c>
      <c r="N361" s="63">
        <f t="shared" si="78"/>
        <v>242.01</v>
      </c>
      <c r="O361" s="46"/>
      <c r="P361" s="43"/>
      <c r="Q361" s="143">
        <f t="shared" si="79"/>
        <v>1031.7490000000003</v>
      </c>
      <c r="R361" s="144">
        <f t="shared" si="80"/>
        <v>3739.5269999999996</v>
      </c>
      <c r="S361" s="144">
        <f t="shared" si="81"/>
        <v>7171.0208000000011</v>
      </c>
      <c r="T361" s="96">
        <f t="shared" si="82"/>
        <v>11942.2968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>
        <f t="shared" si="77"/>
        <v>157016.82750000001</v>
      </c>
      <c r="N362" s="63">
        <f t="shared" si="78"/>
        <v>242.01</v>
      </c>
      <c r="O362" s="46"/>
      <c r="P362" s="43"/>
      <c r="Q362" s="143">
        <f t="shared" si="79"/>
        <v>1031.7490000000003</v>
      </c>
      <c r="R362" s="144">
        <f t="shared" si="80"/>
        <v>3739.5269999999996</v>
      </c>
      <c r="S362" s="144">
        <f t="shared" si="81"/>
        <v>7171.0208000000011</v>
      </c>
      <c r="T362" s="96">
        <f t="shared" si="82"/>
        <v>11942.2968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>
        <f t="shared" si="77"/>
        <v>157016.82750000001</v>
      </c>
      <c r="N363" s="63">
        <f t="shared" si="78"/>
        <v>242.01</v>
      </c>
      <c r="O363" s="46"/>
      <c r="P363" s="43"/>
      <c r="Q363" s="143">
        <f t="shared" si="79"/>
        <v>1031.7490000000003</v>
      </c>
      <c r="R363" s="144">
        <f t="shared" si="80"/>
        <v>3739.5269999999996</v>
      </c>
      <c r="S363" s="144">
        <f t="shared" si="81"/>
        <v>7171.0208000000011</v>
      </c>
      <c r="T363" s="96">
        <f t="shared" si="82"/>
        <v>11942.2968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>
        <f t="shared" si="77"/>
        <v>157016.82750000001</v>
      </c>
      <c r="N364" s="63">
        <f t="shared" si="78"/>
        <v>242.01</v>
      </c>
      <c r="O364" s="46"/>
      <c r="P364" s="43"/>
      <c r="Q364" s="143">
        <f t="shared" si="79"/>
        <v>1031.7490000000003</v>
      </c>
      <c r="R364" s="144">
        <f t="shared" si="80"/>
        <v>3739.5269999999996</v>
      </c>
      <c r="S364" s="144">
        <f t="shared" si="81"/>
        <v>7171.0208000000011</v>
      </c>
      <c r="T364" s="96">
        <f t="shared" si="82"/>
        <v>11942.2968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>
        <f t="shared" si="77"/>
        <v>157016.82750000001</v>
      </c>
      <c r="N365" s="63">
        <f t="shared" si="78"/>
        <v>242.01</v>
      </c>
      <c r="O365" s="46"/>
      <c r="P365" s="43"/>
      <c r="Q365" s="143">
        <f t="shared" si="79"/>
        <v>1031.7490000000003</v>
      </c>
      <c r="R365" s="144">
        <f t="shared" si="80"/>
        <v>3739.5269999999996</v>
      </c>
      <c r="S365" s="144">
        <f t="shared" si="81"/>
        <v>7171.0208000000011</v>
      </c>
      <c r="T365" s="96">
        <f t="shared" si="82"/>
        <v>11942.2968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>
        <f t="shared" si="77"/>
        <v>157016.82750000001</v>
      </c>
      <c r="N366" s="63">
        <f t="shared" si="78"/>
        <v>242.01</v>
      </c>
      <c r="O366" s="46"/>
      <c r="P366" s="43"/>
      <c r="Q366" s="143">
        <f t="shared" si="79"/>
        <v>1031.7490000000003</v>
      </c>
      <c r="R366" s="144">
        <f t="shared" si="80"/>
        <v>3739.5269999999996</v>
      </c>
      <c r="S366" s="144">
        <f t="shared" si="81"/>
        <v>7171.0208000000011</v>
      </c>
      <c r="T366" s="96">
        <f t="shared" si="82"/>
        <v>11942.2968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>
        <f t="shared" si="77"/>
        <v>157016.82750000001</v>
      </c>
      <c r="N367" s="63">
        <f t="shared" si="78"/>
        <v>242.01</v>
      </c>
      <c r="O367" s="46"/>
      <c r="P367" s="43"/>
      <c r="Q367" s="143">
        <f t="shared" si="79"/>
        <v>1031.7490000000003</v>
      </c>
      <c r="R367" s="144">
        <f t="shared" si="80"/>
        <v>3739.5269999999996</v>
      </c>
      <c r="S367" s="144">
        <f t="shared" si="81"/>
        <v>7171.0208000000011</v>
      </c>
      <c r="T367" s="96">
        <f t="shared" si="82"/>
        <v>11942.2968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>
        <f t="shared" si="77"/>
        <v>157016.82750000001</v>
      </c>
      <c r="N368" s="63">
        <f t="shared" si="78"/>
        <v>242.01</v>
      </c>
      <c r="O368" s="46"/>
      <c r="P368" s="43"/>
      <c r="Q368" s="143">
        <f t="shared" si="79"/>
        <v>1031.7490000000003</v>
      </c>
      <c r="R368" s="144">
        <f t="shared" si="80"/>
        <v>3739.5269999999996</v>
      </c>
      <c r="S368" s="144">
        <f t="shared" si="81"/>
        <v>7171.0208000000011</v>
      </c>
      <c r="T368" s="96">
        <f t="shared" si="82"/>
        <v>11942.2968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>
        <f t="shared" si="77"/>
        <v>157016.82750000001</v>
      </c>
      <c r="N369" s="63">
        <f t="shared" si="78"/>
        <v>242.01</v>
      </c>
      <c r="O369" s="46"/>
      <c r="P369" s="43"/>
      <c r="Q369" s="143">
        <f t="shared" si="79"/>
        <v>1031.7490000000003</v>
      </c>
      <c r="R369" s="144">
        <f t="shared" si="80"/>
        <v>3739.5269999999996</v>
      </c>
      <c r="S369" s="144">
        <f t="shared" si="81"/>
        <v>7171.0208000000011</v>
      </c>
      <c r="T369" s="96">
        <f t="shared" si="82"/>
        <v>11942.2968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>
        <f t="shared" si="77"/>
        <v>157016.82750000001</v>
      </c>
      <c r="N370" s="63">
        <f t="shared" si="78"/>
        <v>242.01</v>
      </c>
      <c r="O370" s="46"/>
      <c r="P370" s="43"/>
      <c r="Q370" s="143">
        <f t="shared" si="79"/>
        <v>1031.7490000000003</v>
      </c>
      <c r="R370" s="144">
        <f t="shared" si="80"/>
        <v>3739.5269999999996</v>
      </c>
      <c r="S370" s="144">
        <f t="shared" si="81"/>
        <v>7171.0208000000011</v>
      </c>
      <c r="T370" s="96">
        <f t="shared" si="82"/>
        <v>11942.2968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>
        <f t="shared" si="77"/>
        <v>157016.82750000001</v>
      </c>
      <c r="N371" s="63">
        <f t="shared" si="78"/>
        <v>242.01</v>
      </c>
      <c r="O371" s="46"/>
      <c r="P371" s="43"/>
      <c r="Q371" s="143">
        <f t="shared" si="79"/>
        <v>1031.7490000000003</v>
      </c>
      <c r="R371" s="144">
        <f t="shared" si="80"/>
        <v>3739.5269999999996</v>
      </c>
      <c r="S371" s="144">
        <f t="shared" si="81"/>
        <v>7171.0208000000011</v>
      </c>
      <c r="T371" s="96">
        <f t="shared" si="82"/>
        <v>11942.2968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>
        <f t="shared" si="77"/>
        <v>157016.82750000001</v>
      </c>
      <c r="N372" s="63">
        <f t="shared" si="78"/>
        <v>242.01</v>
      </c>
      <c r="O372" s="46"/>
      <c r="P372" s="43"/>
      <c r="Q372" s="143">
        <f t="shared" si="79"/>
        <v>1031.7490000000003</v>
      </c>
      <c r="R372" s="144">
        <f t="shared" si="80"/>
        <v>3739.5269999999996</v>
      </c>
      <c r="S372" s="144">
        <f t="shared" si="81"/>
        <v>7171.0208000000011</v>
      </c>
      <c r="T372" s="96">
        <f t="shared" si="82"/>
        <v>11942.2968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>
        <f t="shared" si="77"/>
        <v>157016.82750000001</v>
      </c>
      <c r="N373" s="63">
        <f t="shared" si="78"/>
        <v>242.01</v>
      </c>
      <c r="O373" s="46"/>
      <c r="P373" s="43"/>
      <c r="Q373" s="143">
        <f t="shared" si="79"/>
        <v>1031.7490000000003</v>
      </c>
      <c r="R373" s="144">
        <f t="shared" si="80"/>
        <v>3739.5269999999996</v>
      </c>
      <c r="S373" s="144">
        <f t="shared" si="81"/>
        <v>7171.0208000000011</v>
      </c>
      <c r="T373" s="96">
        <f t="shared" si="82"/>
        <v>11942.2968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>
        <f t="shared" si="77"/>
        <v>157016.82750000001</v>
      </c>
      <c r="N374" s="63">
        <f t="shared" si="78"/>
        <v>242.01</v>
      </c>
      <c r="O374" s="46"/>
      <c r="P374" s="43"/>
      <c r="Q374" s="143">
        <f t="shared" si="79"/>
        <v>1031.7490000000003</v>
      </c>
      <c r="R374" s="144">
        <f t="shared" si="80"/>
        <v>3739.5269999999996</v>
      </c>
      <c r="S374" s="144">
        <f t="shared" si="81"/>
        <v>7171.0208000000011</v>
      </c>
      <c r="T374" s="96">
        <f t="shared" si="82"/>
        <v>11942.2968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>
        <f t="shared" si="77"/>
        <v>157016.82750000001</v>
      </c>
      <c r="N375" s="63">
        <f t="shared" si="78"/>
        <v>242.01</v>
      </c>
      <c r="O375" s="46"/>
      <c r="P375" s="43"/>
      <c r="Q375" s="143">
        <f t="shared" si="79"/>
        <v>1031.7490000000003</v>
      </c>
      <c r="R375" s="144">
        <f t="shared" si="80"/>
        <v>3739.5269999999996</v>
      </c>
      <c r="S375" s="144">
        <f t="shared" si="81"/>
        <v>7171.0208000000011</v>
      </c>
      <c r="T375" s="96">
        <f t="shared" si="82"/>
        <v>11942.2968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>
        <f t="shared" si="77"/>
        <v>157016.82750000001</v>
      </c>
      <c r="N376" s="63">
        <f t="shared" si="78"/>
        <v>242.01</v>
      </c>
      <c r="O376" s="46"/>
      <c r="P376" s="43"/>
      <c r="Q376" s="143">
        <f t="shared" si="79"/>
        <v>1031.7490000000003</v>
      </c>
      <c r="R376" s="144">
        <f t="shared" si="80"/>
        <v>3739.5269999999996</v>
      </c>
      <c r="S376" s="144">
        <f t="shared" si="81"/>
        <v>7171.0208000000011</v>
      </c>
      <c r="T376" s="96">
        <f t="shared" si="82"/>
        <v>11942.2968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>
        <f t="shared" si="77"/>
        <v>157016.82750000001</v>
      </c>
      <c r="N377" s="63">
        <f t="shared" si="78"/>
        <v>242.01</v>
      </c>
      <c r="O377" s="46"/>
      <c r="P377" s="43"/>
      <c r="Q377" s="143">
        <f t="shared" si="79"/>
        <v>1031.7490000000003</v>
      </c>
      <c r="R377" s="144">
        <f t="shared" si="80"/>
        <v>3739.5269999999996</v>
      </c>
      <c r="S377" s="144">
        <f t="shared" si="81"/>
        <v>7171.0208000000011</v>
      </c>
      <c r="T377" s="96">
        <f t="shared" si="82"/>
        <v>11942.2968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>
        <f t="shared" si="77"/>
        <v>157016.82750000001</v>
      </c>
      <c r="N378" s="63">
        <f t="shared" si="78"/>
        <v>242.01</v>
      </c>
      <c r="O378" s="46"/>
      <c r="P378" s="43"/>
      <c r="Q378" s="143">
        <f t="shared" si="79"/>
        <v>1031.7490000000003</v>
      </c>
      <c r="R378" s="144">
        <f t="shared" si="80"/>
        <v>3739.5269999999996</v>
      </c>
      <c r="S378" s="144">
        <f t="shared" si="81"/>
        <v>7171.0208000000011</v>
      </c>
      <c r="T378" s="96">
        <f t="shared" si="82"/>
        <v>11942.2968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>
        <f t="shared" si="77"/>
        <v>157016.82750000001</v>
      </c>
      <c r="N379" s="63">
        <f t="shared" si="78"/>
        <v>242.01</v>
      </c>
      <c r="O379" s="46"/>
      <c r="P379" s="43"/>
      <c r="Q379" s="143">
        <f t="shared" si="79"/>
        <v>1031.7490000000003</v>
      </c>
      <c r="R379" s="144">
        <f t="shared" si="80"/>
        <v>3739.5269999999996</v>
      </c>
      <c r="S379" s="144">
        <f t="shared" si="81"/>
        <v>7171.0208000000011</v>
      </c>
      <c r="T379" s="96">
        <f t="shared" si="82"/>
        <v>11942.2968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>
        <f t="shared" si="77"/>
        <v>157016.82750000001</v>
      </c>
      <c r="N380" s="63">
        <f t="shared" si="78"/>
        <v>242.01</v>
      </c>
      <c r="O380" s="46"/>
      <c r="P380" s="43"/>
      <c r="Q380" s="143">
        <f t="shared" si="79"/>
        <v>1031.7490000000003</v>
      </c>
      <c r="R380" s="144">
        <f t="shared" si="80"/>
        <v>3739.5269999999996</v>
      </c>
      <c r="S380" s="144">
        <f t="shared" si="81"/>
        <v>7171.0208000000011</v>
      </c>
      <c r="T380" s="96">
        <f t="shared" si="82"/>
        <v>11942.2968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>
        <f t="shared" si="77"/>
        <v>157016.82750000001</v>
      </c>
      <c r="N381" s="63">
        <f t="shared" si="78"/>
        <v>242.01</v>
      </c>
      <c r="O381" s="46"/>
      <c r="P381" s="43"/>
      <c r="Q381" s="143">
        <f t="shared" si="79"/>
        <v>1031.7490000000003</v>
      </c>
      <c r="R381" s="144">
        <f t="shared" si="80"/>
        <v>3739.5269999999996</v>
      </c>
      <c r="S381" s="144">
        <f t="shared" si="81"/>
        <v>7171.0208000000011</v>
      </c>
      <c r="T381" s="96">
        <f t="shared" si="82"/>
        <v>11942.2968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>
        <f t="shared" si="77"/>
        <v>157016.82750000001</v>
      </c>
      <c r="N382" s="63">
        <f t="shared" si="78"/>
        <v>242.01</v>
      </c>
      <c r="O382" s="46"/>
      <c r="P382" s="43"/>
      <c r="Q382" s="143">
        <f t="shared" si="79"/>
        <v>1031.7490000000003</v>
      </c>
      <c r="R382" s="144">
        <f t="shared" si="80"/>
        <v>3739.5269999999996</v>
      </c>
      <c r="S382" s="144">
        <f t="shared" si="81"/>
        <v>7171.0208000000011</v>
      </c>
      <c r="T382" s="96">
        <f t="shared" si="82"/>
        <v>11942.2968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>
        <f t="shared" si="77"/>
        <v>157016.82750000001</v>
      </c>
      <c r="N383" s="63">
        <f t="shared" si="78"/>
        <v>242.01</v>
      </c>
      <c r="O383" s="46"/>
      <c r="P383" s="43"/>
      <c r="Q383" s="143">
        <f t="shared" si="79"/>
        <v>1031.7490000000003</v>
      </c>
      <c r="R383" s="144">
        <f t="shared" si="80"/>
        <v>3739.5269999999996</v>
      </c>
      <c r="S383" s="144">
        <f t="shared" si="81"/>
        <v>7171.0208000000011</v>
      </c>
      <c r="T383" s="96">
        <f t="shared" si="82"/>
        <v>11942.2968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>
        <f t="shared" si="77"/>
        <v>157016.82750000001</v>
      </c>
      <c r="N384" s="63">
        <f t="shared" si="78"/>
        <v>242.01</v>
      </c>
      <c r="O384" s="46"/>
      <c r="P384" s="43"/>
      <c r="Q384" s="143">
        <f t="shared" si="79"/>
        <v>1031.7490000000003</v>
      </c>
      <c r="R384" s="144">
        <f t="shared" si="80"/>
        <v>3739.5269999999996</v>
      </c>
      <c r="S384" s="144">
        <f t="shared" si="81"/>
        <v>7171.0208000000011</v>
      </c>
      <c r="T384" s="96">
        <f t="shared" si="82"/>
        <v>11942.2968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>
        <f t="shared" si="77"/>
        <v>157016.82750000001</v>
      </c>
      <c r="N385" s="63">
        <f t="shared" si="78"/>
        <v>242.01</v>
      </c>
      <c r="O385" s="46"/>
      <c r="P385" s="43"/>
      <c r="Q385" s="143">
        <f t="shared" si="79"/>
        <v>1031.7490000000003</v>
      </c>
      <c r="R385" s="144">
        <f t="shared" si="80"/>
        <v>3739.5269999999996</v>
      </c>
      <c r="S385" s="144">
        <f t="shared" si="81"/>
        <v>7171.0208000000011</v>
      </c>
      <c r="T385" s="96">
        <f t="shared" si="82"/>
        <v>11942.2968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>
        <f t="shared" si="77"/>
        <v>157016.82750000001</v>
      </c>
      <c r="N386" s="63">
        <f t="shared" si="78"/>
        <v>242.01</v>
      </c>
      <c r="O386" s="46"/>
      <c r="P386" s="43"/>
      <c r="Q386" s="143">
        <f t="shared" si="79"/>
        <v>1031.7490000000003</v>
      </c>
      <c r="R386" s="144">
        <f t="shared" si="80"/>
        <v>3739.5269999999996</v>
      </c>
      <c r="S386" s="144">
        <f t="shared" si="81"/>
        <v>7171.0208000000011</v>
      </c>
      <c r="T386" s="96">
        <f t="shared" si="82"/>
        <v>11942.2968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>
        <f t="shared" si="77"/>
        <v>157016.82750000001</v>
      </c>
      <c r="N387" s="63">
        <f t="shared" si="78"/>
        <v>242.01</v>
      </c>
      <c r="O387" s="46"/>
      <c r="P387" s="43"/>
      <c r="Q387" s="143">
        <f t="shared" si="79"/>
        <v>1031.7490000000003</v>
      </c>
      <c r="R387" s="144">
        <f t="shared" si="80"/>
        <v>3739.5269999999996</v>
      </c>
      <c r="S387" s="144">
        <f t="shared" si="81"/>
        <v>7171.0208000000011</v>
      </c>
      <c r="T387" s="96">
        <f t="shared" si="82"/>
        <v>11942.2968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>
        <f t="shared" si="77"/>
        <v>157016.82750000001</v>
      </c>
      <c r="N388" s="63">
        <f t="shared" si="78"/>
        <v>242.01</v>
      </c>
      <c r="O388" s="46"/>
      <c r="P388" s="43"/>
      <c r="Q388" s="143">
        <f t="shared" si="79"/>
        <v>1031.7490000000003</v>
      </c>
      <c r="R388" s="144">
        <f t="shared" si="80"/>
        <v>3739.5269999999996</v>
      </c>
      <c r="S388" s="144">
        <f t="shared" si="81"/>
        <v>7171.0208000000011</v>
      </c>
      <c r="T388" s="96">
        <f t="shared" si="82"/>
        <v>11942.2968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>
        <f t="shared" si="77"/>
        <v>157016.82750000001</v>
      </c>
      <c r="N389" s="63">
        <f t="shared" si="78"/>
        <v>242.01</v>
      </c>
      <c r="O389" s="46"/>
      <c r="P389" s="43"/>
      <c r="Q389" s="143">
        <f t="shared" si="79"/>
        <v>1031.7490000000003</v>
      </c>
      <c r="R389" s="144">
        <f t="shared" si="80"/>
        <v>3739.5269999999996</v>
      </c>
      <c r="S389" s="144">
        <f t="shared" si="81"/>
        <v>7171.0208000000011</v>
      </c>
      <c r="T389" s="96">
        <f t="shared" si="82"/>
        <v>11942.2968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>
        <f t="shared" si="77"/>
        <v>157016.82750000001</v>
      </c>
      <c r="N390" s="63">
        <f t="shared" si="78"/>
        <v>242.01</v>
      </c>
      <c r="O390" s="46"/>
      <c r="P390" s="43"/>
      <c r="Q390" s="143">
        <f t="shared" si="79"/>
        <v>1031.7490000000003</v>
      </c>
      <c r="R390" s="144">
        <f t="shared" si="80"/>
        <v>3739.5269999999996</v>
      </c>
      <c r="S390" s="144">
        <f t="shared" si="81"/>
        <v>7171.0208000000011</v>
      </c>
      <c r="T390" s="96">
        <f t="shared" si="82"/>
        <v>11942.2968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>
        <f t="shared" si="77"/>
        <v>157016.82750000001</v>
      </c>
      <c r="N391" s="63">
        <f t="shared" si="78"/>
        <v>242.01</v>
      </c>
      <c r="O391" s="46"/>
      <c r="P391" s="43"/>
      <c r="Q391" s="143">
        <f t="shared" si="79"/>
        <v>1031.7490000000003</v>
      </c>
      <c r="R391" s="144">
        <f t="shared" si="80"/>
        <v>3739.5269999999996</v>
      </c>
      <c r="S391" s="144">
        <f t="shared" si="81"/>
        <v>7171.0208000000011</v>
      </c>
      <c r="T391" s="96">
        <f t="shared" si="82"/>
        <v>11942.2968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>
        <f t="shared" si="77"/>
        <v>157016.82750000001</v>
      </c>
      <c r="N392" s="63">
        <f t="shared" si="78"/>
        <v>242.01</v>
      </c>
      <c r="O392" s="46"/>
      <c r="P392" s="43"/>
      <c r="Q392" s="143">
        <f t="shared" si="79"/>
        <v>1031.7490000000003</v>
      </c>
      <c r="R392" s="144">
        <f t="shared" si="80"/>
        <v>3739.5269999999996</v>
      </c>
      <c r="S392" s="144">
        <f t="shared" si="81"/>
        <v>7171.0208000000011</v>
      </c>
      <c r="T392" s="96">
        <f t="shared" si="82"/>
        <v>11942.2968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>
        <f t="shared" si="77"/>
        <v>157016.82750000001</v>
      </c>
      <c r="N393" s="63">
        <f t="shared" si="78"/>
        <v>242.01</v>
      </c>
      <c r="O393" s="46"/>
      <c r="P393" s="43"/>
      <c r="Q393" s="143">
        <f t="shared" si="79"/>
        <v>1031.7490000000003</v>
      </c>
      <c r="R393" s="144">
        <f t="shared" si="80"/>
        <v>3739.5269999999996</v>
      </c>
      <c r="S393" s="144">
        <f t="shared" si="81"/>
        <v>7171.0208000000011</v>
      </c>
      <c r="T393" s="96">
        <f t="shared" si="82"/>
        <v>11942.2968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>
        <f t="shared" si="77"/>
        <v>157016.82750000001</v>
      </c>
      <c r="N394" s="63">
        <f t="shared" si="78"/>
        <v>242.01</v>
      </c>
      <c r="O394" s="46"/>
      <c r="P394" s="43"/>
      <c r="Q394" s="143">
        <f t="shared" si="79"/>
        <v>1031.7490000000003</v>
      </c>
      <c r="R394" s="144">
        <f t="shared" si="80"/>
        <v>3739.5269999999996</v>
      </c>
      <c r="S394" s="144">
        <f t="shared" si="81"/>
        <v>7171.0208000000011</v>
      </c>
      <c r="T394" s="96">
        <f t="shared" si="82"/>
        <v>11942.2968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>
        <f t="shared" si="77"/>
        <v>157016.82750000001</v>
      </c>
      <c r="N395" s="63">
        <f t="shared" si="78"/>
        <v>242.01</v>
      </c>
      <c r="O395" s="46"/>
      <c r="P395" s="43"/>
      <c r="Q395" s="143">
        <f t="shared" si="79"/>
        <v>1031.7490000000003</v>
      </c>
      <c r="R395" s="144">
        <f t="shared" si="80"/>
        <v>3739.5269999999996</v>
      </c>
      <c r="S395" s="144">
        <f t="shared" si="81"/>
        <v>7171.0208000000011</v>
      </c>
      <c r="T395" s="96">
        <f t="shared" si="82"/>
        <v>11942.2968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>
        <f t="shared" si="77"/>
        <v>157016.82750000001</v>
      </c>
      <c r="N396" s="63">
        <f t="shared" si="78"/>
        <v>242.01</v>
      </c>
      <c r="O396" s="46"/>
      <c r="P396" s="43"/>
      <c r="Q396" s="143">
        <f t="shared" si="79"/>
        <v>1031.7490000000003</v>
      </c>
      <c r="R396" s="144">
        <f t="shared" si="80"/>
        <v>3739.5269999999996</v>
      </c>
      <c r="S396" s="144">
        <f t="shared" si="81"/>
        <v>7171.0208000000011</v>
      </c>
      <c r="T396" s="96">
        <f t="shared" si="82"/>
        <v>11942.2968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>
        <f t="shared" si="77"/>
        <v>157016.82750000001</v>
      </c>
      <c r="N397" s="63">
        <f t="shared" si="78"/>
        <v>242.01</v>
      </c>
      <c r="O397" s="46"/>
      <c r="P397" s="43"/>
      <c r="Q397" s="143">
        <f t="shared" si="79"/>
        <v>1031.7490000000003</v>
      </c>
      <c r="R397" s="144">
        <f t="shared" si="80"/>
        <v>3739.5269999999996</v>
      </c>
      <c r="S397" s="144">
        <f t="shared" si="81"/>
        <v>7171.0208000000011</v>
      </c>
      <c r="T397" s="96">
        <f t="shared" si="82"/>
        <v>11942.2968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>
        <f t="shared" si="77"/>
        <v>157016.82750000001</v>
      </c>
      <c r="N398" s="63">
        <f t="shared" si="78"/>
        <v>242.01</v>
      </c>
      <c r="O398" s="46"/>
      <c r="P398" s="43"/>
      <c r="Q398" s="143">
        <f t="shared" si="79"/>
        <v>1031.7490000000003</v>
      </c>
      <c r="R398" s="144">
        <f t="shared" si="80"/>
        <v>3739.5269999999996</v>
      </c>
      <c r="S398" s="144">
        <f t="shared" si="81"/>
        <v>7171.0208000000011</v>
      </c>
      <c r="T398" s="96">
        <f t="shared" si="82"/>
        <v>11942.2968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>
        <f t="shared" si="77"/>
        <v>157016.82750000001</v>
      </c>
      <c r="N399" s="63">
        <f t="shared" si="78"/>
        <v>242.01</v>
      </c>
      <c r="O399" s="46"/>
      <c r="P399" s="43"/>
      <c r="Q399" s="143">
        <f t="shared" si="79"/>
        <v>1031.7490000000003</v>
      </c>
      <c r="R399" s="144">
        <f t="shared" si="80"/>
        <v>3739.5269999999996</v>
      </c>
      <c r="S399" s="144">
        <f t="shared" si="81"/>
        <v>7171.0208000000011</v>
      </c>
      <c r="T399" s="96">
        <f t="shared" si="82"/>
        <v>11942.2968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>
        <f t="shared" si="77"/>
        <v>157016.82750000001</v>
      </c>
      <c r="N400" s="63">
        <f t="shared" si="78"/>
        <v>242.01</v>
      </c>
      <c r="O400" s="46"/>
      <c r="P400" s="43"/>
      <c r="Q400" s="143">
        <f t="shared" si="79"/>
        <v>1031.7490000000003</v>
      </c>
      <c r="R400" s="144">
        <f t="shared" si="80"/>
        <v>3739.5269999999996</v>
      </c>
      <c r="S400" s="144">
        <f t="shared" si="81"/>
        <v>7171.0208000000011</v>
      </c>
      <c r="T400" s="96">
        <f t="shared" si="82"/>
        <v>11942.2968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>
        <f t="shared" si="77"/>
        <v>157016.82750000001</v>
      </c>
      <c r="N401" s="63">
        <f t="shared" si="78"/>
        <v>242.01</v>
      </c>
      <c r="O401" s="46"/>
      <c r="P401" s="43"/>
      <c r="Q401" s="143">
        <f t="shared" si="79"/>
        <v>1031.7490000000003</v>
      </c>
      <c r="R401" s="144">
        <f t="shared" si="80"/>
        <v>3739.5269999999996</v>
      </c>
      <c r="S401" s="144">
        <f t="shared" si="81"/>
        <v>7171.0208000000011</v>
      </c>
      <c r="T401" s="96">
        <f t="shared" si="82"/>
        <v>11942.2968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>
        <f t="shared" si="77"/>
        <v>157016.82750000001</v>
      </c>
      <c r="N402" s="63">
        <f t="shared" si="78"/>
        <v>242.01</v>
      </c>
      <c r="O402" s="46"/>
      <c r="P402" s="43"/>
      <c r="Q402" s="143">
        <f t="shared" si="79"/>
        <v>1031.7490000000003</v>
      </c>
      <c r="R402" s="144">
        <f t="shared" si="80"/>
        <v>3739.5269999999996</v>
      </c>
      <c r="S402" s="144">
        <f t="shared" si="81"/>
        <v>7171.0208000000011</v>
      </c>
      <c r="T402" s="96">
        <f t="shared" si="82"/>
        <v>11942.2968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>
        <f t="shared" si="77"/>
        <v>157016.82750000001</v>
      </c>
      <c r="N403" s="63">
        <f t="shared" si="78"/>
        <v>242.01</v>
      </c>
      <c r="O403" s="46"/>
      <c r="P403" s="43"/>
      <c r="Q403" s="143">
        <f t="shared" si="79"/>
        <v>1031.7490000000003</v>
      </c>
      <c r="R403" s="144">
        <f t="shared" si="80"/>
        <v>3739.5269999999996</v>
      </c>
      <c r="S403" s="144">
        <f t="shared" si="81"/>
        <v>7171.0208000000011</v>
      </c>
      <c r="T403" s="96">
        <f t="shared" si="82"/>
        <v>11942.2968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>
        <f t="shared" si="77"/>
        <v>157016.82750000001</v>
      </c>
      <c r="N404" s="63">
        <f t="shared" si="78"/>
        <v>242.01</v>
      </c>
      <c r="O404" s="46"/>
      <c r="P404" s="43"/>
      <c r="Q404" s="143">
        <f t="shared" si="79"/>
        <v>1031.7490000000003</v>
      </c>
      <c r="R404" s="144">
        <f t="shared" si="80"/>
        <v>3739.5269999999996</v>
      </c>
      <c r="S404" s="144">
        <f t="shared" si="81"/>
        <v>7171.0208000000011</v>
      </c>
      <c r="T404" s="96">
        <f t="shared" si="82"/>
        <v>11942.2968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>
        <f t="shared" ref="M405:M468" si="88">SUMPRODUCT($C$4:$K$4,$C$6:$K$6)</f>
        <v>157016.82750000001</v>
      </c>
      <c r="N405" s="63">
        <f t="shared" ref="N405:N468" si="89">SUMPRODUCT($C$3:$K$3,$C$6:$K$6)/1000</f>
        <v>242.01</v>
      </c>
      <c r="O405" s="46"/>
      <c r="P405" s="43"/>
      <c r="Q405" s="143">
        <f t="shared" ref="Q405:Q468" si="90">SUMPRODUCT($C$4:$E$4,$C$6:$E$6)*$Q$3</f>
        <v>1031.7490000000003</v>
      </c>
      <c r="R405" s="144">
        <f t="shared" ref="R405:R468" si="91">SUMPRODUCT($F$4:$H$4,$F$6:$H$6)*$R$3</f>
        <v>3739.5269999999996</v>
      </c>
      <c r="S405" s="144">
        <f t="shared" ref="S405:S468" si="92">SUMPRODUCT($I$4:$K$4,$I$6:$K$6)*$S$3</f>
        <v>7171.0208000000011</v>
      </c>
      <c r="T405" s="96">
        <f t="shared" ref="T405:T468" si="93">SUM(Q405:S405)</f>
        <v>11942.2968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>
        <f t="shared" si="88"/>
        <v>157016.82750000001</v>
      </c>
      <c r="N406" s="63">
        <f t="shared" si="89"/>
        <v>242.01</v>
      </c>
      <c r="O406" s="46"/>
      <c r="P406" s="43"/>
      <c r="Q406" s="143">
        <f t="shared" si="90"/>
        <v>1031.7490000000003</v>
      </c>
      <c r="R406" s="144">
        <f t="shared" si="91"/>
        <v>3739.5269999999996</v>
      </c>
      <c r="S406" s="144">
        <f t="shared" si="92"/>
        <v>7171.0208000000011</v>
      </c>
      <c r="T406" s="96">
        <f t="shared" si="93"/>
        <v>11942.2968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>
        <f t="shared" si="88"/>
        <v>157016.82750000001</v>
      </c>
      <c r="N407" s="63">
        <f t="shared" si="89"/>
        <v>242.01</v>
      </c>
      <c r="O407" s="46"/>
      <c r="P407" s="43"/>
      <c r="Q407" s="143">
        <f t="shared" si="90"/>
        <v>1031.7490000000003</v>
      </c>
      <c r="R407" s="144">
        <f t="shared" si="91"/>
        <v>3739.5269999999996</v>
      </c>
      <c r="S407" s="144">
        <f t="shared" si="92"/>
        <v>7171.0208000000011</v>
      </c>
      <c r="T407" s="96">
        <f t="shared" si="93"/>
        <v>11942.2968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>
        <f t="shared" si="88"/>
        <v>157016.82750000001</v>
      </c>
      <c r="N408" s="63">
        <f t="shared" si="89"/>
        <v>242.01</v>
      </c>
      <c r="O408" s="46"/>
      <c r="P408" s="43"/>
      <c r="Q408" s="143">
        <f t="shared" si="90"/>
        <v>1031.7490000000003</v>
      </c>
      <c r="R408" s="144">
        <f t="shared" si="91"/>
        <v>3739.5269999999996</v>
      </c>
      <c r="S408" s="144">
        <f t="shared" si="92"/>
        <v>7171.0208000000011</v>
      </c>
      <c r="T408" s="96">
        <f t="shared" si="93"/>
        <v>11942.2968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>
        <f t="shared" si="88"/>
        <v>157016.82750000001</v>
      </c>
      <c r="N409" s="63">
        <f t="shared" si="89"/>
        <v>242.01</v>
      </c>
      <c r="O409" s="46"/>
      <c r="P409" s="43"/>
      <c r="Q409" s="143">
        <f t="shared" si="90"/>
        <v>1031.7490000000003</v>
      </c>
      <c r="R409" s="144">
        <f t="shared" si="91"/>
        <v>3739.5269999999996</v>
      </c>
      <c r="S409" s="144">
        <f t="shared" si="92"/>
        <v>7171.0208000000011</v>
      </c>
      <c r="T409" s="96">
        <f t="shared" si="93"/>
        <v>11942.2968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>
        <f t="shared" si="88"/>
        <v>157016.82750000001</v>
      </c>
      <c r="N410" s="63">
        <f t="shared" si="89"/>
        <v>242.01</v>
      </c>
      <c r="O410" s="46"/>
      <c r="P410" s="43"/>
      <c r="Q410" s="143">
        <f t="shared" si="90"/>
        <v>1031.7490000000003</v>
      </c>
      <c r="R410" s="144">
        <f t="shared" si="91"/>
        <v>3739.5269999999996</v>
      </c>
      <c r="S410" s="144">
        <f t="shared" si="92"/>
        <v>7171.0208000000011</v>
      </c>
      <c r="T410" s="96">
        <f t="shared" si="93"/>
        <v>11942.2968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>
        <f t="shared" si="88"/>
        <v>157016.82750000001</v>
      </c>
      <c r="N411" s="63">
        <f t="shared" si="89"/>
        <v>242.01</v>
      </c>
      <c r="O411" s="46"/>
      <c r="P411" s="43"/>
      <c r="Q411" s="143">
        <f t="shared" si="90"/>
        <v>1031.7490000000003</v>
      </c>
      <c r="R411" s="144">
        <f t="shared" si="91"/>
        <v>3739.5269999999996</v>
      </c>
      <c r="S411" s="144">
        <f t="shared" si="92"/>
        <v>7171.0208000000011</v>
      </c>
      <c r="T411" s="96">
        <f t="shared" si="93"/>
        <v>11942.2968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>
        <f t="shared" si="88"/>
        <v>157016.82750000001</v>
      </c>
      <c r="N412" s="63">
        <f t="shared" si="89"/>
        <v>242.01</v>
      </c>
      <c r="O412" s="46"/>
      <c r="P412" s="43"/>
      <c r="Q412" s="143">
        <f t="shared" si="90"/>
        <v>1031.7490000000003</v>
      </c>
      <c r="R412" s="144">
        <f t="shared" si="91"/>
        <v>3739.5269999999996</v>
      </c>
      <c r="S412" s="144">
        <f t="shared" si="92"/>
        <v>7171.0208000000011</v>
      </c>
      <c r="T412" s="96">
        <f t="shared" si="93"/>
        <v>11942.2968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>
        <f t="shared" si="88"/>
        <v>157016.82750000001</v>
      </c>
      <c r="N413" s="63">
        <f t="shared" si="89"/>
        <v>242.01</v>
      </c>
      <c r="O413" s="46"/>
      <c r="P413" s="43"/>
      <c r="Q413" s="143">
        <f t="shared" si="90"/>
        <v>1031.7490000000003</v>
      </c>
      <c r="R413" s="144">
        <f t="shared" si="91"/>
        <v>3739.5269999999996</v>
      </c>
      <c r="S413" s="144">
        <f t="shared" si="92"/>
        <v>7171.0208000000011</v>
      </c>
      <c r="T413" s="96">
        <f t="shared" si="93"/>
        <v>11942.2968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>
        <f t="shared" si="88"/>
        <v>157016.82750000001</v>
      </c>
      <c r="N414" s="63">
        <f t="shared" si="89"/>
        <v>242.01</v>
      </c>
      <c r="O414" s="46"/>
      <c r="P414" s="43"/>
      <c r="Q414" s="143">
        <f t="shared" si="90"/>
        <v>1031.7490000000003</v>
      </c>
      <c r="R414" s="144">
        <f t="shared" si="91"/>
        <v>3739.5269999999996</v>
      </c>
      <c r="S414" s="144">
        <f t="shared" si="92"/>
        <v>7171.0208000000011</v>
      </c>
      <c r="T414" s="96">
        <f t="shared" si="93"/>
        <v>11942.2968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>
        <f t="shared" si="88"/>
        <v>157016.82750000001</v>
      </c>
      <c r="N415" s="63">
        <f t="shared" si="89"/>
        <v>242.01</v>
      </c>
      <c r="O415" s="46"/>
      <c r="P415" s="43"/>
      <c r="Q415" s="143">
        <f t="shared" si="90"/>
        <v>1031.7490000000003</v>
      </c>
      <c r="R415" s="144">
        <f t="shared" si="91"/>
        <v>3739.5269999999996</v>
      </c>
      <c r="S415" s="144">
        <f t="shared" si="92"/>
        <v>7171.0208000000011</v>
      </c>
      <c r="T415" s="96">
        <f t="shared" si="93"/>
        <v>11942.2968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>
        <f t="shared" si="88"/>
        <v>157016.82750000001</v>
      </c>
      <c r="N416" s="63">
        <f t="shared" si="89"/>
        <v>242.01</v>
      </c>
      <c r="O416" s="46"/>
      <c r="P416" s="43"/>
      <c r="Q416" s="143">
        <f t="shared" si="90"/>
        <v>1031.7490000000003</v>
      </c>
      <c r="R416" s="144">
        <f t="shared" si="91"/>
        <v>3739.5269999999996</v>
      </c>
      <c r="S416" s="144">
        <f t="shared" si="92"/>
        <v>7171.0208000000011</v>
      </c>
      <c r="T416" s="96">
        <f t="shared" si="93"/>
        <v>11942.2968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>
        <f t="shared" si="88"/>
        <v>157016.82750000001</v>
      </c>
      <c r="N417" s="63">
        <f t="shared" si="89"/>
        <v>242.01</v>
      </c>
      <c r="O417" s="46"/>
      <c r="P417" s="43"/>
      <c r="Q417" s="143">
        <f t="shared" si="90"/>
        <v>1031.7490000000003</v>
      </c>
      <c r="R417" s="144">
        <f t="shared" si="91"/>
        <v>3739.5269999999996</v>
      </c>
      <c r="S417" s="144">
        <f t="shared" si="92"/>
        <v>7171.0208000000011</v>
      </c>
      <c r="T417" s="96">
        <f t="shared" si="93"/>
        <v>11942.2968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>
        <f t="shared" si="88"/>
        <v>157016.82750000001</v>
      </c>
      <c r="N418" s="63">
        <f t="shared" si="89"/>
        <v>242.01</v>
      </c>
      <c r="O418" s="46"/>
      <c r="P418" s="43"/>
      <c r="Q418" s="143">
        <f t="shared" si="90"/>
        <v>1031.7490000000003</v>
      </c>
      <c r="R418" s="144">
        <f t="shared" si="91"/>
        <v>3739.5269999999996</v>
      </c>
      <c r="S418" s="144">
        <f t="shared" si="92"/>
        <v>7171.0208000000011</v>
      </c>
      <c r="T418" s="96">
        <f t="shared" si="93"/>
        <v>11942.2968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>
        <f t="shared" si="88"/>
        <v>157016.82750000001</v>
      </c>
      <c r="N419" s="63">
        <f t="shared" si="89"/>
        <v>242.01</v>
      </c>
      <c r="O419" s="46"/>
      <c r="P419" s="43"/>
      <c r="Q419" s="143">
        <f t="shared" si="90"/>
        <v>1031.7490000000003</v>
      </c>
      <c r="R419" s="144">
        <f t="shared" si="91"/>
        <v>3739.5269999999996</v>
      </c>
      <c r="S419" s="144">
        <f t="shared" si="92"/>
        <v>7171.0208000000011</v>
      </c>
      <c r="T419" s="96">
        <f t="shared" si="93"/>
        <v>11942.2968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>
        <f t="shared" si="88"/>
        <v>157016.82750000001</v>
      </c>
      <c r="N420" s="63">
        <f t="shared" si="89"/>
        <v>242.01</v>
      </c>
      <c r="O420" s="46"/>
      <c r="P420" s="43"/>
      <c r="Q420" s="143">
        <f t="shared" si="90"/>
        <v>1031.7490000000003</v>
      </c>
      <c r="R420" s="144">
        <f t="shared" si="91"/>
        <v>3739.5269999999996</v>
      </c>
      <c r="S420" s="144">
        <f t="shared" si="92"/>
        <v>7171.0208000000011</v>
      </c>
      <c r="T420" s="96">
        <f t="shared" si="93"/>
        <v>11942.2968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>
        <f t="shared" si="88"/>
        <v>157016.82750000001</v>
      </c>
      <c r="N421" s="63">
        <f t="shared" si="89"/>
        <v>242.01</v>
      </c>
      <c r="O421" s="46"/>
      <c r="P421" s="43"/>
      <c r="Q421" s="143">
        <f t="shared" si="90"/>
        <v>1031.7490000000003</v>
      </c>
      <c r="R421" s="144">
        <f t="shared" si="91"/>
        <v>3739.5269999999996</v>
      </c>
      <c r="S421" s="144">
        <f t="shared" si="92"/>
        <v>7171.0208000000011</v>
      </c>
      <c r="T421" s="96">
        <f t="shared" si="93"/>
        <v>11942.2968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>
        <f t="shared" si="88"/>
        <v>157016.82750000001</v>
      </c>
      <c r="N422" s="63">
        <f t="shared" si="89"/>
        <v>242.01</v>
      </c>
      <c r="O422" s="46"/>
      <c r="P422" s="43"/>
      <c r="Q422" s="143">
        <f t="shared" si="90"/>
        <v>1031.7490000000003</v>
      </c>
      <c r="R422" s="144">
        <f t="shared" si="91"/>
        <v>3739.5269999999996</v>
      </c>
      <c r="S422" s="144">
        <f t="shared" si="92"/>
        <v>7171.0208000000011</v>
      </c>
      <c r="T422" s="96">
        <f t="shared" si="93"/>
        <v>11942.2968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>
        <f t="shared" si="88"/>
        <v>157016.82750000001</v>
      </c>
      <c r="N423" s="63">
        <f t="shared" si="89"/>
        <v>242.01</v>
      </c>
      <c r="O423" s="46"/>
      <c r="P423" s="43"/>
      <c r="Q423" s="143">
        <f t="shared" si="90"/>
        <v>1031.7490000000003</v>
      </c>
      <c r="R423" s="144">
        <f t="shared" si="91"/>
        <v>3739.5269999999996</v>
      </c>
      <c r="S423" s="144">
        <f t="shared" si="92"/>
        <v>7171.0208000000011</v>
      </c>
      <c r="T423" s="96">
        <f t="shared" si="93"/>
        <v>11942.2968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>
        <f t="shared" si="88"/>
        <v>157016.82750000001</v>
      </c>
      <c r="N424" s="63">
        <f t="shared" si="89"/>
        <v>242.01</v>
      </c>
      <c r="O424" s="46"/>
      <c r="P424" s="43"/>
      <c r="Q424" s="143">
        <f t="shared" si="90"/>
        <v>1031.7490000000003</v>
      </c>
      <c r="R424" s="144">
        <f t="shared" si="91"/>
        <v>3739.5269999999996</v>
      </c>
      <c r="S424" s="144">
        <f t="shared" si="92"/>
        <v>7171.0208000000011</v>
      </c>
      <c r="T424" s="96">
        <f t="shared" si="93"/>
        <v>11942.2968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>
        <f t="shared" si="88"/>
        <v>157016.82750000001</v>
      </c>
      <c r="N425" s="63">
        <f t="shared" si="89"/>
        <v>242.01</v>
      </c>
      <c r="O425" s="46"/>
      <c r="P425" s="43"/>
      <c r="Q425" s="143">
        <f t="shared" si="90"/>
        <v>1031.7490000000003</v>
      </c>
      <c r="R425" s="144">
        <f t="shared" si="91"/>
        <v>3739.5269999999996</v>
      </c>
      <c r="S425" s="144">
        <f t="shared" si="92"/>
        <v>7171.0208000000011</v>
      </c>
      <c r="T425" s="96">
        <f t="shared" si="93"/>
        <v>11942.2968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>
        <f t="shared" si="88"/>
        <v>157016.82750000001</v>
      </c>
      <c r="N426" s="63">
        <f t="shared" si="89"/>
        <v>242.01</v>
      </c>
      <c r="O426" s="46"/>
      <c r="P426" s="43"/>
      <c r="Q426" s="143">
        <f t="shared" si="90"/>
        <v>1031.7490000000003</v>
      </c>
      <c r="R426" s="144">
        <f t="shared" si="91"/>
        <v>3739.5269999999996</v>
      </c>
      <c r="S426" s="144">
        <f t="shared" si="92"/>
        <v>7171.0208000000011</v>
      </c>
      <c r="T426" s="96">
        <f t="shared" si="93"/>
        <v>11942.2968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>
        <f t="shared" si="88"/>
        <v>157016.82750000001</v>
      </c>
      <c r="N427" s="63">
        <f t="shared" si="89"/>
        <v>242.01</v>
      </c>
      <c r="O427" s="46"/>
      <c r="P427" s="43"/>
      <c r="Q427" s="143">
        <f t="shared" si="90"/>
        <v>1031.7490000000003</v>
      </c>
      <c r="R427" s="144">
        <f t="shared" si="91"/>
        <v>3739.5269999999996</v>
      </c>
      <c r="S427" s="144">
        <f t="shared" si="92"/>
        <v>7171.0208000000011</v>
      </c>
      <c r="T427" s="96">
        <f t="shared" si="93"/>
        <v>11942.2968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>
        <f t="shared" si="88"/>
        <v>157016.82750000001</v>
      </c>
      <c r="N428" s="63">
        <f t="shared" si="89"/>
        <v>242.01</v>
      </c>
      <c r="O428" s="46"/>
      <c r="P428" s="43"/>
      <c r="Q428" s="143">
        <f t="shared" si="90"/>
        <v>1031.7490000000003</v>
      </c>
      <c r="R428" s="144">
        <f t="shared" si="91"/>
        <v>3739.5269999999996</v>
      </c>
      <c r="S428" s="144">
        <f t="shared" si="92"/>
        <v>7171.0208000000011</v>
      </c>
      <c r="T428" s="96">
        <f t="shared" si="93"/>
        <v>11942.2968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>
        <f t="shared" si="88"/>
        <v>157016.82750000001</v>
      </c>
      <c r="N429" s="63">
        <f t="shared" si="89"/>
        <v>242.01</v>
      </c>
      <c r="O429" s="46"/>
      <c r="P429" s="43"/>
      <c r="Q429" s="143">
        <f t="shared" si="90"/>
        <v>1031.7490000000003</v>
      </c>
      <c r="R429" s="144">
        <f t="shared" si="91"/>
        <v>3739.5269999999996</v>
      </c>
      <c r="S429" s="144">
        <f t="shared" si="92"/>
        <v>7171.0208000000011</v>
      </c>
      <c r="T429" s="96">
        <f t="shared" si="93"/>
        <v>11942.2968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>
        <f t="shared" si="88"/>
        <v>157016.82750000001</v>
      </c>
      <c r="N430" s="63">
        <f t="shared" si="89"/>
        <v>242.01</v>
      </c>
      <c r="O430" s="46"/>
      <c r="P430" s="43"/>
      <c r="Q430" s="143">
        <f t="shared" si="90"/>
        <v>1031.7490000000003</v>
      </c>
      <c r="R430" s="144">
        <f t="shared" si="91"/>
        <v>3739.5269999999996</v>
      </c>
      <c r="S430" s="144">
        <f t="shared" si="92"/>
        <v>7171.0208000000011</v>
      </c>
      <c r="T430" s="96">
        <f t="shared" si="93"/>
        <v>11942.2968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>
        <f t="shared" si="88"/>
        <v>157016.82750000001</v>
      </c>
      <c r="N431" s="63">
        <f t="shared" si="89"/>
        <v>242.01</v>
      </c>
      <c r="O431" s="46"/>
      <c r="P431" s="43"/>
      <c r="Q431" s="143">
        <f t="shared" si="90"/>
        <v>1031.7490000000003</v>
      </c>
      <c r="R431" s="144">
        <f t="shared" si="91"/>
        <v>3739.5269999999996</v>
      </c>
      <c r="S431" s="144">
        <f t="shared" si="92"/>
        <v>7171.0208000000011</v>
      </c>
      <c r="T431" s="96">
        <f t="shared" si="93"/>
        <v>11942.2968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>
        <f t="shared" si="88"/>
        <v>157016.82750000001</v>
      </c>
      <c r="N432" s="63">
        <f t="shared" si="89"/>
        <v>242.01</v>
      </c>
      <c r="O432" s="46"/>
      <c r="P432" s="43"/>
      <c r="Q432" s="143">
        <f t="shared" si="90"/>
        <v>1031.7490000000003</v>
      </c>
      <c r="R432" s="144">
        <f t="shared" si="91"/>
        <v>3739.5269999999996</v>
      </c>
      <c r="S432" s="144">
        <f t="shared" si="92"/>
        <v>7171.0208000000011</v>
      </c>
      <c r="T432" s="96">
        <f t="shared" si="93"/>
        <v>11942.2968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>
        <f t="shared" si="88"/>
        <v>157016.82750000001</v>
      </c>
      <c r="N433" s="63">
        <f t="shared" si="89"/>
        <v>242.01</v>
      </c>
      <c r="O433" s="46"/>
      <c r="P433" s="43"/>
      <c r="Q433" s="143">
        <f t="shared" si="90"/>
        <v>1031.7490000000003</v>
      </c>
      <c r="R433" s="144">
        <f t="shared" si="91"/>
        <v>3739.5269999999996</v>
      </c>
      <c r="S433" s="144">
        <f t="shared" si="92"/>
        <v>7171.0208000000011</v>
      </c>
      <c r="T433" s="96">
        <f t="shared" si="93"/>
        <v>11942.2968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>
        <f t="shared" si="88"/>
        <v>157016.82750000001</v>
      </c>
      <c r="N434" s="63">
        <f t="shared" si="89"/>
        <v>242.01</v>
      </c>
      <c r="O434" s="46"/>
      <c r="P434" s="43"/>
      <c r="Q434" s="143">
        <f t="shared" si="90"/>
        <v>1031.7490000000003</v>
      </c>
      <c r="R434" s="144">
        <f t="shared" si="91"/>
        <v>3739.5269999999996</v>
      </c>
      <c r="S434" s="144">
        <f t="shared" si="92"/>
        <v>7171.0208000000011</v>
      </c>
      <c r="T434" s="96">
        <f t="shared" si="93"/>
        <v>11942.2968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>
        <f t="shared" si="88"/>
        <v>157016.82750000001</v>
      </c>
      <c r="N435" s="63">
        <f t="shared" si="89"/>
        <v>242.01</v>
      </c>
      <c r="O435" s="46"/>
      <c r="P435" s="43"/>
      <c r="Q435" s="143">
        <f t="shared" si="90"/>
        <v>1031.7490000000003</v>
      </c>
      <c r="R435" s="144">
        <f t="shared" si="91"/>
        <v>3739.5269999999996</v>
      </c>
      <c r="S435" s="144">
        <f t="shared" si="92"/>
        <v>7171.0208000000011</v>
      </c>
      <c r="T435" s="96">
        <f t="shared" si="93"/>
        <v>11942.2968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>
        <f t="shared" si="88"/>
        <v>157016.82750000001</v>
      </c>
      <c r="N436" s="63">
        <f t="shared" si="89"/>
        <v>242.01</v>
      </c>
      <c r="O436" s="46"/>
      <c r="P436" s="43"/>
      <c r="Q436" s="143">
        <f t="shared" si="90"/>
        <v>1031.7490000000003</v>
      </c>
      <c r="R436" s="144">
        <f t="shared" si="91"/>
        <v>3739.5269999999996</v>
      </c>
      <c r="S436" s="144">
        <f t="shared" si="92"/>
        <v>7171.0208000000011</v>
      </c>
      <c r="T436" s="96">
        <f t="shared" si="93"/>
        <v>11942.2968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>
        <f t="shared" si="88"/>
        <v>157016.82750000001</v>
      </c>
      <c r="N437" s="63">
        <f t="shared" si="89"/>
        <v>242.01</v>
      </c>
      <c r="O437" s="46"/>
      <c r="P437" s="43"/>
      <c r="Q437" s="143">
        <f t="shared" si="90"/>
        <v>1031.7490000000003</v>
      </c>
      <c r="R437" s="144">
        <f t="shared" si="91"/>
        <v>3739.5269999999996</v>
      </c>
      <c r="S437" s="144">
        <f t="shared" si="92"/>
        <v>7171.0208000000011</v>
      </c>
      <c r="T437" s="96">
        <f t="shared" si="93"/>
        <v>11942.2968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>
        <f t="shared" si="88"/>
        <v>157016.82750000001</v>
      </c>
      <c r="N438" s="63">
        <f t="shared" si="89"/>
        <v>242.01</v>
      </c>
      <c r="O438" s="46"/>
      <c r="P438" s="43"/>
      <c r="Q438" s="143">
        <f t="shared" si="90"/>
        <v>1031.7490000000003</v>
      </c>
      <c r="R438" s="144">
        <f t="shared" si="91"/>
        <v>3739.5269999999996</v>
      </c>
      <c r="S438" s="144">
        <f t="shared" si="92"/>
        <v>7171.0208000000011</v>
      </c>
      <c r="T438" s="96">
        <f t="shared" si="93"/>
        <v>11942.2968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>
        <f t="shared" si="88"/>
        <v>157016.82750000001</v>
      </c>
      <c r="N439" s="63">
        <f t="shared" si="89"/>
        <v>242.01</v>
      </c>
      <c r="O439" s="46"/>
      <c r="P439" s="43"/>
      <c r="Q439" s="143">
        <f t="shared" si="90"/>
        <v>1031.7490000000003</v>
      </c>
      <c r="R439" s="144">
        <f t="shared" si="91"/>
        <v>3739.5269999999996</v>
      </c>
      <c r="S439" s="144">
        <f t="shared" si="92"/>
        <v>7171.0208000000011</v>
      </c>
      <c r="T439" s="96">
        <f t="shared" si="93"/>
        <v>11942.2968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>
        <f t="shared" si="88"/>
        <v>157016.82750000001</v>
      </c>
      <c r="N440" s="63">
        <f t="shared" si="89"/>
        <v>242.01</v>
      </c>
      <c r="O440" s="46"/>
      <c r="P440" s="43"/>
      <c r="Q440" s="143">
        <f t="shared" si="90"/>
        <v>1031.7490000000003</v>
      </c>
      <c r="R440" s="144">
        <f t="shared" si="91"/>
        <v>3739.5269999999996</v>
      </c>
      <c r="S440" s="144">
        <f t="shared" si="92"/>
        <v>7171.0208000000011</v>
      </c>
      <c r="T440" s="96">
        <f t="shared" si="93"/>
        <v>11942.2968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>
        <f t="shared" si="88"/>
        <v>157016.82750000001</v>
      </c>
      <c r="N441" s="63">
        <f t="shared" si="89"/>
        <v>242.01</v>
      </c>
      <c r="O441" s="46"/>
      <c r="P441" s="43"/>
      <c r="Q441" s="143">
        <f t="shared" si="90"/>
        <v>1031.7490000000003</v>
      </c>
      <c r="R441" s="144">
        <f t="shared" si="91"/>
        <v>3739.5269999999996</v>
      </c>
      <c r="S441" s="144">
        <f t="shared" si="92"/>
        <v>7171.0208000000011</v>
      </c>
      <c r="T441" s="96">
        <f t="shared" si="93"/>
        <v>11942.2968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>
        <f t="shared" si="88"/>
        <v>157016.82750000001</v>
      </c>
      <c r="N442" s="63">
        <f t="shared" si="89"/>
        <v>242.01</v>
      </c>
      <c r="O442" s="46"/>
      <c r="P442" s="43"/>
      <c r="Q442" s="143">
        <f t="shared" si="90"/>
        <v>1031.7490000000003</v>
      </c>
      <c r="R442" s="144">
        <f t="shared" si="91"/>
        <v>3739.5269999999996</v>
      </c>
      <c r="S442" s="144">
        <f t="shared" si="92"/>
        <v>7171.0208000000011</v>
      </c>
      <c r="T442" s="96">
        <f t="shared" si="93"/>
        <v>11942.2968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>
        <f t="shared" si="88"/>
        <v>157016.82750000001</v>
      </c>
      <c r="N443" s="63">
        <f t="shared" si="89"/>
        <v>242.01</v>
      </c>
      <c r="O443" s="46"/>
      <c r="P443" s="43"/>
      <c r="Q443" s="143">
        <f t="shared" si="90"/>
        <v>1031.7490000000003</v>
      </c>
      <c r="R443" s="144">
        <f t="shared" si="91"/>
        <v>3739.5269999999996</v>
      </c>
      <c r="S443" s="144">
        <f t="shared" si="92"/>
        <v>7171.0208000000011</v>
      </c>
      <c r="T443" s="96">
        <f t="shared" si="93"/>
        <v>11942.2968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>
        <f t="shared" si="88"/>
        <v>157016.82750000001</v>
      </c>
      <c r="N444" s="63">
        <f t="shared" si="89"/>
        <v>242.01</v>
      </c>
      <c r="O444" s="46"/>
      <c r="P444" s="43"/>
      <c r="Q444" s="143">
        <f t="shared" si="90"/>
        <v>1031.7490000000003</v>
      </c>
      <c r="R444" s="144">
        <f t="shared" si="91"/>
        <v>3739.5269999999996</v>
      </c>
      <c r="S444" s="144">
        <f t="shared" si="92"/>
        <v>7171.0208000000011</v>
      </c>
      <c r="T444" s="96">
        <f t="shared" si="93"/>
        <v>11942.2968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>
        <f t="shared" si="88"/>
        <v>157016.82750000001</v>
      </c>
      <c r="N445" s="63">
        <f t="shared" si="89"/>
        <v>242.01</v>
      </c>
      <c r="O445" s="46"/>
      <c r="P445" s="43"/>
      <c r="Q445" s="143">
        <f t="shared" si="90"/>
        <v>1031.7490000000003</v>
      </c>
      <c r="R445" s="144">
        <f t="shared" si="91"/>
        <v>3739.5269999999996</v>
      </c>
      <c r="S445" s="144">
        <f t="shared" si="92"/>
        <v>7171.0208000000011</v>
      </c>
      <c r="T445" s="96">
        <f t="shared" si="93"/>
        <v>11942.2968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>
        <f t="shared" si="88"/>
        <v>157016.82750000001</v>
      </c>
      <c r="N446" s="63">
        <f t="shared" si="89"/>
        <v>242.01</v>
      </c>
      <c r="O446" s="46"/>
      <c r="P446" s="43"/>
      <c r="Q446" s="143">
        <f t="shared" si="90"/>
        <v>1031.7490000000003</v>
      </c>
      <c r="R446" s="144">
        <f t="shared" si="91"/>
        <v>3739.5269999999996</v>
      </c>
      <c r="S446" s="144">
        <f t="shared" si="92"/>
        <v>7171.0208000000011</v>
      </c>
      <c r="T446" s="96">
        <f t="shared" si="93"/>
        <v>11942.2968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>
        <f t="shared" si="88"/>
        <v>157016.82750000001</v>
      </c>
      <c r="N447" s="63">
        <f t="shared" si="89"/>
        <v>242.01</v>
      </c>
      <c r="O447" s="46"/>
      <c r="P447" s="43"/>
      <c r="Q447" s="143">
        <f t="shared" si="90"/>
        <v>1031.7490000000003</v>
      </c>
      <c r="R447" s="144">
        <f t="shared" si="91"/>
        <v>3739.5269999999996</v>
      </c>
      <c r="S447" s="144">
        <f t="shared" si="92"/>
        <v>7171.0208000000011</v>
      </c>
      <c r="T447" s="96">
        <f t="shared" si="93"/>
        <v>11942.2968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>
        <f t="shared" si="88"/>
        <v>157016.82750000001</v>
      </c>
      <c r="N448" s="63">
        <f t="shared" si="89"/>
        <v>242.01</v>
      </c>
      <c r="O448" s="46"/>
      <c r="P448" s="43"/>
      <c r="Q448" s="143">
        <f t="shared" si="90"/>
        <v>1031.7490000000003</v>
      </c>
      <c r="R448" s="144">
        <f t="shared" si="91"/>
        <v>3739.5269999999996</v>
      </c>
      <c r="S448" s="144">
        <f t="shared" si="92"/>
        <v>7171.0208000000011</v>
      </c>
      <c r="T448" s="96">
        <f t="shared" si="93"/>
        <v>11942.2968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>
        <f t="shared" si="88"/>
        <v>157016.82750000001</v>
      </c>
      <c r="N449" s="63">
        <f t="shared" si="89"/>
        <v>242.01</v>
      </c>
      <c r="O449" s="46"/>
      <c r="P449" s="43"/>
      <c r="Q449" s="143">
        <f t="shared" si="90"/>
        <v>1031.7490000000003</v>
      </c>
      <c r="R449" s="144">
        <f t="shared" si="91"/>
        <v>3739.5269999999996</v>
      </c>
      <c r="S449" s="144">
        <f t="shared" si="92"/>
        <v>7171.0208000000011</v>
      </c>
      <c r="T449" s="96">
        <f t="shared" si="93"/>
        <v>11942.2968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>
        <f t="shared" si="88"/>
        <v>157016.82750000001</v>
      </c>
      <c r="N450" s="63">
        <f t="shared" si="89"/>
        <v>242.01</v>
      </c>
      <c r="O450" s="46"/>
      <c r="P450" s="43"/>
      <c r="Q450" s="143">
        <f t="shared" si="90"/>
        <v>1031.7490000000003</v>
      </c>
      <c r="R450" s="144">
        <f t="shared" si="91"/>
        <v>3739.5269999999996</v>
      </c>
      <c r="S450" s="144">
        <f t="shared" si="92"/>
        <v>7171.0208000000011</v>
      </c>
      <c r="T450" s="96">
        <f t="shared" si="93"/>
        <v>11942.2968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>
        <f t="shared" si="88"/>
        <v>157016.82750000001</v>
      </c>
      <c r="N451" s="63">
        <f t="shared" si="89"/>
        <v>242.01</v>
      </c>
      <c r="O451" s="46"/>
      <c r="P451" s="43"/>
      <c r="Q451" s="143">
        <f t="shared" si="90"/>
        <v>1031.7490000000003</v>
      </c>
      <c r="R451" s="144">
        <f t="shared" si="91"/>
        <v>3739.5269999999996</v>
      </c>
      <c r="S451" s="144">
        <f t="shared" si="92"/>
        <v>7171.0208000000011</v>
      </c>
      <c r="T451" s="96">
        <f t="shared" si="93"/>
        <v>11942.2968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>
        <f t="shared" si="88"/>
        <v>157016.82750000001</v>
      </c>
      <c r="N452" s="63">
        <f t="shared" si="89"/>
        <v>242.01</v>
      </c>
      <c r="O452" s="46"/>
      <c r="P452" s="43"/>
      <c r="Q452" s="143">
        <f t="shared" si="90"/>
        <v>1031.7490000000003</v>
      </c>
      <c r="R452" s="144">
        <f t="shared" si="91"/>
        <v>3739.5269999999996</v>
      </c>
      <c r="S452" s="144">
        <f t="shared" si="92"/>
        <v>7171.0208000000011</v>
      </c>
      <c r="T452" s="96">
        <f t="shared" si="93"/>
        <v>11942.2968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>
        <f t="shared" si="88"/>
        <v>157016.82750000001</v>
      </c>
      <c r="N453" s="63">
        <f t="shared" si="89"/>
        <v>242.01</v>
      </c>
      <c r="O453" s="46"/>
      <c r="P453" s="43"/>
      <c r="Q453" s="143">
        <f t="shared" si="90"/>
        <v>1031.7490000000003</v>
      </c>
      <c r="R453" s="144">
        <f t="shared" si="91"/>
        <v>3739.5269999999996</v>
      </c>
      <c r="S453" s="144">
        <f t="shared" si="92"/>
        <v>7171.0208000000011</v>
      </c>
      <c r="T453" s="96">
        <f t="shared" si="93"/>
        <v>11942.2968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>
        <f t="shared" si="88"/>
        <v>157016.82750000001</v>
      </c>
      <c r="N454" s="63">
        <f t="shared" si="89"/>
        <v>242.01</v>
      </c>
      <c r="O454" s="46"/>
      <c r="P454" s="43"/>
      <c r="Q454" s="143">
        <f t="shared" si="90"/>
        <v>1031.7490000000003</v>
      </c>
      <c r="R454" s="144">
        <f t="shared" si="91"/>
        <v>3739.5269999999996</v>
      </c>
      <c r="S454" s="144">
        <f t="shared" si="92"/>
        <v>7171.0208000000011</v>
      </c>
      <c r="T454" s="96">
        <f t="shared" si="93"/>
        <v>11942.2968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>
        <f t="shared" si="88"/>
        <v>157016.82750000001</v>
      </c>
      <c r="N455" s="63">
        <f t="shared" si="89"/>
        <v>242.01</v>
      </c>
      <c r="O455" s="46"/>
      <c r="P455" s="43"/>
      <c r="Q455" s="143">
        <f t="shared" si="90"/>
        <v>1031.7490000000003</v>
      </c>
      <c r="R455" s="144">
        <f t="shared" si="91"/>
        <v>3739.5269999999996</v>
      </c>
      <c r="S455" s="144">
        <f t="shared" si="92"/>
        <v>7171.0208000000011</v>
      </c>
      <c r="T455" s="96">
        <f t="shared" si="93"/>
        <v>11942.2968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>
        <f t="shared" si="88"/>
        <v>157016.82750000001</v>
      </c>
      <c r="N456" s="63">
        <f t="shared" si="89"/>
        <v>242.01</v>
      </c>
      <c r="O456" s="46"/>
      <c r="P456" s="43"/>
      <c r="Q456" s="143">
        <f t="shared" si="90"/>
        <v>1031.7490000000003</v>
      </c>
      <c r="R456" s="144">
        <f t="shared" si="91"/>
        <v>3739.5269999999996</v>
      </c>
      <c r="S456" s="144">
        <f t="shared" si="92"/>
        <v>7171.0208000000011</v>
      </c>
      <c r="T456" s="96">
        <f t="shared" si="93"/>
        <v>11942.2968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>
        <f t="shared" si="88"/>
        <v>157016.82750000001</v>
      </c>
      <c r="N457" s="63">
        <f t="shared" si="89"/>
        <v>242.01</v>
      </c>
      <c r="O457" s="46"/>
      <c r="P457" s="43"/>
      <c r="Q457" s="143">
        <f t="shared" si="90"/>
        <v>1031.7490000000003</v>
      </c>
      <c r="R457" s="144">
        <f t="shared" si="91"/>
        <v>3739.5269999999996</v>
      </c>
      <c r="S457" s="144">
        <f t="shared" si="92"/>
        <v>7171.0208000000011</v>
      </c>
      <c r="T457" s="96">
        <f t="shared" si="93"/>
        <v>11942.2968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>
        <f t="shared" si="88"/>
        <v>157016.82750000001</v>
      </c>
      <c r="N458" s="63">
        <f t="shared" si="89"/>
        <v>242.01</v>
      </c>
      <c r="O458" s="46"/>
      <c r="P458" s="43"/>
      <c r="Q458" s="143">
        <f t="shared" si="90"/>
        <v>1031.7490000000003</v>
      </c>
      <c r="R458" s="144">
        <f t="shared" si="91"/>
        <v>3739.5269999999996</v>
      </c>
      <c r="S458" s="144">
        <f t="shared" si="92"/>
        <v>7171.0208000000011</v>
      </c>
      <c r="T458" s="96">
        <f t="shared" si="93"/>
        <v>11942.2968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>
        <f t="shared" si="88"/>
        <v>157016.82750000001</v>
      </c>
      <c r="N459" s="63">
        <f t="shared" si="89"/>
        <v>242.01</v>
      </c>
      <c r="O459" s="46"/>
      <c r="P459" s="43"/>
      <c r="Q459" s="143">
        <f t="shared" si="90"/>
        <v>1031.7490000000003</v>
      </c>
      <c r="R459" s="144">
        <f t="shared" si="91"/>
        <v>3739.5269999999996</v>
      </c>
      <c r="S459" s="144">
        <f t="shared" si="92"/>
        <v>7171.0208000000011</v>
      </c>
      <c r="T459" s="96">
        <f t="shared" si="93"/>
        <v>11942.2968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>
        <f t="shared" si="88"/>
        <v>157016.82750000001</v>
      </c>
      <c r="N460" s="63">
        <f t="shared" si="89"/>
        <v>242.01</v>
      </c>
      <c r="O460" s="46"/>
      <c r="P460" s="43"/>
      <c r="Q460" s="143">
        <f t="shared" si="90"/>
        <v>1031.7490000000003</v>
      </c>
      <c r="R460" s="144">
        <f t="shared" si="91"/>
        <v>3739.5269999999996</v>
      </c>
      <c r="S460" s="144">
        <f t="shared" si="92"/>
        <v>7171.0208000000011</v>
      </c>
      <c r="T460" s="96">
        <f t="shared" si="93"/>
        <v>11942.2968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>
        <f t="shared" si="88"/>
        <v>157016.82750000001</v>
      </c>
      <c r="N461" s="63">
        <f t="shared" si="89"/>
        <v>242.01</v>
      </c>
      <c r="O461" s="46"/>
      <c r="P461" s="43"/>
      <c r="Q461" s="143">
        <f t="shared" si="90"/>
        <v>1031.7490000000003</v>
      </c>
      <c r="R461" s="144">
        <f t="shared" si="91"/>
        <v>3739.5269999999996</v>
      </c>
      <c r="S461" s="144">
        <f t="shared" si="92"/>
        <v>7171.0208000000011</v>
      </c>
      <c r="T461" s="96">
        <f t="shared" si="93"/>
        <v>11942.2968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>
        <f t="shared" si="88"/>
        <v>157016.82750000001</v>
      </c>
      <c r="N462" s="63">
        <f t="shared" si="89"/>
        <v>242.01</v>
      </c>
      <c r="O462" s="46"/>
      <c r="P462" s="43"/>
      <c r="Q462" s="143">
        <f t="shared" si="90"/>
        <v>1031.7490000000003</v>
      </c>
      <c r="R462" s="144">
        <f t="shared" si="91"/>
        <v>3739.5269999999996</v>
      </c>
      <c r="S462" s="144">
        <f t="shared" si="92"/>
        <v>7171.0208000000011</v>
      </c>
      <c r="T462" s="96">
        <f t="shared" si="93"/>
        <v>11942.2968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>
        <f t="shared" si="88"/>
        <v>157016.82750000001</v>
      </c>
      <c r="N463" s="63">
        <f t="shared" si="89"/>
        <v>242.01</v>
      </c>
      <c r="O463" s="46"/>
      <c r="P463" s="43"/>
      <c r="Q463" s="143">
        <f t="shared" si="90"/>
        <v>1031.7490000000003</v>
      </c>
      <c r="R463" s="144">
        <f t="shared" si="91"/>
        <v>3739.5269999999996</v>
      </c>
      <c r="S463" s="144">
        <f t="shared" si="92"/>
        <v>7171.0208000000011</v>
      </c>
      <c r="T463" s="96">
        <f t="shared" si="93"/>
        <v>11942.2968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>
        <f t="shared" si="88"/>
        <v>157016.82750000001</v>
      </c>
      <c r="N464" s="63">
        <f t="shared" si="89"/>
        <v>242.01</v>
      </c>
      <c r="O464" s="46"/>
      <c r="P464" s="43"/>
      <c r="Q464" s="143">
        <f t="shared" si="90"/>
        <v>1031.7490000000003</v>
      </c>
      <c r="R464" s="144">
        <f t="shared" si="91"/>
        <v>3739.5269999999996</v>
      </c>
      <c r="S464" s="144">
        <f t="shared" si="92"/>
        <v>7171.0208000000011</v>
      </c>
      <c r="T464" s="96">
        <f t="shared" si="93"/>
        <v>11942.2968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>
        <f t="shared" si="88"/>
        <v>157016.82750000001</v>
      </c>
      <c r="N465" s="63">
        <f t="shared" si="89"/>
        <v>242.01</v>
      </c>
      <c r="O465" s="46"/>
      <c r="P465" s="43"/>
      <c r="Q465" s="143">
        <f t="shared" si="90"/>
        <v>1031.7490000000003</v>
      </c>
      <c r="R465" s="144">
        <f t="shared" si="91"/>
        <v>3739.5269999999996</v>
      </c>
      <c r="S465" s="144">
        <f t="shared" si="92"/>
        <v>7171.0208000000011</v>
      </c>
      <c r="T465" s="96">
        <f t="shared" si="93"/>
        <v>11942.2968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>
        <f t="shared" si="88"/>
        <v>157016.82750000001</v>
      </c>
      <c r="N466" s="63">
        <f t="shared" si="89"/>
        <v>242.01</v>
      </c>
      <c r="O466" s="46"/>
      <c r="P466" s="43"/>
      <c r="Q466" s="143">
        <f t="shared" si="90"/>
        <v>1031.7490000000003</v>
      </c>
      <c r="R466" s="144">
        <f t="shared" si="91"/>
        <v>3739.5269999999996</v>
      </c>
      <c r="S466" s="144">
        <f t="shared" si="92"/>
        <v>7171.0208000000011</v>
      </c>
      <c r="T466" s="96">
        <f t="shared" si="93"/>
        <v>11942.2968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>
        <f t="shared" si="88"/>
        <v>157016.82750000001</v>
      </c>
      <c r="N467" s="63">
        <f t="shared" si="89"/>
        <v>242.01</v>
      </c>
      <c r="O467" s="46"/>
      <c r="P467" s="43"/>
      <c r="Q467" s="143">
        <f t="shared" si="90"/>
        <v>1031.7490000000003</v>
      </c>
      <c r="R467" s="144">
        <f t="shared" si="91"/>
        <v>3739.5269999999996</v>
      </c>
      <c r="S467" s="144">
        <f t="shared" si="92"/>
        <v>7171.0208000000011</v>
      </c>
      <c r="T467" s="96">
        <f t="shared" si="93"/>
        <v>11942.2968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>
        <f t="shared" si="88"/>
        <v>157016.82750000001</v>
      </c>
      <c r="N468" s="63">
        <f t="shared" si="89"/>
        <v>242.01</v>
      </c>
      <c r="O468" s="46"/>
      <c r="P468" s="43"/>
      <c r="Q468" s="143">
        <f t="shared" si="90"/>
        <v>1031.7490000000003</v>
      </c>
      <c r="R468" s="144">
        <f t="shared" si="91"/>
        <v>3739.5269999999996</v>
      </c>
      <c r="S468" s="144">
        <f t="shared" si="92"/>
        <v>7171.0208000000011</v>
      </c>
      <c r="T468" s="96">
        <f t="shared" si="93"/>
        <v>11942.2968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>
        <f t="shared" ref="M469:M500" si="99">SUMPRODUCT($C$4:$K$4,$C$6:$K$6)</f>
        <v>157016.82750000001</v>
      </c>
      <c r="N469" s="63">
        <f t="shared" ref="N469:N500" si="100">SUMPRODUCT($C$3:$K$3,$C$6:$K$6)/1000</f>
        <v>242.01</v>
      </c>
      <c r="O469" s="46"/>
      <c r="P469" s="43"/>
      <c r="Q469" s="143">
        <f t="shared" ref="Q469:Q500" si="101">SUMPRODUCT($C$4:$E$4,$C$6:$E$6)*$Q$3</f>
        <v>1031.7490000000003</v>
      </c>
      <c r="R469" s="144">
        <f t="shared" ref="R469:R500" si="102">SUMPRODUCT($F$4:$H$4,$F$6:$H$6)*$R$3</f>
        <v>3739.5269999999996</v>
      </c>
      <c r="S469" s="144">
        <f t="shared" ref="S469:S500" si="103">SUMPRODUCT($I$4:$K$4,$I$6:$K$6)*$S$3</f>
        <v>7171.0208000000011</v>
      </c>
      <c r="T469" s="96">
        <f t="shared" ref="T469:T500" si="104">SUM(Q469:S469)</f>
        <v>11942.2968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>
        <f t="shared" si="99"/>
        <v>157016.82750000001</v>
      </c>
      <c r="N470" s="63">
        <f t="shared" si="100"/>
        <v>242.01</v>
      </c>
      <c r="O470" s="46"/>
      <c r="P470" s="43"/>
      <c r="Q470" s="143">
        <f t="shared" si="101"/>
        <v>1031.7490000000003</v>
      </c>
      <c r="R470" s="144">
        <f t="shared" si="102"/>
        <v>3739.5269999999996</v>
      </c>
      <c r="S470" s="144">
        <f t="shared" si="103"/>
        <v>7171.0208000000011</v>
      </c>
      <c r="T470" s="96">
        <f t="shared" si="104"/>
        <v>11942.2968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>
        <f t="shared" si="99"/>
        <v>157016.82750000001</v>
      </c>
      <c r="N471" s="63">
        <f t="shared" si="100"/>
        <v>242.01</v>
      </c>
      <c r="O471" s="46"/>
      <c r="P471" s="43"/>
      <c r="Q471" s="143">
        <f t="shared" si="101"/>
        <v>1031.7490000000003</v>
      </c>
      <c r="R471" s="144">
        <f t="shared" si="102"/>
        <v>3739.5269999999996</v>
      </c>
      <c r="S471" s="144">
        <f t="shared" si="103"/>
        <v>7171.0208000000011</v>
      </c>
      <c r="T471" s="96">
        <f t="shared" si="104"/>
        <v>11942.2968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>
        <f t="shared" si="99"/>
        <v>157016.82750000001</v>
      </c>
      <c r="N472" s="63">
        <f t="shared" si="100"/>
        <v>242.01</v>
      </c>
      <c r="O472" s="46"/>
      <c r="P472" s="43"/>
      <c r="Q472" s="143">
        <f t="shared" si="101"/>
        <v>1031.7490000000003</v>
      </c>
      <c r="R472" s="144">
        <f t="shared" si="102"/>
        <v>3739.5269999999996</v>
      </c>
      <c r="S472" s="144">
        <f t="shared" si="103"/>
        <v>7171.0208000000011</v>
      </c>
      <c r="T472" s="96">
        <f t="shared" si="104"/>
        <v>11942.2968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>
        <f t="shared" si="99"/>
        <v>157016.82750000001</v>
      </c>
      <c r="N473" s="63">
        <f t="shared" si="100"/>
        <v>242.01</v>
      </c>
      <c r="O473" s="46"/>
      <c r="P473" s="43"/>
      <c r="Q473" s="143">
        <f t="shared" si="101"/>
        <v>1031.7490000000003</v>
      </c>
      <c r="R473" s="144">
        <f t="shared" si="102"/>
        <v>3739.5269999999996</v>
      </c>
      <c r="S473" s="144">
        <f t="shared" si="103"/>
        <v>7171.0208000000011</v>
      </c>
      <c r="T473" s="96">
        <f t="shared" si="104"/>
        <v>11942.2968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>
        <f t="shared" si="99"/>
        <v>157016.82750000001</v>
      </c>
      <c r="N474" s="63">
        <f t="shared" si="100"/>
        <v>242.01</v>
      </c>
      <c r="O474" s="46"/>
      <c r="P474" s="43"/>
      <c r="Q474" s="143">
        <f t="shared" si="101"/>
        <v>1031.7490000000003</v>
      </c>
      <c r="R474" s="144">
        <f t="shared" si="102"/>
        <v>3739.5269999999996</v>
      </c>
      <c r="S474" s="144">
        <f t="shared" si="103"/>
        <v>7171.0208000000011</v>
      </c>
      <c r="T474" s="96">
        <f t="shared" si="104"/>
        <v>11942.2968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>
        <f t="shared" si="99"/>
        <v>157016.82750000001</v>
      </c>
      <c r="N475" s="63">
        <f t="shared" si="100"/>
        <v>242.01</v>
      </c>
      <c r="O475" s="46"/>
      <c r="P475" s="43"/>
      <c r="Q475" s="143">
        <f t="shared" si="101"/>
        <v>1031.7490000000003</v>
      </c>
      <c r="R475" s="144">
        <f t="shared" si="102"/>
        <v>3739.5269999999996</v>
      </c>
      <c r="S475" s="144">
        <f t="shared" si="103"/>
        <v>7171.0208000000011</v>
      </c>
      <c r="T475" s="96">
        <f t="shared" si="104"/>
        <v>11942.2968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>
        <f t="shared" si="99"/>
        <v>157016.82750000001</v>
      </c>
      <c r="N476" s="63">
        <f t="shared" si="100"/>
        <v>242.01</v>
      </c>
      <c r="O476" s="46"/>
      <c r="P476" s="43"/>
      <c r="Q476" s="143">
        <f t="shared" si="101"/>
        <v>1031.7490000000003</v>
      </c>
      <c r="R476" s="144">
        <f t="shared" si="102"/>
        <v>3739.5269999999996</v>
      </c>
      <c r="S476" s="144">
        <f t="shared" si="103"/>
        <v>7171.0208000000011</v>
      </c>
      <c r="T476" s="96">
        <f t="shared" si="104"/>
        <v>11942.2968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>
        <f t="shared" si="99"/>
        <v>157016.82750000001</v>
      </c>
      <c r="N477" s="63">
        <f t="shared" si="100"/>
        <v>242.01</v>
      </c>
      <c r="O477" s="46"/>
      <c r="P477" s="43"/>
      <c r="Q477" s="143">
        <f t="shared" si="101"/>
        <v>1031.7490000000003</v>
      </c>
      <c r="R477" s="144">
        <f t="shared" si="102"/>
        <v>3739.5269999999996</v>
      </c>
      <c r="S477" s="144">
        <f t="shared" si="103"/>
        <v>7171.0208000000011</v>
      </c>
      <c r="T477" s="96">
        <f t="shared" si="104"/>
        <v>11942.2968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>
        <f t="shared" si="99"/>
        <v>157016.82750000001</v>
      </c>
      <c r="N478" s="63">
        <f t="shared" si="100"/>
        <v>242.01</v>
      </c>
      <c r="O478" s="46"/>
      <c r="P478" s="43"/>
      <c r="Q478" s="143">
        <f t="shared" si="101"/>
        <v>1031.7490000000003</v>
      </c>
      <c r="R478" s="144">
        <f t="shared" si="102"/>
        <v>3739.5269999999996</v>
      </c>
      <c r="S478" s="144">
        <f t="shared" si="103"/>
        <v>7171.0208000000011</v>
      </c>
      <c r="T478" s="96">
        <f t="shared" si="104"/>
        <v>11942.2968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>
        <f t="shared" si="99"/>
        <v>157016.82750000001</v>
      </c>
      <c r="N479" s="63">
        <f t="shared" si="100"/>
        <v>242.01</v>
      </c>
      <c r="O479" s="46"/>
      <c r="P479" s="43"/>
      <c r="Q479" s="143">
        <f t="shared" si="101"/>
        <v>1031.7490000000003</v>
      </c>
      <c r="R479" s="144">
        <f t="shared" si="102"/>
        <v>3739.5269999999996</v>
      </c>
      <c r="S479" s="144">
        <f t="shared" si="103"/>
        <v>7171.0208000000011</v>
      </c>
      <c r="T479" s="96">
        <f t="shared" si="104"/>
        <v>11942.2968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>
        <f t="shared" si="99"/>
        <v>157016.82750000001</v>
      </c>
      <c r="N480" s="63">
        <f t="shared" si="100"/>
        <v>242.01</v>
      </c>
      <c r="O480" s="46"/>
      <c r="P480" s="43"/>
      <c r="Q480" s="143">
        <f t="shared" si="101"/>
        <v>1031.7490000000003</v>
      </c>
      <c r="R480" s="144">
        <f t="shared" si="102"/>
        <v>3739.5269999999996</v>
      </c>
      <c r="S480" s="144">
        <f t="shared" si="103"/>
        <v>7171.0208000000011</v>
      </c>
      <c r="T480" s="96">
        <f t="shared" si="104"/>
        <v>11942.2968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>
        <f t="shared" si="99"/>
        <v>157016.82750000001</v>
      </c>
      <c r="N481" s="63">
        <f t="shared" si="100"/>
        <v>242.01</v>
      </c>
      <c r="O481" s="46"/>
      <c r="P481" s="43"/>
      <c r="Q481" s="143">
        <f t="shared" si="101"/>
        <v>1031.7490000000003</v>
      </c>
      <c r="R481" s="144">
        <f t="shared" si="102"/>
        <v>3739.5269999999996</v>
      </c>
      <c r="S481" s="144">
        <f t="shared" si="103"/>
        <v>7171.0208000000011</v>
      </c>
      <c r="T481" s="96">
        <f t="shared" si="104"/>
        <v>11942.2968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>
        <f t="shared" si="99"/>
        <v>157016.82750000001</v>
      </c>
      <c r="N482" s="63">
        <f t="shared" si="100"/>
        <v>242.01</v>
      </c>
      <c r="O482" s="46"/>
      <c r="P482" s="43"/>
      <c r="Q482" s="143">
        <f t="shared" si="101"/>
        <v>1031.7490000000003</v>
      </c>
      <c r="R482" s="144">
        <f t="shared" si="102"/>
        <v>3739.5269999999996</v>
      </c>
      <c r="S482" s="144">
        <f t="shared" si="103"/>
        <v>7171.0208000000011</v>
      </c>
      <c r="T482" s="96">
        <f t="shared" si="104"/>
        <v>11942.2968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>
        <f t="shared" si="99"/>
        <v>157016.82750000001</v>
      </c>
      <c r="N483" s="63">
        <f t="shared" si="100"/>
        <v>242.01</v>
      </c>
      <c r="O483" s="46"/>
      <c r="P483" s="43"/>
      <c r="Q483" s="143">
        <f t="shared" si="101"/>
        <v>1031.7490000000003</v>
      </c>
      <c r="R483" s="144">
        <f t="shared" si="102"/>
        <v>3739.5269999999996</v>
      </c>
      <c r="S483" s="144">
        <f t="shared" si="103"/>
        <v>7171.0208000000011</v>
      </c>
      <c r="T483" s="96">
        <f t="shared" si="104"/>
        <v>11942.2968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>
        <f t="shared" si="99"/>
        <v>157016.82750000001</v>
      </c>
      <c r="N484" s="63">
        <f t="shared" si="100"/>
        <v>242.01</v>
      </c>
      <c r="O484" s="46"/>
      <c r="P484" s="43"/>
      <c r="Q484" s="143">
        <f t="shared" si="101"/>
        <v>1031.7490000000003</v>
      </c>
      <c r="R484" s="144">
        <f t="shared" si="102"/>
        <v>3739.5269999999996</v>
      </c>
      <c r="S484" s="144">
        <f t="shared" si="103"/>
        <v>7171.0208000000011</v>
      </c>
      <c r="T484" s="96">
        <f t="shared" si="104"/>
        <v>11942.2968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>
        <f t="shared" si="99"/>
        <v>157016.82750000001</v>
      </c>
      <c r="N485" s="63">
        <f t="shared" si="100"/>
        <v>242.01</v>
      </c>
      <c r="O485" s="46"/>
      <c r="P485" s="43"/>
      <c r="Q485" s="143">
        <f t="shared" si="101"/>
        <v>1031.7490000000003</v>
      </c>
      <c r="R485" s="144">
        <f t="shared" si="102"/>
        <v>3739.5269999999996</v>
      </c>
      <c r="S485" s="144">
        <f t="shared" si="103"/>
        <v>7171.0208000000011</v>
      </c>
      <c r="T485" s="96">
        <f t="shared" si="104"/>
        <v>11942.2968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>
        <f t="shared" si="99"/>
        <v>157016.82750000001</v>
      </c>
      <c r="N486" s="63">
        <f t="shared" si="100"/>
        <v>242.01</v>
      </c>
      <c r="O486" s="46"/>
      <c r="P486" s="43"/>
      <c r="Q486" s="143">
        <f t="shared" si="101"/>
        <v>1031.7490000000003</v>
      </c>
      <c r="R486" s="144">
        <f t="shared" si="102"/>
        <v>3739.5269999999996</v>
      </c>
      <c r="S486" s="144">
        <f t="shared" si="103"/>
        <v>7171.0208000000011</v>
      </c>
      <c r="T486" s="96">
        <f t="shared" si="104"/>
        <v>11942.2968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>
        <f t="shared" si="99"/>
        <v>157016.82750000001</v>
      </c>
      <c r="N487" s="63">
        <f t="shared" si="100"/>
        <v>242.01</v>
      </c>
      <c r="O487" s="46"/>
      <c r="P487" s="43"/>
      <c r="Q487" s="143">
        <f t="shared" si="101"/>
        <v>1031.7490000000003</v>
      </c>
      <c r="R487" s="144">
        <f t="shared" si="102"/>
        <v>3739.5269999999996</v>
      </c>
      <c r="S487" s="144">
        <f t="shared" si="103"/>
        <v>7171.0208000000011</v>
      </c>
      <c r="T487" s="96">
        <f t="shared" si="104"/>
        <v>11942.2968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>
        <f t="shared" si="99"/>
        <v>157016.82750000001</v>
      </c>
      <c r="N488" s="63">
        <f t="shared" si="100"/>
        <v>242.01</v>
      </c>
      <c r="O488" s="46"/>
      <c r="P488" s="43"/>
      <c r="Q488" s="143">
        <f t="shared" si="101"/>
        <v>1031.7490000000003</v>
      </c>
      <c r="R488" s="144">
        <f t="shared" si="102"/>
        <v>3739.5269999999996</v>
      </c>
      <c r="S488" s="144">
        <f t="shared" si="103"/>
        <v>7171.0208000000011</v>
      </c>
      <c r="T488" s="96">
        <f t="shared" si="104"/>
        <v>11942.2968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>
        <f t="shared" si="99"/>
        <v>157016.82750000001</v>
      </c>
      <c r="N489" s="63">
        <f t="shared" si="100"/>
        <v>242.01</v>
      </c>
      <c r="O489" s="46"/>
      <c r="P489" s="43"/>
      <c r="Q489" s="143">
        <f t="shared" si="101"/>
        <v>1031.7490000000003</v>
      </c>
      <c r="R489" s="144">
        <f t="shared" si="102"/>
        <v>3739.5269999999996</v>
      </c>
      <c r="S489" s="144">
        <f t="shared" si="103"/>
        <v>7171.0208000000011</v>
      </c>
      <c r="T489" s="96">
        <f t="shared" si="104"/>
        <v>11942.2968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>
        <f t="shared" si="99"/>
        <v>157016.82750000001</v>
      </c>
      <c r="N490" s="63">
        <f t="shared" si="100"/>
        <v>242.01</v>
      </c>
      <c r="O490" s="46"/>
      <c r="P490" s="43"/>
      <c r="Q490" s="143">
        <f t="shared" si="101"/>
        <v>1031.7490000000003</v>
      </c>
      <c r="R490" s="144">
        <f t="shared" si="102"/>
        <v>3739.5269999999996</v>
      </c>
      <c r="S490" s="144">
        <f t="shared" si="103"/>
        <v>7171.0208000000011</v>
      </c>
      <c r="T490" s="96">
        <f t="shared" si="104"/>
        <v>11942.2968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>
        <f t="shared" si="99"/>
        <v>157016.82750000001</v>
      </c>
      <c r="N491" s="63">
        <f t="shared" si="100"/>
        <v>242.01</v>
      </c>
      <c r="O491" s="46"/>
      <c r="P491" s="43"/>
      <c r="Q491" s="143">
        <f t="shared" si="101"/>
        <v>1031.7490000000003</v>
      </c>
      <c r="R491" s="144">
        <f t="shared" si="102"/>
        <v>3739.5269999999996</v>
      </c>
      <c r="S491" s="144">
        <f t="shared" si="103"/>
        <v>7171.0208000000011</v>
      </c>
      <c r="T491" s="96">
        <f t="shared" si="104"/>
        <v>11942.2968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>
        <f t="shared" si="99"/>
        <v>157016.82750000001</v>
      </c>
      <c r="N492" s="63">
        <f t="shared" si="100"/>
        <v>242.01</v>
      </c>
      <c r="O492" s="46"/>
      <c r="P492" s="43"/>
      <c r="Q492" s="143">
        <f t="shared" si="101"/>
        <v>1031.7490000000003</v>
      </c>
      <c r="R492" s="144">
        <f t="shared" si="102"/>
        <v>3739.5269999999996</v>
      </c>
      <c r="S492" s="144">
        <f t="shared" si="103"/>
        <v>7171.0208000000011</v>
      </c>
      <c r="T492" s="96">
        <f t="shared" si="104"/>
        <v>11942.2968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>
        <f t="shared" si="99"/>
        <v>157016.82750000001</v>
      </c>
      <c r="N493" s="63">
        <f t="shared" si="100"/>
        <v>242.01</v>
      </c>
      <c r="O493" s="46"/>
      <c r="P493" s="43"/>
      <c r="Q493" s="143">
        <f t="shared" si="101"/>
        <v>1031.7490000000003</v>
      </c>
      <c r="R493" s="144">
        <f t="shared" si="102"/>
        <v>3739.5269999999996</v>
      </c>
      <c r="S493" s="144">
        <f t="shared" si="103"/>
        <v>7171.0208000000011</v>
      </c>
      <c r="T493" s="96">
        <f t="shared" si="104"/>
        <v>11942.2968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>
        <f t="shared" si="99"/>
        <v>157016.82750000001</v>
      </c>
      <c r="N494" s="63">
        <f t="shared" si="100"/>
        <v>242.01</v>
      </c>
      <c r="O494" s="46"/>
      <c r="P494" s="43"/>
      <c r="Q494" s="143">
        <f t="shared" si="101"/>
        <v>1031.7490000000003</v>
      </c>
      <c r="R494" s="144">
        <f t="shared" si="102"/>
        <v>3739.5269999999996</v>
      </c>
      <c r="S494" s="144">
        <f t="shared" si="103"/>
        <v>7171.0208000000011</v>
      </c>
      <c r="T494" s="96">
        <f t="shared" si="104"/>
        <v>11942.2968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>
        <f t="shared" si="99"/>
        <v>157016.82750000001</v>
      </c>
      <c r="N495" s="63">
        <f t="shared" si="100"/>
        <v>242.01</v>
      </c>
      <c r="O495" s="46"/>
      <c r="P495" s="43"/>
      <c r="Q495" s="143">
        <f t="shared" si="101"/>
        <v>1031.7490000000003</v>
      </c>
      <c r="R495" s="144">
        <f t="shared" si="102"/>
        <v>3739.5269999999996</v>
      </c>
      <c r="S495" s="144">
        <f t="shared" si="103"/>
        <v>7171.0208000000011</v>
      </c>
      <c r="T495" s="96">
        <f t="shared" si="104"/>
        <v>11942.2968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>
        <f t="shared" si="99"/>
        <v>157016.82750000001</v>
      </c>
      <c r="N496" s="63">
        <f t="shared" si="100"/>
        <v>242.01</v>
      </c>
      <c r="O496" s="46"/>
      <c r="P496" s="43"/>
      <c r="Q496" s="143">
        <f t="shared" si="101"/>
        <v>1031.7490000000003</v>
      </c>
      <c r="R496" s="144">
        <f t="shared" si="102"/>
        <v>3739.5269999999996</v>
      </c>
      <c r="S496" s="144">
        <f t="shared" si="103"/>
        <v>7171.0208000000011</v>
      </c>
      <c r="T496" s="96">
        <f t="shared" si="104"/>
        <v>11942.2968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>
        <f t="shared" si="99"/>
        <v>157016.82750000001</v>
      </c>
      <c r="N497" s="63">
        <f t="shared" si="100"/>
        <v>242.01</v>
      </c>
      <c r="O497" s="46"/>
      <c r="P497" s="43"/>
      <c r="Q497" s="143">
        <f t="shared" si="101"/>
        <v>1031.7490000000003</v>
      </c>
      <c r="R497" s="144">
        <f t="shared" si="102"/>
        <v>3739.5269999999996</v>
      </c>
      <c r="S497" s="144">
        <f t="shared" si="103"/>
        <v>7171.0208000000011</v>
      </c>
      <c r="T497" s="96">
        <f t="shared" si="104"/>
        <v>11942.2968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>
        <f t="shared" si="99"/>
        <v>157016.82750000001</v>
      </c>
      <c r="N498" s="63">
        <f t="shared" si="100"/>
        <v>242.01</v>
      </c>
      <c r="O498" s="46"/>
      <c r="P498" s="43"/>
      <c r="Q498" s="143">
        <f t="shared" si="101"/>
        <v>1031.7490000000003</v>
      </c>
      <c r="R498" s="144">
        <f t="shared" si="102"/>
        <v>3739.5269999999996</v>
      </c>
      <c r="S498" s="144">
        <f t="shared" si="103"/>
        <v>7171.0208000000011</v>
      </c>
      <c r="T498" s="96">
        <f t="shared" si="104"/>
        <v>11942.2968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>
        <f t="shared" si="99"/>
        <v>157016.82750000001</v>
      </c>
      <c r="N499" s="63">
        <f t="shared" si="100"/>
        <v>242.01</v>
      </c>
      <c r="O499" s="46"/>
      <c r="P499" s="43"/>
      <c r="Q499" s="143">
        <f t="shared" si="101"/>
        <v>1031.7490000000003</v>
      </c>
      <c r="R499" s="144">
        <f t="shared" si="102"/>
        <v>3739.5269999999996</v>
      </c>
      <c r="S499" s="144">
        <f t="shared" si="103"/>
        <v>7171.0208000000011</v>
      </c>
      <c r="T499" s="96">
        <f t="shared" si="104"/>
        <v>11942.2968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>
        <f t="shared" si="99"/>
        <v>157016.82750000001</v>
      </c>
      <c r="N500" s="155">
        <f t="shared" si="100"/>
        <v>242.01</v>
      </c>
      <c r="O500" s="164"/>
      <c r="P500" s="165"/>
      <c r="Q500" s="145">
        <f t="shared" si="101"/>
        <v>1031.7490000000003</v>
      </c>
      <c r="R500" s="146">
        <f t="shared" si="102"/>
        <v>3739.5269999999996</v>
      </c>
      <c r="S500" s="146">
        <f t="shared" si="103"/>
        <v>7171.0208000000011</v>
      </c>
      <c r="T500" s="97">
        <f t="shared" si="104"/>
        <v>11942.2968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J6" sqref="J6"/>
      <selection pane="topRight" activeCell="J6" sqref="J6"/>
      <selection pane="bottomLeft" activeCell="J6" sqref="J6"/>
      <selection pane="bottomRight"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54">
        <v>46174</v>
      </c>
      <c r="B2" s="354"/>
      <c r="C2" s="354"/>
      <c r="D2" s="354"/>
      <c r="E2" s="354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SUMPRODUCT($C$4:$K$4,$C6:$K6)</f>
        <v>10780.27</v>
      </c>
      <c r="N6" s="59">
        <f>SUMPRODUCT($C$3:$K$3,$C6:$K6)/1000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 t="shared" ref="M7:M15" si="3">SUMPRODUCT($C$4:$K$4,$C7:$K7)</f>
        <v>9530.7300000000014</v>
      </c>
      <c r="N7" s="63">
        <f t="shared" ref="N7:N15" si="4">SUMPRODUCT($C$3:$K$3,$C7:$K7)/1000</f>
        <v>14.76</v>
      </c>
      <c r="O7" s="255">
        <f t="shared" ref="O7:O13" si="5">SUM(F7:H7)/20</f>
        <v>1.8</v>
      </c>
      <c r="P7" s="43">
        <f t="shared" ref="P7:P13" si="6">SUM(I7:K7)/20</f>
        <v>3.1</v>
      </c>
      <c r="Q7" s="143">
        <f t="shared" ref="Q7:Q15" si="7">SUMPRODUCT($C$4:$E$4,$C$6:$E$6)*$Q$3</f>
        <v>215.76500000000001</v>
      </c>
      <c r="R7" s="144">
        <f t="shared" ref="R7:R15" si="8">SUMPRODUCT($F$4:$H$4,$F$6:$H$6)*$R$3</f>
        <v>151.09200000000001</v>
      </c>
      <c r="S7" s="144">
        <f t="shared" ref="S7:S15" si="9">SUMPRODUCT($I$4:$K$4,$I$6:$K$6)*$S$3</f>
        <v>366.10559999999998</v>
      </c>
      <c r="T7" s="96">
        <f t="shared" ref="T7:T15" si="10">SUM(Q7:S7)</f>
        <v>732.96260000000007</v>
      </c>
      <c r="U7" s="79">
        <f t="shared" ref="U7:U15" si="11">SUM(C7:E7)*$U$3</f>
        <v>2.8000000000000003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2.8000000000000003</v>
      </c>
      <c r="Y7" s="72"/>
      <c r="Z7" s="123">
        <v>40</v>
      </c>
      <c r="AA7" s="36">
        <v>10</v>
      </c>
      <c r="AB7" s="120">
        <f t="shared" ref="AB7:AB16" si="15">AA7/Z7</f>
        <v>0.25</v>
      </c>
      <c r="AC7" s="29">
        <f t="shared" si="0"/>
        <v>953.07300000000009</v>
      </c>
      <c r="AD7" s="37"/>
      <c r="AF7" s="111">
        <f t="shared" ref="AF7:AF16" si="16">SUM(C7:E7)/40</f>
        <v>2</v>
      </c>
      <c r="AG7" s="106">
        <f t="shared" ref="AG7:AG16" si="17">SUM(F7:H7)/40</f>
        <v>0.9</v>
      </c>
      <c r="AH7" s="112">
        <f t="shared" ref="AH7:AH16" si="18">SUM(E7:G7)/40</f>
        <v>0.65</v>
      </c>
      <c r="AJ7" s="187">
        <f t="shared" si="1"/>
        <v>0.56338028169014087</v>
      </c>
      <c r="AK7" s="174">
        <f t="shared" ref="AK7:AK16" si="19">AG7/SUM(AF7:AH7)</f>
        <v>0.25352112676056338</v>
      </c>
      <c r="AL7" s="188">
        <f t="shared" ref="AL7:AL16" si="20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255">
        <f t="shared" si="5"/>
        <v>0</v>
      </c>
      <c r="P8" s="43">
        <f t="shared" si="6"/>
        <v>0</v>
      </c>
      <c r="Q8" s="143">
        <f t="shared" si="7"/>
        <v>215.76500000000001</v>
      </c>
      <c r="R8" s="144">
        <f t="shared" si="8"/>
        <v>151.09200000000001</v>
      </c>
      <c r="S8" s="144">
        <f t="shared" si="9"/>
        <v>366.10559999999998</v>
      </c>
      <c r="T8" s="96">
        <f t="shared" si="10"/>
        <v>732.96260000000007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87" t="e">
        <f t="shared" si="1"/>
        <v>#DIV/0!</v>
      </c>
      <c r="AK8" s="174" t="e">
        <f t="shared" si="19"/>
        <v>#DIV/0!</v>
      </c>
      <c r="AL8" s="188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255">
        <f t="shared" si="5"/>
        <v>0</v>
      </c>
      <c r="P9" s="43">
        <f t="shared" si="6"/>
        <v>0</v>
      </c>
      <c r="Q9" s="143">
        <f t="shared" si="7"/>
        <v>215.76500000000001</v>
      </c>
      <c r="R9" s="144">
        <f t="shared" si="8"/>
        <v>151.09200000000001</v>
      </c>
      <c r="S9" s="144">
        <f t="shared" si="9"/>
        <v>366.10559999999998</v>
      </c>
      <c r="T9" s="96">
        <f t="shared" si="10"/>
        <v>732.96260000000007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87" t="e">
        <f t="shared" si="1"/>
        <v>#DIV/0!</v>
      </c>
      <c r="AK9" s="174" t="e">
        <f t="shared" si="19"/>
        <v>#DIV/0!</v>
      </c>
      <c r="AL9" s="188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255">
        <f t="shared" si="5"/>
        <v>0</v>
      </c>
      <c r="P10" s="43">
        <f t="shared" si="6"/>
        <v>0</v>
      </c>
      <c r="Q10" s="143">
        <f t="shared" si="7"/>
        <v>215.76500000000001</v>
      </c>
      <c r="R10" s="144">
        <f t="shared" si="8"/>
        <v>151.09200000000001</v>
      </c>
      <c r="S10" s="144">
        <f t="shared" si="9"/>
        <v>366.10559999999998</v>
      </c>
      <c r="T10" s="96">
        <f t="shared" si="10"/>
        <v>732.96260000000007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87" t="e">
        <f t="shared" si="1"/>
        <v>#DIV/0!</v>
      </c>
      <c r="AK10" s="174" t="e">
        <f t="shared" si="19"/>
        <v>#DIV/0!</v>
      </c>
      <c r="AL10" s="188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255">
        <f t="shared" si="5"/>
        <v>0</v>
      </c>
      <c r="P11" s="43">
        <f t="shared" si="6"/>
        <v>0</v>
      </c>
      <c r="Q11" s="143">
        <f t="shared" si="7"/>
        <v>215.76500000000001</v>
      </c>
      <c r="R11" s="144">
        <f t="shared" si="8"/>
        <v>151.09200000000001</v>
      </c>
      <c r="S11" s="144">
        <f t="shared" si="9"/>
        <v>366.10559999999998</v>
      </c>
      <c r="T11" s="96">
        <f t="shared" si="10"/>
        <v>732.96260000000007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87" t="e">
        <f t="shared" si="1"/>
        <v>#DIV/0!</v>
      </c>
      <c r="AK11" s="174" t="e">
        <f t="shared" si="19"/>
        <v>#DIV/0!</v>
      </c>
      <c r="AL11" s="188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255">
        <f t="shared" si="5"/>
        <v>0</v>
      </c>
      <c r="P12" s="43">
        <f t="shared" si="6"/>
        <v>0</v>
      </c>
      <c r="Q12" s="143">
        <f t="shared" si="7"/>
        <v>215.76500000000001</v>
      </c>
      <c r="R12" s="144">
        <f t="shared" si="8"/>
        <v>151.09200000000001</v>
      </c>
      <c r="S12" s="144">
        <f t="shared" si="9"/>
        <v>366.10559999999998</v>
      </c>
      <c r="T12" s="96">
        <f t="shared" si="10"/>
        <v>732.96260000000007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87" t="e">
        <f t="shared" si="1"/>
        <v>#DIV/0!</v>
      </c>
      <c r="AK12" s="174" t="e">
        <f t="shared" si="19"/>
        <v>#DIV/0!</v>
      </c>
      <c r="AL12" s="188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255">
        <f t="shared" si="5"/>
        <v>0</v>
      </c>
      <c r="P13" s="43">
        <f t="shared" si="6"/>
        <v>0</v>
      </c>
      <c r="Q13" s="143">
        <f t="shared" si="7"/>
        <v>215.76500000000001</v>
      </c>
      <c r="R13" s="144">
        <f t="shared" si="8"/>
        <v>151.09200000000001</v>
      </c>
      <c r="S13" s="144">
        <f t="shared" si="9"/>
        <v>366.10559999999998</v>
      </c>
      <c r="T13" s="96">
        <f t="shared" si="10"/>
        <v>732.96260000000007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87" t="e">
        <f t="shared" si="1"/>
        <v>#DIV/0!</v>
      </c>
      <c r="AK13" s="174" t="e">
        <f t="shared" si="19"/>
        <v>#DIV/0!</v>
      </c>
      <c r="AL13" s="188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215.76500000000001</v>
      </c>
      <c r="R14" s="144">
        <f t="shared" si="8"/>
        <v>151.09200000000001</v>
      </c>
      <c r="S14" s="144">
        <f t="shared" si="9"/>
        <v>366.10559999999998</v>
      </c>
      <c r="T14" s="96">
        <f t="shared" si="10"/>
        <v>732.96260000000007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87" t="e">
        <f t="shared" si="1"/>
        <v>#DIV/0!</v>
      </c>
      <c r="AK14" s="174" t="e">
        <f t="shared" si="19"/>
        <v>#DIV/0!</v>
      </c>
      <c r="AL14" s="188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215.76500000000001</v>
      </c>
      <c r="R15" s="146">
        <f t="shared" si="8"/>
        <v>151.09200000000001</v>
      </c>
      <c r="S15" s="146">
        <f t="shared" si="9"/>
        <v>366.10559999999998</v>
      </c>
      <c r="T15" s="97">
        <f t="shared" si="10"/>
        <v>732.96260000000007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177"/>
      <c r="Z15" s="132"/>
      <c r="AA15" s="101"/>
      <c r="AB15" s="178" t="e">
        <f t="shared" si="15"/>
        <v>#DIV/0!</v>
      </c>
      <c r="AC15" s="50" t="e">
        <f t="shared" si="0"/>
        <v>#DIV/0!</v>
      </c>
      <c r="AD15" s="53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89" t="e">
        <f t="shared" si="1"/>
        <v>#DIV/0!</v>
      </c>
      <c r="AK15" s="180" t="e">
        <f t="shared" si="19"/>
        <v>#DIV/0!</v>
      </c>
      <c r="AL15" s="190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20311</v>
      </c>
      <c r="N16" s="58">
        <f t="shared" ref="N16:P16" si="22">SUM(N6:N15)</f>
        <v>31.439999999999998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5"/>
        <v>0.2</v>
      </c>
      <c r="AC16" s="67">
        <f t="shared" ref="AC16" si="31">M16/AA16</f>
        <v>1269.4375</v>
      </c>
      <c r="AD16" s="68">
        <f>SUM(AD6:AD15)</f>
        <v>0</v>
      </c>
      <c r="AF16" s="117">
        <f t="shared" si="16"/>
        <v>4.75</v>
      </c>
      <c r="AG16" s="118">
        <f t="shared" si="17"/>
        <v>1.8</v>
      </c>
      <c r="AH16" s="119">
        <f t="shared" si="18"/>
        <v>1.3</v>
      </c>
      <c r="AJ16" s="181">
        <f t="shared" ref="AJ16" si="32">AF16/SUM(AF16:AH16)</f>
        <v>0.60509554140127386</v>
      </c>
      <c r="AK16" s="182">
        <f t="shared" si="19"/>
        <v>0.22929936305732485</v>
      </c>
      <c r="AL16" s="183">
        <f t="shared" si="20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6" t="s">
        <v>49</v>
      </c>
      <c r="B19" s="298" t="s">
        <v>43</v>
      </c>
      <c r="C19" s="345" t="s">
        <v>40</v>
      </c>
      <c r="D19" s="340"/>
      <c r="E19" s="340"/>
      <c r="F19" s="340" t="s">
        <v>41</v>
      </c>
      <c r="G19" s="340"/>
      <c r="H19" s="340"/>
      <c r="I19" s="340" t="s">
        <v>42</v>
      </c>
      <c r="J19" s="340"/>
      <c r="K19" s="340"/>
      <c r="L19" s="346" t="s">
        <v>48</v>
      </c>
      <c r="M19" s="346"/>
      <c r="N19" s="347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43"/>
      <c r="B20" s="344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5">
        <v>46175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SUMPRODUCT($C$4:$K$4,$C6:$K6)</f>
        <v>6101.7749999999996</v>
      </c>
      <c r="N6" s="59">
        <f>SUMPRODUCT($C$3:$K$3,$C6:$K6)/1000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226.63800000000001</v>
      </c>
      <c r="S7" s="144">
        <f t="shared" ref="S7:S15" si="9">SUMPRODUCT($I$4:$K$4,$I$6:$K$6)*$S$3</f>
        <v>261.50400000000002</v>
      </c>
      <c r="T7" s="96">
        <f t="shared" ref="T7:T15" si="10">SUM(Q7:S7)</f>
        <v>488.14200000000005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 t="shared" si="3"/>
        <v>14176.305000000002</v>
      </c>
      <c r="N8" s="63">
        <f t="shared" si="4"/>
        <v>21.46</v>
      </c>
      <c r="O8" s="46">
        <f t="shared" si="5"/>
        <v>5.3</v>
      </c>
      <c r="P8" s="43">
        <f t="shared" si="6"/>
        <v>4.8499999999999996</v>
      </c>
      <c r="Q8" s="143">
        <f t="shared" si="7"/>
        <v>0</v>
      </c>
      <c r="R8" s="144">
        <f t="shared" si="8"/>
        <v>226.63800000000001</v>
      </c>
      <c r="S8" s="144">
        <f t="shared" si="9"/>
        <v>261.50400000000002</v>
      </c>
      <c r="T8" s="96">
        <f t="shared" si="10"/>
        <v>488.14200000000005</v>
      </c>
      <c r="U8" s="79">
        <f t="shared" si="11"/>
        <v>1.4000000000000001</v>
      </c>
      <c r="V8" s="80">
        <f t="shared" si="12"/>
        <v>0</v>
      </c>
      <c r="W8" s="80">
        <f t="shared" si="13"/>
        <v>0</v>
      </c>
      <c r="X8" s="81">
        <f t="shared" si="14"/>
        <v>1.4000000000000001</v>
      </c>
      <c r="Y8" s="72"/>
      <c r="Z8" s="123">
        <v>40</v>
      </c>
      <c r="AA8" s="36">
        <v>8</v>
      </c>
      <c r="AB8" s="120">
        <f t="shared" ref="AB8:AB16" si="20">AA8/Z8</f>
        <v>0.2</v>
      </c>
      <c r="AC8" s="29">
        <f t="shared" si="0"/>
        <v>1772.0381250000003</v>
      </c>
      <c r="AD8" s="37"/>
      <c r="AF8" s="111">
        <f t="shared" si="15"/>
        <v>1</v>
      </c>
      <c r="AG8" s="106">
        <f t="shared" si="16"/>
        <v>2.65</v>
      </c>
      <c r="AH8" s="112">
        <f t="shared" si="17"/>
        <v>2.1</v>
      </c>
      <c r="AJ8" s="174">
        <f t="shared" si="1"/>
        <v>0.17391304347826086</v>
      </c>
      <c r="AK8" s="174">
        <f t="shared" si="18"/>
        <v>0.46086956521739131</v>
      </c>
      <c r="AL8" s="174">
        <f t="shared" si="19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si="3"/>
        <v>5383.4449999999997</v>
      </c>
      <c r="N9" s="63">
        <f t="shared" si="4"/>
        <v>8.06</v>
      </c>
      <c r="O9" s="46">
        <f t="shared" si="5"/>
        <v>2.5</v>
      </c>
      <c r="P9" s="43">
        <f t="shared" si="6"/>
        <v>1.9</v>
      </c>
      <c r="Q9" s="143">
        <f t="shared" si="7"/>
        <v>0</v>
      </c>
      <c r="R9" s="144">
        <f t="shared" si="8"/>
        <v>226.63800000000001</v>
      </c>
      <c r="S9" s="144">
        <f t="shared" si="9"/>
        <v>261.50400000000002</v>
      </c>
      <c r="T9" s="96">
        <f t="shared" si="10"/>
        <v>488.14200000000005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769.06357142857144</v>
      </c>
      <c r="AD9" s="37"/>
      <c r="AF9" s="111">
        <f t="shared" si="15"/>
        <v>0</v>
      </c>
      <c r="AG9" s="106">
        <f t="shared" si="16"/>
        <v>1.25</v>
      </c>
      <c r="AH9" s="112">
        <f t="shared" si="17"/>
        <v>1</v>
      </c>
      <c r="AJ9" s="174">
        <f t="shared" si="1"/>
        <v>0</v>
      </c>
      <c r="AK9" s="174">
        <f t="shared" si="18"/>
        <v>0.55555555555555558</v>
      </c>
      <c r="AL9" s="174">
        <f t="shared" si="19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226.63800000000001</v>
      </c>
      <c r="S10" s="144">
        <f t="shared" si="9"/>
        <v>261.50400000000002</v>
      </c>
      <c r="T10" s="96">
        <f t="shared" si="10"/>
        <v>488.14200000000005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20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226.63800000000001</v>
      </c>
      <c r="S11" s="144">
        <f t="shared" si="9"/>
        <v>261.50400000000002</v>
      </c>
      <c r="T11" s="96">
        <f t="shared" si="10"/>
        <v>488.14200000000005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20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226.63800000000001</v>
      </c>
      <c r="S12" s="144">
        <f t="shared" si="9"/>
        <v>261.50400000000002</v>
      </c>
      <c r="T12" s="96">
        <f t="shared" si="10"/>
        <v>488.14200000000005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20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226.63800000000001</v>
      </c>
      <c r="S13" s="144">
        <f t="shared" si="9"/>
        <v>261.50400000000002</v>
      </c>
      <c r="T13" s="96">
        <f t="shared" si="10"/>
        <v>488.14200000000005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20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226.63800000000001</v>
      </c>
      <c r="S14" s="144">
        <f t="shared" si="9"/>
        <v>261.50400000000002</v>
      </c>
      <c r="T14" s="96">
        <f t="shared" si="10"/>
        <v>488.14200000000005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20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226.63800000000001</v>
      </c>
      <c r="S15" s="146">
        <f t="shared" si="9"/>
        <v>261.50400000000002</v>
      </c>
      <c r="T15" s="97">
        <f t="shared" si="10"/>
        <v>488.14200000000005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20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31" t="s">
        <v>48</v>
      </c>
      <c r="B16" s="33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25661.525000000001</v>
      </c>
      <c r="N16" s="58">
        <f t="shared" ref="N16:Z16" si="22">SUM(N6:N15)</f>
        <v>38.700000000000003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20"/>
        <v>0.2</v>
      </c>
      <c r="AC16" s="124">
        <f t="shared" ref="AC16" si="23">M16/AA16</f>
        <v>1069.2302083333334</v>
      </c>
      <c r="AD16" s="47">
        <f>SUM(AD6:AD15)</f>
        <v>0</v>
      </c>
      <c r="AF16" s="117">
        <f t="shared" si="15"/>
        <v>1</v>
      </c>
      <c r="AG16" s="118">
        <f t="shared" si="16"/>
        <v>5.25</v>
      </c>
      <c r="AH16" s="119">
        <f t="shared" si="17"/>
        <v>4.2</v>
      </c>
      <c r="AJ16" s="175">
        <f t="shared" ref="AJ16" si="24">AF16/SUM(AF16:AH16)</f>
        <v>9.569377990430622E-2</v>
      </c>
      <c r="AK16" s="175">
        <f t="shared" si="18"/>
        <v>0.50239234449760772</v>
      </c>
      <c r="AL16" s="175">
        <f t="shared" si="19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E13" sqref="E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5">
        <v>46176</v>
      </c>
      <c r="B2" s="315"/>
      <c r="C2" s="315"/>
      <c r="D2" s="315"/>
      <c r="E2" s="315"/>
      <c r="U2" s="91"/>
    </row>
    <row r="3" spans="1:38" ht="13.5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3.5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SUMPRODUCT($C$4:$K$4,$C6:$K6)</f>
        <v>19039.985000000001</v>
      </c>
      <c r="N6" s="59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98.075000000000017</v>
      </c>
      <c r="R7" s="144">
        <f t="shared" ref="R7:R15" si="8">SUMPRODUCT($F$4:$H$4,$F$6:$H$6)*$R$3</f>
        <v>209.85</v>
      </c>
      <c r="S7" s="144">
        <f t="shared" ref="S7:S15" si="9">SUMPRODUCT($I$4:$K$4,$I$6:$K$6)*$S$3</f>
        <v>1156.4288000000001</v>
      </c>
      <c r="T7" s="96">
        <f t="shared" ref="T7:T15" si="10">SUM(Q7:S7)</f>
        <v>1464.3538000000001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 t="shared" si="3"/>
        <v>19927.810000000001</v>
      </c>
      <c r="N8" s="63">
        <f t="shared" si="4"/>
        <v>31.68</v>
      </c>
      <c r="O8" s="46">
        <f t="shared" si="5"/>
        <v>3</v>
      </c>
      <c r="P8" s="43">
        <f t="shared" si="6"/>
        <v>10.199999999999999</v>
      </c>
      <c r="Q8" s="143">
        <f t="shared" si="7"/>
        <v>98.075000000000017</v>
      </c>
      <c r="R8" s="144">
        <f t="shared" si="8"/>
        <v>209.85</v>
      </c>
      <c r="S8" s="144">
        <f t="shared" si="9"/>
        <v>1156.4288000000001</v>
      </c>
      <c r="T8" s="96">
        <f t="shared" si="10"/>
        <v>1464.3538000000001</v>
      </c>
      <c r="U8" s="79">
        <f t="shared" si="11"/>
        <v>1.7500000000000002</v>
      </c>
      <c r="V8" s="80">
        <f t="shared" si="12"/>
        <v>0</v>
      </c>
      <c r="W8" s="80">
        <f t="shared" si="13"/>
        <v>0</v>
      </c>
      <c r="X8" s="81">
        <f t="shared" si="14"/>
        <v>1.7500000000000002</v>
      </c>
      <c r="Y8" s="72"/>
      <c r="Z8" s="123">
        <v>45</v>
      </c>
      <c r="AA8" s="36">
        <v>9</v>
      </c>
      <c r="AB8" s="120">
        <f t="shared" si="15"/>
        <v>0.2</v>
      </c>
      <c r="AC8" s="29">
        <f t="shared" si="0"/>
        <v>2214.2011111111115</v>
      </c>
      <c r="AD8" s="37"/>
      <c r="AF8" s="111">
        <f t="shared" si="16"/>
        <v>1.25</v>
      </c>
      <c r="AG8" s="106">
        <f t="shared" si="17"/>
        <v>1.5</v>
      </c>
      <c r="AH8" s="112">
        <f t="shared" si="18"/>
        <v>1</v>
      </c>
      <c r="AJ8" s="174">
        <f t="shared" si="1"/>
        <v>0.33333333333333331</v>
      </c>
      <c r="AK8" s="174">
        <f t="shared" si="19"/>
        <v>0.4</v>
      </c>
      <c r="AL8" s="174">
        <f t="shared" si="20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si="3"/>
        <v>17763.05</v>
      </c>
      <c r="N9" s="63">
        <f t="shared" si="4"/>
        <v>28.2</v>
      </c>
      <c r="O9" s="46">
        <f t="shared" si="5"/>
        <v>3</v>
      </c>
      <c r="P9" s="43">
        <f t="shared" si="6"/>
        <v>9.25</v>
      </c>
      <c r="Q9" s="143">
        <f t="shared" si="7"/>
        <v>98.075000000000017</v>
      </c>
      <c r="R9" s="144">
        <f t="shared" si="8"/>
        <v>209.85</v>
      </c>
      <c r="S9" s="144">
        <f t="shared" si="9"/>
        <v>1156.4288000000001</v>
      </c>
      <c r="T9" s="96">
        <f t="shared" si="10"/>
        <v>1464.3538000000001</v>
      </c>
      <c r="U9" s="79">
        <f t="shared" si="11"/>
        <v>1.05</v>
      </c>
      <c r="V9" s="80">
        <f t="shared" si="12"/>
        <v>0</v>
      </c>
      <c r="W9" s="80">
        <f t="shared" si="13"/>
        <v>0</v>
      </c>
      <c r="X9" s="81">
        <f t="shared" si="14"/>
        <v>1.05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0.75</v>
      </c>
      <c r="AG9" s="106">
        <f t="shared" si="17"/>
        <v>1.5</v>
      </c>
      <c r="AH9" s="112">
        <f t="shared" si="18"/>
        <v>1.25</v>
      </c>
      <c r="AJ9" s="174">
        <f t="shared" si="1"/>
        <v>0.21428571428571427</v>
      </c>
      <c r="AK9" s="174">
        <f t="shared" si="19"/>
        <v>0.42857142857142855</v>
      </c>
      <c r="AL9" s="174">
        <f t="shared" si="20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3"/>
        <v>17814.654999999999</v>
      </c>
      <c r="N10" s="63">
        <f t="shared" si="4"/>
        <v>28.7</v>
      </c>
      <c r="O10" s="46">
        <f t="shared" si="5"/>
        <v>1.9</v>
      </c>
      <c r="P10" s="43">
        <f t="shared" si="6"/>
        <v>10.35</v>
      </c>
      <c r="Q10" s="143">
        <f t="shared" si="7"/>
        <v>98.075000000000017</v>
      </c>
      <c r="R10" s="144">
        <f t="shared" si="8"/>
        <v>209.85</v>
      </c>
      <c r="S10" s="144">
        <f t="shared" si="9"/>
        <v>1156.4288000000001</v>
      </c>
      <c r="T10" s="96">
        <f t="shared" si="10"/>
        <v>1464.3538000000001</v>
      </c>
      <c r="U10" s="79">
        <f t="shared" si="11"/>
        <v>0.70000000000000007</v>
      </c>
      <c r="V10" s="80">
        <f t="shared" si="12"/>
        <v>0</v>
      </c>
      <c r="W10" s="80">
        <f t="shared" si="13"/>
        <v>0</v>
      </c>
      <c r="X10" s="81">
        <f t="shared" si="14"/>
        <v>0.70000000000000007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0.5</v>
      </c>
      <c r="AG10" s="106">
        <f t="shared" si="17"/>
        <v>0.95</v>
      </c>
      <c r="AH10" s="112">
        <f t="shared" si="18"/>
        <v>0.7</v>
      </c>
      <c r="AJ10" s="174">
        <f t="shared" si="1"/>
        <v>0.23255813953488372</v>
      </c>
      <c r="AK10" s="174">
        <f t="shared" si="19"/>
        <v>0.44186046511627908</v>
      </c>
      <c r="AL10" s="174">
        <f t="shared" si="20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3"/>
        <v>17381.3675</v>
      </c>
      <c r="N11" s="63">
        <f t="shared" si="4"/>
        <v>27.89</v>
      </c>
      <c r="O11" s="46">
        <f t="shared" si="5"/>
        <v>1.75</v>
      </c>
      <c r="P11" s="43">
        <f t="shared" si="6"/>
        <v>9.35</v>
      </c>
      <c r="Q11" s="143">
        <f t="shared" si="7"/>
        <v>98.075000000000017</v>
      </c>
      <c r="R11" s="144">
        <f t="shared" si="8"/>
        <v>209.85</v>
      </c>
      <c r="S11" s="144">
        <f t="shared" si="9"/>
        <v>1156.4288000000001</v>
      </c>
      <c r="T11" s="96">
        <f t="shared" si="10"/>
        <v>1464.3538000000001</v>
      </c>
      <c r="U11" s="79">
        <f t="shared" si="11"/>
        <v>1.7500000000000002</v>
      </c>
      <c r="V11" s="80">
        <f t="shared" si="12"/>
        <v>0</v>
      </c>
      <c r="W11" s="80">
        <f t="shared" si="13"/>
        <v>0</v>
      </c>
      <c r="X11" s="81">
        <f t="shared" si="14"/>
        <v>1.7500000000000002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1.25</v>
      </c>
      <c r="AG11" s="106">
        <f t="shared" si="17"/>
        <v>0.875</v>
      </c>
      <c r="AH11" s="112">
        <f t="shared" si="18"/>
        <v>0.27500000000000002</v>
      </c>
      <c r="AJ11" s="174">
        <f t="shared" si="1"/>
        <v>0.52083333333333337</v>
      </c>
      <c r="AK11" s="174">
        <f t="shared" si="19"/>
        <v>0.36458333333333337</v>
      </c>
      <c r="AL11" s="174">
        <f t="shared" si="20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98.075000000000017</v>
      </c>
      <c r="R12" s="144">
        <f t="shared" si="8"/>
        <v>209.85</v>
      </c>
      <c r="S12" s="144">
        <f t="shared" si="9"/>
        <v>1156.4288000000001</v>
      </c>
      <c r="T12" s="96">
        <f t="shared" si="10"/>
        <v>1464.3538000000001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98.075000000000017</v>
      </c>
      <c r="R13" s="144">
        <f t="shared" si="8"/>
        <v>209.85</v>
      </c>
      <c r="S13" s="144">
        <f t="shared" si="9"/>
        <v>1156.4288000000001</v>
      </c>
      <c r="T13" s="96">
        <f t="shared" si="10"/>
        <v>1464.3538000000001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98.075000000000017</v>
      </c>
      <c r="R14" s="144">
        <f t="shared" si="8"/>
        <v>209.85</v>
      </c>
      <c r="S14" s="144">
        <f t="shared" si="9"/>
        <v>1156.4288000000001</v>
      </c>
      <c r="T14" s="96">
        <f t="shared" si="10"/>
        <v>1464.3538000000001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98.075000000000017</v>
      </c>
      <c r="R15" s="146">
        <f t="shared" si="8"/>
        <v>209.85</v>
      </c>
      <c r="S15" s="146">
        <f t="shared" si="9"/>
        <v>1156.4288000000001</v>
      </c>
      <c r="T15" s="97">
        <f t="shared" si="10"/>
        <v>1464.3538000000001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91926.867499999993</v>
      </c>
      <c r="N16" s="58">
        <f t="shared" ref="N16:Z16" si="22">SUM(N6:N15)</f>
        <v>146.85000000000002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5"/>
        <v>0.2</v>
      </c>
      <c r="AC16" s="124">
        <f t="shared" ref="AC16" si="23">M16/AA16</f>
        <v>5407.4627941176468</v>
      </c>
      <c r="AD16" s="47">
        <f>SUM(AD6:AD15)</f>
        <v>0</v>
      </c>
      <c r="AF16" s="117">
        <f t="shared" si="16"/>
        <v>5</v>
      </c>
      <c r="AG16" s="118">
        <f t="shared" si="17"/>
        <v>6.0750000000000002</v>
      </c>
      <c r="AH16" s="119">
        <f t="shared" si="18"/>
        <v>3.9750000000000001</v>
      </c>
      <c r="AJ16" s="175">
        <f t="shared" ref="AJ16" si="24">AF16/SUM(AF16:AH16)</f>
        <v>0.33222591362126247</v>
      </c>
      <c r="AK16" s="175">
        <f t="shared" si="19"/>
        <v>0.40365448504983392</v>
      </c>
      <c r="AL16" s="175">
        <f t="shared" si="20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F8" sqref="F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46177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SUMPRODUCT($C$4:$K$4,$C6:$K6)</f>
        <v>44224.68250000001</v>
      </c>
      <c r="N6" s="59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 t="shared" ref="M7:M15" si="3">SUMPRODUCT($C$4:$K$4,$C7:$K7)</f>
        <v>40214.19</v>
      </c>
      <c r="N7" s="63">
        <f t="shared" ref="N7:N15" si="4">SUMPRODUCT($C$3:$K$3,$C7:$K7)/1000</f>
        <v>61.56</v>
      </c>
      <c r="O7" s="46">
        <f t="shared" ref="O7:O13" si="5">SUM(F7:H7)/20</f>
        <v>12.6</v>
      </c>
      <c r="P7" s="43">
        <f t="shared" ref="P7:P13" si="6">SUM(I7:K7)/20</f>
        <v>14.8</v>
      </c>
      <c r="Q7" s="143">
        <f t="shared" ref="Q7:Q15" si="7">SUMPRODUCT($C$4:$E$4,$C$6:$E$6)*$Q$3</f>
        <v>254.99500000000003</v>
      </c>
      <c r="R7" s="144">
        <f t="shared" ref="R7:R15" si="8">SUMPRODUCT($F$4:$H$4,$F$6:$H$6)*$R$3</f>
        <v>1078.6289999999999</v>
      </c>
      <c r="S7" s="144">
        <f t="shared" ref="S7:S15" si="9">SUMPRODUCT($I$4:$K$4,$I$6:$K$6)*$S$3</f>
        <v>2051.3536000000004</v>
      </c>
      <c r="T7" s="96">
        <f t="shared" ref="T7:T15" si="10">SUM(Q7:S7)</f>
        <v>3384.9776000000002</v>
      </c>
      <c r="U7" s="79">
        <f t="shared" ref="U7:U15" si="11">SUM(C7:E7)*$U$3</f>
        <v>4.9000000000000004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4.9000000000000004</v>
      </c>
      <c r="Y7" s="72"/>
      <c r="Z7" s="123">
        <v>45</v>
      </c>
      <c r="AA7" s="36">
        <v>4</v>
      </c>
      <c r="AB7" s="120">
        <f t="shared" ref="AB7:AB16" si="15">AA7/Z7</f>
        <v>8.8888888888888892E-2</v>
      </c>
      <c r="AC7" s="29">
        <f t="shared" si="0"/>
        <v>10053.547500000001</v>
      </c>
      <c r="AD7" s="37"/>
      <c r="AF7" s="111">
        <f t="shared" ref="AF7:AF16" si="16">SUM(C7:E7)/40</f>
        <v>3.5</v>
      </c>
      <c r="AG7" s="106">
        <f t="shared" ref="AG7:AG16" si="17">SUM(F7:H7)/40</f>
        <v>6.3</v>
      </c>
      <c r="AH7" s="112">
        <f t="shared" ref="AH7:AH16" si="18">SUM(E7:G7)/40</f>
        <v>4.2</v>
      </c>
      <c r="AJ7" s="174">
        <f t="shared" si="1"/>
        <v>0.25</v>
      </c>
      <c r="AK7" s="174">
        <f t="shared" ref="AK7:AK16" si="19">AG7/SUM(AF7:AH7)</f>
        <v>0.45</v>
      </c>
      <c r="AL7" s="174">
        <f t="shared" ref="AL7:AL16" si="20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254.99500000000003</v>
      </c>
      <c r="R8" s="144">
        <f t="shared" si="8"/>
        <v>1078.6289999999999</v>
      </c>
      <c r="S8" s="144">
        <f t="shared" si="9"/>
        <v>2051.3536000000004</v>
      </c>
      <c r="T8" s="96">
        <f t="shared" si="10"/>
        <v>3384.9776000000002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254.99500000000003</v>
      </c>
      <c r="R9" s="144">
        <f t="shared" si="8"/>
        <v>1078.6289999999999</v>
      </c>
      <c r="S9" s="144">
        <f t="shared" si="9"/>
        <v>2051.3536000000004</v>
      </c>
      <c r="T9" s="96">
        <f t="shared" si="10"/>
        <v>3384.9776000000002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254.99500000000003</v>
      </c>
      <c r="R10" s="144">
        <f t="shared" si="8"/>
        <v>1078.6289999999999</v>
      </c>
      <c r="S10" s="144">
        <f t="shared" si="9"/>
        <v>2051.3536000000004</v>
      </c>
      <c r="T10" s="96">
        <f t="shared" si="10"/>
        <v>3384.9776000000002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3"/>
        <v>38689.027499999997</v>
      </c>
      <c r="N11" s="63">
        <f t="shared" si="4"/>
        <v>58.91</v>
      </c>
      <c r="O11" s="46">
        <f t="shared" si="5"/>
        <v>13.15</v>
      </c>
      <c r="P11" s="43">
        <f t="shared" si="6"/>
        <v>13.65</v>
      </c>
      <c r="Q11" s="143">
        <f t="shared" si="7"/>
        <v>254.99500000000003</v>
      </c>
      <c r="R11" s="144">
        <f t="shared" si="8"/>
        <v>1078.6289999999999</v>
      </c>
      <c r="S11" s="144">
        <f t="shared" si="9"/>
        <v>2051.3536000000004</v>
      </c>
      <c r="T11" s="96">
        <f t="shared" si="10"/>
        <v>3384.9776000000002</v>
      </c>
      <c r="U11" s="79">
        <f t="shared" si="11"/>
        <v>4.5150000000000006</v>
      </c>
      <c r="V11" s="80">
        <f t="shared" si="12"/>
        <v>0</v>
      </c>
      <c r="W11" s="80">
        <f t="shared" si="13"/>
        <v>0</v>
      </c>
      <c r="X11" s="81">
        <f t="shared" si="14"/>
        <v>4.5150000000000006</v>
      </c>
      <c r="Y11" s="72"/>
      <c r="Z11" s="123">
        <v>40</v>
      </c>
      <c r="AA11" s="36">
        <v>7</v>
      </c>
      <c r="AB11" s="120">
        <f t="shared" si="15"/>
        <v>0.17499999999999999</v>
      </c>
      <c r="AC11" s="29">
        <f t="shared" si="0"/>
        <v>5527.0039285714283</v>
      </c>
      <c r="AD11" s="37"/>
      <c r="AF11" s="111">
        <f t="shared" si="16"/>
        <v>3.2250000000000001</v>
      </c>
      <c r="AG11" s="106">
        <f t="shared" si="17"/>
        <v>6.5750000000000002</v>
      </c>
      <c r="AH11" s="112">
        <f t="shared" si="18"/>
        <v>4.0750000000000002</v>
      </c>
      <c r="AJ11" s="174">
        <f t="shared" si="1"/>
        <v>0.23243243243243245</v>
      </c>
      <c r="AK11" s="174">
        <f t="shared" si="19"/>
        <v>0.47387387387387386</v>
      </c>
      <c r="AL11" s="174">
        <f t="shared" si="20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254.99500000000003</v>
      </c>
      <c r="R12" s="144">
        <f t="shared" si="8"/>
        <v>1078.6289999999999</v>
      </c>
      <c r="S12" s="144">
        <f t="shared" si="9"/>
        <v>2051.3536000000004</v>
      </c>
      <c r="T12" s="96">
        <f t="shared" si="10"/>
        <v>3384.9776000000002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254.99500000000003</v>
      </c>
      <c r="R13" s="144">
        <f t="shared" si="8"/>
        <v>1078.6289999999999</v>
      </c>
      <c r="S13" s="144">
        <f t="shared" si="9"/>
        <v>2051.3536000000004</v>
      </c>
      <c r="T13" s="96">
        <f t="shared" si="10"/>
        <v>3384.9776000000002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254.99500000000003</v>
      </c>
      <c r="R14" s="144">
        <f t="shared" si="8"/>
        <v>1078.6289999999999</v>
      </c>
      <c r="S14" s="144">
        <f t="shared" si="9"/>
        <v>2051.3536000000004</v>
      </c>
      <c r="T14" s="96">
        <f t="shared" si="10"/>
        <v>3384.9776000000002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254.99500000000003</v>
      </c>
      <c r="R15" s="146">
        <f t="shared" si="8"/>
        <v>1078.6289999999999</v>
      </c>
      <c r="S15" s="146">
        <f t="shared" si="9"/>
        <v>2051.3536000000004</v>
      </c>
      <c r="T15" s="97">
        <f t="shared" si="10"/>
        <v>3384.9776000000002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123127.90000000001</v>
      </c>
      <c r="N16" s="58">
        <f t="shared" ref="N16:Z16" si="22">SUM(N6:N15)</f>
        <v>188.62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5"/>
        <v>0.13600000000000001</v>
      </c>
      <c r="AC16" s="124">
        <f t="shared" ref="AC16" si="23">M16/AA16</f>
        <v>7242.8176470588242</v>
      </c>
      <c r="AD16" s="47">
        <f>SUM(AD6:AD15)</f>
        <v>0</v>
      </c>
      <c r="AF16" s="117">
        <f t="shared" si="16"/>
        <v>9.9749999999999996</v>
      </c>
      <c r="AG16" s="118">
        <f t="shared" si="17"/>
        <v>19.3</v>
      </c>
      <c r="AH16" s="119">
        <f t="shared" si="18"/>
        <v>12.7</v>
      </c>
      <c r="AJ16" s="175">
        <f t="shared" ref="AJ16" si="24">AF16/SUM(AF16:AH16)</f>
        <v>0.23764145324597977</v>
      </c>
      <c r="AK16" s="175">
        <f t="shared" si="19"/>
        <v>0.45979749851101853</v>
      </c>
      <c r="AL16" s="175">
        <f t="shared" si="20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F10" sqref="F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46178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SUMPRODUCT($C$4:$K$4,$C6:$K6)</f>
        <v>34216.409999999996</v>
      </c>
      <c r="N6" s="59">
        <f>SUMPRODUCT($C$3:$K$3,$C6:$K6)/1000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 t="shared" ref="M7:M15" si="3">SUMPRODUCT($C$4:$K$4,$C7:$K7)</f>
        <v>26158.33</v>
      </c>
      <c r="N7" s="63">
        <f t="shared" ref="N7:N15" si="4">SUMPRODUCT($C$3:$K$3,$C7:$K7)/1000</f>
        <v>41.64</v>
      </c>
      <c r="O7" s="46">
        <f t="shared" ref="O7:O13" si="5">SUM(F7:H7)/20</f>
        <v>4.2</v>
      </c>
      <c r="P7" s="43">
        <f t="shared" ref="P7:P13" si="6">SUM(I7:K7)/20</f>
        <v>14</v>
      </c>
      <c r="Q7" s="143">
        <f t="shared" ref="Q7:Q15" si="7">SUMPRODUCT($C$4:$E$4,$C$6:$E$6)*$Q$3</f>
        <v>121.61300000000001</v>
      </c>
      <c r="R7" s="144">
        <f t="shared" ref="R7:R15" si="8">SUMPRODUCT($F$4:$H$4,$F$6:$H$6)*$R$3</f>
        <v>1729.164</v>
      </c>
      <c r="S7" s="144">
        <f t="shared" ref="S7:S15" si="9">SUMPRODUCT($I$4:$K$4,$I$6:$K$6)*$S$3</f>
        <v>813.5680000000001</v>
      </c>
      <c r="T7" s="96">
        <f t="shared" ref="T7:T15" si="10">SUM(Q7:S7)</f>
        <v>2664.3450000000003</v>
      </c>
      <c r="U7" s="79">
        <f t="shared" ref="U7:U15" si="11">SUM(C7:E7)*$U$3</f>
        <v>1.2600000000000002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1.2600000000000002</v>
      </c>
      <c r="Y7" s="72"/>
      <c r="Z7" s="123">
        <v>40</v>
      </c>
      <c r="AA7" s="36">
        <v>6</v>
      </c>
      <c r="AB7" s="120">
        <f t="shared" ref="AB7:AB16" si="15">AA7/Z7</f>
        <v>0.15</v>
      </c>
      <c r="AC7" s="29">
        <f t="shared" si="0"/>
        <v>4359.7216666666673</v>
      </c>
      <c r="AD7" s="37"/>
      <c r="AF7" s="111">
        <f t="shared" ref="AF7:AF16" si="16">SUM(C7:E7)/40</f>
        <v>0.9</v>
      </c>
      <c r="AG7" s="106">
        <f t="shared" ref="AG7:AG16" si="17">SUM(F7:H7)/40</f>
        <v>2.1</v>
      </c>
      <c r="AH7" s="112">
        <f t="shared" ref="AH7:AH16" si="18">SUM(E7:G7)/40</f>
        <v>2.1</v>
      </c>
      <c r="AJ7" s="174">
        <f t="shared" si="1"/>
        <v>0.17647058823529413</v>
      </c>
      <c r="AK7" s="174">
        <f t="shared" ref="AK7:AK16" si="19">AG7/SUM(AF7:AH7)</f>
        <v>0.41176470588235298</v>
      </c>
      <c r="AL7" s="174">
        <f t="shared" ref="AL7:AL16" si="20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121.61300000000001</v>
      </c>
      <c r="R8" s="144">
        <f t="shared" si="8"/>
        <v>1729.164</v>
      </c>
      <c r="S8" s="144">
        <f t="shared" si="9"/>
        <v>813.5680000000001</v>
      </c>
      <c r="T8" s="96">
        <f t="shared" si="10"/>
        <v>2664.3450000000003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121.61300000000001</v>
      </c>
      <c r="R9" s="144">
        <f t="shared" si="8"/>
        <v>1729.164</v>
      </c>
      <c r="S9" s="144">
        <f t="shared" si="9"/>
        <v>813.5680000000001</v>
      </c>
      <c r="T9" s="96">
        <f t="shared" si="10"/>
        <v>2664.3450000000003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3"/>
        <v>7351.52</v>
      </c>
      <c r="N10" s="63">
        <f t="shared" si="4"/>
        <v>11.76</v>
      </c>
      <c r="O10" s="46">
        <f t="shared" si="5"/>
        <v>0</v>
      </c>
      <c r="P10" s="43">
        <f t="shared" si="6"/>
        <v>2.9</v>
      </c>
      <c r="Q10" s="143">
        <f t="shared" si="7"/>
        <v>121.61300000000001</v>
      </c>
      <c r="R10" s="144">
        <f t="shared" si="8"/>
        <v>1729.164</v>
      </c>
      <c r="S10" s="144">
        <f t="shared" si="9"/>
        <v>813.5680000000001</v>
      </c>
      <c r="T10" s="96">
        <f t="shared" si="10"/>
        <v>2664.3450000000003</v>
      </c>
      <c r="U10" s="79">
        <f t="shared" si="11"/>
        <v>2.8000000000000003</v>
      </c>
      <c r="V10" s="80">
        <f t="shared" si="12"/>
        <v>0</v>
      </c>
      <c r="W10" s="80">
        <f t="shared" si="13"/>
        <v>0</v>
      </c>
      <c r="X10" s="81">
        <f t="shared" si="14"/>
        <v>2.8000000000000003</v>
      </c>
      <c r="Y10" s="72"/>
      <c r="Z10" s="123">
        <v>40</v>
      </c>
      <c r="AA10" s="36">
        <v>8</v>
      </c>
      <c r="AB10" s="120">
        <f t="shared" si="15"/>
        <v>0.2</v>
      </c>
      <c r="AC10" s="29">
        <f t="shared" si="0"/>
        <v>918.94</v>
      </c>
      <c r="AD10" s="37"/>
      <c r="AF10" s="111">
        <f t="shared" si="16"/>
        <v>2</v>
      </c>
      <c r="AG10" s="106">
        <f t="shared" si="17"/>
        <v>0</v>
      </c>
      <c r="AH10" s="112">
        <f t="shared" si="18"/>
        <v>0</v>
      </c>
      <c r="AJ10" s="174">
        <f t="shared" si="1"/>
        <v>1</v>
      </c>
      <c r="AK10" s="174">
        <f t="shared" si="19"/>
        <v>0</v>
      </c>
      <c r="AL10" s="174">
        <f t="shared" si="20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121.61300000000001</v>
      </c>
      <c r="R11" s="144">
        <f t="shared" si="8"/>
        <v>1729.164</v>
      </c>
      <c r="S11" s="144">
        <f t="shared" si="9"/>
        <v>813.5680000000001</v>
      </c>
      <c r="T11" s="96">
        <f t="shared" si="10"/>
        <v>2664.3450000000003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121.61300000000001</v>
      </c>
      <c r="R12" s="144">
        <f t="shared" si="8"/>
        <v>1729.164</v>
      </c>
      <c r="S12" s="144">
        <f t="shared" si="9"/>
        <v>813.5680000000001</v>
      </c>
      <c r="T12" s="96">
        <f t="shared" si="10"/>
        <v>2664.3450000000003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121.61300000000001</v>
      </c>
      <c r="R13" s="144">
        <f t="shared" si="8"/>
        <v>1729.164</v>
      </c>
      <c r="S13" s="144">
        <f t="shared" si="9"/>
        <v>813.5680000000001</v>
      </c>
      <c r="T13" s="96">
        <f t="shared" si="10"/>
        <v>2664.3450000000003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121.61300000000001</v>
      </c>
      <c r="R14" s="144">
        <f t="shared" si="8"/>
        <v>1729.164</v>
      </c>
      <c r="S14" s="144">
        <f t="shared" si="9"/>
        <v>813.5680000000001</v>
      </c>
      <c r="T14" s="96">
        <f t="shared" si="10"/>
        <v>2664.3450000000003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121.61300000000001</v>
      </c>
      <c r="R15" s="146">
        <f t="shared" si="8"/>
        <v>1729.164</v>
      </c>
      <c r="S15" s="146">
        <f t="shared" si="9"/>
        <v>813.5680000000001</v>
      </c>
      <c r="T15" s="97">
        <f t="shared" si="10"/>
        <v>2664.3450000000003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67726.259999999995</v>
      </c>
      <c r="N16" s="58">
        <f t="shared" ref="N16:Z16" si="22">SUM(N6:N15)</f>
        <v>102.76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5"/>
        <v>0.20799999999999999</v>
      </c>
      <c r="AC16" s="124">
        <f t="shared" ref="AC16" si="23">M16/AA16</f>
        <v>2604.8561538461536</v>
      </c>
      <c r="AD16" s="47">
        <f>SUM(AD6:AD15)</f>
        <v>0</v>
      </c>
      <c r="AF16" s="117">
        <f t="shared" si="16"/>
        <v>4.45</v>
      </c>
      <c r="AG16" s="118">
        <f t="shared" si="17"/>
        <v>12.4</v>
      </c>
      <c r="AH16" s="119">
        <f t="shared" si="18"/>
        <v>8.1999999999999993</v>
      </c>
      <c r="AJ16" s="175">
        <f t="shared" ref="AJ16" si="24">AF16/SUM(AF16:AH16)</f>
        <v>0.17764471057884232</v>
      </c>
      <c r="AK16" s="175">
        <f t="shared" si="19"/>
        <v>0.49500998003992014</v>
      </c>
      <c r="AL16" s="175">
        <f t="shared" si="20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46179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 t="shared" ref="M7:M15" si="3">SUMPRODUCT($C$4:$K$4,$C7:$K7)</f>
        <v>67202.5</v>
      </c>
      <c r="N7" s="63">
        <f t="shared" ref="N7:N15" si="4">SUMPRODUCT($C$3:$K$3,$C7:$K7)/1000</f>
        <v>106.2</v>
      </c>
      <c r="O7" s="46">
        <f t="shared" ref="O7:O13" si="5">SUM(F7:H7)/20</f>
        <v>12</v>
      </c>
      <c r="P7" s="43">
        <f t="shared" ref="P7:P13" si="6">SUM(I7:K7)/20</f>
        <v>33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5.95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5.95</v>
      </c>
      <c r="Y7" s="72"/>
      <c r="Z7" s="123">
        <v>40</v>
      </c>
      <c r="AA7" s="36">
        <v>6</v>
      </c>
      <c r="AB7" s="120">
        <f t="shared" ref="AB7:AB16" si="15">AA7/Z7</f>
        <v>0.15</v>
      </c>
      <c r="AC7" s="29">
        <f t="shared" si="0"/>
        <v>11200.416666666666</v>
      </c>
      <c r="AD7" s="37"/>
      <c r="AF7" s="111">
        <f t="shared" ref="AF7:AF16" si="16">SUM(C7:E7)/40</f>
        <v>4.25</v>
      </c>
      <c r="AG7" s="106">
        <f t="shared" ref="AG7:AG16" si="17">SUM(F7:H7)/40</f>
        <v>6</v>
      </c>
      <c r="AH7" s="112">
        <f t="shared" ref="AH7:AH16" si="18">SUM(E7:G7)/40</f>
        <v>3.5</v>
      </c>
      <c r="AJ7" s="174">
        <f t="shared" si="1"/>
        <v>0.30909090909090908</v>
      </c>
      <c r="AK7" s="174">
        <f t="shared" ref="AK7:AK16" si="19">AG7/SUM(AF7:AH7)</f>
        <v>0.43636363636363634</v>
      </c>
      <c r="AL7" s="174">
        <f t="shared" ref="AL7:AL16" si="20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 t="shared" si="3"/>
        <v>17621.399999999998</v>
      </c>
      <c r="N8" s="63">
        <f t="shared" si="4"/>
        <v>27.2</v>
      </c>
      <c r="O8" s="46">
        <f t="shared" si="5"/>
        <v>4</v>
      </c>
      <c r="P8" s="43">
        <f t="shared" si="6"/>
        <v>6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4.2</v>
      </c>
      <c r="V8" s="80">
        <f t="shared" si="12"/>
        <v>0</v>
      </c>
      <c r="W8" s="80">
        <f t="shared" si="13"/>
        <v>0</v>
      </c>
      <c r="X8" s="81">
        <f t="shared" si="14"/>
        <v>4.2</v>
      </c>
      <c r="Y8" s="72"/>
      <c r="Z8" s="123">
        <v>40</v>
      </c>
      <c r="AA8" s="36">
        <v>12</v>
      </c>
      <c r="AB8" s="120">
        <f t="shared" si="15"/>
        <v>0.3</v>
      </c>
      <c r="AC8" s="29">
        <f t="shared" si="0"/>
        <v>1468.4499999999998</v>
      </c>
      <c r="AD8" s="37"/>
      <c r="AF8" s="111">
        <f t="shared" si="16"/>
        <v>3</v>
      </c>
      <c r="AG8" s="106">
        <f t="shared" si="17"/>
        <v>2</v>
      </c>
      <c r="AH8" s="112">
        <f t="shared" si="18"/>
        <v>2</v>
      </c>
      <c r="AJ8" s="174">
        <f t="shared" si="1"/>
        <v>0.42857142857142855</v>
      </c>
      <c r="AK8" s="174">
        <f t="shared" si="19"/>
        <v>0.2857142857142857</v>
      </c>
      <c r="AL8" s="174">
        <f t="shared" si="20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84823.9</v>
      </c>
      <c r="N16" s="58">
        <f t="shared" ref="N16:Z16" si="22">SUM(N6:N15)</f>
        <v>133.4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5"/>
        <v>0.22500000000000001</v>
      </c>
      <c r="AC16" s="124">
        <f t="shared" ref="AC16" si="23">M16/AA16</f>
        <v>4712.4388888888889</v>
      </c>
      <c r="AD16" s="47">
        <f>SUM(AD6:AD15)</f>
        <v>0</v>
      </c>
      <c r="AF16" s="117">
        <f t="shared" si="16"/>
        <v>7.25</v>
      </c>
      <c r="AG16" s="118">
        <f t="shared" si="17"/>
        <v>8</v>
      </c>
      <c r="AH16" s="119">
        <f t="shared" si="18"/>
        <v>5.5</v>
      </c>
      <c r="AJ16" s="175">
        <f t="shared" ref="AJ16" si="24">AF16/SUM(AF16:AH16)</f>
        <v>0.3493975903614458</v>
      </c>
      <c r="AK16" s="175">
        <f t="shared" si="19"/>
        <v>0.38554216867469882</v>
      </c>
      <c r="AL16" s="175">
        <f t="shared" si="20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46180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46181</v>
      </c>
      <c r="B2" s="315"/>
      <c r="C2" s="315"/>
      <c r="D2" s="315"/>
      <c r="E2" s="315"/>
      <c r="U2" s="91"/>
    </row>
    <row r="3" spans="1:38" ht="13.5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3.5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SUMPRODUCT($C$4:$K$4,$C6:$K6)</f>
        <v>12516.165000000001</v>
      </c>
      <c r="N6" s="59">
        <f>SUMPRODUCT($C$3:$K$3,$C6:$K6)/1000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341.30100000000004</v>
      </c>
      <c r="R7" s="144">
        <f t="shared" ref="R7:R15" si="8">SUMPRODUCT($F$4:$H$4,$F$6:$H$6)*$R$3</f>
        <v>176.27400000000003</v>
      </c>
      <c r="S7" s="144">
        <f t="shared" ref="S7:S15" si="9">SUMPRODUCT($I$4:$K$4,$I$6:$K$6)*$S$3</f>
        <v>278.93759999999997</v>
      </c>
      <c r="T7" s="96">
        <f t="shared" ref="T7:T15" si="10">SUM(Q7:S7)</f>
        <v>796.51260000000002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>
        <v>45</v>
      </c>
      <c r="AA7" s="36">
        <v>6</v>
      </c>
      <c r="AB7" s="120">
        <f t="shared" ref="AB7:AB16" si="15">AA7/Z7</f>
        <v>0.13333333333333333</v>
      </c>
      <c r="AC7" s="29">
        <f t="shared" si="0"/>
        <v>0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 t="shared" si="3"/>
        <v>19441.807499999999</v>
      </c>
      <c r="N8" s="63">
        <f t="shared" si="4"/>
        <v>30.89</v>
      </c>
      <c r="O8" s="46">
        <f t="shared" si="5"/>
        <v>1.75</v>
      </c>
      <c r="P8" s="43">
        <f t="shared" si="6"/>
        <v>8.5</v>
      </c>
      <c r="Q8" s="143">
        <f t="shared" si="7"/>
        <v>341.30100000000004</v>
      </c>
      <c r="R8" s="144">
        <f t="shared" si="8"/>
        <v>176.27400000000003</v>
      </c>
      <c r="S8" s="144">
        <f t="shared" si="9"/>
        <v>278.93759999999997</v>
      </c>
      <c r="T8" s="96">
        <f t="shared" si="10"/>
        <v>796.51260000000002</v>
      </c>
      <c r="U8" s="79">
        <f t="shared" si="11"/>
        <v>4.6900000000000004</v>
      </c>
      <c r="V8" s="80">
        <f t="shared" si="12"/>
        <v>0</v>
      </c>
      <c r="W8" s="80">
        <f t="shared" si="13"/>
        <v>0</v>
      </c>
      <c r="X8" s="81">
        <f t="shared" si="14"/>
        <v>4.6900000000000004</v>
      </c>
      <c r="Y8" s="72"/>
      <c r="Z8" s="123">
        <v>40</v>
      </c>
      <c r="AA8" s="36">
        <v>11</v>
      </c>
      <c r="AB8" s="120">
        <f t="shared" si="15"/>
        <v>0.27500000000000002</v>
      </c>
      <c r="AC8" s="29">
        <f t="shared" si="0"/>
        <v>1767.4370454545453</v>
      </c>
      <c r="AD8" s="37"/>
      <c r="AF8" s="111">
        <f t="shared" si="16"/>
        <v>3.35</v>
      </c>
      <c r="AG8" s="106">
        <f t="shared" si="17"/>
        <v>0.875</v>
      </c>
      <c r="AH8" s="112">
        <f t="shared" si="18"/>
        <v>0.875</v>
      </c>
      <c r="AJ8" s="174">
        <f t="shared" si="1"/>
        <v>0.65686274509803932</v>
      </c>
      <c r="AK8" s="174">
        <f t="shared" si="19"/>
        <v>0.17156862745098039</v>
      </c>
      <c r="AL8" s="174">
        <f t="shared" si="20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si="3"/>
        <v>17823.660000000003</v>
      </c>
      <c r="N9" s="63">
        <f t="shared" si="4"/>
        <v>28.72</v>
      </c>
      <c r="O9" s="46">
        <f t="shared" si="5"/>
        <v>2</v>
      </c>
      <c r="P9" s="43">
        <f t="shared" si="6"/>
        <v>10.5</v>
      </c>
      <c r="Q9" s="143">
        <f t="shared" si="7"/>
        <v>341.30100000000004</v>
      </c>
      <c r="R9" s="144">
        <f t="shared" si="8"/>
        <v>176.27400000000003</v>
      </c>
      <c r="S9" s="144">
        <f t="shared" si="9"/>
        <v>278.93759999999997</v>
      </c>
      <c r="T9" s="96">
        <f t="shared" si="10"/>
        <v>796.51260000000002</v>
      </c>
      <c r="U9" s="79">
        <f t="shared" si="11"/>
        <v>0.42000000000000004</v>
      </c>
      <c r="V9" s="80">
        <f t="shared" si="12"/>
        <v>0</v>
      </c>
      <c r="W9" s="80">
        <f t="shared" si="13"/>
        <v>0</v>
      </c>
      <c r="X9" s="81">
        <f t="shared" si="14"/>
        <v>0.42000000000000004</v>
      </c>
      <c r="Y9" s="72"/>
      <c r="Z9" s="123">
        <v>40</v>
      </c>
      <c r="AA9" s="36">
        <v>11</v>
      </c>
      <c r="AB9" s="120">
        <f t="shared" si="15"/>
        <v>0.27500000000000002</v>
      </c>
      <c r="AC9" s="29">
        <f t="shared" si="0"/>
        <v>1620.3327272727277</v>
      </c>
      <c r="AD9" s="37"/>
      <c r="AF9" s="111">
        <f t="shared" si="16"/>
        <v>0.3</v>
      </c>
      <c r="AG9" s="106">
        <f t="shared" si="17"/>
        <v>1</v>
      </c>
      <c r="AH9" s="112">
        <f t="shared" si="18"/>
        <v>0.75</v>
      </c>
      <c r="AJ9" s="174">
        <f t="shared" si="1"/>
        <v>0.14634146341463417</v>
      </c>
      <c r="AK9" s="174">
        <f t="shared" si="19"/>
        <v>0.48780487804878053</v>
      </c>
      <c r="AL9" s="174">
        <f t="shared" si="20"/>
        <v>0.36585365853658541</v>
      </c>
    </row>
    <row r="10" spans="1:38" x14ac:dyDescent="0.3">
      <c r="A10" s="30">
        <v>5</v>
      </c>
      <c r="B10" s="129" t="s">
        <v>96</v>
      </c>
      <c r="C10" s="123">
        <v>56</v>
      </c>
      <c r="D10" s="29"/>
      <c r="E10" s="37"/>
      <c r="F10" s="33">
        <v>44</v>
      </c>
      <c r="G10" s="29">
        <v>15</v>
      </c>
      <c r="H10" s="63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8">
        <f t="shared" si="3"/>
        <v>11010.554999999998</v>
      </c>
      <c r="N10" s="63">
        <f t="shared" si="4"/>
        <v>16.62</v>
      </c>
      <c r="O10" s="46">
        <f t="shared" si="5"/>
        <v>3.9</v>
      </c>
      <c r="P10" s="43">
        <f t="shared" si="6"/>
        <v>3.25</v>
      </c>
      <c r="Q10" s="143">
        <f t="shared" si="7"/>
        <v>341.30100000000004</v>
      </c>
      <c r="R10" s="144">
        <f t="shared" si="8"/>
        <v>176.27400000000003</v>
      </c>
      <c r="S10" s="144">
        <f t="shared" si="9"/>
        <v>278.93759999999997</v>
      </c>
      <c r="T10" s="96">
        <f t="shared" si="10"/>
        <v>796.51260000000002</v>
      </c>
      <c r="U10" s="79">
        <f t="shared" si="11"/>
        <v>1.9600000000000002</v>
      </c>
      <c r="V10" s="80">
        <f t="shared" si="12"/>
        <v>0</v>
      </c>
      <c r="W10" s="80">
        <f t="shared" si="13"/>
        <v>0</v>
      </c>
      <c r="X10" s="81">
        <f t="shared" si="14"/>
        <v>1.9600000000000002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1.4</v>
      </c>
      <c r="AG10" s="106">
        <f t="shared" si="17"/>
        <v>1.95</v>
      </c>
      <c r="AH10" s="112">
        <f t="shared" si="18"/>
        <v>1.4750000000000001</v>
      </c>
      <c r="AJ10" s="174">
        <f t="shared" si="1"/>
        <v>0.2901554404145078</v>
      </c>
      <c r="AK10" s="174">
        <f t="shared" si="19"/>
        <v>0.4041450777202073</v>
      </c>
      <c r="AL10" s="174">
        <f t="shared" si="20"/>
        <v>0.30569948186528506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341.30100000000004</v>
      </c>
      <c r="R11" s="144">
        <f t="shared" si="8"/>
        <v>176.27400000000003</v>
      </c>
      <c r="S11" s="144">
        <f t="shared" si="9"/>
        <v>278.93759999999997</v>
      </c>
      <c r="T11" s="96">
        <f t="shared" si="10"/>
        <v>796.51260000000002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341.30100000000004</v>
      </c>
      <c r="R12" s="144">
        <f t="shared" si="8"/>
        <v>176.27400000000003</v>
      </c>
      <c r="S12" s="144">
        <f t="shared" si="9"/>
        <v>278.93759999999997</v>
      </c>
      <c r="T12" s="96">
        <f t="shared" si="10"/>
        <v>796.51260000000002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341.30100000000004</v>
      </c>
      <c r="R13" s="144">
        <f t="shared" si="8"/>
        <v>176.27400000000003</v>
      </c>
      <c r="S13" s="144">
        <f t="shared" si="9"/>
        <v>278.93759999999997</v>
      </c>
      <c r="T13" s="96">
        <f t="shared" si="10"/>
        <v>796.51260000000002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341.30100000000004</v>
      </c>
      <c r="R14" s="144">
        <f t="shared" si="8"/>
        <v>176.27400000000003</v>
      </c>
      <c r="S14" s="144">
        <f t="shared" si="9"/>
        <v>278.93759999999997</v>
      </c>
      <c r="T14" s="96">
        <f t="shared" si="10"/>
        <v>796.51260000000002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341.30100000000004</v>
      </c>
      <c r="R15" s="146">
        <f t="shared" si="8"/>
        <v>176.27400000000003</v>
      </c>
      <c r="S15" s="146">
        <f t="shared" si="9"/>
        <v>278.93759999999997</v>
      </c>
      <c r="T15" s="97">
        <f t="shared" si="10"/>
        <v>796.51260000000002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60792.187500000007</v>
      </c>
      <c r="N16" s="58">
        <f t="shared" ref="N16:Z16" si="22">SUM(N6:N15)</f>
        <v>95.37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5"/>
        <v>0.21818181818181817</v>
      </c>
      <c r="AC16" s="124">
        <f t="shared" ref="AC16" si="23">M16/AA16</f>
        <v>1688.6718750000002</v>
      </c>
      <c r="AD16" s="47">
        <f>SUM(AD6:AD15)</f>
        <v>0</v>
      </c>
      <c r="AF16" s="117">
        <f t="shared" si="16"/>
        <v>9.4</v>
      </c>
      <c r="AG16" s="118">
        <f t="shared" si="17"/>
        <v>4.875</v>
      </c>
      <c r="AH16" s="119">
        <f t="shared" si="18"/>
        <v>3.6</v>
      </c>
      <c r="AJ16" s="175">
        <f t="shared" ref="AJ16" si="24">AF16/SUM(AF16:AH16)</f>
        <v>0.52587412587412585</v>
      </c>
      <c r="AK16" s="175">
        <f t="shared" si="19"/>
        <v>0.27272727272727271</v>
      </c>
      <c r="AL16" s="175">
        <f t="shared" si="20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46182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SUMPRODUCT($C$4:$K$4,$C6:$K6)</f>
        <v>1452.8000000000002</v>
      </c>
      <c r="N6" s="59">
        <f>SUMPRODUCT($C$3:$K$3,$C6:$K6)/1000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116.22400000000002</v>
      </c>
      <c r="T7" s="96">
        <f t="shared" ref="T7:T15" si="10">SUM(Q7:S7)</f>
        <v>116.22400000000002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 t="shared" si="3"/>
        <v>12920.840000000002</v>
      </c>
      <c r="N8" s="63">
        <f t="shared" si="4"/>
        <v>18.72</v>
      </c>
      <c r="O8" s="46">
        <f t="shared" si="5"/>
        <v>6</v>
      </c>
      <c r="P8" s="43">
        <f t="shared" si="6"/>
        <v>1.05</v>
      </c>
      <c r="Q8" s="143">
        <f t="shared" si="7"/>
        <v>0</v>
      </c>
      <c r="R8" s="144">
        <f t="shared" si="8"/>
        <v>0</v>
      </c>
      <c r="S8" s="144">
        <f t="shared" si="9"/>
        <v>116.22400000000002</v>
      </c>
      <c r="T8" s="96">
        <f t="shared" si="10"/>
        <v>116.22400000000002</v>
      </c>
      <c r="U8" s="79">
        <f t="shared" si="11"/>
        <v>4.5500000000000007</v>
      </c>
      <c r="V8" s="80">
        <f t="shared" si="12"/>
        <v>0</v>
      </c>
      <c r="W8" s="80">
        <f t="shared" si="13"/>
        <v>0</v>
      </c>
      <c r="X8" s="81">
        <f t="shared" si="14"/>
        <v>4.5500000000000007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3.25</v>
      </c>
      <c r="AG8" s="106">
        <f t="shared" si="17"/>
        <v>3</v>
      </c>
      <c r="AH8" s="112">
        <f t="shared" si="18"/>
        <v>1</v>
      </c>
      <c r="AJ8" s="174">
        <f t="shared" si="1"/>
        <v>0.44827586206896552</v>
      </c>
      <c r="AK8" s="174">
        <f t="shared" si="19"/>
        <v>0.41379310344827586</v>
      </c>
      <c r="AL8" s="174">
        <f t="shared" si="20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si="3"/>
        <v>29145.42</v>
      </c>
      <c r="N9" s="63">
        <f t="shared" si="4"/>
        <v>45.84</v>
      </c>
      <c r="O9" s="46">
        <f t="shared" si="5"/>
        <v>6</v>
      </c>
      <c r="P9" s="43">
        <f t="shared" si="6"/>
        <v>14</v>
      </c>
      <c r="Q9" s="143">
        <f t="shared" si="7"/>
        <v>0</v>
      </c>
      <c r="R9" s="144">
        <f t="shared" si="8"/>
        <v>0</v>
      </c>
      <c r="S9" s="144">
        <f t="shared" si="9"/>
        <v>116.22400000000002</v>
      </c>
      <c r="T9" s="96">
        <f t="shared" si="10"/>
        <v>116.22400000000002</v>
      </c>
      <c r="U9" s="79">
        <f t="shared" si="11"/>
        <v>2.2400000000000002</v>
      </c>
      <c r="V9" s="80">
        <f t="shared" si="12"/>
        <v>0</v>
      </c>
      <c r="W9" s="80">
        <f t="shared" si="13"/>
        <v>0</v>
      </c>
      <c r="X9" s="81">
        <f t="shared" si="14"/>
        <v>2.2400000000000002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1.6</v>
      </c>
      <c r="AG9" s="106">
        <f t="shared" si="17"/>
        <v>3</v>
      </c>
      <c r="AH9" s="112">
        <f t="shared" si="18"/>
        <v>2.75</v>
      </c>
      <c r="AJ9" s="174">
        <f t="shared" si="1"/>
        <v>0.21768707482993199</v>
      </c>
      <c r="AK9" s="174">
        <f t="shared" si="19"/>
        <v>0.40816326530612246</v>
      </c>
      <c r="AL9" s="174">
        <f t="shared" si="20"/>
        <v>0.37414965986394561</v>
      </c>
    </row>
    <row r="10" spans="1:38" x14ac:dyDescent="0.3">
      <c r="A10" s="30">
        <v>5</v>
      </c>
      <c r="B10" s="129" t="s">
        <v>96</v>
      </c>
      <c r="C10" s="123">
        <v>4</v>
      </c>
      <c r="D10" s="29"/>
      <c r="E10" s="37"/>
      <c r="F10" s="33">
        <v>33</v>
      </c>
      <c r="G10" s="29">
        <v>32</v>
      </c>
      <c r="H10" s="63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8">
        <f t="shared" si="3"/>
        <v>8268.42</v>
      </c>
      <c r="N10" s="63">
        <f t="shared" si="4"/>
        <v>11.64</v>
      </c>
      <c r="O10" s="46">
        <f t="shared" si="5"/>
        <v>6</v>
      </c>
      <c r="P10" s="43">
        <f t="shared" si="6"/>
        <v>1.25</v>
      </c>
      <c r="Q10" s="143">
        <f t="shared" si="7"/>
        <v>0</v>
      </c>
      <c r="R10" s="144">
        <f t="shared" si="8"/>
        <v>0</v>
      </c>
      <c r="S10" s="144">
        <f t="shared" si="9"/>
        <v>116.22400000000002</v>
      </c>
      <c r="T10" s="96">
        <f t="shared" si="10"/>
        <v>116.22400000000002</v>
      </c>
      <c r="U10" s="79">
        <f t="shared" si="11"/>
        <v>0.14000000000000001</v>
      </c>
      <c r="V10" s="80">
        <f t="shared" si="12"/>
        <v>0</v>
      </c>
      <c r="W10" s="80">
        <f t="shared" si="13"/>
        <v>0</v>
      </c>
      <c r="X10" s="81">
        <f t="shared" si="14"/>
        <v>0.14000000000000001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0.1</v>
      </c>
      <c r="AG10" s="106">
        <f t="shared" si="17"/>
        <v>3</v>
      </c>
      <c r="AH10" s="112">
        <f t="shared" si="18"/>
        <v>1.625</v>
      </c>
      <c r="AJ10" s="174">
        <f t="shared" si="1"/>
        <v>2.1164021164021166E-2</v>
      </c>
      <c r="AK10" s="174">
        <f t="shared" si="19"/>
        <v>0.634920634920635</v>
      </c>
      <c r="AL10" s="174">
        <f t="shared" si="20"/>
        <v>0.34391534391534395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3"/>
        <v>15262.73</v>
      </c>
      <c r="N11" s="63">
        <f t="shared" si="4"/>
        <v>22.64</v>
      </c>
      <c r="O11" s="46">
        <f t="shared" si="5"/>
        <v>7</v>
      </c>
      <c r="P11" s="43">
        <f t="shared" si="6"/>
        <v>4.0999999999999996</v>
      </c>
      <c r="Q11" s="143">
        <f t="shared" si="7"/>
        <v>0</v>
      </c>
      <c r="R11" s="144">
        <f t="shared" si="8"/>
        <v>0</v>
      </c>
      <c r="S11" s="144">
        <f t="shared" si="9"/>
        <v>116.22400000000002</v>
      </c>
      <c r="T11" s="96">
        <f t="shared" si="10"/>
        <v>116.22400000000002</v>
      </c>
      <c r="U11" s="79">
        <f t="shared" si="11"/>
        <v>1.7500000000000002</v>
      </c>
      <c r="V11" s="80">
        <f t="shared" si="12"/>
        <v>0</v>
      </c>
      <c r="W11" s="80">
        <f t="shared" si="13"/>
        <v>0</v>
      </c>
      <c r="X11" s="81">
        <f t="shared" si="14"/>
        <v>1.7500000000000002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1.25</v>
      </c>
      <c r="AG11" s="106">
        <f t="shared" si="17"/>
        <v>3.5</v>
      </c>
      <c r="AH11" s="112">
        <f t="shared" si="18"/>
        <v>2</v>
      </c>
      <c r="AJ11" s="174">
        <f t="shared" si="1"/>
        <v>0.18518518518518517</v>
      </c>
      <c r="AK11" s="174">
        <f t="shared" si="19"/>
        <v>0.51851851851851849</v>
      </c>
      <c r="AL11" s="174">
        <f t="shared" si="20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116.22400000000002</v>
      </c>
      <c r="T12" s="96">
        <f t="shared" si="10"/>
        <v>116.22400000000002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116.22400000000002</v>
      </c>
      <c r="T13" s="96">
        <f t="shared" si="10"/>
        <v>116.22400000000002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116.22400000000002</v>
      </c>
      <c r="T14" s="96">
        <f t="shared" si="10"/>
        <v>116.22400000000002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116.22400000000002</v>
      </c>
      <c r="T15" s="97">
        <f t="shared" si="10"/>
        <v>116.22400000000002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67050.209999999992</v>
      </c>
      <c r="N16" s="58">
        <f t="shared" ref="N16:Z16" si="22">SUM(N6:N15)</f>
        <v>101.24000000000001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6.2</v>
      </c>
      <c r="AG16" s="118">
        <f t="shared" si="17"/>
        <v>12.5</v>
      </c>
      <c r="AH16" s="119">
        <f t="shared" si="18"/>
        <v>7.375</v>
      </c>
      <c r="AJ16" s="175">
        <f t="shared" ref="AJ16" si="24">AF16/SUM(AF16:AH16)</f>
        <v>0.23777564717162034</v>
      </c>
      <c r="AK16" s="175">
        <f t="shared" si="19"/>
        <v>0.4793863854266539</v>
      </c>
      <c r="AL16" s="175">
        <f t="shared" si="20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G7" sqref="G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 t="shared" si="3"/>
        <v>31621.410000000003</v>
      </c>
      <c r="N8" s="63">
        <f t="shared" si="4"/>
        <v>48.32</v>
      </c>
      <c r="O8" s="46">
        <f t="shared" si="5"/>
        <v>10.6</v>
      </c>
      <c r="P8" s="43">
        <f t="shared" si="6"/>
        <v>11.95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2.8000000000000003</v>
      </c>
      <c r="V8" s="80">
        <f t="shared" si="12"/>
        <v>0</v>
      </c>
      <c r="W8" s="80">
        <f t="shared" si="13"/>
        <v>0</v>
      </c>
      <c r="X8" s="81">
        <f t="shared" si="14"/>
        <v>2.8000000000000003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2</v>
      </c>
      <c r="AG8" s="106">
        <f t="shared" si="17"/>
        <v>5.3</v>
      </c>
      <c r="AH8" s="112">
        <f t="shared" si="18"/>
        <v>3.9249999999999998</v>
      </c>
      <c r="AJ8" s="174">
        <f t="shared" si="1"/>
        <v>0.17817371937639198</v>
      </c>
      <c r="AK8" s="174">
        <f t="shared" si="19"/>
        <v>0.47216035634743875</v>
      </c>
      <c r="AL8" s="174">
        <f t="shared" si="20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si="3"/>
        <v>17917.900000000001</v>
      </c>
      <c r="N9" s="63">
        <f t="shared" si="4"/>
        <v>27.6</v>
      </c>
      <c r="O9" s="46">
        <f t="shared" si="5"/>
        <v>6</v>
      </c>
      <c r="P9" s="43">
        <f t="shared" si="6"/>
        <v>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3</v>
      </c>
      <c r="AH9" s="112">
        <f t="shared" si="18"/>
        <v>2</v>
      </c>
      <c r="AJ9" s="174">
        <f t="shared" si="1"/>
        <v>0</v>
      </c>
      <c r="AK9" s="174">
        <f t="shared" si="19"/>
        <v>0.6</v>
      </c>
      <c r="AL9" s="174">
        <f t="shared" si="20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49539.310000000005</v>
      </c>
      <c r="N16" s="58">
        <f t="shared" ref="N16:Z16" si="22">SUM(N6:N15)</f>
        <v>75.92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2</v>
      </c>
      <c r="AG16" s="118">
        <f t="shared" si="17"/>
        <v>8.3000000000000007</v>
      </c>
      <c r="AH16" s="119">
        <f t="shared" si="18"/>
        <v>5.9249999999999998</v>
      </c>
      <c r="AJ16" s="175">
        <f t="shared" ref="AJ16" si="24">AF16/SUM(AF16:AH16)</f>
        <v>0.12326656394453003</v>
      </c>
      <c r="AK16" s="175">
        <f t="shared" si="19"/>
        <v>0.51155624036979974</v>
      </c>
      <c r="AL16" s="175">
        <f t="shared" si="20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46184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 t="shared" si="3"/>
        <v>85618.53</v>
      </c>
      <c r="N8" s="63">
        <f t="shared" si="4"/>
        <v>136.28</v>
      </c>
      <c r="O8" s="46">
        <f t="shared" si="5"/>
        <v>13</v>
      </c>
      <c r="P8" s="43">
        <f t="shared" si="6"/>
        <v>44.9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6.0200000000000005</v>
      </c>
      <c r="V8" s="80">
        <f t="shared" si="12"/>
        <v>0</v>
      </c>
      <c r="W8" s="80">
        <f t="shared" si="13"/>
        <v>0</v>
      </c>
      <c r="X8" s="81">
        <f t="shared" si="14"/>
        <v>6.0200000000000005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4.3</v>
      </c>
      <c r="AG8" s="106">
        <f t="shared" si="17"/>
        <v>6.5</v>
      </c>
      <c r="AH8" s="112">
        <f t="shared" si="18"/>
        <v>4.5</v>
      </c>
      <c r="AJ8" s="174">
        <f t="shared" si="1"/>
        <v>0.28104575163398693</v>
      </c>
      <c r="AK8" s="174">
        <f t="shared" si="19"/>
        <v>0.42483660130718953</v>
      </c>
      <c r="AL8" s="174">
        <f t="shared" si="20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si="3"/>
        <v>7983.1049999999996</v>
      </c>
      <c r="N9" s="63">
        <f t="shared" si="4"/>
        <v>12.62</v>
      </c>
      <c r="O9" s="46">
        <f t="shared" si="5"/>
        <v>1.3</v>
      </c>
      <c r="P9" s="43">
        <f t="shared" si="6"/>
        <v>3.8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0.98000000000000009</v>
      </c>
      <c r="V9" s="80">
        <f t="shared" si="12"/>
        <v>0</v>
      </c>
      <c r="W9" s="80">
        <f t="shared" si="13"/>
        <v>0</v>
      </c>
      <c r="X9" s="81">
        <f t="shared" si="14"/>
        <v>0.98000000000000009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0.7</v>
      </c>
      <c r="AG9" s="106">
        <f t="shared" si="17"/>
        <v>0.65</v>
      </c>
      <c r="AH9" s="112">
        <f t="shared" si="18"/>
        <v>0.5</v>
      </c>
      <c r="AJ9" s="174">
        <f t="shared" si="1"/>
        <v>0.37837837837837834</v>
      </c>
      <c r="AK9" s="174">
        <f t="shared" si="19"/>
        <v>0.35135135135135137</v>
      </c>
      <c r="AL9" s="174">
        <f t="shared" si="20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3"/>
        <v>21630.6</v>
      </c>
      <c r="N11" s="63">
        <f t="shared" si="4"/>
        <v>34.4</v>
      </c>
      <c r="O11" s="46">
        <f t="shared" si="5"/>
        <v>4</v>
      </c>
      <c r="P11" s="43">
        <f t="shared" si="6"/>
        <v>12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2</v>
      </c>
      <c r="AH11" s="112">
        <f t="shared" si="18"/>
        <v>1.125</v>
      </c>
      <c r="AJ11" s="174">
        <f t="shared" si="1"/>
        <v>0</v>
      </c>
      <c r="AK11" s="174">
        <f t="shared" si="19"/>
        <v>0.64</v>
      </c>
      <c r="AL11" s="174">
        <f t="shared" si="20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115232.23499999999</v>
      </c>
      <c r="N16" s="58">
        <f t="shared" ref="N16:Z16" si="22">SUM(N6:N15)</f>
        <v>183.3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5</v>
      </c>
      <c r="AG16" s="118">
        <f t="shared" si="17"/>
        <v>9.15</v>
      </c>
      <c r="AH16" s="119">
        <f t="shared" si="18"/>
        <v>6.125</v>
      </c>
      <c r="AJ16" s="175">
        <f t="shared" ref="AJ16" si="24">AF16/SUM(AF16:AH16)</f>
        <v>0.24660912453760792</v>
      </c>
      <c r="AK16" s="175">
        <f t="shared" si="19"/>
        <v>0.45129469790382248</v>
      </c>
      <c r="AL16" s="175">
        <f t="shared" si="20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SUMPRODUCT($C$4:$K$4,$C6:$K6)</f>
        <v>28684.739999999998</v>
      </c>
      <c r="N6" s="59">
        <f>SUMPRODUCT($C$3:$K$3,$C6:$K6)/1000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167.88</v>
      </c>
      <c r="S7" s="144">
        <f t="shared" ref="S7:S15" si="9">SUMPRODUCT($I$4:$K$4,$I$6:$K$6)*$S$3</f>
        <v>2126.8991999999998</v>
      </c>
      <c r="T7" s="96">
        <f t="shared" ref="T7:T15" si="10">SUM(Q7:S7)</f>
        <v>2294.7791999999999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 t="shared" si="3"/>
        <v>24237.800000000003</v>
      </c>
      <c r="N8" s="63">
        <f t="shared" si="4"/>
        <v>37.799999999999997</v>
      </c>
      <c r="O8" s="46">
        <f t="shared" si="5"/>
        <v>6</v>
      </c>
      <c r="P8" s="43">
        <f t="shared" si="6"/>
        <v>11</v>
      </c>
      <c r="Q8" s="143">
        <f t="shared" si="7"/>
        <v>0</v>
      </c>
      <c r="R8" s="144">
        <f t="shared" si="8"/>
        <v>167.88</v>
      </c>
      <c r="S8" s="144">
        <f t="shared" si="9"/>
        <v>2126.8991999999998</v>
      </c>
      <c r="T8" s="96">
        <f t="shared" si="10"/>
        <v>2294.7791999999999</v>
      </c>
      <c r="U8" s="79">
        <f t="shared" si="11"/>
        <v>1.7500000000000002</v>
      </c>
      <c r="V8" s="80">
        <f t="shared" si="12"/>
        <v>0</v>
      </c>
      <c r="W8" s="80">
        <f t="shared" si="13"/>
        <v>0</v>
      </c>
      <c r="X8" s="81">
        <f t="shared" si="14"/>
        <v>1.7500000000000002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1.25</v>
      </c>
      <c r="AG8" s="106">
        <f t="shared" si="17"/>
        <v>3</v>
      </c>
      <c r="AH8" s="112">
        <f t="shared" si="18"/>
        <v>3</v>
      </c>
      <c r="AJ8" s="174">
        <f t="shared" si="1"/>
        <v>0.17241379310344829</v>
      </c>
      <c r="AK8" s="174">
        <f t="shared" si="19"/>
        <v>0.41379310344827586</v>
      </c>
      <c r="AL8" s="174">
        <f t="shared" si="20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167.88</v>
      </c>
      <c r="S9" s="144">
        <f t="shared" si="9"/>
        <v>2126.8991999999998</v>
      </c>
      <c r="T9" s="96">
        <f t="shared" si="10"/>
        <v>2294.7791999999999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167.88</v>
      </c>
      <c r="S10" s="144">
        <f t="shared" si="9"/>
        <v>2126.8991999999998</v>
      </c>
      <c r="T10" s="96">
        <f t="shared" si="10"/>
        <v>2294.7791999999999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3"/>
        <v>19957.859999999997</v>
      </c>
      <c r="N11" s="63">
        <f t="shared" si="4"/>
        <v>30.72</v>
      </c>
      <c r="O11" s="46">
        <f t="shared" si="5"/>
        <v>6</v>
      </c>
      <c r="P11" s="43">
        <f t="shared" si="6"/>
        <v>8</v>
      </c>
      <c r="Q11" s="143">
        <f t="shared" si="7"/>
        <v>0</v>
      </c>
      <c r="R11" s="144">
        <f t="shared" si="8"/>
        <v>167.88</v>
      </c>
      <c r="S11" s="144">
        <f t="shared" si="9"/>
        <v>2126.8991999999998</v>
      </c>
      <c r="T11" s="96">
        <f t="shared" si="10"/>
        <v>2294.7791999999999</v>
      </c>
      <c r="U11" s="79">
        <f t="shared" si="11"/>
        <v>1.8200000000000003</v>
      </c>
      <c r="V11" s="80">
        <f t="shared" si="12"/>
        <v>0</v>
      </c>
      <c r="W11" s="80">
        <f t="shared" si="13"/>
        <v>0</v>
      </c>
      <c r="X11" s="81">
        <f t="shared" si="14"/>
        <v>1.8200000000000003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1.3</v>
      </c>
      <c r="AG11" s="106">
        <f t="shared" si="17"/>
        <v>3</v>
      </c>
      <c r="AH11" s="112">
        <f t="shared" si="18"/>
        <v>1.5</v>
      </c>
      <c r="AJ11" s="174">
        <f t="shared" si="1"/>
        <v>0.22413793103448276</v>
      </c>
      <c r="AK11" s="174">
        <f t="shared" si="19"/>
        <v>0.51724137931034486</v>
      </c>
      <c r="AL11" s="174">
        <f t="shared" si="20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3840</v>
      </c>
      <c r="G12" s="29">
        <v>3637</v>
      </c>
      <c r="H12" s="63">
        <v>4837</v>
      </c>
      <c r="I12" s="33">
        <v>6717</v>
      </c>
      <c r="J12" s="29">
        <v>5464</v>
      </c>
      <c r="K12" s="37">
        <v>6479</v>
      </c>
      <c r="L12" s="38">
        <f t="shared" si="2"/>
        <v>802.35</v>
      </c>
      <c r="M12" s="98">
        <f t="shared" si="3"/>
        <v>2045423.2250000001</v>
      </c>
      <c r="N12" s="63">
        <f t="shared" si="4"/>
        <v>3168.38</v>
      </c>
      <c r="O12" s="46">
        <f t="shared" si="5"/>
        <v>615.70000000000005</v>
      </c>
      <c r="P12" s="43">
        <f t="shared" si="6"/>
        <v>933</v>
      </c>
      <c r="Q12" s="143">
        <f t="shared" si="7"/>
        <v>0</v>
      </c>
      <c r="R12" s="144">
        <f t="shared" si="8"/>
        <v>167.88</v>
      </c>
      <c r="S12" s="144">
        <f t="shared" si="9"/>
        <v>2126.8991999999998</v>
      </c>
      <c r="T12" s="96">
        <f t="shared" si="10"/>
        <v>2294.7791999999999</v>
      </c>
      <c r="U12" s="79">
        <f t="shared" si="11"/>
        <v>39.200000000000003</v>
      </c>
      <c r="V12" s="80">
        <f t="shared" si="12"/>
        <v>0</v>
      </c>
      <c r="W12" s="80">
        <f t="shared" si="13"/>
        <v>0</v>
      </c>
      <c r="X12" s="81">
        <f t="shared" si="14"/>
        <v>39.200000000000003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28</v>
      </c>
      <c r="AG12" s="106">
        <f t="shared" si="17"/>
        <v>307.85000000000002</v>
      </c>
      <c r="AH12" s="112">
        <f t="shared" si="18"/>
        <v>186.92500000000001</v>
      </c>
      <c r="AJ12" s="174">
        <f t="shared" si="1"/>
        <v>5.3560327100569072E-2</v>
      </c>
      <c r="AK12" s="174">
        <f t="shared" si="19"/>
        <v>0.5888766677825068</v>
      </c>
      <c r="AL12" s="174">
        <f t="shared" si="20"/>
        <v>0.35756300511692407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3"/>
        <v>278453.5</v>
      </c>
      <c r="N13" s="63">
        <f t="shared" si="4"/>
        <v>450</v>
      </c>
      <c r="O13" s="46">
        <f t="shared" si="5"/>
        <v>30</v>
      </c>
      <c r="P13" s="43">
        <f t="shared" si="6"/>
        <v>170</v>
      </c>
      <c r="Q13" s="143">
        <f t="shared" si="7"/>
        <v>0</v>
      </c>
      <c r="R13" s="144">
        <f t="shared" si="8"/>
        <v>167.88</v>
      </c>
      <c r="S13" s="144">
        <f t="shared" si="9"/>
        <v>2126.8991999999998</v>
      </c>
      <c r="T13" s="96">
        <f t="shared" si="10"/>
        <v>2294.7791999999999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15</v>
      </c>
      <c r="AH13" s="112">
        <f t="shared" si="18"/>
        <v>7</v>
      </c>
      <c r="AJ13" s="174">
        <f t="shared" si="1"/>
        <v>0</v>
      </c>
      <c r="AK13" s="174">
        <f t="shared" si="19"/>
        <v>0.68181818181818177</v>
      </c>
      <c r="AL13" s="174">
        <f t="shared" si="20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3"/>
        <v>198588</v>
      </c>
      <c r="N14" s="63">
        <f t="shared" si="4"/>
        <v>308</v>
      </c>
      <c r="O14" s="33"/>
      <c r="P14" s="31"/>
      <c r="Q14" s="143">
        <f t="shared" si="7"/>
        <v>0</v>
      </c>
      <c r="R14" s="144">
        <f t="shared" si="8"/>
        <v>167.88</v>
      </c>
      <c r="S14" s="144">
        <f t="shared" si="9"/>
        <v>2126.8991999999998</v>
      </c>
      <c r="T14" s="96">
        <f t="shared" si="10"/>
        <v>2294.7791999999999</v>
      </c>
      <c r="U14" s="79">
        <f t="shared" si="11"/>
        <v>49.000000000000007</v>
      </c>
      <c r="V14" s="80">
        <f t="shared" si="12"/>
        <v>0</v>
      </c>
      <c r="W14" s="80">
        <f t="shared" si="13"/>
        <v>0</v>
      </c>
      <c r="X14" s="81">
        <f t="shared" si="14"/>
        <v>49.000000000000007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35</v>
      </c>
      <c r="AG14" s="106">
        <f t="shared" si="17"/>
        <v>20</v>
      </c>
      <c r="AH14" s="112">
        <f t="shared" si="18"/>
        <v>20</v>
      </c>
      <c r="AJ14" s="174">
        <f t="shared" si="1"/>
        <v>0.46666666666666667</v>
      </c>
      <c r="AK14" s="174">
        <f t="shared" si="19"/>
        <v>0.26666666666666666</v>
      </c>
      <c r="AL14" s="174">
        <f t="shared" si="20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167.88</v>
      </c>
      <c r="S15" s="146">
        <f t="shared" si="9"/>
        <v>2126.8991999999998</v>
      </c>
      <c r="T15" s="97">
        <f t="shared" si="10"/>
        <v>2294.7791999999999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4620</v>
      </c>
      <c r="G16" s="56">
        <f t="shared" si="21"/>
        <v>4157</v>
      </c>
      <c r="H16" s="58">
        <f t="shared" si="21"/>
        <v>5217</v>
      </c>
      <c r="I16" s="131">
        <f t="shared" si="21"/>
        <v>7990</v>
      </c>
      <c r="J16" s="56">
        <f t="shared" si="21"/>
        <v>6695</v>
      </c>
      <c r="K16" s="58">
        <f t="shared" si="21"/>
        <v>9521</v>
      </c>
      <c r="L16" s="55">
        <f t="shared" si="2"/>
        <v>1020.55</v>
      </c>
      <c r="M16" s="100">
        <f>SUM(M6:M15)</f>
        <v>2595345.125</v>
      </c>
      <c r="N16" s="58">
        <f t="shared" ref="N16:Z16" si="22">SUM(N6:N15)</f>
        <v>4041.62</v>
      </c>
      <c r="O16" s="131">
        <f t="shared" si="22"/>
        <v>659.7</v>
      </c>
      <c r="P16" s="57">
        <f t="shared" si="22"/>
        <v>1140.3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65.55</v>
      </c>
      <c r="AG16" s="118">
        <f t="shared" si="17"/>
        <v>349.85</v>
      </c>
      <c r="AH16" s="119">
        <f t="shared" si="18"/>
        <v>219.42500000000001</v>
      </c>
      <c r="AJ16" s="175">
        <f t="shared" ref="AJ16" si="24">AF16/SUM(AF16:AH16)</f>
        <v>0.10325680305596029</v>
      </c>
      <c r="AK16" s="175">
        <f t="shared" si="19"/>
        <v>0.55109675894931676</v>
      </c>
      <c r="AL16" s="175">
        <f t="shared" si="20"/>
        <v>0.34564643799472294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46188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60</v>
      </c>
      <c r="G8" s="29">
        <v>100</v>
      </c>
      <c r="H8" s="63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8">
        <f t="shared" si="3"/>
        <v>40310.6</v>
      </c>
      <c r="N8" s="63">
        <f t="shared" si="4"/>
        <v>62.4</v>
      </c>
      <c r="O8" s="46">
        <f t="shared" si="5"/>
        <v>12</v>
      </c>
      <c r="P8" s="43">
        <f t="shared" si="6"/>
        <v>18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1.4000000000000001</v>
      </c>
      <c r="V8" s="80">
        <f t="shared" si="12"/>
        <v>0</v>
      </c>
      <c r="W8" s="80">
        <f t="shared" si="13"/>
        <v>0</v>
      </c>
      <c r="X8" s="81">
        <f t="shared" si="14"/>
        <v>1.4000000000000001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1</v>
      </c>
      <c r="AG8" s="106">
        <f t="shared" si="17"/>
        <v>6</v>
      </c>
      <c r="AH8" s="112">
        <f t="shared" si="18"/>
        <v>4</v>
      </c>
      <c r="AJ8" s="174">
        <f t="shared" si="1"/>
        <v>9.0909090909090912E-2</v>
      </c>
      <c r="AK8" s="174">
        <f t="shared" si="19"/>
        <v>0.54545454545454541</v>
      </c>
      <c r="AL8" s="174">
        <f t="shared" si="20"/>
        <v>0.36363636363636365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27</v>
      </c>
      <c r="G11" s="29">
        <v>22</v>
      </c>
      <c r="H11" s="63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8">
        <f t="shared" si="3"/>
        <v>12413.39</v>
      </c>
      <c r="N11" s="63">
        <f t="shared" si="4"/>
        <v>19.239999999999998</v>
      </c>
      <c r="O11" s="46">
        <f t="shared" si="5"/>
        <v>3.8</v>
      </c>
      <c r="P11" s="43">
        <f t="shared" si="6"/>
        <v>5.8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1.9</v>
      </c>
      <c r="AH11" s="112">
        <f t="shared" si="18"/>
        <v>1.2250000000000001</v>
      </c>
      <c r="AJ11" s="174">
        <f t="shared" si="1"/>
        <v>0</v>
      </c>
      <c r="AK11" s="174">
        <f t="shared" si="19"/>
        <v>0.60799999999999998</v>
      </c>
      <c r="AL11" s="174">
        <f t="shared" si="20"/>
        <v>0.39200000000000002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300</v>
      </c>
      <c r="G12" s="29">
        <v>300</v>
      </c>
      <c r="H12" s="63">
        <v>300</v>
      </c>
      <c r="I12" s="33">
        <v>300</v>
      </c>
      <c r="J12" s="29">
        <v>300</v>
      </c>
      <c r="K12" s="37">
        <v>300</v>
      </c>
      <c r="L12" s="38">
        <f t="shared" si="2"/>
        <v>45</v>
      </c>
      <c r="M12" s="98">
        <f t="shared" si="3"/>
        <v>112592.25</v>
      </c>
      <c r="N12" s="63">
        <f t="shared" si="4"/>
        <v>171</v>
      </c>
      <c r="O12" s="46">
        <f t="shared" si="5"/>
        <v>45</v>
      </c>
      <c r="P12" s="43">
        <f t="shared" si="6"/>
        <v>45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22.5</v>
      </c>
      <c r="AH12" s="112">
        <f t="shared" si="18"/>
        <v>15</v>
      </c>
      <c r="AJ12" s="174">
        <f t="shared" si="1"/>
        <v>0</v>
      </c>
      <c r="AK12" s="174">
        <f t="shared" si="19"/>
        <v>0.6</v>
      </c>
      <c r="AL12" s="174">
        <f t="shared" si="20"/>
        <v>0.4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1600</v>
      </c>
      <c r="G13" s="29">
        <v>600</v>
      </c>
      <c r="H13" s="63">
        <v>1800</v>
      </c>
      <c r="I13" s="33">
        <v>2800</v>
      </c>
      <c r="J13" s="29">
        <v>2400</v>
      </c>
      <c r="K13" s="37">
        <v>2800</v>
      </c>
      <c r="L13" s="38">
        <f t="shared" si="2"/>
        <v>300</v>
      </c>
      <c r="M13" s="98">
        <f t="shared" si="3"/>
        <v>790970</v>
      </c>
      <c r="N13" s="63">
        <f t="shared" si="4"/>
        <v>1240</v>
      </c>
      <c r="O13" s="46">
        <f t="shared" si="5"/>
        <v>200</v>
      </c>
      <c r="P13" s="43">
        <f t="shared" si="6"/>
        <v>400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100</v>
      </c>
      <c r="AH13" s="112">
        <f t="shared" si="18"/>
        <v>55</v>
      </c>
      <c r="AJ13" s="174">
        <f t="shared" si="1"/>
        <v>0</v>
      </c>
      <c r="AK13" s="174">
        <f t="shared" si="19"/>
        <v>0.64516129032258063</v>
      </c>
      <c r="AL13" s="174">
        <f t="shared" si="20"/>
        <v>0.35483870967741937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1987</v>
      </c>
      <c r="G16" s="56">
        <f t="shared" si="21"/>
        <v>1022</v>
      </c>
      <c r="H16" s="58">
        <f t="shared" si="21"/>
        <v>2207</v>
      </c>
      <c r="I16" s="131">
        <f t="shared" si="21"/>
        <v>3257</v>
      </c>
      <c r="J16" s="56">
        <f t="shared" si="21"/>
        <v>2862</v>
      </c>
      <c r="K16" s="58">
        <f t="shared" si="21"/>
        <v>3257</v>
      </c>
      <c r="L16" s="55">
        <f t="shared" si="2"/>
        <v>365.8</v>
      </c>
      <c r="M16" s="100">
        <f>SUM(M6:M15)</f>
        <v>956286.24</v>
      </c>
      <c r="N16" s="58">
        <f t="shared" ref="N16:Z16" si="22">SUM(N6:N15)</f>
        <v>1492.6399999999999</v>
      </c>
      <c r="O16" s="131">
        <f t="shared" si="22"/>
        <v>260.8</v>
      </c>
      <c r="P16" s="57">
        <f t="shared" si="22"/>
        <v>468.8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1</v>
      </c>
      <c r="AG16" s="118">
        <f t="shared" si="17"/>
        <v>130.4</v>
      </c>
      <c r="AH16" s="119">
        <f t="shared" si="18"/>
        <v>75.224999999999994</v>
      </c>
      <c r="AJ16" s="175">
        <f t="shared" ref="AJ16" si="24">AF16/SUM(AF16:AH16)</f>
        <v>4.8396854204476713E-3</v>
      </c>
      <c r="AK16" s="175">
        <f t="shared" si="19"/>
        <v>0.63109497882637633</v>
      </c>
      <c r="AL16" s="175">
        <f t="shared" si="20"/>
        <v>0.36406533575317601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256"/>
      <c r="D6" s="256"/>
      <c r="E6" s="256"/>
      <c r="F6" s="256"/>
      <c r="G6" s="256"/>
      <c r="H6" s="256"/>
      <c r="I6" s="256"/>
      <c r="J6" s="256"/>
      <c r="K6" s="256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256"/>
      <c r="D7" s="256"/>
      <c r="E7" s="256"/>
      <c r="F7" s="256"/>
      <c r="G7" s="256"/>
      <c r="H7" s="256"/>
      <c r="I7" s="256"/>
      <c r="J7" s="256"/>
      <c r="K7" s="256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256"/>
      <c r="D8" s="256"/>
      <c r="E8" s="256"/>
      <c r="F8" s="256"/>
      <c r="G8" s="256"/>
      <c r="H8" s="256"/>
      <c r="I8" s="256"/>
      <c r="J8" s="256"/>
      <c r="K8" s="256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256"/>
      <c r="D9" s="256"/>
      <c r="E9" s="256"/>
      <c r="F9" s="256"/>
      <c r="G9" s="256"/>
      <c r="H9" s="256"/>
      <c r="I9" s="256"/>
      <c r="J9" s="256"/>
      <c r="K9" s="256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256"/>
      <c r="D10" s="256"/>
      <c r="E10" s="256"/>
      <c r="F10" s="256"/>
      <c r="G10" s="256"/>
      <c r="H10" s="256"/>
      <c r="I10" s="256"/>
      <c r="J10" s="256"/>
      <c r="K10" s="256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256"/>
      <c r="D11" s="256"/>
      <c r="E11" s="256"/>
      <c r="F11" s="256"/>
      <c r="G11" s="256"/>
      <c r="H11" s="256"/>
      <c r="I11" s="256"/>
      <c r="J11" s="256"/>
      <c r="K11" s="256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256"/>
      <c r="D12" s="256"/>
      <c r="E12" s="256"/>
      <c r="F12" s="256"/>
      <c r="G12" s="256"/>
      <c r="H12" s="256"/>
      <c r="I12" s="256"/>
      <c r="J12" s="256"/>
      <c r="K12" s="256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256"/>
      <c r="D13" s="256"/>
      <c r="E13" s="256"/>
      <c r="F13" s="256"/>
      <c r="G13" s="256"/>
      <c r="H13" s="256"/>
      <c r="I13" s="256"/>
      <c r="J13" s="256"/>
      <c r="K13" s="256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256"/>
      <c r="D14" s="256"/>
      <c r="E14" s="256"/>
      <c r="F14" s="256"/>
      <c r="G14" s="256"/>
      <c r="H14" s="256"/>
      <c r="I14" s="256"/>
      <c r="J14" s="256"/>
      <c r="K14" s="256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256"/>
      <c r="D15" s="256"/>
      <c r="E15" s="256"/>
      <c r="F15" s="256"/>
      <c r="G15" s="256"/>
      <c r="H15" s="256"/>
      <c r="I15" s="256"/>
      <c r="J15" s="256"/>
      <c r="K15" s="256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H7" sqref="H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36</v>
      </c>
      <c r="D9" s="29"/>
      <c r="E9" s="37"/>
      <c r="F9" s="33">
        <v>12</v>
      </c>
      <c r="G9" s="29">
        <v>0</v>
      </c>
      <c r="H9" s="63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8">
        <f t="shared" si="3"/>
        <v>7925.67</v>
      </c>
      <c r="N9" s="63">
        <f t="shared" si="4"/>
        <v>12.72</v>
      </c>
      <c r="O9" s="46">
        <f t="shared" si="5"/>
        <v>0.6</v>
      </c>
      <c r="P9" s="43">
        <f t="shared" si="6"/>
        <v>4.05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1.2600000000000002</v>
      </c>
      <c r="V9" s="80">
        <f t="shared" si="12"/>
        <v>0</v>
      </c>
      <c r="W9" s="80">
        <f t="shared" si="13"/>
        <v>0</v>
      </c>
      <c r="X9" s="81">
        <f t="shared" si="14"/>
        <v>1.2600000000000002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0.9</v>
      </c>
      <c r="AG9" s="106">
        <f t="shared" si="17"/>
        <v>0.3</v>
      </c>
      <c r="AH9" s="112">
        <f t="shared" si="18"/>
        <v>0.3</v>
      </c>
      <c r="AJ9" s="174">
        <f t="shared" si="1"/>
        <v>0.6</v>
      </c>
      <c r="AK9" s="174">
        <f t="shared" si="19"/>
        <v>0.19999999999999998</v>
      </c>
      <c r="AL9" s="174">
        <f t="shared" si="20"/>
        <v>0.19999999999999998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10</v>
      </c>
      <c r="H11" s="63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8">
        <f t="shared" si="3"/>
        <v>25343.3</v>
      </c>
      <c r="N11" s="63">
        <f t="shared" si="4"/>
        <v>41.2</v>
      </c>
      <c r="O11" s="46">
        <f t="shared" si="5"/>
        <v>2</v>
      </c>
      <c r="P11" s="43">
        <f t="shared" si="6"/>
        <v>16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1</v>
      </c>
      <c r="AH11" s="112">
        <f t="shared" si="18"/>
        <v>0.625</v>
      </c>
      <c r="AJ11" s="174">
        <f t="shared" si="1"/>
        <v>0</v>
      </c>
      <c r="AK11" s="174">
        <f t="shared" si="19"/>
        <v>0.61538461538461542</v>
      </c>
      <c r="AL11" s="174">
        <f t="shared" si="20"/>
        <v>0.38461538461538464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27</v>
      </c>
      <c r="G16" s="56">
        <f t="shared" si="21"/>
        <v>10</v>
      </c>
      <c r="H16" s="58">
        <f t="shared" si="21"/>
        <v>15</v>
      </c>
      <c r="I16" s="131">
        <f t="shared" si="21"/>
        <v>136</v>
      </c>
      <c r="J16" s="56">
        <f t="shared" si="21"/>
        <v>78</v>
      </c>
      <c r="K16" s="58">
        <f t="shared" si="21"/>
        <v>187</v>
      </c>
      <c r="L16" s="55">
        <f t="shared" si="2"/>
        <v>12.225</v>
      </c>
      <c r="M16" s="100">
        <f>SUM(M6:M15)</f>
        <v>33268.97</v>
      </c>
      <c r="N16" s="58">
        <f t="shared" ref="N16:Z16" si="22">SUM(N6:N15)</f>
        <v>53.92</v>
      </c>
      <c r="O16" s="131">
        <f t="shared" si="22"/>
        <v>2.6</v>
      </c>
      <c r="P16" s="57">
        <f t="shared" si="22"/>
        <v>20.05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1.2600000000000002</v>
      </c>
      <c r="V16" s="74">
        <f t="shared" si="22"/>
        <v>0</v>
      </c>
      <c r="W16" s="74">
        <f t="shared" si="22"/>
        <v>0</v>
      </c>
      <c r="X16" s="78">
        <f t="shared" si="22"/>
        <v>1.2600000000000002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0.9</v>
      </c>
      <c r="AG16" s="118">
        <f t="shared" si="17"/>
        <v>1.3</v>
      </c>
      <c r="AH16" s="119">
        <f t="shared" si="18"/>
        <v>0.92500000000000004</v>
      </c>
      <c r="AJ16" s="175">
        <f t="shared" ref="AJ16" si="24">AF16/SUM(AF16:AH16)</f>
        <v>0.28800000000000003</v>
      </c>
      <c r="AK16" s="175">
        <f t="shared" si="19"/>
        <v>0.41600000000000004</v>
      </c>
      <c r="AL16" s="175">
        <f t="shared" si="20"/>
        <v>0.29600000000000004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24</v>
      </c>
      <c r="D9" s="29"/>
      <c r="E9" s="37"/>
      <c r="F9" s="33">
        <v>66</v>
      </c>
      <c r="G9" s="29">
        <v>66</v>
      </c>
      <c r="H9" s="63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8">
        <f t="shared" si="3"/>
        <v>11417.87</v>
      </c>
      <c r="N9" s="63">
        <f t="shared" si="4"/>
        <v>15.88</v>
      </c>
      <c r="O9" s="46">
        <f t="shared" si="5"/>
        <v>8.6</v>
      </c>
      <c r="P9" s="43">
        <f t="shared" si="6"/>
        <v>1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0.84000000000000008</v>
      </c>
      <c r="V9" s="80">
        <f t="shared" si="12"/>
        <v>0</v>
      </c>
      <c r="W9" s="80">
        <f t="shared" si="13"/>
        <v>0</v>
      </c>
      <c r="X9" s="81">
        <f t="shared" si="14"/>
        <v>0.84000000000000008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0.6</v>
      </c>
      <c r="AG9" s="106">
        <f t="shared" si="17"/>
        <v>4.3</v>
      </c>
      <c r="AH9" s="112">
        <f t="shared" si="18"/>
        <v>3.3</v>
      </c>
      <c r="AJ9" s="174">
        <f t="shared" si="1"/>
        <v>7.3170731707317083E-2</v>
      </c>
      <c r="AK9" s="174">
        <f t="shared" si="19"/>
        <v>0.52439024390243905</v>
      </c>
      <c r="AL9" s="174">
        <f t="shared" si="20"/>
        <v>0.40243902439024393</v>
      </c>
    </row>
    <row r="10" spans="1:38" x14ac:dyDescent="0.3">
      <c r="A10" s="30">
        <v>5</v>
      </c>
      <c r="B10" s="129" t="s">
        <v>96</v>
      </c>
      <c r="C10" s="123">
        <v>144</v>
      </c>
      <c r="D10" s="29"/>
      <c r="E10" s="37"/>
      <c r="F10" s="33">
        <v>70</v>
      </c>
      <c r="G10" s="29">
        <v>70</v>
      </c>
      <c r="H10" s="63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8">
        <f t="shared" si="3"/>
        <v>31476.720000000001</v>
      </c>
      <c r="N10" s="63">
        <f t="shared" si="4"/>
        <v>48.64</v>
      </c>
      <c r="O10" s="46">
        <f t="shared" si="5"/>
        <v>8</v>
      </c>
      <c r="P10" s="43">
        <f t="shared" si="6"/>
        <v>12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5.0400000000000009</v>
      </c>
      <c r="V10" s="80">
        <f t="shared" si="12"/>
        <v>0</v>
      </c>
      <c r="W10" s="80">
        <f t="shared" si="13"/>
        <v>0</v>
      </c>
      <c r="X10" s="81">
        <f t="shared" si="14"/>
        <v>5.0400000000000009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3.6</v>
      </c>
      <c r="AG10" s="106">
        <f t="shared" si="17"/>
        <v>4</v>
      </c>
      <c r="AH10" s="112">
        <f t="shared" si="18"/>
        <v>3.5</v>
      </c>
      <c r="AJ10" s="174">
        <f t="shared" si="1"/>
        <v>0.32432432432432434</v>
      </c>
      <c r="AK10" s="174">
        <f t="shared" si="19"/>
        <v>0.3603603603603604</v>
      </c>
      <c r="AL10" s="174">
        <f t="shared" si="20"/>
        <v>0.31531531531531531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12</v>
      </c>
      <c r="G11" s="29">
        <v>12</v>
      </c>
      <c r="H11" s="63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8">
        <f t="shared" si="3"/>
        <v>10242.25</v>
      </c>
      <c r="N11" s="63">
        <f t="shared" si="4"/>
        <v>16.32</v>
      </c>
      <c r="O11" s="46">
        <f t="shared" si="5"/>
        <v>1.8</v>
      </c>
      <c r="P11" s="43">
        <f t="shared" si="6"/>
        <v>5.75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0.9</v>
      </c>
      <c r="AH11" s="112">
        <f t="shared" si="18"/>
        <v>0.6</v>
      </c>
      <c r="AJ11" s="174">
        <f t="shared" si="1"/>
        <v>0</v>
      </c>
      <c r="AK11" s="174">
        <f t="shared" si="19"/>
        <v>0.6</v>
      </c>
      <c r="AL11" s="174">
        <f t="shared" si="20"/>
        <v>0.39999999999999997</v>
      </c>
    </row>
    <row r="12" spans="1:38" x14ac:dyDescent="0.3">
      <c r="A12" s="30">
        <v>7</v>
      </c>
      <c r="B12" s="129" t="s">
        <v>98</v>
      </c>
      <c r="C12" s="123">
        <v>200</v>
      </c>
      <c r="D12" s="29"/>
      <c r="E12" s="37"/>
      <c r="F12" s="33">
        <v>520</v>
      </c>
      <c r="G12" s="29">
        <v>520</v>
      </c>
      <c r="H12" s="63">
        <v>560</v>
      </c>
      <c r="I12" s="33">
        <v>520</v>
      </c>
      <c r="J12" s="29">
        <v>480</v>
      </c>
      <c r="K12" s="37">
        <v>560</v>
      </c>
      <c r="L12" s="38">
        <f t="shared" si="2"/>
        <v>84</v>
      </c>
      <c r="M12" s="98">
        <f t="shared" si="3"/>
        <v>205104.4</v>
      </c>
      <c r="N12" s="63">
        <f t="shared" si="4"/>
        <v>311.2</v>
      </c>
      <c r="O12" s="46">
        <f t="shared" si="5"/>
        <v>80</v>
      </c>
      <c r="P12" s="43">
        <f t="shared" si="6"/>
        <v>78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7.0000000000000009</v>
      </c>
      <c r="V12" s="80">
        <f t="shared" si="12"/>
        <v>0</v>
      </c>
      <c r="W12" s="80">
        <f t="shared" si="13"/>
        <v>0</v>
      </c>
      <c r="X12" s="81">
        <f t="shared" si="14"/>
        <v>7.0000000000000009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5</v>
      </c>
      <c r="AG12" s="106">
        <f t="shared" si="17"/>
        <v>40</v>
      </c>
      <c r="AH12" s="112">
        <f t="shared" si="18"/>
        <v>26</v>
      </c>
      <c r="AJ12" s="174">
        <f t="shared" si="1"/>
        <v>7.0422535211267609E-2</v>
      </c>
      <c r="AK12" s="174">
        <f t="shared" si="19"/>
        <v>0.56338028169014087</v>
      </c>
      <c r="AL12" s="174">
        <f t="shared" si="20"/>
        <v>0.36619718309859156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257"/>
      <c r="G13" s="258"/>
      <c r="H13" s="259"/>
      <c r="I13" s="257"/>
      <c r="J13" s="258"/>
      <c r="K13" s="260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368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668</v>
      </c>
      <c r="G16" s="56">
        <f t="shared" si="21"/>
        <v>668</v>
      </c>
      <c r="H16" s="58">
        <f t="shared" si="21"/>
        <v>632</v>
      </c>
      <c r="I16" s="131">
        <f t="shared" si="21"/>
        <v>637</v>
      </c>
      <c r="J16" s="56">
        <f t="shared" si="21"/>
        <v>582</v>
      </c>
      <c r="K16" s="58">
        <f t="shared" si="21"/>
        <v>716</v>
      </c>
      <c r="L16" s="55">
        <f t="shared" si="2"/>
        <v>106.77500000000001</v>
      </c>
      <c r="M16" s="100">
        <f>SUM(M6:M15)</f>
        <v>258241.24</v>
      </c>
      <c r="N16" s="58">
        <f t="shared" ref="N16:Z16" si="22">SUM(N6:N15)</f>
        <v>392.03999999999996</v>
      </c>
      <c r="O16" s="131">
        <f t="shared" si="22"/>
        <v>98.4</v>
      </c>
      <c r="P16" s="57">
        <f t="shared" si="22"/>
        <v>96.75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12.880000000000003</v>
      </c>
      <c r="V16" s="74">
        <f t="shared" si="22"/>
        <v>0</v>
      </c>
      <c r="W16" s="74">
        <f t="shared" si="22"/>
        <v>0</v>
      </c>
      <c r="X16" s="78">
        <f t="shared" si="22"/>
        <v>12.880000000000003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9.1999999999999993</v>
      </c>
      <c r="AG16" s="118">
        <f t="shared" si="17"/>
        <v>49.2</v>
      </c>
      <c r="AH16" s="119">
        <f t="shared" si="18"/>
        <v>33.4</v>
      </c>
      <c r="AJ16" s="175">
        <f t="shared" ref="AJ16" si="24">AF16/SUM(AF16:AH16)</f>
        <v>0.10021786492374726</v>
      </c>
      <c r="AK16" s="175">
        <f t="shared" si="19"/>
        <v>0.53594771241830064</v>
      </c>
      <c r="AL16" s="175">
        <f t="shared" si="20"/>
        <v>0.36383442265795202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S17" sqref="S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46190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220</v>
      </c>
      <c r="G8" s="29">
        <v>240</v>
      </c>
      <c r="H8" s="63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8">
        <f t="shared" si="3"/>
        <v>106968.75</v>
      </c>
      <c r="N8" s="63">
        <f t="shared" si="4"/>
        <v>165.8</v>
      </c>
      <c r="O8" s="46">
        <f t="shared" si="5"/>
        <v>31</v>
      </c>
      <c r="P8" s="43">
        <f t="shared" si="6"/>
        <v>48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4.2</v>
      </c>
      <c r="V8" s="80">
        <f t="shared" si="12"/>
        <v>0</v>
      </c>
      <c r="W8" s="80">
        <f t="shared" si="13"/>
        <v>0</v>
      </c>
      <c r="X8" s="81">
        <f t="shared" si="14"/>
        <v>4.2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3</v>
      </c>
      <c r="AG8" s="106">
        <f t="shared" si="17"/>
        <v>15.5</v>
      </c>
      <c r="AH8" s="112">
        <f t="shared" si="18"/>
        <v>11.5</v>
      </c>
      <c r="AJ8" s="174">
        <f t="shared" si="1"/>
        <v>0.1</v>
      </c>
      <c r="AK8" s="174">
        <f t="shared" si="19"/>
        <v>0.51666666666666672</v>
      </c>
      <c r="AL8" s="174">
        <f t="shared" si="20"/>
        <v>0.38333333333333336</v>
      </c>
    </row>
    <row r="9" spans="1:38" x14ac:dyDescent="0.3">
      <c r="A9" s="30">
        <v>4</v>
      </c>
      <c r="B9" s="129" t="s">
        <v>95</v>
      </c>
      <c r="C9" s="123">
        <v>24</v>
      </c>
      <c r="D9" s="29"/>
      <c r="E9" s="37"/>
      <c r="F9" s="33">
        <v>54</v>
      </c>
      <c r="G9" s="29">
        <v>25</v>
      </c>
      <c r="H9" s="63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8">
        <f t="shared" si="3"/>
        <v>25138.74</v>
      </c>
      <c r="N9" s="63">
        <f t="shared" si="4"/>
        <v>39.68</v>
      </c>
      <c r="O9" s="46">
        <f t="shared" si="5"/>
        <v>5.2</v>
      </c>
      <c r="P9" s="43">
        <f t="shared" si="6"/>
        <v>12.9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0.84000000000000008</v>
      </c>
      <c r="V9" s="80">
        <f t="shared" si="12"/>
        <v>0</v>
      </c>
      <c r="W9" s="80">
        <f t="shared" si="13"/>
        <v>0</v>
      </c>
      <c r="X9" s="81">
        <f t="shared" si="14"/>
        <v>0.84000000000000008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0.6</v>
      </c>
      <c r="AG9" s="106">
        <f t="shared" si="17"/>
        <v>2.6</v>
      </c>
      <c r="AH9" s="112">
        <f t="shared" si="18"/>
        <v>1.9750000000000001</v>
      </c>
      <c r="AJ9" s="174">
        <f t="shared" si="1"/>
        <v>0.11594202898550722</v>
      </c>
      <c r="AK9" s="174">
        <f t="shared" si="19"/>
        <v>0.50241545893719797</v>
      </c>
      <c r="AL9" s="174">
        <f t="shared" si="20"/>
        <v>0.38164251207729466</v>
      </c>
    </row>
    <row r="10" spans="1:38" x14ac:dyDescent="0.3">
      <c r="A10" s="30">
        <v>5</v>
      </c>
      <c r="B10" s="129" t="s">
        <v>96</v>
      </c>
      <c r="C10" s="123">
        <v>114</v>
      </c>
      <c r="D10" s="29"/>
      <c r="E10" s="37"/>
      <c r="F10" s="33">
        <v>40</v>
      </c>
      <c r="G10" s="29">
        <v>45</v>
      </c>
      <c r="H10" s="63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8">
        <f t="shared" si="3"/>
        <v>14197.945</v>
      </c>
      <c r="N10" s="63">
        <f t="shared" si="4"/>
        <v>20.74</v>
      </c>
      <c r="O10" s="46">
        <f t="shared" si="5"/>
        <v>6.5</v>
      </c>
      <c r="P10" s="43">
        <f t="shared" si="6"/>
        <v>2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3.99</v>
      </c>
      <c r="V10" s="80">
        <f t="shared" si="12"/>
        <v>0</v>
      </c>
      <c r="W10" s="80">
        <f t="shared" si="13"/>
        <v>0</v>
      </c>
      <c r="X10" s="81">
        <f t="shared" si="14"/>
        <v>3.99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2.85</v>
      </c>
      <c r="AG10" s="106">
        <f t="shared" si="17"/>
        <v>3.25</v>
      </c>
      <c r="AH10" s="112">
        <f t="shared" si="18"/>
        <v>2.125</v>
      </c>
      <c r="AJ10" s="174">
        <f t="shared" si="1"/>
        <v>0.34650455927051677</v>
      </c>
      <c r="AK10" s="174">
        <f t="shared" si="19"/>
        <v>0.39513677811550152</v>
      </c>
      <c r="AL10" s="174">
        <f t="shared" si="20"/>
        <v>0.25835866261398177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840</v>
      </c>
      <c r="G12" s="29">
        <v>840</v>
      </c>
      <c r="H12" s="63">
        <v>1000</v>
      </c>
      <c r="I12" s="33">
        <v>880</v>
      </c>
      <c r="J12" s="29">
        <v>920</v>
      </c>
      <c r="K12" s="37">
        <v>960</v>
      </c>
      <c r="L12" s="38">
        <f t="shared" si="2"/>
        <v>136</v>
      </c>
      <c r="M12" s="98">
        <f t="shared" si="3"/>
        <v>341085.9</v>
      </c>
      <c r="N12" s="63">
        <f t="shared" si="4"/>
        <v>518.79999999999995</v>
      </c>
      <c r="O12" s="46">
        <f t="shared" si="5"/>
        <v>134</v>
      </c>
      <c r="P12" s="43">
        <f t="shared" si="6"/>
        <v>138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67</v>
      </c>
      <c r="AH12" s="112">
        <f t="shared" si="18"/>
        <v>42</v>
      </c>
      <c r="AJ12" s="174">
        <f t="shared" si="1"/>
        <v>0</v>
      </c>
      <c r="AK12" s="174">
        <f t="shared" si="19"/>
        <v>0.61467889908256879</v>
      </c>
      <c r="AL12" s="174">
        <f t="shared" si="20"/>
        <v>0.38532110091743121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>
        <v>1600</v>
      </c>
      <c r="D15" s="50"/>
      <c r="E15" s="53"/>
      <c r="F15" s="54"/>
      <c r="G15" s="50"/>
      <c r="H15" s="63"/>
      <c r="I15" s="54">
        <v>520</v>
      </c>
      <c r="J15" s="50">
        <v>920</v>
      </c>
      <c r="K15" s="53">
        <v>960</v>
      </c>
      <c r="L15" s="52">
        <f t="shared" si="2"/>
        <v>100</v>
      </c>
      <c r="M15" s="99">
        <f t="shared" si="3"/>
        <v>237104.00000000003</v>
      </c>
      <c r="N15" s="64">
        <f t="shared" si="4"/>
        <v>384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56.000000000000007</v>
      </c>
      <c r="V15" s="83">
        <f t="shared" si="12"/>
        <v>0</v>
      </c>
      <c r="W15" s="83">
        <f t="shared" si="13"/>
        <v>0</v>
      </c>
      <c r="X15" s="84">
        <f t="shared" si="14"/>
        <v>56.000000000000007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40</v>
      </c>
      <c r="AG15" s="114">
        <f t="shared" si="17"/>
        <v>0</v>
      </c>
      <c r="AH15" s="115">
        <f t="shared" si="18"/>
        <v>0</v>
      </c>
      <c r="AJ15" s="174">
        <f t="shared" si="1"/>
        <v>1</v>
      </c>
      <c r="AK15" s="174">
        <f t="shared" si="19"/>
        <v>0</v>
      </c>
      <c r="AL15" s="174">
        <f t="shared" si="20"/>
        <v>0</v>
      </c>
    </row>
    <row r="16" spans="1:38" ht="13.5" thickBot="1" x14ac:dyDescent="0.35">
      <c r="A16" s="331" t="s">
        <v>48</v>
      </c>
      <c r="B16" s="332"/>
      <c r="C16" s="55">
        <f>SUM(C6:C15)</f>
        <v>1858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1154</v>
      </c>
      <c r="G16" s="56">
        <f t="shared" si="21"/>
        <v>1150</v>
      </c>
      <c r="H16" s="58">
        <f t="shared" si="21"/>
        <v>1230</v>
      </c>
      <c r="I16" s="131">
        <f t="shared" si="21"/>
        <v>1811</v>
      </c>
      <c r="J16" s="56">
        <f t="shared" si="21"/>
        <v>2161</v>
      </c>
      <c r="K16" s="58">
        <f t="shared" si="21"/>
        <v>2446</v>
      </c>
      <c r="L16" s="55">
        <f t="shared" si="2"/>
        <v>295.25</v>
      </c>
      <c r="M16" s="100">
        <f>SUM(M6:M15)</f>
        <v>724495.33500000008</v>
      </c>
      <c r="N16" s="58">
        <f t="shared" ref="N16:Z16" si="22">SUM(N6:N15)</f>
        <v>1129.02</v>
      </c>
      <c r="O16" s="131">
        <f t="shared" si="22"/>
        <v>176.7</v>
      </c>
      <c r="P16" s="57">
        <f t="shared" si="22"/>
        <v>200.9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65.03</v>
      </c>
      <c r="V16" s="74">
        <f t="shared" si="22"/>
        <v>0</v>
      </c>
      <c r="W16" s="74">
        <f t="shared" si="22"/>
        <v>0</v>
      </c>
      <c r="X16" s="78">
        <f t="shared" si="22"/>
        <v>65.03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46.45</v>
      </c>
      <c r="AG16" s="118">
        <f t="shared" si="17"/>
        <v>88.35</v>
      </c>
      <c r="AH16" s="119">
        <f t="shared" si="18"/>
        <v>57.6</v>
      </c>
      <c r="AJ16" s="175">
        <f t="shared" ref="AJ16" si="24">AF16/SUM(AF16:AH16)</f>
        <v>0.24142411642411643</v>
      </c>
      <c r="AK16" s="175">
        <f t="shared" si="19"/>
        <v>0.45919958419958418</v>
      </c>
      <c r="AL16" s="175">
        <f t="shared" si="20"/>
        <v>0.29937629937629939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abSelected="1"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46191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/>
      <c r="G9" s="29"/>
      <c r="H9" s="63"/>
      <c r="I9" s="33">
        <v>60</v>
      </c>
      <c r="J9" s="29">
        <v>40</v>
      </c>
      <c r="K9" s="37">
        <v>60</v>
      </c>
      <c r="L9" s="38">
        <f t="shared" si="2"/>
        <v>5.6</v>
      </c>
      <c r="M9" s="98">
        <f t="shared" si="3"/>
        <v>14133.119999999999</v>
      </c>
      <c r="N9" s="63">
        <f t="shared" si="4"/>
        <v>23.04</v>
      </c>
      <c r="O9" s="46">
        <f t="shared" si="5"/>
        <v>0</v>
      </c>
      <c r="P9" s="43">
        <f t="shared" si="6"/>
        <v>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2.2400000000000002</v>
      </c>
      <c r="V9" s="80">
        <f t="shared" si="12"/>
        <v>0</v>
      </c>
      <c r="W9" s="80">
        <f t="shared" si="13"/>
        <v>0</v>
      </c>
      <c r="X9" s="81">
        <f t="shared" si="14"/>
        <v>2.2400000000000002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1.6</v>
      </c>
      <c r="AG9" s="106">
        <f t="shared" si="17"/>
        <v>0</v>
      </c>
      <c r="AH9" s="112">
        <f t="shared" si="18"/>
        <v>0</v>
      </c>
      <c r="AJ9" s="174">
        <f t="shared" si="1"/>
        <v>1</v>
      </c>
      <c r="AK9" s="174">
        <f t="shared" si="19"/>
        <v>0</v>
      </c>
      <c r="AL9" s="174">
        <f t="shared" si="20"/>
        <v>0</v>
      </c>
    </row>
    <row r="10" spans="1:38" x14ac:dyDescent="0.3">
      <c r="A10" s="30">
        <v>5</v>
      </c>
      <c r="B10" s="129" t="s">
        <v>96</v>
      </c>
      <c r="C10" s="123">
        <v>90</v>
      </c>
      <c r="D10" s="29"/>
      <c r="E10" s="37"/>
      <c r="F10" s="33">
        <v>196</v>
      </c>
      <c r="G10" s="29">
        <v>193</v>
      </c>
      <c r="H10" s="63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8">
        <f t="shared" si="3"/>
        <v>65432.237500000003</v>
      </c>
      <c r="N10" s="63">
        <f t="shared" si="4"/>
        <v>98.61</v>
      </c>
      <c r="O10" s="46">
        <f t="shared" si="5"/>
        <v>27.15</v>
      </c>
      <c r="P10" s="43">
        <f t="shared" si="6"/>
        <v>23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3.1500000000000004</v>
      </c>
      <c r="V10" s="80">
        <f t="shared" si="12"/>
        <v>0</v>
      </c>
      <c r="W10" s="80">
        <f t="shared" si="13"/>
        <v>0</v>
      </c>
      <c r="X10" s="81">
        <f t="shared" si="14"/>
        <v>3.1500000000000004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2.25</v>
      </c>
      <c r="AG10" s="106">
        <f t="shared" si="17"/>
        <v>13.574999999999999</v>
      </c>
      <c r="AH10" s="112">
        <f t="shared" si="18"/>
        <v>9.7249999999999996</v>
      </c>
      <c r="AJ10" s="174">
        <f t="shared" si="1"/>
        <v>8.8062622309197661E-2</v>
      </c>
      <c r="AK10" s="174">
        <f t="shared" si="19"/>
        <v>0.53131115459882583</v>
      </c>
      <c r="AL10" s="174">
        <f t="shared" si="20"/>
        <v>0.38062622309197652</v>
      </c>
    </row>
    <row r="11" spans="1:38" x14ac:dyDescent="0.3">
      <c r="A11" s="30">
        <v>6</v>
      </c>
      <c r="B11" s="129" t="s">
        <v>97</v>
      </c>
      <c r="C11" s="123">
        <v>100</v>
      </c>
      <c r="D11" s="29"/>
      <c r="E11" s="37"/>
      <c r="F11" s="33">
        <v>67</v>
      </c>
      <c r="G11" s="29">
        <v>57</v>
      </c>
      <c r="H11" s="63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8">
        <f t="shared" si="3"/>
        <v>40138.125</v>
      </c>
      <c r="N11" s="63">
        <f t="shared" si="4"/>
        <v>62.86</v>
      </c>
      <c r="O11" s="46">
        <f t="shared" si="5"/>
        <v>8.9</v>
      </c>
      <c r="P11" s="43">
        <f t="shared" si="6"/>
        <v>18.5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3.5000000000000004</v>
      </c>
      <c r="V11" s="80">
        <f t="shared" si="12"/>
        <v>0</v>
      </c>
      <c r="W11" s="80">
        <f t="shared" si="13"/>
        <v>0</v>
      </c>
      <c r="X11" s="81">
        <f t="shared" si="14"/>
        <v>3.5000000000000004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2.5</v>
      </c>
      <c r="AG11" s="106">
        <f t="shared" si="17"/>
        <v>4.45</v>
      </c>
      <c r="AH11" s="112">
        <f t="shared" si="18"/>
        <v>3.1</v>
      </c>
      <c r="AJ11" s="174">
        <f t="shared" si="1"/>
        <v>0.24875621890547261</v>
      </c>
      <c r="AK11" s="174">
        <f t="shared" si="19"/>
        <v>0.44278606965174128</v>
      </c>
      <c r="AL11" s="174">
        <f t="shared" si="20"/>
        <v>0.30845771144278605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1640</v>
      </c>
      <c r="G12" s="29">
        <v>2360</v>
      </c>
      <c r="H12" s="63">
        <v>3960</v>
      </c>
      <c r="I12" s="33">
        <v>2880</v>
      </c>
      <c r="J12" s="29">
        <v>2520</v>
      </c>
      <c r="K12" s="37">
        <v>4920</v>
      </c>
      <c r="L12" s="38">
        <f t="shared" si="2"/>
        <v>457</v>
      </c>
      <c r="M12" s="98">
        <f t="shared" si="3"/>
        <v>1167246.3</v>
      </c>
      <c r="N12" s="63">
        <f t="shared" si="4"/>
        <v>1795.6</v>
      </c>
      <c r="O12" s="46">
        <f t="shared" si="5"/>
        <v>398</v>
      </c>
      <c r="P12" s="43">
        <f t="shared" si="6"/>
        <v>516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199</v>
      </c>
      <c r="AH12" s="112">
        <f t="shared" si="18"/>
        <v>100</v>
      </c>
      <c r="AJ12" s="174">
        <f t="shared" si="1"/>
        <v>0</v>
      </c>
      <c r="AK12" s="174">
        <f t="shared" si="19"/>
        <v>0.66555183946488294</v>
      </c>
      <c r="AL12" s="174">
        <f t="shared" si="20"/>
        <v>0.33444816053511706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254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1903</v>
      </c>
      <c r="G16" s="56">
        <f t="shared" si="21"/>
        <v>2610</v>
      </c>
      <c r="H16" s="58">
        <f t="shared" si="21"/>
        <v>4168</v>
      </c>
      <c r="I16" s="131">
        <f t="shared" si="21"/>
        <v>3242</v>
      </c>
      <c r="J16" s="56">
        <f t="shared" si="21"/>
        <v>2817</v>
      </c>
      <c r="K16" s="58">
        <f t="shared" si="21"/>
        <v>5251</v>
      </c>
      <c r="L16" s="55">
        <f t="shared" si="2"/>
        <v>506.125</v>
      </c>
      <c r="M16" s="100">
        <f>SUM(M6:M15)</f>
        <v>1286949.7825</v>
      </c>
      <c r="N16" s="58">
        <f t="shared" ref="N16:Z16" si="22">SUM(N6:N15)</f>
        <v>1980.11</v>
      </c>
      <c r="O16" s="131">
        <f t="shared" si="22"/>
        <v>434.05</v>
      </c>
      <c r="P16" s="57">
        <f t="shared" si="22"/>
        <v>565.5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8.89</v>
      </c>
      <c r="V16" s="74">
        <f t="shared" si="22"/>
        <v>0</v>
      </c>
      <c r="W16" s="74">
        <f t="shared" si="22"/>
        <v>0</v>
      </c>
      <c r="X16" s="78">
        <f t="shared" si="22"/>
        <v>8.89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6.35</v>
      </c>
      <c r="AG16" s="118">
        <f t="shared" si="17"/>
        <v>217.02500000000001</v>
      </c>
      <c r="AH16" s="119">
        <f t="shared" si="18"/>
        <v>112.825</v>
      </c>
      <c r="AJ16" s="175">
        <f t="shared" ref="AJ16" si="24">AF16/SUM(AF16:AH16)</f>
        <v>1.8887566924449734E-2</v>
      </c>
      <c r="AK16" s="175">
        <f t="shared" si="19"/>
        <v>0.64552349791790609</v>
      </c>
      <c r="AL16" s="175">
        <f t="shared" si="20"/>
        <v>0.33558893515764426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topLeftCell="A7"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46192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>
        <v>800</v>
      </c>
      <c r="J8" s="29">
        <v>400</v>
      </c>
      <c r="K8" s="37">
        <v>800</v>
      </c>
      <c r="L8" s="38">
        <f t="shared" si="2"/>
        <v>50</v>
      </c>
      <c r="M8" s="98">
        <f t="shared" si="3"/>
        <v>145280</v>
      </c>
      <c r="N8" s="63">
        <f t="shared" si="4"/>
        <v>240</v>
      </c>
      <c r="O8" s="46">
        <f t="shared" si="5"/>
        <v>0</v>
      </c>
      <c r="P8" s="43">
        <f t="shared" si="6"/>
        <v>100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25</v>
      </c>
      <c r="G9" s="29">
        <v>10</v>
      </c>
      <c r="H9" s="63">
        <v>25</v>
      </c>
      <c r="I9" s="33"/>
      <c r="J9" s="29"/>
      <c r="K9" s="37"/>
      <c r="L9" s="38">
        <f t="shared" si="2"/>
        <v>1.5</v>
      </c>
      <c r="M9" s="98">
        <f t="shared" si="3"/>
        <v>3147.75</v>
      </c>
      <c r="N9" s="63">
        <f t="shared" si="4"/>
        <v>4.2</v>
      </c>
      <c r="O9" s="46">
        <f t="shared" si="5"/>
        <v>3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1.5</v>
      </c>
      <c r="AH9" s="112">
        <f t="shared" si="18"/>
        <v>0.875</v>
      </c>
      <c r="AJ9" s="174">
        <f t="shared" si="1"/>
        <v>0</v>
      </c>
      <c r="AK9" s="174">
        <f t="shared" si="19"/>
        <v>0.63157894736842102</v>
      </c>
      <c r="AL9" s="174">
        <f t="shared" si="20"/>
        <v>0.36842105263157893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12</v>
      </c>
      <c r="D11" s="29"/>
      <c r="E11" s="37"/>
      <c r="F11" s="33">
        <v>46</v>
      </c>
      <c r="G11" s="29">
        <v>86</v>
      </c>
      <c r="H11" s="63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8">
        <f t="shared" si="3"/>
        <v>28550.204999999994</v>
      </c>
      <c r="N11" s="63">
        <f t="shared" si="4"/>
        <v>44.14</v>
      </c>
      <c r="O11" s="46">
        <f t="shared" si="5"/>
        <v>8.9</v>
      </c>
      <c r="P11" s="43">
        <f t="shared" si="6"/>
        <v>12.9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0.42000000000000004</v>
      </c>
      <c r="V11" s="80">
        <f t="shared" si="12"/>
        <v>0</v>
      </c>
      <c r="W11" s="80">
        <f t="shared" si="13"/>
        <v>0</v>
      </c>
      <c r="X11" s="81">
        <f t="shared" si="14"/>
        <v>0.42000000000000004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0.3</v>
      </c>
      <c r="AG11" s="106">
        <f t="shared" si="17"/>
        <v>4.45</v>
      </c>
      <c r="AH11" s="112">
        <f t="shared" si="18"/>
        <v>3.3</v>
      </c>
      <c r="AJ11" s="174">
        <f t="shared" si="1"/>
        <v>3.7267080745341609E-2</v>
      </c>
      <c r="AK11" s="174">
        <f t="shared" si="19"/>
        <v>0.55279503105590055</v>
      </c>
      <c r="AL11" s="174">
        <f t="shared" si="20"/>
        <v>0.40993788819875771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f>920-160</f>
        <v>760</v>
      </c>
      <c r="G12" s="29">
        <f>840-160</f>
        <v>680</v>
      </c>
      <c r="H12" s="63">
        <f>1160-160</f>
        <v>1000</v>
      </c>
      <c r="I12" s="33">
        <f>1080-160</f>
        <v>920</v>
      </c>
      <c r="J12" s="29">
        <f>880-160</f>
        <v>720</v>
      </c>
      <c r="K12" s="37">
        <f>1360-160</f>
        <v>1200</v>
      </c>
      <c r="L12" s="38">
        <f t="shared" si="2"/>
        <v>132</v>
      </c>
      <c r="M12" s="98">
        <f t="shared" si="3"/>
        <v>334306.09999999998</v>
      </c>
      <c r="N12" s="63">
        <f t="shared" si="4"/>
        <v>511.6</v>
      </c>
      <c r="O12" s="46">
        <f t="shared" si="5"/>
        <v>122</v>
      </c>
      <c r="P12" s="43">
        <f t="shared" si="6"/>
        <v>142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61</v>
      </c>
      <c r="AH12" s="112">
        <f t="shared" si="18"/>
        <v>36</v>
      </c>
      <c r="AJ12" s="174">
        <f t="shared" si="1"/>
        <v>0</v>
      </c>
      <c r="AK12" s="174">
        <f t="shared" si="19"/>
        <v>0.62886597938144329</v>
      </c>
      <c r="AL12" s="174">
        <f t="shared" si="20"/>
        <v>0.37113402061855671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12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831</v>
      </c>
      <c r="G16" s="56">
        <f t="shared" si="21"/>
        <v>776</v>
      </c>
      <c r="H16" s="58">
        <f t="shared" si="21"/>
        <v>1071</v>
      </c>
      <c r="I16" s="131">
        <f t="shared" si="21"/>
        <v>1836</v>
      </c>
      <c r="J16" s="56">
        <f t="shared" si="21"/>
        <v>1186</v>
      </c>
      <c r="K16" s="58">
        <f t="shared" si="21"/>
        <v>2076</v>
      </c>
      <c r="L16" s="55">
        <f t="shared" si="2"/>
        <v>194.7</v>
      </c>
      <c r="M16" s="100">
        <f>SUM(M6:M15)</f>
        <v>511284.05499999993</v>
      </c>
      <c r="N16" s="58">
        <f t="shared" ref="N16:Z16" si="22">SUM(N6:N15)</f>
        <v>799.94</v>
      </c>
      <c r="O16" s="131">
        <f t="shared" si="22"/>
        <v>133.9</v>
      </c>
      <c r="P16" s="57">
        <f t="shared" si="22"/>
        <v>254.9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0.42000000000000004</v>
      </c>
      <c r="V16" s="74">
        <f t="shared" si="22"/>
        <v>0</v>
      </c>
      <c r="W16" s="74">
        <f t="shared" si="22"/>
        <v>0</v>
      </c>
      <c r="X16" s="78">
        <f t="shared" si="22"/>
        <v>0.42000000000000004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0.3</v>
      </c>
      <c r="AG16" s="118">
        <f t="shared" si="17"/>
        <v>66.95</v>
      </c>
      <c r="AH16" s="119">
        <f t="shared" si="18"/>
        <v>40.174999999999997</v>
      </c>
      <c r="AJ16" s="175">
        <f t="shared" ref="AJ16" si="24">AF16/SUM(AF16:AH16)</f>
        <v>2.7926460321154294E-3</v>
      </c>
      <c r="AK16" s="175">
        <f t="shared" si="19"/>
        <v>0.62322550616709338</v>
      </c>
      <c r="AL16" s="175">
        <f t="shared" si="20"/>
        <v>0.37398184780079125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2026-06-22T10:55:54Z</dcterms:modified>
</cp:coreProperties>
</file>