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76C11722-ECCB-4626-93C9-1D97D876898D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33" l="1"/>
  <c r="AF10" i="3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L10" i="14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L12" i="14"/>
  <c r="AH11" i="14"/>
  <c r="AG11" i="14"/>
  <c r="AF11" i="14"/>
  <c r="AB11" i="14"/>
  <c r="W11" i="14"/>
  <c r="V11" i="14"/>
  <c r="U11" i="14"/>
  <c r="S11" i="14"/>
  <c r="R11" i="14"/>
  <c r="Q11" i="14"/>
  <c r="AC11" i="14"/>
  <c r="L11" i="14"/>
  <c r="AH9" i="14"/>
  <c r="AG9" i="14"/>
  <c r="AF9" i="14"/>
  <c r="AB9" i="14"/>
  <c r="W9" i="14"/>
  <c r="V9" i="14"/>
  <c r="U9" i="14"/>
  <c r="S9" i="14"/>
  <c r="R9" i="14"/>
  <c r="Q9" i="14"/>
  <c r="AC9" i="14"/>
  <c r="L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AK16" i="16" s="1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AL16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AK16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16" i="16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10" l="1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<sst xmlns="http://schemas.openxmlformats.org/spreadsheetml/2006/main" count="2194" uniqueCount="104">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</sst>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8"/>
      <c r="B3" s="238"/>
      <c r="C3" s="238"/>
      <c r="D3" s="238"/>
      <c r="E3" s="238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</row>
    <row r="4" spans="1:29" ht="14.5" customHeight="1" x14ac:dyDescent="0.35">
      <c r="A4" s="240" t="s">
        <v>0</v>
      </c>
      <c r="B4" s="4" t="s">
        <v>1</v>
      </c>
      <c r="C4" s="4"/>
      <c r="D4" s="242" t="s">
        <v>2</v>
      </c>
      <c r="E4" s="244" t="s">
        <v>3</v>
      </c>
      <c r="F4" s="246" t="s">
        <v>4</v>
      </c>
      <c r="G4" s="246"/>
      <c r="H4" s="247" t="s">
        <v>5</v>
      </c>
      <c r="I4" s="247"/>
      <c r="J4" s="248" t="s">
        <v>6</v>
      </c>
      <c r="K4" s="249"/>
      <c r="L4" s="248" t="s">
        <v>7</v>
      </c>
      <c r="M4" s="249"/>
      <c r="N4" s="250" t="s">
        <v>8</v>
      </c>
      <c r="O4" s="250"/>
      <c r="P4" s="248" t="s">
        <v>9</v>
      </c>
      <c r="Q4" s="249"/>
      <c r="R4" s="248" t="s">
        <v>10</v>
      </c>
      <c r="S4" s="249"/>
      <c r="T4" s="251" t="s">
        <v>11</v>
      </c>
      <c r="U4" s="251"/>
      <c r="V4" s="252" t="s">
        <v>12</v>
      </c>
      <c r="W4" s="253"/>
      <c r="X4" s="252" t="s">
        <v>13</v>
      </c>
      <c r="Y4" s="253"/>
    </row>
    <row r="5" spans="1:29" ht="26.25" customHeight="1" thickBot="1" x14ac:dyDescent="0.4">
      <c r="A5" s="241"/>
      <c r="B5" s="6" t="s">
        <v>14</v>
      </c>
      <c r="C5" s="6" t="s">
        <v>2</v>
      </c>
      <c r="D5" s="243"/>
      <c r="E5" s="24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3">
        <v>46174</v>
      </c>
      <c r="B2" s="273"/>
      <c r="C2" s="173" t="s">
        <v>65</v>
      </c>
      <c r="D2" s="274" t="s">
        <v>66</v>
      </c>
      <c r="E2" s="27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75" t="s">
        <v>84</v>
      </c>
      <c r="B3" s="276"/>
      <c r="C3" s="27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7" t="s">
        <v>70</v>
      </c>
      <c r="B4" s="267" t="s">
        <v>49</v>
      </c>
      <c r="C4" s="269" t="s">
        <v>85</v>
      </c>
      <c r="D4" s="271" t="s">
        <v>4</v>
      </c>
      <c r="E4" s="272"/>
      <c r="F4" s="156" t="s">
        <v>71</v>
      </c>
      <c r="G4" s="257" t="s">
        <v>72</v>
      </c>
      <c r="H4" s="258"/>
      <c r="I4" s="258"/>
      <c r="J4" s="258"/>
      <c r="K4" s="259"/>
      <c r="L4" s="260"/>
    </row>
    <row r="5" spans="1:12" ht="15" customHeight="1" thickBot="1" x14ac:dyDescent="0.35">
      <c r="A5" s="268"/>
      <c r="B5" s="268"/>
      <c r="C5" s="27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95.45</v>
      </c>
      <c r="I8" s="195">
        <f t="shared" si="0"/>
        <v>0.19090000000000001</v>
      </c>
      <c r="J8" s="188">
        <f t="shared" si="1"/>
        <v>404.55</v>
      </c>
      <c r="K8" s="189">
        <f t="shared" si="2"/>
        <v>95.45</v>
      </c>
      <c r="L8" s="196">
        <f t="shared" si="3"/>
        <v>16.182000000000002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29.074999999999999</v>
      </c>
      <c r="I9" s="195">
        <f t="shared" si="0"/>
        <v>5.815E-2</v>
      </c>
      <c r="J9" s="188">
        <f t="shared" si="1"/>
        <v>470.92500000000001</v>
      </c>
      <c r="K9" s="189">
        <f t="shared" si="2"/>
        <v>29.074999999999999</v>
      </c>
      <c r="L9" s="196">
        <f t="shared" si="3"/>
        <v>18.837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71.724999999999994</v>
      </c>
      <c r="I10" s="195">
        <f t="shared" si="0"/>
        <v>0.14344999999999999</v>
      </c>
      <c r="J10" s="188">
        <f t="shared" si="1"/>
        <v>428.27499999999998</v>
      </c>
      <c r="K10" s="189">
        <f t="shared" si="2"/>
        <v>71.724999999999994</v>
      </c>
      <c r="L10" s="196">
        <f t="shared" si="3"/>
        <v>17.131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353.75</v>
      </c>
      <c r="I12" s="195">
        <f t="shared" si="0"/>
        <v>5.8958333333333335E-2</v>
      </c>
      <c r="J12" s="188">
        <f t="shared" si="1"/>
        <v>5646.25</v>
      </c>
      <c r="K12" s="189">
        <f t="shared" si="2"/>
        <v>353.75</v>
      </c>
      <c r="L12" s="196">
        <f t="shared" si="3"/>
        <v>225.85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300</v>
      </c>
      <c r="I13" s="195">
        <f t="shared" si="0"/>
        <v>0.6</v>
      </c>
      <c r="J13" s="188">
        <f t="shared" si="1"/>
        <v>200</v>
      </c>
      <c r="K13" s="189">
        <f t="shared" si="2"/>
        <v>300</v>
      </c>
      <c r="L13" s="196">
        <f t="shared" si="3"/>
        <v>8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61" t="s">
        <v>48</v>
      </c>
      <c r="B19" s="262"/>
      <c r="C19" s="26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7" t="s">
        <v>70</v>
      </c>
      <c r="B22" s="267" t="s">
        <v>49</v>
      </c>
      <c r="C22" s="269" t="s">
        <v>85</v>
      </c>
      <c r="D22" s="271" t="s">
        <v>79</v>
      </c>
      <c r="E22" s="272"/>
      <c r="F22" s="156" t="s">
        <v>71</v>
      </c>
      <c r="G22" s="254" t="s">
        <v>80</v>
      </c>
      <c r="H22" s="255"/>
      <c r="I22" s="255"/>
      <c r="J22" s="255"/>
      <c r="K22" s="256"/>
      <c r="L22" s="256"/>
    </row>
    <row r="23" spans="1:12" ht="13.5" customHeight="1" thickBot="1" x14ac:dyDescent="0.35">
      <c r="A23" s="268"/>
      <c r="B23" s="268"/>
      <c r="C23" s="27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1" t="s">
        <v>48</v>
      </c>
      <c r="B34" s="262"/>
      <c r="C34" s="263"/>
      <c r="D34" s="264"/>
      <c r="E34" s="265"/>
      <c r="F34" s="26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R2" sqref="R2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5">
        <f ca="1">TODAY()</f>
        <v>46214</v>
      </c>
      <c r="B2" s="295"/>
      <c r="C2" s="295"/>
      <c r="D2" s="295"/>
      <c r="E2" s="295"/>
      <c r="F2" s="28" t="s">
        <v>102</v>
      </c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1" t="s">
        <v>48</v>
      </c>
      <c r="M3" s="302"/>
      <c r="N3" s="303"/>
      <c r="O3" s="307" t="s">
        <v>47</v>
      </c>
      <c r="P3" s="30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83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4"/>
      <c r="M4" s="305"/>
      <c r="N4" s="306"/>
      <c r="O4" s="309"/>
      <c r="P4" s="310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896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400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310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736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479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997</v>
      </c>
      <c r="L6" s="36">
        <f t="shared" ref="L6:L16" si="0">SUM(C6:K6)/40</f>
        <v>95.45</v>
      </c>
      <c r="M6" s="86">
        <f t="shared" ref="M6:M15" si="1">SUMPRODUCT($C$4:$K$4,$C6:$K6)</f>
        <v>233078.13500000001</v>
      </c>
      <c r="N6" s="57">
        <f t="shared" ref="N6:N15" si="2">SUMPRODUCT($C$3:$K$3,$C6:$K6)/1000</f>
        <v>368.9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31.360000000000003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31.360000000000003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22.4</v>
      </c>
      <c r="AG6" s="94">
        <f t="shared" ref="AG6:AG16" si="11">SUM(F6:H6)/40</f>
        <v>17.75</v>
      </c>
      <c r="AH6" s="97">
        <f t="shared" ref="AH6:AH16" si="12">SUM(E6:G6)/40</f>
        <v>17.75</v>
      </c>
      <c r="AJ6" s="154">
        <f t="shared" ref="AJ6:AJ15" si="13">AF6/SUM(AF6:AH6)</f>
        <v>0.386873920552677</v>
      </c>
      <c r="AK6" s="154">
        <f t="shared" ref="AK6:AK16" si="14">AG6/SUM(AF6:AH6)</f>
        <v>0.3065630397236615</v>
      </c>
      <c r="AL6" s="154">
        <f t="shared" ref="AL6:AL16" si="15">AH6/SUM(AF6:AH6)</f>
        <v>0.3065630397236615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272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88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150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224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176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253</v>
      </c>
      <c r="L7" s="36">
        <f t="shared" si="0"/>
        <v>29.074999999999999</v>
      </c>
      <c r="M7" s="86">
        <f t="shared" si="1"/>
        <v>70590.555000000008</v>
      </c>
      <c r="N7" s="57">
        <f t="shared" si="2"/>
        <v>111.34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9.5200000000000014</v>
      </c>
      <c r="V7" s="70">
        <f t="shared" si="5"/>
        <v>0</v>
      </c>
      <c r="W7" s="70">
        <f t="shared" si="6"/>
        <v>0</v>
      </c>
      <c r="X7" s="71">
        <f t="shared" si="7"/>
        <v>9.5200000000000014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6.8</v>
      </c>
      <c r="AG7" s="94">
        <f t="shared" si="11"/>
        <v>5.95</v>
      </c>
      <c r="AH7" s="97">
        <f t="shared" si="12"/>
        <v>5.95</v>
      </c>
      <c r="AJ7" s="154">
        <f t="shared" si="13"/>
        <v>0.36363636363636365</v>
      </c>
      <c r="AK7" s="154">
        <f t="shared" si="14"/>
        <v>0.31818181818181818</v>
      </c>
      <c r="AL7" s="154">
        <f t="shared" si="15"/>
        <v>0.31818181818181818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834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427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342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440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318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508</v>
      </c>
      <c r="L8" s="36">
        <f t="shared" si="0"/>
        <v>71.724999999999994</v>
      </c>
      <c r="M8" s="86">
        <f t="shared" si="1"/>
        <v>165023.7225</v>
      </c>
      <c r="N8" s="57">
        <f t="shared" si="2"/>
        <v>255.79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29.19</v>
      </c>
      <c r="V8" s="70">
        <f t="shared" si="5"/>
        <v>0</v>
      </c>
      <c r="W8" s="70">
        <f t="shared" si="6"/>
        <v>0</v>
      </c>
      <c r="X8" s="71">
        <f t="shared" si="7"/>
        <v>29.19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20.85</v>
      </c>
      <c r="AG8" s="94">
        <f t="shared" si="11"/>
        <v>19.225000000000001</v>
      </c>
      <c r="AH8" s="97">
        <f t="shared" si="12"/>
        <v>19.225000000000001</v>
      </c>
      <c r="AJ8" s="154">
        <f t="shared" si="13"/>
        <v>0.35160202360876897</v>
      </c>
      <c r="AK8" s="154">
        <f t="shared" si="14"/>
        <v>0.32419898819561549</v>
      </c>
      <c r="AL8" s="154">
        <f t="shared" si="15"/>
        <v>0.32419898819561549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2420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588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529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996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969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1017</v>
      </c>
      <c r="L10" s="36">
        <f t="shared" ref="L10" si="16">SUM(C10:K10)/40</f>
        <v>162.97499999999999</v>
      </c>
      <c r="M10" s="86">
        <f t="shared" si="1"/>
        <v>370149.6925</v>
      </c>
      <c r="N10" s="57">
        <f t="shared" si="2"/>
        <v>581.23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84.7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84.7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200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2038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2117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3119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2958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3718</v>
      </c>
      <c r="L11" s="36">
        <f t="shared" si="0"/>
        <v>353.75</v>
      </c>
      <c r="M11" s="86">
        <f t="shared" si="1"/>
        <v>937336.48750000005</v>
      </c>
      <c r="N11" s="57">
        <f t="shared" si="2"/>
        <v>1478.25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7.0000000000000009</v>
      </c>
      <c r="V11" s="70">
        <f t="shared" si="5"/>
        <v>0</v>
      </c>
      <c r="W11" s="70">
        <f t="shared" si="6"/>
        <v>0</v>
      </c>
      <c r="X11" s="71">
        <f t="shared" si="7"/>
        <v>7.0000000000000009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5</v>
      </c>
      <c r="AG11" s="94">
        <f t="shared" si="11"/>
        <v>103.875</v>
      </c>
      <c r="AH11" s="97">
        <f t="shared" si="12"/>
        <v>103.875</v>
      </c>
      <c r="AJ11" s="154">
        <f t="shared" si="13"/>
        <v>2.3501762632197415E-2</v>
      </c>
      <c r="AK11" s="154">
        <f t="shared" si="14"/>
        <v>0.48824911868390131</v>
      </c>
      <c r="AL11" s="154">
        <f t="shared" si="15"/>
        <v>0.48824911868390131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2000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1200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800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2800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2400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70</v>
      </c>
      <c r="V12" s="70">
        <f t="shared" si="5"/>
        <v>0</v>
      </c>
      <c r="W12" s="70">
        <f t="shared" si="6"/>
        <v>0</v>
      </c>
      <c r="X12" s="71">
        <f t="shared" si="7"/>
        <v>70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50</v>
      </c>
      <c r="AG12" s="94">
        <f t="shared" si="11"/>
        <v>50</v>
      </c>
      <c r="AH12" s="97">
        <f t="shared" si="12"/>
        <v>50</v>
      </c>
      <c r="AJ12" s="154">
        <f t="shared" si="13"/>
        <v>0.33333333333333331</v>
      </c>
      <c r="AK12" s="154">
        <f t="shared" si="14"/>
        <v>0.33333333333333331</v>
      </c>
      <c r="AL12" s="154">
        <f t="shared" si="15"/>
        <v>0.33333333333333331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77" t="s">
        <v>48</v>
      </c>
      <c r="B16" s="278"/>
      <c r="C16" s="50">
        <f t="shared" ref="C16:K16" si="38">SUM(C6:C15)</f>
        <v>6798</v>
      </c>
      <c r="D16" s="51">
        <f t="shared" si="38"/>
        <v>0</v>
      </c>
      <c r="E16" s="53">
        <f t="shared" si="38"/>
        <v>0</v>
      </c>
      <c r="F16" s="113">
        <f t="shared" si="38"/>
        <v>4887</v>
      </c>
      <c r="G16" s="51">
        <f t="shared" si="38"/>
        <v>4373</v>
      </c>
      <c r="H16" s="53">
        <f t="shared" si="38"/>
        <v>0</v>
      </c>
      <c r="I16" s="113">
        <f t="shared" si="38"/>
        <v>8728</v>
      </c>
      <c r="J16" s="51">
        <f t="shared" si="38"/>
        <v>7689</v>
      </c>
      <c r="K16" s="53">
        <f t="shared" si="38"/>
        <v>9897</v>
      </c>
      <c r="L16" s="50">
        <f t="shared" si="0"/>
        <v>1059.3</v>
      </c>
      <c r="M16" s="88">
        <f t="shared" ref="M16:AA16" si="39">SUM(M6:M15)</f>
        <v>2663937.25</v>
      </c>
      <c r="N16" s="53">
        <f t="shared" si="39"/>
        <v>4213.76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237.93</v>
      </c>
      <c r="V16" s="67">
        <f t="shared" si="39"/>
        <v>0</v>
      </c>
      <c r="W16" s="67">
        <f t="shared" si="39"/>
        <v>0</v>
      </c>
      <c r="X16" s="68">
        <f t="shared" si="39"/>
        <v>237.93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169.95</v>
      </c>
      <c r="AG16" s="103">
        <f t="shared" si="11"/>
        <v>231.5</v>
      </c>
      <c r="AH16" s="104">
        <f t="shared" si="12"/>
        <v>231.5</v>
      </c>
      <c r="AJ16" s="155">
        <f t="shared" ref="AJ16" si="40">AF16/SUM(AF16:AH16)</f>
        <v>0.26850462121810564</v>
      </c>
      <c r="AK16" s="155">
        <f t="shared" si="14"/>
        <v>0.36574768939094715</v>
      </c>
      <c r="AL16" s="155">
        <f t="shared" si="15"/>
        <v>0.36574768939094715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8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1">
        <v>46174</v>
      </c>
      <c r="B2" s="311"/>
      <c r="C2" s="311"/>
      <c r="D2" s="311"/>
      <c r="E2" s="311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54" t="s">
        <v>49</v>
      </c>
      <c r="B19" s="256" t="s">
        <v>43</v>
      </c>
      <c r="C19" s="323" t="s">
        <v>40</v>
      </c>
      <c r="D19" s="318"/>
      <c r="E19" s="318"/>
      <c r="F19" s="318" t="s">
        <v>41</v>
      </c>
      <c r="G19" s="318"/>
      <c r="H19" s="318"/>
      <c r="I19" s="318" t="s">
        <v>42</v>
      </c>
      <c r="J19" s="318"/>
      <c r="K19" s="318"/>
      <c r="L19" s="324" t="s">
        <v>48</v>
      </c>
      <c r="M19" s="324"/>
      <c r="N19" s="325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321"/>
      <c r="B20" s="32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5">
        <v>46205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5">
        <v>46206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134</v>
      </c>
      <c r="D16" s="51">
        <f t="shared" si="34"/>
        <v>0</v>
      </c>
      <c r="E16" s="53">
        <f t="shared" si="34"/>
        <v>0</v>
      </c>
      <c r="F16" s="113">
        <f t="shared" si="34"/>
        <v>324</v>
      </c>
      <c r="G16" s="51">
        <f t="shared" si="34"/>
        <v>293</v>
      </c>
      <c r="H16" s="53">
        <f t="shared" si="34"/>
        <v>0</v>
      </c>
      <c r="I16" s="113">
        <f t="shared" si="34"/>
        <v>473</v>
      </c>
      <c r="J16" s="51">
        <f t="shared" si="34"/>
        <v>214</v>
      </c>
      <c r="K16" s="53">
        <f t="shared" si="34"/>
        <v>605</v>
      </c>
      <c r="L16" s="50">
        <f t="shared" si="0"/>
        <v>51.075000000000003</v>
      </c>
      <c r="M16" s="88">
        <f t="shared" ref="M16:AA16" si="35">SUM(M6:M15)</f>
        <v>131477.0625</v>
      </c>
      <c r="N16" s="53">
        <f t="shared" si="35"/>
        <v>206.26999999999998</v>
      </c>
      <c r="O16" s="113">
        <f t="shared" si="35"/>
        <v>30.85</v>
      </c>
      <c r="P16" s="52">
        <f t="shared" si="35"/>
        <v>64.599999999999994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4.6900000000000004</v>
      </c>
      <c r="V16" s="67">
        <f t="shared" si="35"/>
        <v>0</v>
      </c>
      <c r="W16" s="67">
        <f t="shared" si="35"/>
        <v>0</v>
      </c>
      <c r="X16" s="68">
        <f t="shared" si="35"/>
        <v>4.6900000000000004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14608.5625</v>
      </c>
      <c r="AD16" s="43">
        <f>SUM(AD6:AD15)</f>
        <v>0</v>
      </c>
      <c r="AF16" s="102">
        <f t="shared" si="12"/>
        <v>3.35</v>
      </c>
      <c r="AG16" s="103">
        <f t="shared" si="13"/>
        <v>15.425000000000001</v>
      </c>
      <c r="AH16" s="104">
        <f t="shared" si="14"/>
        <v>15.425000000000001</v>
      </c>
      <c r="AJ16" s="155">
        <f t="shared" ref="AJ16" si="37">AF16/SUM(AF16:AH16)</f>
        <v>9.7953216374269E-2</v>
      </c>
      <c r="AK16" s="155">
        <f t="shared" si="16"/>
        <v>0.45102339181286549</v>
      </c>
      <c r="AL16" s="155">
        <f t="shared" si="17"/>
        <v>0.45102339181286549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46207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46209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AB19" sqref="AB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0</v>
      </c>
      <c r="D11" s="29"/>
      <c r="E11" s="29"/>
      <c r="F11" s="29"/>
      <c r="G11" s="29"/>
      <c r="H11" s="34"/>
      <c r="I11" s="29"/>
      <c r="J11" s="29"/>
      <c r="K11" s="29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326"/>
      <c r="C16" s="228">
        <f t="shared" ref="C16:K16" si="34">SUM(C6:C15)</f>
        <v>424</v>
      </c>
      <c r="D16" s="229">
        <f t="shared" si="34"/>
        <v>0</v>
      </c>
      <c r="E16" s="230">
        <f t="shared" si="34"/>
        <v>0</v>
      </c>
      <c r="F16" s="231">
        <f t="shared" si="34"/>
        <v>138</v>
      </c>
      <c r="G16" s="229">
        <f t="shared" si="34"/>
        <v>138</v>
      </c>
      <c r="H16" s="230">
        <f t="shared" si="34"/>
        <v>0</v>
      </c>
      <c r="I16" s="231">
        <f t="shared" si="34"/>
        <v>325</v>
      </c>
      <c r="J16" s="229">
        <f t="shared" si="34"/>
        <v>210</v>
      </c>
      <c r="K16" s="230">
        <f t="shared" si="34"/>
        <v>365</v>
      </c>
      <c r="L16" s="50">
        <f t="shared" si="0"/>
        <v>40</v>
      </c>
      <c r="M16" s="88">
        <f t="shared" ref="M16:AA16" si="35">SUM(M6:M15)</f>
        <v>96489.17</v>
      </c>
      <c r="N16" s="53">
        <f t="shared" si="35"/>
        <v>152.76</v>
      </c>
      <c r="O16" s="113">
        <f t="shared" si="35"/>
        <v>13.8</v>
      </c>
      <c r="P16" s="52">
        <f t="shared" si="35"/>
        <v>45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14.84</v>
      </c>
      <c r="V16" s="67">
        <f t="shared" si="35"/>
        <v>0</v>
      </c>
      <c r="W16" s="67">
        <f t="shared" si="35"/>
        <v>0</v>
      </c>
      <c r="X16" s="68">
        <f t="shared" si="35"/>
        <v>14.84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10.6</v>
      </c>
      <c r="AG16" s="103">
        <f t="shared" si="13"/>
        <v>6.9</v>
      </c>
      <c r="AH16" s="104">
        <f t="shared" si="14"/>
        <v>6.9</v>
      </c>
      <c r="AJ16" s="155">
        <f t="shared" ref="AJ16" si="37">AF16/SUM(AF16:AH16)</f>
        <v>0.43442622950819676</v>
      </c>
      <c r="AK16" s="155">
        <f t="shared" si="16"/>
        <v>0.28278688524590168</v>
      </c>
      <c r="AL16" s="155">
        <f t="shared" si="17"/>
        <v>0.28278688524590168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46211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40</v>
      </c>
      <c r="D6" s="29"/>
      <c r="E6" s="35"/>
      <c r="F6" s="33">
        <v>90</v>
      </c>
      <c r="G6" s="29">
        <v>130</v>
      </c>
      <c r="H6" s="57">
        <v>0</v>
      </c>
      <c r="I6" s="33">
        <v>115</v>
      </c>
      <c r="J6" s="29">
        <v>10</v>
      </c>
      <c r="K6" s="35">
        <v>75</v>
      </c>
      <c r="L6" s="36">
        <f t="shared" ref="L6:L16" si="0">SUM(C6:K6)/40</f>
        <v>11.5</v>
      </c>
      <c r="M6" s="86">
        <f t="shared" ref="M6:M15" si="1">SUMPRODUCT($C$4:$K$4,$C6:$K6)</f>
        <v>27638.950000000004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2512.6318181818187</v>
      </c>
      <c r="AD6" s="35"/>
      <c r="AF6" s="96">
        <f t="shared" ref="AF6:AF16" si="12">SUM(C6:E6)/40</f>
        <v>1</v>
      </c>
      <c r="AG6" s="94">
        <f t="shared" ref="AG6:AG16" si="13">SUM(F6:H6)/40</f>
        <v>5.5</v>
      </c>
      <c r="AH6" s="97">
        <f t="shared" ref="AH6:AH16" si="14">SUM(E6:G6)/40</f>
        <v>5.5</v>
      </c>
      <c r="AJ6" s="154">
        <f t="shared" ref="AJ6:AJ15" si="15">AF6/SUM(AF6:AH6)</f>
        <v>8.3333333333333329E-2</v>
      </c>
      <c r="AK6" s="154">
        <f t="shared" ref="AK6:AK16" si="16">AG6/SUM(AF6:AH6)</f>
        <v>0.45833333333333331</v>
      </c>
      <c r="AL6" s="154">
        <f t="shared" ref="AL6:AL16" si="17">AH6/SUM(AF6:AH6)</f>
        <v>0.45833333333333331</v>
      </c>
    </row>
    <row r="7" spans="1:38" x14ac:dyDescent="0.3">
      <c r="A7" s="30">
        <v>2</v>
      </c>
      <c r="B7" s="111" t="s">
        <v>91</v>
      </c>
      <c r="C7" s="107">
        <v>92</v>
      </c>
      <c r="D7" s="29"/>
      <c r="E7" s="35"/>
      <c r="F7" s="33"/>
      <c r="G7" s="29"/>
      <c r="H7" s="57"/>
      <c r="I7" s="33">
        <v>87</v>
      </c>
      <c r="J7" s="29">
        <v>7</v>
      </c>
      <c r="K7" s="35">
        <v>46</v>
      </c>
      <c r="L7" s="36">
        <f t="shared" si="0"/>
        <v>5.8</v>
      </c>
      <c r="M7" s="86">
        <f t="shared" si="1"/>
        <v>13778.76</v>
      </c>
      <c r="N7" s="57">
        <f t="shared" si="2"/>
        <v>22.32</v>
      </c>
      <c r="O7" s="42">
        <f t="shared" si="3"/>
        <v>0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1252.6145454545456</v>
      </c>
      <c r="AD7" s="35"/>
      <c r="AF7" s="96">
        <f t="shared" si="12"/>
        <v>2.2999999999999998</v>
      </c>
      <c r="AG7" s="94">
        <f t="shared" si="13"/>
        <v>0</v>
      </c>
      <c r="AH7" s="97">
        <f t="shared" si="14"/>
        <v>0</v>
      </c>
      <c r="AJ7" s="154">
        <f t="shared" si="15"/>
        <v>1</v>
      </c>
      <c r="AK7" s="154">
        <f t="shared" si="16"/>
        <v>0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>
        <v>40</v>
      </c>
      <c r="D8" s="29"/>
      <c r="E8" s="35"/>
      <c r="F8" s="33">
        <v>50</v>
      </c>
      <c r="G8" s="29">
        <v>50</v>
      </c>
      <c r="H8" s="57">
        <v>0</v>
      </c>
      <c r="I8" s="33">
        <v>10</v>
      </c>
      <c r="J8" s="29">
        <v>0</v>
      </c>
      <c r="K8" s="35">
        <v>10</v>
      </c>
      <c r="L8" s="36">
        <f t="shared" si="0"/>
        <v>4</v>
      </c>
      <c r="M8" s="86">
        <f t="shared" si="1"/>
        <v>8268.25</v>
      </c>
      <c r="N8" s="57">
        <f t="shared" si="2"/>
        <v>11.8</v>
      </c>
      <c r="O8" s="42">
        <f t="shared" si="3"/>
        <v>5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2.5</v>
      </c>
      <c r="AH8" s="97">
        <f t="shared" si="14"/>
        <v>2.5</v>
      </c>
      <c r="AJ8" s="154">
        <f t="shared" si="15"/>
        <v>0.16666666666666666</v>
      </c>
      <c r="AK8" s="154">
        <f t="shared" si="16"/>
        <v>0.41666666666666669</v>
      </c>
      <c r="AL8" s="154">
        <f t="shared" si="17"/>
        <v>0.41666666666666669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254</v>
      </c>
      <c r="D10" s="29"/>
      <c r="E10" s="35"/>
      <c r="F10" s="33"/>
      <c r="G10" s="29"/>
      <c r="H10" s="57"/>
      <c r="I10" s="33">
        <v>85</v>
      </c>
      <c r="J10" s="29">
        <v>85</v>
      </c>
      <c r="K10" s="35">
        <v>70</v>
      </c>
      <c r="L10" s="36">
        <f t="shared" ref="L10" si="18">SUM(C10:K10)/40</f>
        <v>12.35</v>
      </c>
      <c r="M10" s="86">
        <f t="shared" si="1"/>
        <v>27398.02</v>
      </c>
      <c r="N10" s="57">
        <f t="shared" si="2"/>
        <v>44.04</v>
      </c>
      <c r="O10" s="42">
        <f t="shared" ref="O10" si="19">SUM(F10:H10)/20</f>
        <v>0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8.89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8.89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426</v>
      </c>
      <c r="D16" s="51">
        <f t="shared" si="34"/>
        <v>0</v>
      </c>
      <c r="E16" s="53">
        <f t="shared" si="34"/>
        <v>0</v>
      </c>
      <c r="F16" s="113">
        <f t="shared" si="34"/>
        <v>140</v>
      </c>
      <c r="G16" s="51">
        <f t="shared" si="34"/>
        <v>180</v>
      </c>
      <c r="H16" s="53">
        <f t="shared" si="34"/>
        <v>0</v>
      </c>
      <c r="I16" s="113">
        <f t="shared" si="34"/>
        <v>297</v>
      </c>
      <c r="J16" s="51">
        <f t="shared" si="34"/>
        <v>102</v>
      </c>
      <c r="K16" s="53">
        <f t="shared" si="34"/>
        <v>201</v>
      </c>
      <c r="L16" s="50">
        <f t="shared" si="0"/>
        <v>33.65</v>
      </c>
      <c r="M16" s="88">
        <f t="shared" ref="M16:AA16" si="35">SUM(M6:M15)</f>
        <v>77083.98000000001</v>
      </c>
      <c r="N16" s="53">
        <f t="shared" si="35"/>
        <v>119.96000000000001</v>
      </c>
      <c r="O16" s="113">
        <f t="shared" si="35"/>
        <v>16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14.91</v>
      </c>
      <c r="V16" s="67">
        <f t="shared" si="35"/>
        <v>0</v>
      </c>
      <c r="W16" s="67">
        <f t="shared" si="35"/>
        <v>0</v>
      </c>
      <c r="X16" s="68">
        <f t="shared" si="35"/>
        <v>14.91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3503.8172727272731</v>
      </c>
      <c r="AD16" s="43">
        <f>SUM(AD6:AD15)</f>
        <v>0</v>
      </c>
      <c r="AF16" s="102">
        <f t="shared" si="12"/>
        <v>10.65</v>
      </c>
      <c r="AG16" s="103">
        <f t="shared" si="13"/>
        <v>8</v>
      </c>
      <c r="AH16" s="104">
        <f t="shared" si="14"/>
        <v>8</v>
      </c>
      <c r="AJ16" s="155">
        <f t="shared" ref="AJ16" si="37">AF16/SUM(AF16:AH16)</f>
        <v>0.39962476547842407</v>
      </c>
      <c r="AK16" s="155">
        <f t="shared" si="16"/>
        <v>0.30018761726078802</v>
      </c>
      <c r="AL16" s="155">
        <f t="shared" si="17"/>
        <v>0.30018761726078802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8" sqref="J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90</v>
      </c>
      <c r="D6" s="29"/>
      <c r="E6" s="35"/>
      <c r="F6" s="33">
        <v>60</v>
      </c>
      <c r="G6" s="29">
        <v>40</v>
      </c>
      <c r="H6" s="57"/>
      <c r="I6" s="33">
        <v>145</v>
      </c>
      <c r="J6" s="29">
        <v>100</v>
      </c>
      <c r="K6" s="35">
        <v>115</v>
      </c>
      <c r="L6" s="36">
        <f t="shared" ref="L6:L16" si="0">SUM(C6:K6)/40</f>
        <v>13.75</v>
      </c>
      <c r="M6" s="86">
        <f t="shared" ref="M6:M15" si="1">SUMPRODUCT($C$4:$K$4,$C6:$K6)</f>
        <v>34927.35</v>
      </c>
      <c r="N6" s="57">
        <f t="shared" ref="N6:N15" si="2">SUMPRODUCT($C$3:$K$3,$C6:$K6)/1000</f>
        <v>55.6</v>
      </c>
      <c r="O6" s="42">
        <f t="shared" ref="O6:O12" si="3">SUM(F6:H6)/20</f>
        <v>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3.1500000000000004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3.1500000000000004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2.25</v>
      </c>
      <c r="AG6" s="94">
        <f t="shared" ref="AG6:AG16" si="13">SUM(F6:H6)/40</f>
        <v>2.5</v>
      </c>
      <c r="AH6" s="97">
        <f t="shared" ref="AH6:AH16" si="14">SUM(E6:G6)/40</f>
        <v>2.5</v>
      </c>
      <c r="AJ6" s="154">
        <f t="shared" ref="AJ6:AJ15" si="15">AF6/SUM(AF6:AH6)</f>
        <v>0.31034482758620691</v>
      </c>
      <c r="AK6" s="154">
        <f t="shared" ref="AK6:AK16" si="16">AG6/SUM(AF6:AH6)</f>
        <v>0.34482758620689657</v>
      </c>
      <c r="AL6" s="154">
        <f t="shared" ref="AL6:AL16" si="17">AH6/SUM(AF6:AH6)</f>
        <v>0.34482758620689657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126</v>
      </c>
      <c r="D8" s="29"/>
      <c r="E8" s="35"/>
      <c r="F8" s="33">
        <v>37</v>
      </c>
      <c r="G8" s="29">
        <v>22</v>
      </c>
      <c r="H8" s="57"/>
      <c r="I8" s="33">
        <v>20</v>
      </c>
      <c r="J8" s="29">
        <v>20</v>
      </c>
      <c r="K8" s="35">
        <v>30</v>
      </c>
      <c r="L8" s="36">
        <f t="shared" si="0"/>
        <v>6.375</v>
      </c>
      <c r="M8" s="86">
        <f t="shared" si="1"/>
        <v>13123.067500000001</v>
      </c>
      <c r="N8" s="57">
        <f t="shared" si="2"/>
        <v>20.09</v>
      </c>
      <c r="O8" s="42">
        <f t="shared" si="3"/>
        <v>2.95</v>
      </c>
      <c r="P8" s="41">
        <f t="shared" si="4"/>
        <v>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4.41</v>
      </c>
      <c r="V8" s="70">
        <f t="shared" si="7"/>
        <v>0</v>
      </c>
      <c r="W8" s="70">
        <f t="shared" si="8"/>
        <v>0</v>
      </c>
      <c r="X8" s="71">
        <f t="shared" si="9"/>
        <v>4.41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3.15</v>
      </c>
      <c r="AG8" s="94">
        <f t="shared" si="13"/>
        <v>1.4750000000000001</v>
      </c>
      <c r="AH8" s="97">
        <f t="shared" si="14"/>
        <v>1.4750000000000001</v>
      </c>
      <c r="AJ8" s="154">
        <f t="shared" si="15"/>
        <v>0.51639344262295084</v>
      </c>
      <c r="AK8" s="154">
        <f t="shared" si="16"/>
        <v>0.24180327868852461</v>
      </c>
      <c r="AL8" s="154">
        <f t="shared" si="17"/>
        <v>0.24180327868852461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132</v>
      </c>
      <c r="D10" s="29"/>
      <c r="E10" s="35"/>
      <c r="F10" s="33">
        <v>20</v>
      </c>
      <c r="G10" s="29">
        <v>20</v>
      </c>
      <c r="H10" s="57"/>
      <c r="I10" s="33">
        <v>148</v>
      </c>
      <c r="J10" s="29">
        <v>208</v>
      </c>
      <c r="K10" s="35">
        <v>284</v>
      </c>
      <c r="L10" s="36">
        <f t="shared" ref="L10" si="18">SUM(C10:K10)/40</f>
        <v>20.3</v>
      </c>
      <c r="M10" s="86">
        <f t="shared" si="1"/>
        <v>53766.460000000006</v>
      </c>
      <c r="N10" s="57">
        <f t="shared" si="2"/>
        <v>87.52</v>
      </c>
      <c r="O10" s="42">
        <f t="shared" ref="O10" si="19">SUM(F10:H10)/20</f>
        <v>2</v>
      </c>
      <c r="P10" s="41">
        <f t="shared" ref="P10" si="20">SUM(I10:K10)/20</f>
        <v>32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80</v>
      </c>
      <c r="G11" s="29">
        <v>80</v>
      </c>
      <c r="H11" s="57"/>
      <c r="I11" s="33">
        <v>160</v>
      </c>
      <c r="J11" s="29">
        <v>280</v>
      </c>
      <c r="K11" s="35">
        <v>320</v>
      </c>
      <c r="L11" s="36">
        <f t="shared" si="0"/>
        <v>23</v>
      </c>
      <c r="M11" s="86">
        <f t="shared" si="1"/>
        <v>63600.400000000009</v>
      </c>
      <c r="N11" s="57">
        <f t="shared" si="2"/>
        <v>102.4</v>
      </c>
      <c r="O11" s="42">
        <f t="shared" si="3"/>
        <v>8</v>
      </c>
      <c r="P11" s="41">
        <f t="shared" si="4"/>
        <v>38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348</v>
      </c>
      <c r="D16" s="51">
        <f t="shared" si="34"/>
        <v>0</v>
      </c>
      <c r="E16" s="53">
        <f t="shared" si="34"/>
        <v>0</v>
      </c>
      <c r="F16" s="113">
        <f t="shared" si="34"/>
        <v>197</v>
      </c>
      <c r="G16" s="51">
        <f t="shared" si="34"/>
        <v>162</v>
      </c>
      <c r="H16" s="53">
        <f t="shared" si="34"/>
        <v>0</v>
      </c>
      <c r="I16" s="113">
        <f t="shared" si="34"/>
        <v>473</v>
      </c>
      <c r="J16" s="51">
        <f t="shared" si="34"/>
        <v>608</v>
      </c>
      <c r="K16" s="53">
        <f t="shared" si="34"/>
        <v>749</v>
      </c>
      <c r="L16" s="50">
        <f t="shared" si="0"/>
        <v>63.424999999999997</v>
      </c>
      <c r="M16" s="88">
        <f t="shared" ref="M16:AA16" si="35">SUM(M6:M15)</f>
        <v>165417.27750000003</v>
      </c>
      <c r="N16" s="53">
        <f t="shared" si="35"/>
        <v>265.61</v>
      </c>
      <c r="O16" s="113">
        <f t="shared" si="35"/>
        <v>17.95</v>
      </c>
      <c r="P16" s="52">
        <f t="shared" si="35"/>
        <v>91.5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12.18</v>
      </c>
      <c r="V16" s="67">
        <f t="shared" si="35"/>
        <v>0</v>
      </c>
      <c r="W16" s="67">
        <f t="shared" si="35"/>
        <v>0</v>
      </c>
      <c r="X16" s="68">
        <f t="shared" si="35"/>
        <v>12.18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8.6999999999999993</v>
      </c>
      <c r="AG16" s="103">
        <f t="shared" si="13"/>
        <v>8.9749999999999996</v>
      </c>
      <c r="AH16" s="104">
        <f t="shared" si="14"/>
        <v>8.9749999999999996</v>
      </c>
      <c r="AJ16" s="155">
        <f t="shared" ref="AJ16" si="37">AF16/SUM(AF16:AH16)</f>
        <v>0.32645403377110693</v>
      </c>
      <c r="AK16" s="155">
        <f t="shared" si="16"/>
        <v>0.33677298311444653</v>
      </c>
      <c r="AL16" s="155">
        <f t="shared" si="17"/>
        <v>0.33677298311444653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workbookViewId="0">
      <selection activeCell="J13" sqref="J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42</v>
      </c>
      <c r="D8" s="29"/>
      <c r="E8" s="35"/>
      <c r="F8" s="33">
        <v>54</v>
      </c>
      <c r="G8" s="29">
        <v>20</v>
      </c>
      <c r="H8" s="57"/>
      <c r="I8" s="33">
        <v>58</v>
      </c>
      <c r="J8" s="29">
        <v>34</v>
      </c>
      <c r="K8" s="35">
        <v>50</v>
      </c>
      <c r="L8" s="36">
        <f t="shared" si="0"/>
        <v>6.45</v>
      </c>
      <c r="M8" s="86">
        <f t="shared" si="1"/>
        <v>15844.765000000001</v>
      </c>
      <c r="N8" s="57">
        <f t="shared" si="2"/>
        <v>24.74</v>
      </c>
      <c r="O8" s="42">
        <f t="shared" si="3"/>
        <v>3.7</v>
      </c>
      <c r="P8" s="41">
        <f t="shared" si="4"/>
        <v>7.1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1.4700000000000002</v>
      </c>
      <c r="V8" s="70">
        <f t="shared" si="7"/>
        <v>0</v>
      </c>
      <c r="W8" s="70">
        <f t="shared" si="8"/>
        <v>0</v>
      </c>
      <c r="X8" s="71">
        <f t="shared" si="9"/>
        <v>1.4700000000000002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1.05</v>
      </c>
      <c r="AG8" s="94">
        <f t="shared" si="13"/>
        <v>1.85</v>
      </c>
      <c r="AH8" s="97">
        <f t="shared" si="14"/>
        <v>1.85</v>
      </c>
      <c r="AJ8" s="154">
        <f t="shared" si="15"/>
        <v>0.22105263157894739</v>
      </c>
      <c r="AK8" s="154">
        <f t="shared" si="16"/>
        <v>0.38947368421052636</v>
      </c>
      <c r="AL8" s="154">
        <f t="shared" si="17"/>
        <v>0.38947368421052636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198</v>
      </c>
      <c r="D10" s="29"/>
      <c r="E10" s="35"/>
      <c r="F10" s="33">
        <v>40</v>
      </c>
      <c r="G10" s="29">
        <v>40</v>
      </c>
      <c r="H10" s="57"/>
      <c r="I10" s="33">
        <v>52</v>
      </c>
      <c r="J10" s="29">
        <v>60</v>
      </c>
      <c r="K10" s="35">
        <v>60</v>
      </c>
      <c r="L10" s="36">
        <f t="shared" ref="L10" si="18">SUM(C10:K10)/40</f>
        <v>11.25</v>
      </c>
      <c r="M10" s="86">
        <f t="shared" si="1"/>
        <v>24458.620000000003</v>
      </c>
      <c r="N10" s="57">
        <f t="shared" si="2"/>
        <v>38.119999999999997</v>
      </c>
      <c r="O10" s="42">
        <f t="shared" ref="O10" si="19">SUM(F10:H10)/20</f>
        <v>4</v>
      </c>
      <c r="P10" s="41">
        <f t="shared" ref="P10" si="20">SUM(I10:K10)/20</f>
        <v>8.6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6.9300000000000006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6.9300000000000006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</v>
      </c>
      <c r="D11" s="29"/>
      <c r="E11" s="35"/>
      <c r="F11" s="33">
        <v>320</v>
      </c>
      <c r="G11" s="29">
        <v>360</v>
      </c>
      <c r="H11" s="57"/>
      <c r="I11" s="33">
        <v>600</v>
      </c>
      <c r="J11" s="29">
        <v>640</v>
      </c>
      <c r="K11" s="35">
        <v>840</v>
      </c>
      <c r="L11" s="36">
        <f t="shared" si="0"/>
        <v>74</v>
      </c>
      <c r="M11" s="86">
        <f t="shared" si="1"/>
        <v>194611.7</v>
      </c>
      <c r="N11" s="57">
        <f t="shared" si="2"/>
        <v>309.2</v>
      </c>
      <c r="O11" s="42">
        <f t="shared" si="3"/>
        <v>34</v>
      </c>
      <c r="P11" s="41">
        <f t="shared" si="4"/>
        <v>104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7.0000000000000009</v>
      </c>
      <c r="V11" s="70">
        <f t="shared" si="7"/>
        <v>0</v>
      </c>
      <c r="W11" s="70">
        <f t="shared" si="8"/>
        <v>0</v>
      </c>
      <c r="X11" s="71">
        <f t="shared" si="9"/>
        <v>7.0000000000000009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</v>
      </c>
      <c r="AG11" s="94">
        <f t="shared" si="13"/>
        <v>17</v>
      </c>
      <c r="AH11" s="97">
        <f t="shared" si="14"/>
        <v>17</v>
      </c>
      <c r="AJ11" s="154">
        <f t="shared" si="15"/>
        <v>0.12820512820512819</v>
      </c>
      <c r="AK11" s="154">
        <f t="shared" si="16"/>
        <v>0.4358974358974359</v>
      </c>
      <c r="AL11" s="154">
        <f t="shared" si="17"/>
        <v>0.4358974358974359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440</v>
      </c>
      <c r="D16" s="51">
        <f t="shared" si="34"/>
        <v>0</v>
      </c>
      <c r="E16" s="53">
        <f t="shared" si="34"/>
        <v>0</v>
      </c>
      <c r="F16" s="113">
        <f t="shared" si="34"/>
        <v>414</v>
      </c>
      <c r="G16" s="51">
        <f t="shared" si="34"/>
        <v>420</v>
      </c>
      <c r="H16" s="53">
        <f t="shared" si="34"/>
        <v>0</v>
      </c>
      <c r="I16" s="113">
        <f t="shared" si="34"/>
        <v>710</v>
      </c>
      <c r="J16" s="51">
        <f t="shared" si="34"/>
        <v>734</v>
      </c>
      <c r="K16" s="53">
        <f t="shared" si="34"/>
        <v>950</v>
      </c>
      <c r="L16" s="50">
        <f t="shared" si="0"/>
        <v>91.7</v>
      </c>
      <c r="M16" s="88">
        <f t="shared" ref="M16:AA16" si="35">SUM(M6:M15)</f>
        <v>234915.08500000002</v>
      </c>
      <c r="N16" s="53">
        <f t="shared" si="35"/>
        <v>372.06</v>
      </c>
      <c r="O16" s="113">
        <f t="shared" si="35"/>
        <v>41.7</v>
      </c>
      <c r="P16" s="52">
        <f t="shared" si="35"/>
        <v>119.7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15.400000000000002</v>
      </c>
      <c r="V16" s="67">
        <f t="shared" si="35"/>
        <v>0</v>
      </c>
      <c r="W16" s="67">
        <f t="shared" si="35"/>
        <v>0</v>
      </c>
      <c r="X16" s="68">
        <f t="shared" si="35"/>
        <v>15.400000000000002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</v>
      </c>
      <c r="AG16" s="103">
        <f t="shared" si="13"/>
        <v>20.85</v>
      </c>
      <c r="AH16" s="104">
        <f t="shared" si="14"/>
        <v>20.85</v>
      </c>
      <c r="AJ16" s="155">
        <f t="shared" ref="AJ16" si="37">AF16/SUM(AF16:AH16)</f>
        <v>0.20872865275142313</v>
      </c>
      <c r="AK16" s="155">
        <f t="shared" si="16"/>
        <v>0.39563567362428842</v>
      </c>
      <c r="AL16" s="155">
        <f t="shared" si="17"/>
        <v>0.39563567362428842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sqref="A1:N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46214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40</v>
      </c>
      <c r="G6" s="29">
        <v>40</v>
      </c>
      <c r="H6" s="57"/>
      <c r="I6" s="33">
        <v>19</v>
      </c>
      <c r="J6" s="29">
        <v>14</v>
      </c>
      <c r="K6" s="35">
        <v>61</v>
      </c>
      <c r="L6" s="36">
        <f t="shared" ref="L6:L16" si="0">SUM(C6:K6)/40</f>
        <v>6.85</v>
      </c>
      <c r="M6" s="86">
        <f t="shared" ref="M6:M15" si="1">SUMPRODUCT($C$4:$K$4,$C6:$K6)</f>
        <v>14948.16</v>
      </c>
      <c r="N6" s="57">
        <f t="shared" ref="N6:N15" si="2">SUMPRODUCT($C$3:$K$3,$C6:$K6)/1000</f>
        <v>22.88</v>
      </c>
      <c r="O6" s="42">
        <f t="shared" ref="O6:O12" si="3">SUM(F6:H6)/20</f>
        <v>4</v>
      </c>
      <c r="P6" s="41">
        <f t="shared" ref="P6:P12" si="4">SUM(I6:K6)/20</f>
        <v>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0.38461538461538464</v>
      </c>
      <c r="AK6" s="154">
        <f t="shared" ref="AK6:AK16" si="16">AG6/SUM(AF6:AH6)</f>
        <v>0.30769230769230771</v>
      </c>
      <c r="AL6" s="154">
        <f t="shared" ref="AL6:AL16" si="17">AH6/SUM(AF6:AH6)</f>
        <v>0.30769230769230771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82</v>
      </c>
      <c r="G8" s="29">
        <v>82</v>
      </c>
      <c r="H8" s="57"/>
      <c r="I8" s="33">
        <v>138</v>
      </c>
      <c r="J8" s="29">
        <v>83</v>
      </c>
      <c r="K8" s="35">
        <v>190</v>
      </c>
      <c r="L8" s="36">
        <f t="shared" si="0"/>
        <v>17.475000000000001</v>
      </c>
      <c r="M8" s="86">
        <f t="shared" si="1"/>
        <v>43323.409999999996</v>
      </c>
      <c r="N8" s="57">
        <f t="shared" si="2"/>
        <v>68.239999999999995</v>
      </c>
      <c r="O8" s="42">
        <f t="shared" si="3"/>
        <v>8.1999999999999993</v>
      </c>
      <c r="P8" s="41">
        <f t="shared" si="4"/>
        <v>20.55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4.0999999999999996</v>
      </c>
      <c r="AH8" s="97">
        <f t="shared" si="14"/>
        <v>4.0999999999999996</v>
      </c>
      <c r="AJ8" s="154">
        <f t="shared" si="15"/>
        <v>0.27433628318584075</v>
      </c>
      <c r="AK8" s="154">
        <f t="shared" si="16"/>
        <v>0.36283185840707965</v>
      </c>
      <c r="AL8" s="154">
        <f t="shared" si="17"/>
        <v>0.36283185840707965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102</v>
      </c>
      <c r="G10" s="29">
        <v>102</v>
      </c>
      <c r="H10" s="57"/>
      <c r="I10" s="33">
        <v>32</v>
      </c>
      <c r="J10" s="29">
        <v>82</v>
      </c>
      <c r="K10" s="35">
        <v>82</v>
      </c>
      <c r="L10" s="36">
        <f t="shared" ref="L10" si="18">SUM(C10:K10)/40</f>
        <v>13.5</v>
      </c>
      <c r="M10" s="86">
        <f t="shared" si="1"/>
        <v>30431.989999999998</v>
      </c>
      <c r="N10" s="57">
        <f t="shared" si="2"/>
        <v>46.2</v>
      </c>
      <c r="O10" s="42">
        <f t="shared" ref="O10" si="19">SUM(F10:H10)/20</f>
        <v>10.199999999999999</v>
      </c>
      <c r="P10" s="41">
        <f t="shared" ref="P10" si="20">SUM(I10:K10)/20</f>
        <v>9.8000000000000007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520</v>
      </c>
      <c r="G11" s="29">
        <v>560</v>
      </c>
      <c r="H11" s="57"/>
      <c r="I11" s="33">
        <v>600</v>
      </c>
      <c r="J11" s="29">
        <v>560</v>
      </c>
      <c r="K11" s="35">
        <v>720</v>
      </c>
      <c r="L11" s="36">
        <f t="shared" si="0"/>
        <v>74</v>
      </c>
      <c r="M11" s="86">
        <f t="shared" si="1"/>
        <v>193222.7</v>
      </c>
      <c r="N11" s="57">
        <f t="shared" si="2"/>
        <v>301.2</v>
      </c>
      <c r="O11" s="42">
        <f t="shared" si="3"/>
        <v>54</v>
      </c>
      <c r="P11" s="41">
        <f t="shared" si="4"/>
        <v>94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27</v>
      </c>
      <c r="AH11" s="97">
        <f t="shared" si="14"/>
        <v>27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364</v>
      </c>
      <c r="D16" s="51">
        <f t="shared" si="34"/>
        <v>0</v>
      </c>
      <c r="E16" s="53">
        <f t="shared" si="34"/>
        <v>0</v>
      </c>
      <c r="F16" s="113">
        <f t="shared" si="34"/>
        <v>744</v>
      </c>
      <c r="G16" s="51">
        <f t="shared" si="34"/>
        <v>784</v>
      </c>
      <c r="H16" s="53">
        <f t="shared" si="34"/>
        <v>0</v>
      </c>
      <c r="I16" s="113">
        <f t="shared" si="34"/>
        <v>789</v>
      </c>
      <c r="J16" s="51">
        <f t="shared" si="34"/>
        <v>739</v>
      </c>
      <c r="K16" s="53">
        <f t="shared" si="34"/>
        <v>1053</v>
      </c>
      <c r="L16" s="50">
        <f t="shared" si="0"/>
        <v>111.825</v>
      </c>
      <c r="M16" s="88">
        <f t="shared" ref="M16:AA16" si="35">SUM(M6:M15)</f>
        <v>281926.26</v>
      </c>
      <c r="N16" s="53">
        <f t="shared" si="35"/>
        <v>438.52</v>
      </c>
      <c r="O16" s="113">
        <f t="shared" si="35"/>
        <v>76.400000000000006</v>
      </c>
      <c r="P16" s="52">
        <f t="shared" si="35"/>
        <v>129.05000000000001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12.740000000000002</v>
      </c>
      <c r="V16" s="67">
        <f t="shared" si="35"/>
        <v>0</v>
      </c>
      <c r="W16" s="67">
        <f t="shared" si="35"/>
        <v>0</v>
      </c>
      <c r="X16" s="68">
        <f t="shared" si="35"/>
        <v>12.740000000000002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</v>
      </c>
      <c r="AG16" s="103">
        <f t="shared" si="13"/>
        <v>38.200000000000003</v>
      </c>
      <c r="AH16" s="104">
        <f t="shared" si="14"/>
        <v>38.200000000000003</v>
      </c>
      <c r="AJ16" s="155">
        <f t="shared" ref="AJ16" si="37">AF16/SUM(AF16:AH16)</f>
        <v>0.1064327485380117</v>
      </c>
      <c r="AK16" s="155">
        <f t="shared" si="16"/>
        <v>0.44678362573099417</v>
      </c>
      <c r="AL16" s="155">
        <f t="shared" si="17"/>
        <v>0.44678362573099417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46188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>
        <v>0</v>
      </c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46191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2026-07-11T12:42:59Z</dcterms:modified>
</cp:coreProperties>
</file>