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A5A5F675-1B61-4F5F-B538-462D1365CA2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" i="32" l="1"/>
  <c r="J11" i="32"/>
  <c r="I11" i="32"/>
  <c r="G11" i="32"/>
  <c r="F11" i="32"/>
  <c r="C11" i="32"/>
  <c r="I11" i="31" l="1"/>
  <c r="G11" i="31"/>
  <c r="F11" i="31"/>
  <c r="C11" i="31"/>
  <c r="G11" i="29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AL16" i="32" s="1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<sst xmlns="http://schemas.openxmlformats.org/spreadsheetml/2006/main" count="2195" uniqueCount="105">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</sst>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335.3</v>
      </c>
      <c r="I8" s="195">
        <f t="shared" si="0"/>
        <v>0.67059999999999997</v>
      </c>
      <c r="J8" s="188">
        <f t="shared" si="1"/>
        <v>164.7</v>
      </c>
      <c r="K8" s="189">
        <f t="shared" si="2"/>
        <v>335.3</v>
      </c>
      <c r="L8" s="196">
        <f t="shared" si="3"/>
        <v>6.5879999999999992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181.47499999999999</v>
      </c>
      <c r="I10" s="195">
        <f t="shared" si="0"/>
        <v>0.36294999999999999</v>
      </c>
      <c r="J10" s="188">
        <f t="shared" si="1"/>
        <v>318.52499999999998</v>
      </c>
      <c r="K10" s="189">
        <f t="shared" si="2"/>
        <v>181.47499999999999</v>
      </c>
      <c r="L10" s="196">
        <f t="shared" si="3"/>
        <v>12.741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2260.75</v>
      </c>
      <c r="I12" s="195">
        <f t="shared" si="0"/>
        <v>0.37679166666666669</v>
      </c>
      <c r="J12" s="188">
        <f t="shared" si="1"/>
        <v>3739.25</v>
      </c>
      <c r="K12" s="189">
        <f t="shared" si="2"/>
        <v>2260.75</v>
      </c>
      <c r="L12" s="196">
        <f t="shared" si="3"/>
        <v>149.57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950</v>
      </c>
      <c r="I13" s="195">
        <f t="shared" si="0"/>
        <v>1.9</v>
      </c>
      <c r="J13" s="188">
        <f t="shared" si="1"/>
        <v>-450</v>
      </c>
      <c r="K13" s="189">
        <f t="shared" si="2"/>
        <v>950</v>
      </c>
      <c r="L13" s="196">
        <f t="shared" si="3"/>
        <v>-18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I17" sqref="I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46234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2577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1054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911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3752</v>
      </c>
      <c r="L6" s="36">
        <f t="shared" ref="L6:L16" si="0">SUM(C6:K6)/40</f>
        <v>335.3</v>
      </c>
      <c r="M6" s="86">
        <f t="shared" ref="M6:M15" si="1">SUMPRODUCT($C$4:$K$4,$C6:$K6)</f>
        <v>848501.32250000001</v>
      </c>
      <c r="N6" s="57">
        <f t="shared" ref="N6:N15" si="2">SUMPRODUCT($C$3:$K$3,$C6:$K6)/1000</f>
        <v>1356.57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90.195000000000007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90.195000000000007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64.424999999999997</v>
      </c>
      <c r="AG6" s="94">
        <f t="shared" ref="AG6:AG16" si="11">SUM(F6:H6)/40</f>
        <v>49.125</v>
      </c>
      <c r="AH6" s="97">
        <f t="shared" ref="AH6:AH16" si="12">SUM(E6:G6)/40</f>
        <v>49.125</v>
      </c>
      <c r="AJ6" s="154">
        <f t="shared" ref="AJ6:AJ15" si="13">AF6/SUM(AF6:AH6)</f>
        <v>0.39603503918856614</v>
      </c>
      <c r="AK6" s="154">
        <f t="shared" ref="AK6:AK16" si="14">AG6/SUM(AF6:AH6)</f>
        <v>0.3019824804057169</v>
      </c>
      <c r="AL6" s="154">
        <f t="shared" ref="AL6:AL16" si="15">AH6/SUM(AF6:AH6)</f>
        <v>0.3019824804057169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1949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1001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696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1312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1538</v>
      </c>
      <c r="L8" s="36">
        <f t="shared" si="0"/>
        <v>181.47499999999999</v>
      </c>
      <c r="M8" s="86">
        <f t="shared" si="1"/>
        <v>427936.45250000001</v>
      </c>
      <c r="N8" s="57">
        <f t="shared" si="2"/>
        <v>669.29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68.215000000000003</v>
      </c>
      <c r="V8" s="70">
        <f t="shared" si="5"/>
        <v>0</v>
      </c>
      <c r="W8" s="70">
        <f t="shared" si="6"/>
        <v>0</v>
      </c>
      <c r="X8" s="71">
        <f t="shared" si="7"/>
        <v>68.215000000000003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48.725000000000001</v>
      </c>
      <c r="AG8" s="94">
        <f t="shared" si="11"/>
        <v>42.424999999999997</v>
      </c>
      <c r="AH8" s="97">
        <f t="shared" si="12"/>
        <v>42.424999999999997</v>
      </c>
      <c r="AJ8" s="154">
        <f t="shared" si="13"/>
        <v>0.36477634287853272</v>
      </c>
      <c r="AK8" s="154">
        <f t="shared" si="14"/>
        <v>0.31761182856073367</v>
      </c>
      <c r="AL8" s="154">
        <f t="shared" si="15"/>
        <v>0.31761182856073367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5889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1038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1019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2179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1925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2294</v>
      </c>
      <c r="L10" s="36">
        <f t="shared" ref="L10" si="16">SUM(C10:K10)/40</f>
        <v>358.6</v>
      </c>
      <c r="M10" s="86">
        <f t="shared" si="1"/>
        <v>803691.55250000011</v>
      </c>
      <c r="N10" s="57">
        <f t="shared" si="2"/>
        <v>1265.0899999999999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206.11500000000001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206.11500000000001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14541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10842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11783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960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15866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15262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21176</v>
      </c>
      <c r="L11" s="36">
        <f t="shared" si="0"/>
        <v>2260.75</v>
      </c>
      <c r="M11" s="86">
        <f t="shared" si="1"/>
        <v>5607134.0524999993</v>
      </c>
      <c r="N11" s="57">
        <f t="shared" si="2"/>
        <v>8799.89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508.93500000000006</v>
      </c>
      <c r="V11" s="70">
        <f t="shared" si="5"/>
        <v>0</v>
      </c>
      <c r="W11" s="70">
        <f t="shared" si="6"/>
        <v>0</v>
      </c>
      <c r="X11" s="71">
        <f t="shared" si="7"/>
        <v>508.93500000000006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363.52499999999998</v>
      </c>
      <c r="AG11" s="94">
        <f t="shared" si="11"/>
        <v>589.625</v>
      </c>
      <c r="AH11" s="97">
        <f t="shared" si="12"/>
        <v>565.625</v>
      </c>
      <c r="AJ11" s="154">
        <f t="shared" si="13"/>
        <v>0.23935408470642455</v>
      </c>
      <c r="AK11" s="154">
        <f t="shared" si="14"/>
        <v>0.38822406215535543</v>
      </c>
      <c r="AL11" s="154">
        <f t="shared" si="15"/>
        <v>0.3724218531382199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10000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2000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6000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8200</v>
      </c>
      <c r="L12" s="36">
        <f t="shared" si="0"/>
        <v>950</v>
      </c>
      <c r="M12" s="86">
        <f t="shared" si="1"/>
        <v>2317261.5</v>
      </c>
      <c r="N12" s="57">
        <f t="shared" si="2"/>
        <v>3690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350.00000000000006</v>
      </c>
      <c r="V12" s="70">
        <f t="shared" si="5"/>
        <v>0</v>
      </c>
      <c r="W12" s="70">
        <f t="shared" si="6"/>
        <v>0</v>
      </c>
      <c r="X12" s="71">
        <f t="shared" si="7"/>
        <v>350.00000000000006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250</v>
      </c>
      <c r="AG12" s="94">
        <f t="shared" si="11"/>
        <v>135</v>
      </c>
      <c r="AH12" s="97">
        <f t="shared" si="12"/>
        <v>85</v>
      </c>
      <c r="AJ12" s="154">
        <f t="shared" si="13"/>
        <v>0.53191489361702127</v>
      </c>
      <c r="AK12" s="154">
        <f t="shared" si="14"/>
        <v>0.28723404255319152</v>
      </c>
      <c r="AL12" s="154">
        <f t="shared" si="15"/>
        <v>0.18085106382978725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35797</v>
      </c>
      <c r="D16" s="51">
        <f t="shared" si="38"/>
        <v>0</v>
      </c>
      <c r="E16" s="53">
        <f t="shared" si="38"/>
        <v>0</v>
      </c>
      <c r="F16" s="113">
        <f t="shared" si="38"/>
        <v>16120</v>
      </c>
      <c r="G16" s="51">
        <f t="shared" si="38"/>
        <v>16383</v>
      </c>
      <c r="H16" s="53">
        <f t="shared" si="38"/>
        <v>2960</v>
      </c>
      <c r="I16" s="113">
        <f t="shared" si="38"/>
        <v>31957</v>
      </c>
      <c r="J16" s="51">
        <f t="shared" si="38"/>
        <v>26575</v>
      </c>
      <c r="K16" s="53">
        <f t="shared" si="38"/>
        <v>38193</v>
      </c>
      <c r="L16" s="50">
        <f t="shared" si="0"/>
        <v>4199.625</v>
      </c>
      <c r="M16" s="88">
        <f t="shared" ref="M16:AA16" si="39">SUM(M6:M15)</f>
        <v>10290897.9475</v>
      </c>
      <c r="N16" s="53">
        <f t="shared" si="39"/>
        <v>16237.23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1252.8950000000002</v>
      </c>
      <c r="V16" s="67">
        <f t="shared" si="39"/>
        <v>0</v>
      </c>
      <c r="W16" s="67">
        <f t="shared" si="39"/>
        <v>0</v>
      </c>
      <c r="X16" s="68">
        <f t="shared" si="39"/>
        <v>1252.8950000000002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894.92499999999995</v>
      </c>
      <c r="AG16" s="103">
        <f t="shared" si="11"/>
        <v>886.57500000000005</v>
      </c>
      <c r="AH16" s="104">
        <f t="shared" si="12"/>
        <v>812.57500000000005</v>
      </c>
      <c r="AJ16" s="155">
        <f t="shared" ref="AJ16" si="40">AF16/SUM(AF16:AH16)</f>
        <v>0.34498809787689255</v>
      </c>
      <c r="AK16" s="155">
        <f t="shared" si="14"/>
        <v>0.3417692240972216</v>
      </c>
      <c r="AL16" s="155">
        <f t="shared" si="15"/>
        <v>0.31324267802588596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  <c r="Y19" s="28">
        <v>865</v>
      </c>
      <c r="Z19" s="28">
        <v>1740</v>
      </c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1" sqref="E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60</v>
      </c>
      <c r="D6" s="29"/>
      <c r="E6" s="35"/>
      <c r="F6" s="33">
        <v>40</v>
      </c>
      <c r="G6" s="29">
        <v>40</v>
      </c>
      <c r="H6" s="57"/>
      <c r="I6" s="33">
        <v>39</v>
      </c>
      <c r="J6" s="29">
        <v>50</v>
      </c>
      <c r="K6" s="35">
        <v>51</v>
      </c>
      <c r="L6" s="36">
        <f t="shared" ref="L6:L16" si="0">SUM(C6:K6)/40</f>
        <v>7</v>
      </c>
      <c r="M6" s="86">
        <f t="shared" ref="M6:M15" si="1">SUMPRODUCT($C$4:$K$4,$C6:$K6)</f>
        <v>16720.400000000001</v>
      </c>
      <c r="N6" s="57">
        <f t="shared" ref="N6:N15" si="2">SUMPRODUCT($C$3:$K$3,$C6:$K6)/1000</f>
        <v>26</v>
      </c>
      <c r="O6" s="42">
        <f t="shared" ref="O6:O12" si="3">SUM(F6:H6)/20</f>
        <v>4</v>
      </c>
      <c r="P6" s="41">
        <f t="shared" ref="P6:P12" si="4">SUM(I6:K6)/20</f>
        <v>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0.27272727272727271</v>
      </c>
      <c r="AK6" s="154">
        <f t="shared" ref="AK6:AK16" si="16">AG6/SUM(AF6:AH6)</f>
        <v>0.36363636363636365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119</v>
      </c>
      <c r="D8" s="29"/>
      <c r="E8" s="35"/>
      <c r="F8" s="33">
        <v>12</v>
      </c>
      <c r="G8" s="29">
        <v>12</v>
      </c>
      <c r="H8" s="57"/>
      <c r="I8" s="33">
        <v>58</v>
      </c>
      <c r="J8" s="29">
        <v>40</v>
      </c>
      <c r="K8" s="35">
        <v>54</v>
      </c>
      <c r="L8" s="36">
        <f t="shared" si="0"/>
        <v>7.375</v>
      </c>
      <c r="M8" s="86">
        <f t="shared" si="1"/>
        <v>16968.75</v>
      </c>
      <c r="N8" s="57">
        <f t="shared" si="2"/>
        <v>27.06</v>
      </c>
      <c r="O8" s="42">
        <f t="shared" si="3"/>
        <v>1.2</v>
      </c>
      <c r="P8" s="41">
        <f t="shared" si="4"/>
        <v>7.6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4.165</v>
      </c>
      <c r="V8" s="70">
        <f t="shared" si="7"/>
        <v>0</v>
      </c>
      <c r="W8" s="70">
        <f t="shared" si="8"/>
        <v>0</v>
      </c>
      <c r="X8" s="71">
        <f t="shared" si="9"/>
        <v>4.165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2.9750000000000001</v>
      </c>
      <c r="AG8" s="94">
        <f t="shared" si="13"/>
        <v>0.6</v>
      </c>
      <c r="AH8" s="97">
        <f t="shared" si="14"/>
        <v>0.6</v>
      </c>
      <c r="AJ8" s="154">
        <f t="shared" si="15"/>
        <v>0.71257485029940126</v>
      </c>
      <c r="AK8" s="154">
        <f t="shared" si="16"/>
        <v>0.1437125748502994</v>
      </c>
      <c r="AL8" s="154">
        <f t="shared" si="17"/>
        <v>0.1437125748502994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216</v>
      </c>
      <c r="D10" s="29"/>
      <c r="E10" s="35"/>
      <c r="F10" s="33">
        <v>46</v>
      </c>
      <c r="G10" s="29">
        <v>46</v>
      </c>
      <c r="H10" s="57"/>
      <c r="I10" s="33">
        <v>80</v>
      </c>
      <c r="J10" s="29">
        <v>80</v>
      </c>
      <c r="K10" s="35">
        <v>160</v>
      </c>
      <c r="L10" s="36">
        <f t="shared" ref="L10" si="18">SUM(C10:K10)/40</f>
        <v>15.7</v>
      </c>
      <c r="M10" s="86">
        <f t="shared" si="1"/>
        <v>36545.03</v>
      </c>
      <c r="N10" s="57">
        <f t="shared" si="2"/>
        <v>57.8</v>
      </c>
      <c r="O10" s="42">
        <f t="shared" ref="O10" si="19">SUM(F10:H10)/20</f>
        <v>4.5999999999999996</v>
      </c>
      <c r="P10" s="41">
        <f t="shared" ref="P10" si="20">SUM(I10:K10)/20</f>
        <v>16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7.5600000000000005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7.5600000000000005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395</v>
      </c>
      <c r="D16" s="51">
        <f t="shared" si="34"/>
        <v>0</v>
      </c>
      <c r="E16" s="53">
        <f t="shared" si="34"/>
        <v>0</v>
      </c>
      <c r="F16" s="113">
        <f t="shared" si="34"/>
        <v>98</v>
      </c>
      <c r="G16" s="51">
        <f t="shared" si="34"/>
        <v>98</v>
      </c>
      <c r="H16" s="53">
        <f t="shared" si="34"/>
        <v>0</v>
      </c>
      <c r="I16" s="113">
        <f t="shared" si="34"/>
        <v>177</v>
      </c>
      <c r="J16" s="51">
        <f t="shared" si="34"/>
        <v>170</v>
      </c>
      <c r="K16" s="53">
        <f t="shared" si="34"/>
        <v>265</v>
      </c>
      <c r="L16" s="50">
        <f t="shared" si="0"/>
        <v>30.074999999999999</v>
      </c>
      <c r="M16" s="88">
        <f t="shared" ref="M16:AA16" si="35">SUM(M6:M15)</f>
        <v>70234.179999999993</v>
      </c>
      <c r="N16" s="53">
        <f t="shared" si="35"/>
        <v>110.86</v>
      </c>
      <c r="O16" s="113">
        <f t="shared" si="35"/>
        <v>9.8000000000000007</v>
      </c>
      <c r="P16" s="52">
        <f t="shared" si="35"/>
        <v>30.6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13.825000000000001</v>
      </c>
      <c r="V16" s="67">
        <f t="shared" si="35"/>
        <v>0</v>
      </c>
      <c r="W16" s="67">
        <f t="shared" si="35"/>
        <v>0</v>
      </c>
      <c r="X16" s="68">
        <f t="shared" si="35"/>
        <v>13.825000000000001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9.875</v>
      </c>
      <c r="AG16" s="103">
        <f t="shared" si="13"/>
        <v>4.9000000000000004</v>
      </c>
      <c r="AH16" s="104">
        <f t="shared" si="14"/>
        <v>4.9000000000000004</v>
      </c>
      <c r="AJ16" s="155">
        <f t="shared" ref="AJ16" si="37">AF16/SUM(AF16:AH16)</f>
        <v>0.50190597204574328</v>
      </c>
      <c r="AK16" s="155">
        <f t="shared" si="16"/>
        <v>0.24904701397712833</v>
      </c>
      <c r="AL16" s="155">
        <f t="shared" si="17"/>
        <v>0.24904701397712833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Z17" sqref="Z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120</v>
      </c>
      <c r="D6" s="29"/>
      <c r="E6" s="35"/>
      <c r="F6" s="33">
        <v>50</v>
      </c>
      <c r="G6" s="29">
        <v>60</v>
      </c>
      <c r="H6" s="57"/>
      <c r="I6" s="33">
        <v>80</v>
      </c>
      <c r="J6" s="29">
        <v>65</v>
      </c>
      <c r="K6" s="35">
        <v>85</v>
      </c>
      <c r="L6" s="36">
        <f t="shared" ref="L6:L16" si="0">SUM(C6:K6)/40</f>
        <v>11.5</v>
      </c>
      <c r="M6" s="86">
        <f t="shared" ref="M6:M15" si="1">SUMPRODUCT($C$4:$K$4,$C6:$K6)</f>
        <v>27185.675000000003</v>
      </c>
      <c r="N6" s="57">
        <f t="shared" ref="N6:N15" si="2">SUMPRODUCT($C$3:$K$3,$C6:$K6)/1000</f>
        <v>42.5</v>
      </c>
      <c r="O6" s="42">
        <f t="shared" ref="O6:O12" si="3">SUM(F6:H6)/20</f>
        <v>5.5</v>
      </c>
      <c r="P6" s="41">
        <f t="shared" ref="P6:P12" si="4">SUM(I6:K6)/20</f>
        <v>11.5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0.35294117647058826</v>
      </c>
      <c r="AK6" s="154">
        <f t="shared" ref="AK6:AK16" si="16">AG6/SUM(AF6:AH6)</f>
        <v>0.3235294117647059</v>
      </c>
      <c r="AL6" s="154">
        <f t="shared" ref="AL6:AL16" si="17">AH6/SUM(AF6:AH6)</f>
        <v>0.3235294117647059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100</v>
      </c>
      <c r="D8" s="29"/>
      <c r="E8" s="35"/>
      <c r="F8" s="33">
        <v>60</v>
      </c>
      <c r="G8" s="29">
        <v>17</v>
      </c>
      <c r="H8" s="57"/>
      <c r="I8" s="33">
        <v>72</v>
      </c>
      <c r="J8" s="29">
        <v>47</v>
      </c>
      <c r="K8" s="35">
        <v>88</v>
      </c>
      <c r="L8" s="36">
        <f t="shared" si="0"/>
        <v>9.6</v>
      </c>
      <c r="M8" s="86">
        <f t="shared" si="1"/>
        <v>22999.092499999999</v>
      </c>
      <c r="N8" s="57">
        <f t="shared" si="2"/>
        <v>36.229999999999997</v>
      </c>
      <c r="O8" s="42">
        <f t="shared" si="3"/>
        <v>3.85</v>
      </c>
      <c r="P8" s="41">
        <f t="shared" si="4"/>
        <v>10.35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3.5000000000000004</v>
      </c>
      <c r="V8" s="70">
        <f t="shared" si="7"/>
        <v>0</v>
      </c>
      <c r="W8" s="70">
        <f t="shared" si="8"/>
        <v>0</v>
      </c>
      <c r="X8" s="71">
        <f t="shared" si="9"/>
        <v>3.5000000000000004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</v>
      </c>
      <c r="AG8" s="94">
        <f t="shared" si="13"/>
        <v>1.925</v>
      </c>
      <c r="AH8" s="97">
        <f t="shared" si="14"/>
        <v>1.925</v>
      </c>
      <c r="AJ8" s="154">
        <f t="shared" si="15"/>
        <v>0.39370078740157483</v>
      </c>
      <c r="AK8" s="154">
        <f t="shared" si="16"/>
        <v>0.30314960629921262</v>
      </c>
      <c r="AL8" s="154">
        <f t="shared" si="17"/>
        <v>0.30314960629921262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272</v>
      </c>
      <c r="D10" s="29"/>
      <c r="E10" s="35"/>
      <c r="F10" s="33"/>
      <c r="G10" s="29"/>
      <c r="H10" s="57"/>
      <c r="I10" s="33">
        <v>60</v>
      </c>
      <c r="J10" s="29">
        <v>20</v>
      </c>
      <c r="K10" s="35">
        <v>12</v>
      </c>
      <c r="L10" s="36">
        <f t="shared" ref="L10" si="18">SUM(C10:K10)/40</f>
        <v>9.1</v>
      </c>
      <c r="M10" s="86">
        <f t="shared" si="1"/>
        <v>17353.440000000002</v>
      </c>
      <c r="N10" s="57">
        <f t="shared" si="2"/>
        <v>27.36</v>
      </c>
      <c r="O10" s="42">
        <f t="shared" ref="O10" si="19">SUM(F10:H10)/20</f>
        <v>0</v>
      </c>
      <c r="P10" s="41">
        <f t="shared" ref="P10" si="20">SUM(I10:K10)/20</f>
        <v>4.5999999999999996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9.5200000000000014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9.5200000000000014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5600+2</f>
        <v>5602</v>
      </c>
      <c r="D11" s="29"/>
      <c r="E11" s="35"/>
      <c r="F11" s="33">
        <f>1400+2+20</f>
        <v>1422</v>
      </c>
      <c r="G11" s="29">
        <f>1800+20</f>
        <v>1820</v>
      </c>
      <c r="H11" s="57"/>
      <c r="I11" s="33">
        <f>2400+2</f>
        <v>2402</v>
      </c>
      <c r="J11" s="29">
        <v>3000</v>
      </c>
      <c r="K11" s="35">
        <v>3000</v>
      </c>
      <c r="L11" s="36">
        <f t="shared" si="0"/>
        <v>431.15</v>
      </c>
      <c r="M11" s="86">
        <f t="shared" si="1"/>
        <v>1000171.165</v>
      </c>
      <c r="N11" s="57">
        <f t="shared" si="2"/>
        <v>1571.3</v>
      </c>
      <c r="O11" s="42">
        <f t="shared" si="3"/>
        <v>162.1</v>
      </c>
      <c r="P11" s="41">
        <f t="shared" si="4"/>
        <v>420.1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196.07000000000002</v>
      </c>
      <c r="V11" s="70">
        <f t="shared" si="7"/>
        <v>0</v>
      </c>
      <c r="W11" s="70">
        <f t="shared" si="8"/>
        <v>0</v>
      </c>
      <c r="X11" s="71">
        <f t="shared" si="9"/>
        <v>196.07000000000002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140.05000000000001</v>
      </c>
      <c r="AG11" s="94">
        <f t="shared" si="13"/>
        <v>81.05</v>
      </c>
      <c r="AH11" s="97">
        <f t="shared" si="14"/>
        <v>81.05</v>
      </c>
      <c r="AJ11" s="154">
        <f t="shared" si="15"/>
        <v>0.46351150091014398</v>
      </c>
      <c r="AK11" s="154">
        <f t="shared" si="16"/>
        <v>0.26824424954492798</v>
      </c>
      <c r="AL11" s="154">
        <f t="shared" si="17"/>
        <v>0.26824424954492798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6094</v>
      </c>
      <c r="D16" s="51">
        <f t="shared" si="34"/>
        <v>0</v>
      </c>
      <c r="E16" s="53">
        <f t="shared" si="34"/>
        <v>0</v>
      </c>
      <c r="F16" s="113">
        <f t="shared" si="34"/>
        <v>1532</v>
      </c>
      <c r="G16" s="51">
        <f t="shared" si="34"/>
        <v>1897</v>
      </c>
      <c r="H16" s="53">
        <f t="shared" si="34"/>
        <v>0</v>
      </c>
      <c r="I16" s="113">
        <f t="shared" si="34"/>
        <v>2614</v>
      </c>
      <c r="J16" s="51">
        <f t="shared" si="34"/>
        <v>3132</v>
      </c>
      <c r="K16" s="53">
        <f t="shared" si="34"/>
        <v>3185</v>
      </c>
      <c r="L16" s="50">
        <f t="shared" si="0"/>
        <v>461.35</v>
      </c>
      <c r="M16" s="88">
        <f t="shared" ref="M16:AA16" si="35">SUM(M6:M15)</f>
        <v>1067709.3725000001</v>
      </c>
      <c r="N16" s="53">
        <f t="shared" si="35"/>
        <v>1677.3899999999999</v>
      </c>
      <c r="O16" s="113">
        <f t="shared" si="35"/>
        <v>171.45</v>
      </c>
      <c r="P16" s="52">
        <f t="shared" si="35"/>
        <v>446.55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213.29000000000002</v>
      </c>
      <c r="V16" s="67">
        <f t="shared" si="35"/>
        <v>0</v>
      </c>
      <c r="W16" s="67">
        <f t="shared" si="35"/>
        <v>0</v>
      </c>
      <c r="X16" s="68">
        <f t="shared" si="35"/>
        <v>213.29000000000002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152.35</v>
      </c>
      <c r="AG16" s="103">
        <f t="shared" si="13"/>
        <v>85.724999999999994</v>
      </c>
      <c r="AH16" s="104">
        <f t="shared" si="14"/>
        <v>85.724999999999994</v>
      </c>
      <c r="AJ16" s="155">
        <f t="shared" ref="AJ16" si="37">AF16/SUM(AF16:AH16)</f>
        <v>0.47050648548486723</v>
      </c>
      <c r="AK16" s="155">
        <f t="shared" si="16"/>
        <v>0.26474675725756641</v>
      </c>
      <c r="AL16" s="155">
        <f t="shared" si="17"/>
        <v>0.26474675725756641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4" sqref="C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132</v>
      </c>
      <c r="D6" s="29"/>
      <c r="E6" s="35"/>
      <c r="F6" s="33">
        <v>20</v>
      </c>
      <c r="G6" s="29">
        <v>20</v>
      </c>
      <c r="H6" s="57"/>
      <c r="I6" s="33">
        <v>85</v>
      </c>
      <c r="J6" s="29">
        <v>44</v>
      </c>
      <c r="K6" s="35">
        <v>165</v>
      </c>
      <c r="L6" s="36">
        <f t="shared" ref="L6:L16" si="0">SUM(C6:K6)/40</f>
        <v>11.65</v>
      </c>
      <c r="M6" s="86">
        <f t="shared" ref="M6:M15" si="1">SUMPRODUCT($C$4:$K$4,$C6:$K6)</f>
        <v>28633.019999999997</v>
      </c>
      <c r="N6" s="57">
        <f t="shared" ref="N6:N15" si="2">SUMPRODUCT($C$3:$K$3,$C6:$K6)/1000</f>
        <v>46</v>
      </c>
      <c r="O6" s="42">
        <f t="shared" ref="O6:O12" si="3">SUM(F6:H6)/20</f>
        <v>2</v>
      </c>
      <c r="P6" s="41">
        <f t="shared" ref="P6:P12" si="4">SUM(I6:K6)/20</f>
        <v>14.7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4.62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4.62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0.62264150943396224</v>
      </c>
      <c r="AK6" s="154">
        <f t="shared" ref="AK6:AK16" si="16">AG6/SUM(AF6:AH6)</f>
        <v>0.18867924528301888</v>
      </c>
      <c r="AL6" s="154">
        <f t="shared" ref="AL6:AL16" si="17">AH6/SUM(AF6:AH6)</f>
        <v>0.18867924528301888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52</v>
      </c>
      <c r="D8" s="29"/>
      <c r="E8" s="35"/>
      <c r="F8" s="33">
        <v>12</v>
      </c>
      <c r="G8" s="29">
        <v>12</v>
      </c>
      <c r="H8" s="57"/>
      <c r="I8" s="33">
        <v>63</v>
      </c>
      <c r="J8" s="29">
        <v>48</v>
      </c>
      <c r="K8" s="35">
        <v>155</v>
      </c>
      <c r="L8" s="36">
        <f t="shared" si="0"/>
        <v>8.5500000000000007</v>
      </c>
      <c r="M8" s="86">
        <f t="shared" si="1"/>
        <v>22621.300000000003</v>
      </c>
      <c r="N8" s="57">
        <f t="shared" si="2"/>
        <v>36.72</v>
      </c>
      <c r="O8" s="42">
        <f t="shared" si="3"/>
        <v>1.2</v>
      </c>
      <c r="P8" s="41">
        <f t="shared" si="4"/>
        <v>13.3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1.8200000000000003</v>
      </c>
      <c r="V8" s="70">
        <f t="shared" si="7"/>
        <v>0</v>
      </c>
      <c r="W8" s="70">
        <f t="shared" si="8"/>
        <v>0</v>
      </c>
      <c r="X8" s="71">
        <f t="shared" si="9"/>
        <v>1.8200000000000003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1.3</v>
      </c>
      <c r="AG8" s="94">
        <f t="shared" si="13"/>
        <v>0.6</v>
      </c>
      <c r="AH8" s="97">
        <f t="shared" si="14"/>
        <v>0.6</v>
      </c>
      <c r="AJ8" s="154">
        <f t="shared" si="15"/>
        <v>0.52</v>
      </c>
      <c r="AK8" s="154">
        <f t="shared" si="16"/>
        <v>0.24</v>
      </c>
      <c r="AL8" s="154">
        <f t="shared" si="17"/>
        <v>0.24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160+5600</f>
        <v>5760</v>
      </c>
      <c r="D11" s="29"/>
      <c r="E11" s="35"/>
      <c r="F11" s="33">
        <f>480+600</f>
        <v>1080</v>
      </c>
      <c r="G11" s="29">
        <f>518+600</f>
        <v>1118</v>
      </c>
      <c r="H11" s="57">
        <v>960</v>
      </c>
      <c r="I11" s="33">
        <f>1040+800</f>
        <v>1840</v>
      </c>
      <c r="J11" s="29">
        <f>837+1000</f>
        <v>1837</v>
      </c>
      <c r="K11" s="35">
        <f>1199+1000</f>
        <v>2199</v>
      </c>
      <c r="L11" s="36">
        <f t="shared" si="0"/>
        <v>369.85</v>
      </c>
      <c r="M11" s="86">
        <f t="shared" si="1"/>
        <v>818474.01500000001</v>
      </c>
      <c r="N11" s="57">
        <f t="shared" si="2"/>
        <v>1271.78</v>
      </c>
      <c r="O11" s="42">
        <f t="shared" si="3"/>
        <v>157.9</v>
      </c>
      <c r="P11" s="41">
        <f t="shared" si="4"/>
        <v>293.8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201.60000000000002</v>
      </c>
      <c r="V11" s="70">
        <f t="shared" si="7"/>
        <v>0</v>
      </c>
      <c r="W11" s="70">
        <f t="shared" si="8"/>
        <v>0</v>
      </c>
      <c r="X11" s="71">
        <f t="shared" si="9"/>
        <v>201.60000000000002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144</v>
      </c>
      <c r="AG11" s="94">
        <f t="shared" si="13"/>
        <v>78.95</v>
      </c>
      <c r="AH11" s="97">
        <f t="shared" si="14"/>
        <v>54.95</v>
      </c>
      <c r="AJ11" s="154">
        <f t="shared" si="15"/>
        <v>0.51817200431810007</v>
      </c>
      <c r="AK11" s="154">
        <f t="shared" si="16"/>
        <v>0.2840949982007917</v>
      </c>
      <c r="AL11" s="154">
        <f t="shared" si="17"/>
        <v>0.19773299748110834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/>
      <c r="G12" s="29"/>
      <c r="H12" s="57">
        <v>2000</v>
      </c>
      <c r="I12" s="33">
        <v>2800</v>
      </c>
      <c r="J12" s="29">
        <v>2400</v>
      </c>
      <c r="K12" s="35">
        <v>2800</v>
      </c>
      <c r="L12" s="36">
        <f t="shared" si="0"/>
        <v>350</v>
      </c>
      <c r="M12" s="86">
        <f t="shared" si="1"/>
        <v>842965</v>
      </c>
      <c r="N12" s="57">
        <f t="shared" si="2"/>
        <v>1340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50</v>
      </c>
      <c r="AH12" s="97">
        <f t="shared" si="14"/>
        <v>0</v>
      </c>
      <c r="AJ12" s="154">
        <f t="shared" si="15"/>
        <v>0.66666666666666663</v>
      </c>
      <c r="AK12" s="154">
        <f t="shared" si="16"/>
        <v>0.33333333333333331</v>
      </c>
      <c r="AL12" s="154">
        <f t="shared" si="17"/>
        <v>0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9944</v>
      </c>
      <c r="D16" s="51">
        <f t="shared" si="34"/>
        <v>0</v>
      </c>
      <c r="E16" s="53">
        <f t="shared" si="34"/>
        <v>0</v>
      </c>
      <c r="F16" s="113">
        <f t="shared" si="34"/>
        <v>1112</v>
      </c>
      <c r="G16" s="51">
        <f t="shared" si="34"/>
        <v>1150</v>
      </c>
      <c r="H16" s="53">
        <f t="shared" si="34"/>
        <v>2960</v>
      </c>
      <c r="I16" s="113">
        <f t="shared" si="34"/>
        <v>4788</v>
      </c>
      <c r="J16" s="51">
        <f t="shared" si="34"/>
        <v>4329</v>
      </c>
      <c r="K16" s="53">
        <f t="shared" si="34"/>
        <v>5319</v>
      </c>
      <c r="L16" s="50">
        <f t="shared" si="0"/>
        <v>740.05</v>
      </c>
      <c r="M16" s="88">
        <f t="shared" ref="M16:AA16" si="35">SUM(M6:M15)</f>
        <v>1712693.335</v>
      </c>
      <c r="N16" s="53">
        <f t="shared" si="35"/>
        <v>2694.5</v>
      </c>
      <c r="O16" s="113">
        <f t="shared" si="35"/>
        <v>261.10000000000002</v>
      </c>
      <c r="P16" s="52">
        <f t="shared" si="35"/>
        <v>721.8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348.04</v>
      </c>
      <c r="V16" s="67">
        <f t="shared" si="35"/>
        <v>0</v>
      </c>
      <c r="W16" s="67">
        <f t="shared" si="35"/>
        <v>0</v>
      </c>
      <c r="X16" s="68">
        <f t="shared" si="35"/>
        <v>348.04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248.6</v>
      </c>
      <c r="AG16" s="103">
        <f t="shared" si="13"/>
        <v>130.55000000000001</v>
      </c>
      <c r="AH16" s="104">
        <f t="shared" si="14"/>
        <v>56.55</v>
      </c>
      <c r="AJ16" s="155">
        <f t="shared" ref="AJ16" si="37">AF16/SUM(AF16:AH16)</f>
        <v>0.57057608446178565</v>
      </c>
      <c r="AK16" s="155">
        <f t="shared" si="16"/>
        <v>0.29963277484507694</v>
      </c>
      <c r="AL16" s="155">
        <f t="shared" si="17"/>
        <v>0.12979114069313746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2026-08-01T08:14:30Z</dcterms:modified>
</cp:coreProperties>
</file>