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E7018839-58E2-412C-A53F-DA525D5FD177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15" l="1"/>
  <c r="L9" i="14" l="1"/>
  <c r="L10" i="14"/>
  <c r="L11" i="14"/>
  <c r="L12" i="14"/>
  <c r="C11" i="11"/>
  <c r="G18" i="4"/>
  <c r="G18" i="5"/>
  <c r="A2" i="33" l="1"/>
  <c r="AF10" i="3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16" i="16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10" l="1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<sst xmlns="http://schemas.openxmlformats.org/spreadsheetml/2006/main" count="2195" uniqueCount="105">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</sst>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4">
        <v>46174</v>
      </c>
      <c r="B2" s="254"/>
      <c r="C2" s="173" t="s">
        <v>65</v>
      </c>
      <c r="D2" s="255" t="s">
        <v>66</v>
      </c>
      <c r="E2" s="25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6" t="s">
        <v>84</v>
      </c>
      <c r="B3" s="257"/>
      <c r="C3" s="25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8" t="s">
        <v>70</v>
      </c>
      <c r="B4" s="258" t="s">
        <v>49</v>
      </c>
      <c r="C4" s="260" t="s">
        <v>85</v>
      </c>
      <c r="D4" s="262" t="s">
        <v>4</v>
      </c>
      <c r="E4" s="263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59"/>
      <c r="B5" s="259"/>
      <c r="C5" s="26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130.65</v>
      </c>
      <c r="I8" s="195">
        <f t="shared" si="0"/>
        <v>0.26130000000000003</v>
      </c>
      <c r="J8" s="188">
        <f t="shared" si="1"/>
        <v>369.35</v>
      </c>
      <c r="K8" s="189">
        <f t="shared" si="2"/>
        <v>130.65</v>
      </c>
      <c r="L8" s="196">
        <f t="shared" si="3"/>
        <v>14.774000000000001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35.799999999999997</v>
      </c>
      <c r="I9" s="195">
        <f t="shared" si="0"/>
        <v>7.1599999999999997E-2</v>
      </c>
      <c r="J9" s="188">
        <f t="shared" si="1"/>
        <v>464.2</v>
      </c>
      <c r="K9" s="189">
        <f t="shared" si="2"/>
        <v>35.799999999999997</v>
      </c>
      <c r="L9" s="196">
        <f t="shared" si="3"/>
        <v>18.567999999999998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81.525000000000006</v>
      </c>
      <c r="I10" s="195">
        <f t="shared" si="0"/>
        <v>0.16305</v>
      </c>
      <c r="J10" s="188">
        <f t="shared" si="1"/>
        <v>418.47500000000002</v>
      </c>
      <c r="K10" s="189">
        <f t="shared" si="2"/>
        <v>81.525000000000006</v>
      </c>
      <c r="L10" s="196">
        <f t="shared" si="3"/>
        <v>16.739000000000001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541.875</v>
      </c>
      <c r="I12" s="195">
        <f t="shared" si="0"/>
        <v>9.0312500000000004E-2</v>
      </c>
      <c r="J12" s="188">
        <f t="shared" si="1"/>
        <v>5458.125</v>
      </c>
      <c r="K12" s="189">
        <f t="shared" si="2"/>
        <v>541.875</v>
      </c>
      <c r="L12" s="196">
        <f t="shared" si="3"/>
        <v>218.32499999999999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8" t="s">
        <v>70</v>
      </c>
      <c r="B22" s="258" t="s">
        <v>49</v>
      </c>
      <c r="C22" s="260" t="s">
        <v>85</v>
      </c>
      <c r="D22" s="262" t="s">
        <v>79</v>
      </c>
      <c r="E22" s="263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59"/>
      <c r="B23" s="259"/>
      <c r="C23" s="26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J17" sqref="J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6">
        <f ca="1">TODAY()</f>
        <v>46217</v>
      </c>
      <c r="B2" s="286"/>
      <c r="C2" s="286"/>
      <c r="D2" s="286"/>
      <c r="E2" s="286"/>
      <c r="F2" s="28" t="s">
        <v>102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2" t="s">
        <v>48</v>
      </c>
      <c r="M3" s="293"/>
      <c r="N3" s="294"/>
      <c r="O3" s="298" t="s">
        <v>47</v>
      </c>
      <c r="P3" s="29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83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5"/>
      <c r="M4" s="296"/>
      <c r="N4" s="297"/>
      <c r="O4" s="300"/>
      <c r="P4" s="301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1131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573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420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1006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639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1457</v>
      </c>
      <c r="L6" s="36">
        <f t="shared" ref="L6:L16" si="0">SUM(C6:K6)/40</f>
        <v>130.65</v>
      </c>
      <c r="M6" s="86">
        <f t="shared" ref="M6:M15" si="1">SUMPRODUCT($C$4:$K$4,$C6:$K6)</f>
        <v>321793.67249999999</v>
      </c>
      <c r="N6" s="57">
        <f t="shared" ref="N6:N15" si="2">SUMPRODUCT($C$3:$K$3,$C6:$K6)/1000</f>
        <v>509.61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39.585000000000001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39.585000000000001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28.274999999999999</v>
      </c>
      <c r="AG6" s="94">
        <f t="shared" ref="AG6:AG16" si="11">SUM(F6:H6)/40</f>
        <v>24.824999999999999</v>
      </c>
      <c r="AH6" s="97">
        <f t="shared" ref="AH6:AH16" si="12">SUM(E6:G6)/40</f>
        <v>24.824999999999999</v>
      </c>
      <c r="AJ6" s="154">
        <f t="shared" ref="AJ6:AJ15" si="13">AF6/SUM(AF6:AH6)</f>
        <v>0.36284889316650626</v>
      </c>
      <c r="AK6" s="154">
        <f t="shared" ref="AK6:AK16" si="14">AG6/SUM(AF6:AH6)</f>
        <v>0.31857555341674687</v>
      </c>
      <c r="AL6" s="154">
        <f t="shared" ref="AL6:AL16" si="15">AH6/SUM(AF6:AH6)</f>
        <v>0.31857555341674687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414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100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150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254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201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313</v>
      </c>
      <c r="L7" s="36">
        <f t="shared" si="0"/>
        <v>35.799999999999997</v>
      </c>
      <c r="M7" s="86">
        <f t="shared" si="1"/>
        <v>85144.364999999991</v>
      </c>
      <c r="N7" s="57">
        <f t="shared" si="2"/>
        <v>134.5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14.490000000000002</v>
      </c>
      <c r="V7" s="70">
        <f t="shared" si="5"/>
        <v>0</v>
      </c>
      <c r="W7" s="70">
        <f t="shared" si="6"/>
        <v>0</v>
      </c>
      <c r="X7" s="71">
        <f t="shared" si="7"/>
        <v>14.490000000000002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10.35</v>
      </c>
      <c r="AG7" s="94">
        <f t="shared" si="11"/>
        <v>6.25</v>
      </c>
      <c r="AH7" s="97">
        <f t="shared" si="12"/>
        <v>6.25</v>
      </c>
      <c r="AJ7" s="154">
        <f t="shared" si="13"/>
        <v>0.4529540481400437</v>
      </c>
      <c r="AK7" s="154">
        <f t="shared" si="14"/>
        <v>0.2735229759299781</v>
      </c>
      <c r="AL7" s="154">
        <f t="shared" si="15"/>
        <v>0.2735229759299781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1008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468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342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497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334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612</v>
      </c>
      <c r="L8" s="36">
        <f t="shared" si="0"/>
        <v>81.525000000000006</v>
      </c>
      <c r="M8" s="86">
        <f t="shared" si="1"/>
        <v>186857.98500000002</v>
      </c>
      <c r="N8" s="57">
        <f t="shared" si="2"/>
        <v>290.33999999999997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35.28</v>
      </c>
      <c r="V8" s="70">
        <f t="shared" si="5"/>
        <v>0</v>
      </c>
      <c r="W8" s="70">
        <f t="shared" si="6"/>
        <v>0</v>
      </c>
      <c r="X8" s="71">
        <f t="shared" si="7"/>
        <v>35.28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25.2</v>
      </c>
      <c r="AG8" s="94">
        <f t="shared" si="11"/>
        <v>20.25</v>
      </c>
      <c r="AH8" s="97">
        <f t="shared" si="12"/>
        <v>20.25</v>
      </c>
      <c r="AJ8" s="154">
        <f t="shared" si="13"/>
        <v>0.38356164383561642</v>
      </c>
      <c r="AK8" s="154">
        <f t="shared" si="14"/>
        <v>0.30821917808219179</v>
      </c>
      <c r="AL8" s="154">
        <f t="shared" si="15"/>
        <v>0.30821917808219179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3481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700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641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1276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1229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1297</v>
      </c>
      <c r="L10" s="36">
        <f t="shared" ref="L10" si="16">SUM(C10:K10)/40</f>
        <v>215.6</v>
      </c>
      <c r="M10" s="86">
        <f t="shared" si="1"/>
        <v>483089.1225</v>
      </c>
      <c r="N10" s="57">
        <f t="shared" si="2"/>
        <v>758.97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121.83500000000001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121.83500000000001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2718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2617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4379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4078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4918</v>
      </c>
      <c r="L11" s="36">
        <f t="shared" si="0"/>
        <v>541.875</v>
      </c>
      <c r="M11" s="86">
        <f t="shared" si="1"/>
        <v>1367764.3875</v>
      </c>
      <c r="N11" s="57">
        <f t="shared" si="2"/>
        <v>2156.35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133.375</v>
      </c>
      <c r="AH11" s="97">
        <f t="shared" si="12"/>
        <v>133.375</v>
      </c>
      <c r="AJ11" s="154">
        <f t="shared" si="13"/>
        <v>0.21745507884121745</v>
      </c>
      <c r="AK11" s="154">
        <f t="shared" si="14"/>
        <v>0.39127246057939125</v>
      </c>
      <c r="AL11" s="154">
        <f t="shared" si="15"/>
        <v>0.39127246057939125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2" t="s">
        <v>48</v>
      </c>
      <c r="B16" s="303"/>
      <c r="C16" s="50">
        <f t="shared" ref="C16:K16" si="38">SUM(C6:C15)</f>
        <v>11175</v>
      </c>
      <c r="D16" s="51">
        <f t="shared" si="38"/>
        <v>0</v>
      </c>
      <c r="E16" s="53">
        <f t="shared" si="38"/>
        <v>0</v>
      </c>
      <c r="F16" s="113">
        <f t="shared" si="38"/>
        <v>5905</v>
      </c>
      <c r="G16" s="51">
        <f t="shared" si="38"/>
        <v>5095</v>
      </c>
      <c r="H16" s="53">
        <f t="shared" si="38"/>
        <v>0</v>
      </c>
      <c r="I16" s="113">
        <f t="shared" si="38"/>
        <v>10625</v>
      </c>
      <c r="J16" s="51">
        <f t="shared" si="38"/>
        <v>9270</v>
      </c>
      <c r="K16" s="53">
        <f t="shared" si="38"/>
        <v>12001</v>
      </c>
      <c r="L16" s="50">
        <f t="shared" si="0"/>
        <v>1351.7750000000001</v>
      </c>
      <c r="M16" s="88">
        <f t="shared" ref="M16:AA16" si="39">SUM(M6:M15)</f>
        <v>3332408.19</v>
      </c>
      <c r="N16" s="53">
        <f t="shared" si="39"/>
        <v>5268.02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391.125</v>
      </c>
      <c r="V16" s="67">
        <f t="shared" si="39"/>
        <v>0</v>
      </c>
      <c r="W16" s="67">
        <f t="shared" si="39"/>
        <v>0</v>
      </c>
      <c r="X16" s="68">
        <f t="shared" si="39"/>
        <v>391.125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279.375</v>
      </c>
      <c r="AG16" s="103">
        <f t="shared" si="11"/>
        <v>275</v>
      </c>
      <c r="AH16" s="104">
        <f t="shared" si="12"/>
        <v>275</v>
      </c>
      <c r="AJ16" s="155">
        <f t="shared" ref="AJ16" si="40">AF16/SUM(AF16:AH16)</f>
        <v>0.33685003767897514</v>
      </c>
      <c r="AK16" s="155">
        <f t="shared" si="14"/>
        <v>0.33157498116051243</v>
      </c>
      <c r="AL16" s="155">
        <f t="shared" si="15"/>
        <v>0.33157498116051243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8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5">
        <v>46174</v>
      </c>
      <c r="B2" s="325"/>
      <c r="C2" s="325"/>
      <c r="D2" s="325"/>
      <c r="E2" s="32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16" t="s">
        <v>40</v>
      </c>
      <c r="D19" s="311"/>
      <c r="E19" s="311"/>
      <c r="F19" s="311" t="s">
        <v>41</v>
      </c>
      <c r="G19" s="311"/>
      <c r="H19" s="311"/>
      <c r="I19" s="311" t="s">
        <v>42</v>
      </c>
      <c r="J19" s="311"/>
      <c r="K19" s="311"/>
      <c r="L19" s="317" t="s">
        <v>48</v>
      </c>
      <c r="M19" s="317"/>
      <c r="N19" s="318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14"/>
      <c r="B20" s="31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H17" sqref="H1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6">
        <v>46205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I14" sqref="I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6">
        <v>46206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/>
      <c r="D17" s="55"/>
      <c r="E17" s="55"/>
      <c r="F17" s="55"/>
      <c r="G17" s="55">
        <v>208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5.2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G18" sqref="G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46209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I12" sqref="I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46211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46217</v>
      </c>
      <c r="B2" s="286"/>
      <c r="C2" s="286"/>
      <c r="D2" s="286"/>
      <c r="E2" s="286"/>
      <c r="K2" s="28" t="s">
        <v>104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2026-07-14T11:30:33Z</dcterms:modified>
</cp:coreProperties>
</file>