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769DD015-4CC6-40DF-AD75-B1CF54EAB215}" xr6:coauthVersionLast="47" xr6:coauthVersionMax="47" xr10:uidLastSave="{00000000-0000-0000-0000-000000000000}"/>
  <bookViews>
    <workbookView xWindow="-110" yWindow="-110" windowWidth="19420" windowHeight="10420" tabRatio="950" firstSheet="1" activeTab="30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29" l="1"/>
  <c r="F11" i="29"/>
  <c r="D17" i="26"/>
  <c r="E17" i="26"/>
  <c r="F17" i="26"/>
  <c r="G17" i="26"/>
  <c r="H17" i="26"/>
  <c r="I17" i="26"/>
  <c r="J17" i="26"/>
  <c r="K17" i="26"/>
  <c r="C17" i="26"/>
  <c r="D17" i="25"/>
  <c r="E17" i="25"/>
  <c r="F17" i="25"/>
  <c r="G17" i="25"/>
  <c r="H17" i="25"/>
  <c r="I17" i="25"/>
  <c r="J17" i="25"/>
  <c r="K17" i="25"/>
  <c r="C17" i="25"/>
  <c r="D17" i="24"/>
  <c r="E17" i="24"/>
  <c r="F17" i="24"/>
  <c r="G17" i="24"/>
  <c r="H17" i="24"/>
  <c r="I17" i="24"/>
  <c r="J17" i="24"/>
  <c r="K17" i="24"/>
  <c r="C17" i="24"/>
  <c r="D17" i="23"/>
  <c r="E17" i="23"/>
  <c r="F17" i="23"/>
  <c r="G17" i="23"/>
  <c r="H17" i="23"/>
  <c r="I17" i="23"/>
  <c r="J17" i="23"/>
  <c r="K17" i="23"/>
  <c r="C17" i="23"/>
  <c r="Y23" i="3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AK16" i="26" s="1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26" l="1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<sst xmlns="http://schemas.openxmlformats.org/spreadsheetml/2006/main" count="2195" uniqueCount="105">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</sst>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305.14999999999998</v>
      </c>
      <c r="I8" s="195">
        <f t="shared" si="0"/>
        <v>0.61029999999999995</v>
      </c>
      <c r="J8" s="188">
        <f t="shared" si="1"/>
        <v>194.85000000000002</v>
      </c>
      <c r="K8" s="189">
        <f t="shared" si="2"/>
        <v>305.14999999999998</v>
      </c>
      <c r="L8" s="196">
        <f t="shared" si="3"/>
        <v>7.7940000000000005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155.94999999999999</v>
      </c>
      <c r="I10" s="195">
        <f t="shared" si="0"/>
        <v>0.31189999999999996</v>
      </c>
      <c r="J10" s="188">
        <f t="shared" si="1"/>
        <v>344.05</v>
      </c>
      <c r="K10" s="189">
        <f t="shared" si="2"/>
        <v>155.94999999999999</v>
      </c>
      <c r="L10" s="196">
        <f t="shared" si="3"/>
        <v>13.762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1459.75</v>
      </c>
      <c r="I12" s="195">
        <f t="shared" si="0"/>
        <v>0.24329166666666666</v>
      </c>
      <c r="J12" s="188">
        <f t="shared" si="1"/>
        <v>4540.25</v>
      </c>
      <c r="K12" s="189">
        <f t="shared" si="2"/>
        <v>1459.75</v>
      </c>
      <c r="L12" s="196">
        <f t="shared" si="3"/>
        <v>181.61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600</v>
      </c>
      <c r="I13" s="195">
        <f t="shared" si="0"/>
        <v>1.2</v>
      </c>
      <c r="J13" s="188">
        <f t="shared" si="1"/>
        <v>-100</v>
      </c>
      <c r="K13" s="189">
        <f t="shared" si="2"/>
        <v>600</v>
      </c>
      <c r="L13" s="196">
        <f t="shared" si="3"/>
        <v>-4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TODAY()-1</f>
        <v>46231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2265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944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791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3019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1736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3451</v>
      </c>
      <c r="L6" s="36">
        <f t="shared" ref="L6:L16" si="0">SUM(C6:K6)/40</f>
        <v>305.14999999999998</v>
      </c>
      <c r="M6" s="86">
        <f t="shared" ref="M6:M15" si="1">SUMPRODUCT($C$4:$K$4,$C6:$K6)</f>
        <v>775962.22750000004</v>
      </c>
      <c r="N6" s="57">
        <f t="shared" ref="N6:N15" si="2">SUMPRODUCT($C$3:$K$3,$C6:$K6)/1000</f>
        <v>1242.07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79.275000000000006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79.275000000000006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56.625</v>
      </c>
      <c r="AG6" s="94">
        <f t="shared" ref="AG6:AG16" si="11">SUM(F6:H6)/40</f>
        <v>43.375</v>
      </c>
      <c r="AH6" s="97">
        <f t="shared" ref="AH6:AH16" si="12">SUM(E6:G6)/40</f>
        <v>43.375</v>
      </c>
      <c r="AJ6" s="154">
        <f t="shared" ref="AJ6:AJ15" si="13">AF6/SUM(AF6:AH6)</f>
        <v>0.39494333042720142</v>
      </c>
      <c r="AK6" s="154">
        <f t="shared" ref="AK6:AK16" si="14">AG6/SUM(AF6:AH6)</f>
        <v>0.30252833478639929</v>
      </c>
      <c r="AL6" s="154">
        <f t="shared" ref="AL6:AL16" si="15">AH6/SUM(AF6:AH6)</f>
        <v>0.30252833478639929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1678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917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655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1119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628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1241</v>
      </c>
      <c r="L8" s="36">
        <f t="shared" si="0"/>
        <v>155.94999999999999</v>
      </c>
      <c r="M8" s="86">
        <f t="shared" si="1"/>
        <v>365347.31</v>
      </c>
      <c r="N8" s="57">
        <f t="shared" si="2"/>
        <v>569.28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58.730000000000004</v>
      </c>
      <c r="V8" s="70">
        <f t="shared" si="5"/>
        <v>0</v>
      </c>
      <c r="W8" s="70">
        <f t="shared" si="6"/>
        <v>0</v>
      </c>
      <c r="X8" s="71">
        <f t="shared" si="7"/>
        <v>58.730000000000004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41.95</v>
      </c>
      <c r="AG8" s="94">
        <f t="shared" si="11"/>
        <v>39.299999999999997</v>
      </c>
      <c r="AH8" s="97">
        <f t="shared" si="12"/>
        <v>39.299999999999997</v>
      </c>
      <c r="AJ8" s="154">
        <f t="shared" si="13"/>
        <v>0.34798838656159276</v>
      </c>
      <c r="AK8" s="154">
        <f t="shared" si="14"/>
        <v>0.32600580671920365</v>
      </c>
      <c r="AL8" s="154">
        <f t="shared" si="15"/>
        <v>0.32600580671920365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5401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992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973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2039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1825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2122</v>
      </c>
      <c r="L10" s="36">
        <f t="shared" ref="L10" si="16">SUM(C10:K10)/40</f>
        <v>333.8</v>
      </c>
      <c r="M10" s="86">
        <f t="shared" si="1"/>
        <v>749793.08250000002</v>
      </c>
      <c r="N10" s="57">
        <f t="shared" si="2"/>
        <v>1179.93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189.03500000000003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189.03500000000003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3179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8340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8845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11624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10425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15977</v>
      </c>
      <c r="L11" s="36">
        <f t="shared" si="0"/>
        <v>1459.75</v>
      </c>
      <c r="M11" s="86">
        <f t="shared" si="1"/>
        <v>3788488.8725000005</v>
      </c>
      <c r="N11" s="57">
        <f t="shared" si="2"/>
        <v>5956.81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111.26500000000001</v>
      </c>
      <c r="V11" s="70">
        <f t="shared" si="5"/>
        <v>0</v>
      </c>
      <c r="W11" s="70">
        <f t="shared" si="6"/>
        <v>0</v>
      </c>
      <c r="X11" s="71">
        <f t="shared" si="7"/>
        <v>111.26500000000001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79.474999999999994</v>
      </c>
      <c r="AG11" s="94">
        <f t="shared" si="11"/>
        <v>429.625</v>
      </c>
      <c r="AH11" s="97">
        <f t="shared" si="12"/>
        <v>429.625</v>
      </c>
      <c r="AJ11" s="154">
        <f t="shared" si="13"/>
        <v>8.4662707395669654E-2</v>
      </c>
      <c r="AK11" s="154">
        <f t="shared" si="14"/>
        <v>0.45766864630216514</v>
      </c>
      <c r="AL11" s="154">
        <f t="shared" si="15"/>
        <v>0.45766864630216514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6000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5600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3600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5400</v>
      </c>
      <c r="L12" s="36">
        <f t="shared" si="0"/>
        <v>600</v>
      </c>
      <c r="M12" s="86">
        <f t="shared" si="1"/>
        <v>1474296.5</v>
      </c>
      <c r="N12" s="57">
        <f t="shared" si="2"/>
        <v>2350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210.00000000000003</v>
      </c>
      <c r="V12" s="70">
        <f t="shared" si="5"/>
        <v>0</v>
      </c>
      <c r="W12" s="70">
        <f t="shared" si="6"/>
        <v>0</v>
      </c>
      <c r="X12" s="71">
        <f t="shared" si="7"/>
        <v>210.00000000000003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150</v>
      </c>
      <c r="AG12" s="94">
        <f t="shared" si="11"/>
        <v>85</v>
      </c>
      <c r="AH12" s="97">
        <f t="shared" si="12"/>
        <v>85</v>
      </c>
      <c r="AJ12" s="154">
        <f t="shared" si="13"/>
        <v>0.46875</v>
      </c>
      <c r="AK12" s="154">
        <f t="shared" si="14"/>
        <v>0.265625</v>
      </c>
      <c r="AL12" s="154">
        <f t="shared" si="15"/>
        <v>0.265625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19364</v>
      </c>
      <c r="D16" s="51">
        <f t="shared" si="38"/>
        <v>0</v>
      </c>
      <c r="E16" s="53">
        <f t="shared" si="38"/>
        <v>0</v>
      </c>
      <c r="F16" s="113">
        <f t="shared" si="38"/>
        <v>13378</v>
      </c>
      <c r="G16" s="51">
        <f t="shared" si="38"/>
        <v>13238</v>
      </c>
      <c r="H16" s="53">
        <f t="shared" si="38"/>
        <v>0</v>
      </c>
      <c r="I16" s="113">
        <f t="shared" si="38"/>
        <v>24378</v>
      </c>
      <c r="J16" s="51">
        <f t="shared" si="38"/>
        <v>18944</v>
      </c>
      <c r="K16" s="53">
        <f t="shared" si="38"/>
        <v>29424</v>
      </c>
      <c r="L16" s="50">
        <f t="shared" si="0"/>
        <v>2968.15</v>
      </c>
      <c r="M16" s="88">
        <f t="shared" ref="M16:AA16" si="39">SUM(M6:M15)</f>
        <v>7440261.0600000005</v>
      </c>
      <c r="N16" s="53">
        <f t="shared" si="39"/>
        <v>11754.48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677.74</v>
      </c>
      <c r="V16" s="67">
        <f t="shared" si="39"/>
        <v>0</v>
      </c>
      <c r="W16" s="67">
        <f t="shared" si="39"/>
        <v>0</v>
      </c>
      <c r="X16" s="68">
        <f t="shared" si="39"/>
        <v>677.74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484.1</v>
      </c>
      <c r="AG16" s="103">
        <f t="shared" si="11"/>
        <v>665.4</v>
      </c>
      <c r="AH16" s="104">
        <f t="shared" si="12"/>
        <v>665.4</v>
      </c>
      <c r="AJ16" s="155">
        <f t="shared" ref="AJ16" si="40">AF16/SUM(AF16:AH16)</f>
        <v>0.26673645930905282</v>
      </c>
      <c r="AK16" s="155">
        <f t="shared" si="14"/>
        <v>0.36663177034547356</v>
      </c>
      <c r="AL16" s="155">
        <f t="shared" si="15"/>
        <v>0.36663177034547356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  <c r="Y19" s="28">
        <v>865</v>
      </c>
      <c r="Z19" s="28">
        <v>1740</v>
      </c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46217</v>
      </c>
      <c r="B2" s="286"/>
      <c r="C2" s="286"/>
      <c r="D2" s="286"/>
      <c r="E2" s="286"/>
      <c r="K2" s="28" t="s">
        <v>104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>
        <f>C16/40</f>
        <v>4.9000000000000004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0.25</v>
      </c>
      <c r="G17" s="55">
        <f t="shared" si="38"/>
        <v>0.5</v>
      </c>
      <c r="H17" s="55">
        <f t="shared" si="38"/>
        <v>0</v>
      </c>
      <c r="I17" s="55">
        <f t="shared" si="38"/>
        <v>3.2</v>
      </c>
      <c r="J17" s="55">
        <f t="shared" si="38"/>
        <v>3.625</v>
      </c>
      <c r="K17" s="55">
        <f t="shared" si="38"/>
        <v>4.55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14.525</v>
      </c>
      <c r="G17" s="55">
        <f t="shared" si="38"/>
        <v>12.525</v>
      </c>
      <c r="H17" s="55">
        <f t="shared" si="38"/>
        <v>0</v>
      </c>
      <c r="I17" s="55">
        <f t="shared" si="38"/>
        <v>10.875</v>
      </c>
      <c r="J17" s="55">
        <f t="shared" si="38"/>
        <v>13.625</v>
      </c>
      <c r="K17" s="55">
        <f t="shared" si="38"/>
        <v>30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>
        <v>40</v>
      </c>
      <c r="J6" s="29">
        <v>0</v>
      </c>
      <c r="K6" s="35">
        <v>120</v>
      </c>
      <c r="L6" s="36">
        <f t="shared" ref="L6:L16" si="0">SUM(C6:K6)/40</f>
        <v>4</v>
      </c>
      <c r="M6" s="86">
        <f t="shared" ref="M6:M15" si="1">SUMPRODUCT($C$4:$K$4,$C6:$K6)</f>
        <v>11622.4</v>
      </c>
      <c r="N6" s="57">
        <f t="shared" ref="N6:N15" si="2">SUMPRODUCT($C$3:$K$3,$C6:$K6)/1000</f>
        <v>19.2</v>
      </c>
      <c r="O6" s="42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20</v>
      </c>
      <c r="G10" s="29">
        <v>20</v>
      </c>
      <c r="H10" s="57"/>
      <c r="I10" s="33">
        <v>93</v>
      </c>
      <c r="J10" s="29">
        <v>139</v>
      </c>
      <c r="K10" s="35">
        <v>178</v>
      </c>
      <c r="L10" s="36">
        <f t="shared" ref="L10" si="18">SUM(C10:K10)/40</f>
        <v>14.05</v>
      </c>
      <c r="M10" s="86">
        <f t="shared" si="1"/>
        <v>36274.660000000003</v>
      </c>
      <c r="N10" s="57">
        <f t="shared" si="2"/>
        <v>58.72</v>
      </c>
      <c r="O10" s="42">
        <f t="shared" ref="O10" si="19">SUM(F10:H10)/20</f>
        <v>2</v>
      </c>
      <c r="P10" s="41">
        <f t="shared" ref="P10" si="20">SUM(I10:K10)/20</f>
        <v>20.5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400</v>
      </c>
      <c r="G11" s="29">
        <v>480</v>
      </c>
      <c r="H11" s="57"/>
      <c r="I11" s="33">
        <v>360</v>
      </c>
      <c r="J11" s="29">
        <v>360</v>
      </c>
      <c r="K11" s="35">
        <v>360</v>
      </c>
      <c r="L11" s="36">
        <f t="shared" si="0"/>
        <v>49</v>
      </c>
      <c r="M11" s="86">
        <f t="shared" si="1"/>
        <v>124618.19999999998</v>
      </c>
      <c r="N11" s="57">
        <f t="shared" si="2"/>
        <v>191.2</v>
      </c>
      <c r="O11" s="42">
        <f t="shared" si="3"/>
        <v>44</v>
      </c>
      <c r="P11" s="41">
        <f t="shared" si="4"/>
        <v>54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22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112</v>
      </c>
      <c r="D16" s="51">
        <f t="shared" si="34"/>
        <v>0</v>
      </c>
      <c r="E16" s="53">
        <f t="shared" si="34"/>
        <v>0</v>
      </c>
      <c r="F16" s="113">
        <f t="shared" si="34"/>
        <v>420</v>
      </c>
      <c r="G16" s="51">
        <f t="shared" si="34"/>
        <v>500</v>
      </c>
      <c r="H16" s="53">
        <f t="shared" si="34"/>
        <v>0</v>
      </c>
      <c r="I16" s="113">
        <f t="shared" si="34"/>
        <v>493</v>
      </c>
      <c r="J16" s="51">
        <f t="shared" si="34"/>
        <v>499</v>
      </c>
      <c r="K16" s="53">
        <f t="shared" si="34"/>
        <v>658</v>
      </c>
      <c r="L16" s="50">
        <f t="shared" si="0"/>
        <v>67.05</v>
      </c>
      <c r="M16" s="88">
        <f t="shared" ref="M16:AA16" si="35">SUM(M6:M15)</f>
        <v>172515.25999999998</v>
      </c>
      <c r="N16" s="53">
        <f t="shared" si="35"/>
        <v>269.12</v>
      </c>
      <c r="O16" s="113">
        <f t="shared" si="35"/>
        <v>46</v>
      </c>
      <c r="P16" s="52">
        <f t="shared" si="35"/>
        <v>82.5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3.9200000000000004</v>
      </c>
      <c r="V16" s="67">
        <f t="shared" si="35"/>
        <v>0</v>
      </c>
      <c r="W16" s="67">
        <f t="shared" si="35"/>
        <v>0</v>
      </c>
      <c r="X16" s="68">
        <f t="shared" si="35"/>
        <v>3.9200000000000004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2.8</v>
      </c>
      <c r="AG16" s="103">
        <f t="shared" si="13"/>
        <v>23</v>
      </c>
      <c r="AH16" s="104">
        <f t="shared" si="14"/>
        <v>23</v>
      </c>
      <c r="AJ16" s="155">
        <f t="shared" ref="AJ16" si="37">AF16/SUM(AF16:AH16)</f>
        <v>5.737704918032787E-2</v>
      </c>
      <c r="AK16" s="155">
        <f t="shared" si="16"/>
        <v>0.47131147540983609</v>
      </c>
      <c r="AL16" s="155">
        <f t="shared" si="17"/>
        <v>0.47131147540983609</v>
      </c>
    </row>
    <row r="17" spans="1:27" x14ac:dyDescent="0.3">
      <c r="A17" s="55"/>
      <c r="B17" s="55"/>
      <c r="C17" s="55">
        <f>C16/40</f>
        <v>2.8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</v>
      </c>
      <c r="G17" s="55">
        <f t="shared" si="38"/>
        <v>12.5</v>
      </c>
      <c r="H17" s="55">
        <f t="shared" si="38"/>
        <v>0</v>
      </c>
      <c r="I17" s="55">
        <f t="shared" si="38"/>
        <v>12.324999999999999</v>
      </c>
      <c r="J17" s="55">
        <f t="shared" si="38"/>
        <v>12.475</v>
      </c>
      <c r="K17" s="55">
        <f t="shared" si="38"/>
        <v>16.45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M18" sqref="M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40</v>
      </c>
      <c r="G8" s="29">
        <v>40</v>
      </c>
      <c r="H8" s="57"/>
      <c r="I8" s="33">
        <v>40</v>
      </c>
      <c r="J8" s="29">
        <v>40</v>
      </c>
      <c r="K8" s="35">
        <v>40</v>
      </c>
      <c r="L8" s="36">
        <f t="shared" si="0"/>
        <v>5</v>
      </c>
      <c r="M8" s="86">
        <f t="shared" si="1"/>
        <v>12913.800000000001</v>
      </c>
      <c r="N8" s="57">
        <f t="shared" si="2"/>
        <v>20</v>
      </c>
      <c r="O8" s="42">
        <f t="shared" si="3"/>
        <v>4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</v>
      </c>
      <c r="D11" s="29"/>
      <c r="E11" s="35"/>
      <c r="F11" s="33">
        <v>200</v>
      </c>
      <c r="G11" s="29">
        <v>200</v>
      </c>
      <c r="H11" s="57"/>
      <c r="I11" s="33">
        <v>320</v>
      </c>
      <c r="J11" s="29">
        <v>400</v>
      </c>
      <c r="K11" s="35">
        <v>280</v>
      </c>
      <c r="L11" s="36">
        <f t="shared" si="0"/>
        <v>40</v>
      </c>
      <c r="M11" s="86">
        <f t="shared" si="1"/>
        <v>101471</v>
      </c>
      <c r="N11" s="57">
        <f t="shared" si="2"/>
        <v>160</v>
      </c>
      <c r="O11" s="42">
        <f t="shared" si="3"/>
        <v>20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7.0000000000000009</v>
      </c>
      <c r="V11" s="70">
        <f t="shared" si="7"/>
        <v>0</v>
      </c>
      <c r="W11" s="70">
        <f t="shared" si="8"/>
        <v>0</v>
      </c>
      <c r="X11" s="71">
        <f t="shared" si="9"/>
        <v>7.0000000000000009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</v>
      </c>
      <c r="AG11" s="94">
        <f t="shared" si="13"/>
        <v>10</v>
      </c>
      <c r="AH11" s="97">
        <f t="shared" si="14"/>
        <v>10</v>
      </c>
      <c r="AJ11" s="154">
        <f t="shared" si="15"/>
        <v>0.2</v>
      </c>
      <c r="AK11" s="154">
        <f t="shared" si="16"/>
        <v>0.4</v>
      </c>
      <c r="AL11" s="154">
        <f t="shared" si="17"/>
        <v>0.4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200</v>
      </c>
      <c r="D16" s="51">
        <f t="shared" si="34"/>
        <v>0</v>
      </c>
      <c r="E16" s="53">
        <f t="shared" si="34"/>
        <v>0</v>
      </c>
      <c r="F16" s="113">
        <f t="shared" si="34"/>
        <v>240</v>
      </c>
      <c r="G16" s="51">
        <f t="shared" si="34"/>
        <v>240</v>
      </c>
      <c r="H16" s="53">
        <f t="shared" si="34"/>
        <v>0</v>
      </c>
      <c r="I16" s="113">
        <f t="shared" si="34"/>
        <v>360</v>
      </c>
      <c r="J16" s="51">
        <f t="shared" si="34"/>
        <v>440</v>
      </c>
      <c r="K16" s="53">
        <f t="shared" si="34"/>
        <v>320</v>
      </c>
      <c r="L16" s="50">
        <f t="shared" si="0"/>
        <v>45</v>
      </c>
      <c r="M16" s="88">
        <f t="shared" ref="M16:AA16" si="35">SUM(M6:M15)</f>
        <v>114384.8</v>
      </c>
      <c r="N16" s="53">
        <f t="shared" si="35"/>
        <v>180</v>
      </c>
      <c r="O16" s="113">
        <f t="shared" si="35"/>
        <v>24</v>
      </c>
      <c r="P16" s="52">
        <f t="shared" si="35"/>
        <v>56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7.0000000000000009</v>
      </c>
      <c r="V16" s="67">
        <f t="shared" si="35"/>
        <v>0</v>
      </c>
      <c r="W16" s="67">
        <f t="shared" si="35"/>
        <v>0</v>
      </c>
      <c r="X16" s="68">
        <f t="shared" si="35"/>
        <v>7.0000000000000009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</v>
      </c>
      <c r="AG16" s="103">
        <f t="shared" si="13"/>
        <v>12</v>
      </c>
      <c r="AH16" s="104">
        <f t="shared" si="14"/>
        <v>12</v>
      </c>
      <c r="AJ16" s="155">
        <f t="shared" ref="AJ16" si="37">AF16/SUM(AF16:AH16)</f>
        <v>0.17241379310344829</v>
      </c>
      <c r="AK16" s="155">
        <f t="shared" si="16"/>
        <v>0.41379310344827586</v>
      </c>
      <c r="AL16" s="155">
        <f t="shared" si="17"/>
        <v>0.41379310344827586</v>
      </c>
    </row>
    <row r="17" spans="1:27" x14ac:dyDescent="0.3">
      <c r="A17" s="55"/>
      <c r="B17" s="55"/>
      <c r="C17" s="55">
        <f>C16/40</f>
        <v>5</v>
      </c>
      <c r="D17" s="55">
        <f t="shared" ref="D17:K17" si="38">D16/40</f>
        <v>0</v>
      </c>
      <c r="E17" s="55">
        <f t="shared" si="38"/>
        <v>0</v>
      </c>
      <c r="F17" s="55">
        <f t="shared" si="38"/>
        <v>6</v>
      </c>
      <c r="G17" s="55">
        <f t="shared" si="38"/>
        <v>6</v>
      </c>
      <c r="H17" s="55">
        <f t="shared" si="38"/>
        <v>0</v>
      </c>
      <c r="I17" s="55">
        <f t="shared" si="38"/>
        <v>9</v>
      </c>
      <c r="J17" s="55">
        <f t="shared" si="38"/>
        <v>11</v>
      </c>
      <c r="K17" s="55">
        <f t="shared" si="38"/>
        <v>8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1" sqref="H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46230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160</v>
      </c>
      <c r="D6" s="29"/>
      <c r="E6" s="35"/>
      <c r="F6" s="33">
        <v>60</v>
      </c>
      <c r="G6" s="29">
        <v>60</v>
      </c>
      <c r="H6" s="57"/>
      <c r="I6" s="33">
        <v>50</v>
      </c>
      <c r="J6" s="29">
        <v>60</v>
      </c>
      <c r="K6" s="35">
        <v>90</v>
      </c>
      <c r="L6" s="36">
        <f t="shared" ref="L6:L16" si="0">SUM(C6:K6)/40</f>
        <v>12</v>
      </c>
      <c r="M6" s="86">
        <f t="shared" ref="M6:M15" si="1">SUMPRODUCT($C$4:$K$4,$C6:$K6)</f>
        <v>27100.300000000003</v>
      </c>
      <c r="N6" s="57">
        <f t="shared" ref="N6:N15" si="2">SUMPRODUCT($C$3:$K$3,$C6:$K6)/1000</f>
        <v>42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</v>
      </c>
      <c r="AK6" s="154">
        <f t="shared" ref="AK6:AK16" si="16">AG6/SUM(AF6:AH6)</f>
        <v>0.3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64</v>
      </c>
      <c r="G8" s="29">
        <v>24</v>
      </c>
      <c r="H8" s="57"/>
      <c r="I8" s="33">
        <v>82</v>
      </c>
      <c r="J8" s="29">
        <v>72</v>
      </c>
      <c r="K8" s="35">
        <v>42</v>
      </c>
      <c r="L8" s="36">
        <f t="shared" si="0"/>
        <v>10.199999999999999</v>
      </c>
      <c r="M8" s="86">
        <f t="shared" si="1"/>
        <v>23718.66</v>
      </c>
      <c r="N8" s="57">
        <f t="shared" si="2"/>
        <v>37.119999999999997</v>
      </c>
      <c r="O8" s="42">
        <f t="shared" si="3"/>
        <v>4.4000000000000004</v>
      </c>
      <c r="P8" s="41">
        <f t="shared" si="4"/>
        <v>9.8000000000000007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2.2000000000000002</v>
      </c>
      <c r="AH8" s="97">
        <f t="shared" si="14"/>
        <v>2.2000000000000002</v>
      </c>
      <c r="AJ8" s="154">
        <f t="shared" si="15"/>
        <v>0.41333333333333327</v>
      </c>
      <c r="AK8" s="154">
        <f t="shared" si="16"/>
        <v>0.29333333333333333</v>
      </c>
      <c r="AL8" s="154">
        <f t="shared" si="17"/>
        <v>0.29333333333333333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120</v>
      </c>
      <c r="D10" s="29"/>
      <c r="E10" s="35"/>
      <c r="F10" s="33">
        <v>12</v>
      </c>
      <c r="G10" s="29">
        <v>12</v>
      </c>
      <c r="H10" s="57"/>
      <c r="I10" s="33">
        <v>91</v>
      </c>
      <c r="J10" s="29">
        <v>86</v>
      </c>
      <c r="K10" s="35">
        <v>121</v>
      </c>
      <c r="L10" s="36">
        <f t="shared" ref="L10" si="18">SUM(C10:K10)/40</f>
        <v>11.05</v>
      </c>
      <c r="M10" s="86">
        <f t="shared" si="1"/>
        <v>27613.42</v>
      </c>
      <c r="N10" s="57">
        <f t="shared" si="2"/>
        <v>44.64</v>
      </c>
      <c r="O10" s="42">
        <f t="shared" ref="O10" si="19">SUM(F10:H10)/20</f>
        <v>1.2</v>
      </c>
      <c r="P10" s="41">
        <f t="shared" ref="P10" si="20">SUM(I10:K10)/20</f>
        <v>14.9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120</v>
      </c>
      <c r="G11" s="29">
        <v>40</v>
      </c>
      <c r="H11" s="57"/>
      <c r="I11" s="33">
        <v>77</v>
      </c>
      <c r="J11" s="29">
        <v>80</v>
      </c>
      <c r="K11" s="35">
        <v>159</v>
      </c>
      <c r="L11" s="36">
        <f t="shared" si="0"/>
        <v>11.9</v>
      </c>
      <c r="M11" s="86">
        <f t="shared" si="1"/>
        <v>31348.239999999998</v>
      </c>
      <c r="N11" s="57">
        <f t="shared" si="2"/>
        <v>49.12</v>
      </c>
      <c r="O11" s="42">
        <f t="shared" si="3"/>
        <v>8</v>
      </c>
      <c r="P11" s="41">
        <f t="shared" si="4"/>
        <v>15.8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404</v>
      </c>
      <c r="D16" s="51">
        <f t="shared" si="34"/>
        <v>0</v>
      </c>
      <c r="E16" s="53">
        <f t="shared" si="34"/>
        <v>0</v>
      </c>
      <c r="F16" s="113">
        <f t="shared" si="34"/>
        <v>256</v>
      </c>
      <c r="G16" s="51">
        <f t="shared" si="34"/>
        <v>136</v>
      </c>
      <c r="H16" s="53">
        <f t="shared" si="34"/>
        <v>0</v>
      </c>
      <c r="I16" s="113">
        <f t="shared" si="34"/>
        <v>300</v>
      </c>
      <c r="J16" s="51">
        <f t="shared" si="34"/>
        <v>298</v>
      </c>
      <c r="K16" s="53">
        <f t="shared" si="34"/>
        <v>412</v>
      </c>
      <c r="L16" s="50">
        <f t="shared" si="0"/>
        <v>45.15</v>
      </c>
      <c r="M16" s="88">
        <f t="shared" ref="M16:AA16" si="35">SUM(M6:M15)</f>
        <v>109780.62</v>
      </c>
      <c r="N16" s="53">
        <f t="shared" si="35"/>
        <v>172.88</v>
      </c>
      <c r="O16" s="113">
        <f t="shared" si="35"/>
        <v>19.600000000000001</v>
      </c>
      <c r="P16" s="52">
        <f t="shared" si="35"/>
        <v>50.5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14.14</v>
      </c>
      <c r="V16" s="67">
        <f t="shared" si="35"/>
        <v>0</v>
      </c>
      <c r="W16" s="67">
        <f t="shared" si="35"/>
        <v>0</v>
      </c>
      <c r="X16" s="68">
        <f t="shared" si="35"/>
        <v>14.14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10.1</v>
      </c>
      <c r="AG16" s="103">
        <f t="shared" si="13"/>
        <v>9.8000000000000007</v>
      </c>
      <c r="AH16" s="104">
        <f t="shared" si="14"/>
        <v>9.8000000000000007</v>
      </c>
      <c r="AJ16" s="155">
        <f t="shared" ref="AJ16" si="37">AF16/SUM(AF16:AH16)</f>
        <v>0.34006734006734007</v>
      </c>
      <c r="AK16" s="155">
        <f t="shared" si="16"/>
        <v>0.32996632996633002</v>
      </c>
      <c r="AL16" s="155">
        <f t="shared" si="17"/>
        <v>0.32996632996633002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tabSelected="1"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46231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80</v>
      </c>
      <c r="D6" s="29"/>
      <c r="E6" s="35"/>
      <c r="F6" s="33">
        <v>50</v>
      </c>
      <c r="G6" s="29">
        <v>40</v>
      </c>
      <c r="H6" s="57"/>
      <c r="I6" s="33">
        <v>95</v>
      </c>
      <c r="J6" s="29">
        <v>125</v>
      </c>
      <c r="K6" s="35">
        <v>105</v>
      </c>
      <c r="L6" s="36">
        <f t="shared" ref="L6:L16" si="0">SUM(C6:K6)/40</f>
        <v>12.375</v>
      </c>
      <c r="M6" s="86">
        <f t="shared" ref="M6:M15" si="1">SUMPRODUCT($C$4:$K$4,$C6:$K6)</f>
        <v>31468.025000000001</v>
      </c>
      <c r="N6" s="57">
        <f t="shared" ref="N6:N15" si="2">SUMPRODUCT($C$3:$K$3,$C6:$K6)/1000</f>
        <v>50.1</v>
      </c>
      <c r="O6" s="42">
        <f t="shared" ref="O6:O12" si="3">SUM(F6:H6)/20</f>
        <v>4.5</v>
      </c>
      <c r="P6" s="41">
        <f t="shared" ref="P6:P12" si="4">SUM(I6:K6)/20</f>
        <v>16.25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2.25</v>
      </c>
      <c r="AH6" s="97">
        <f t="shared" ref="AH6:AH16" si="14">SUM(E6:G6)/40</f>
        <v>2.25</v>
      </c>
      <c r="AJ6" s="154">
        <f t="shared" ref="AJ6:AJ15" si="15">AF6/SUM(AF6:AH6)</f>
        <v>0.30769230769230771</v>
      </c>
      <c r="AK6" s="154">
        <f t="shared" ref="AK6:AK16" si="16">AG6/SUM(AF6:AH6)</f>
        <v>0.34615384615384615</v>
      </c>
      <c r="AL6" s="154">
        <f t="shared" ref="AL6:AL16" si="17">AH6/SUM(AF6:AH6)</f>
        <v>0.34615384615384615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112</v>
      </c>
      <c r="D8" s="29"/>
      <c r="E8" s="35"/>
      <c r="F8" s="33">
        <v>72</v>
      </c>
      <c r="G8" s="29">
        <v>12</v>
      </c>
      <c r="H8" s="57"/>
      <c r="I8" s="33">
        <v>82</v>
      </c>
      <c r="J8" s="29">
        <v>26</v>
      </c>
      <c r="K8" s="35">
        <v>70</v>
      </c>
      <c r="L8" s="36">
        <f t="shared" si="0"/>
        <v>9.35</v>
      </c>
      <c r="M8" s="86">
        <f t="shared" si="1"/>
        <v>21730.53</v>
      </c>
      <c r="N8" s="57">
        <f t="shared" si="2"/>
        <v>33.96</v>
      </c>
      <c r="O8" s="42">
        <f t="shared" si="3"/>
        <v>4.2</v>
      </c>
      <c r="P8" s="41">
        <f t="shared" si="4"/>
        <v>8.9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2.1</v>
      </c>
      <c r="AH8" s="97">
        <f t="shared" si="14"/>
        <v>2.1</v>
      </c>
      <c r="AJ8" s="154">
        <f t="shared" si="15"/>
        <v>0.39999999999999997</v>
      </c>
      <c r="AK8" s="154">
        <f t="shared" si="16"/>
        <v>0.3</v>
      </c>
      <c r="AL8" s="154">
        <f t="shared" si="17"/>
        <v>0.3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40</v>
      </c>
      <c r="G10" s="29">
        <v>80</v>
      </c>
      <c r="H10" s="57"/>
      <c r="I10" s="33">
        <v>92</v>
      </c>
      <c r="J10" s="29">
        <v>92</v>
      </c>
      <c r="K10" s="35">
        <v>100</v>
      </c>
      <c r="L10" s="36">
        <f t="shared" ref="L10" si="18">SUM(C10:K10)/40</f>
        <v>12.9</v>
      </c>
      <c r="M10" s="86">
        <f t="shared" si="1"/>
        <v>31319.02</v>
      </c>
      <c r="N10" s="57">
        <f t="shared" si="2"/>
        <v>49.2</v>
      </c>
      <c r="O10" s="42">
        <f t="shared" ref="O10" si="19">SUM(F10:H10)/20</f>
        <v>6</v>
      </c>
      <c r="P10" s="41">
        <f t="shared" ref="P10" si="20">SUM(I10:K10)/20</f>
        <v>14.2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14</v>
      </c>
      <c r="D11" s="29"/>
      <c r="E11" s="35"/>
      <c r="F11" s="33">
        <f>320+13</f>
        <v>333</v>
      </c>
      <c r="G11" s="29">
        <f>320+13</f>
        <v>333</v>
      </c>
      <c r="H11" s="57"/>
      <c r="I11" s="33">
        <v>480</v>
      </c>
      <c r="J11" s="29">
        <v>560</v>
      </c>
      <c r="K11" s="35">
        <v>480</v>
      </c>
      <c r="L11" s="36">
        <f t="shared" si="0"/>
        <v>55</v>
      </c>
      <c r="M11" s="86">
        <f t="shared" si="1"/>
        <v>145902.04499999998</v>
      </c>
      <c r="N11" s="57">
        <f t="shared" si="2"/>
        <v>229.86</v>
      </c>
      <c r="O11" s="42">
        <f t="shared" si="3"/>
        <v>33.299999999999997</v>
      </c>
      <c r="P11" s="41">
        <f t="shared" si="4"/>
        <v>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0.49000000000000005</v>
      </c>
      <c r="V11" s="70">
        <f t="shared" si="7"/>
        <v>0</v>
      </c>
      <c r="W11" s="70">
        <f t="shared" si="8"/>
        <v>0</v>
      </c>
      <c r="X11" s="71">
        <f t="shared" si="9"/>
        <v>0.49000000000000005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0.35</v>
      </c>
      <c r="AG11" s="94">
        <f t="shared" si="13"/>
        <v>16.649999999999999</v>
      </c>
      <c r="AH11" s="97">
        <f t="shared" si="14"/>
        <v>16.649999999999999</v>
      </c>
      <c r="AJ11" s="154">
        <f t="shared" si="15"/>
        <v>1.0401188707280832E-2</v>
      </c>
      <c r="AK11" s="154">
        <f t="shared" si="16"/>
        <v>0.49479940564635955</v>
      </c>
      <c r="AL11" s="154">
        <f t="shared" si="17"/>
        <v>0.49479940564635955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318</v>
      </c>
      <c r="D16" s="51">
        <f t="shared" si="34"/>
        <v>0</v>
      </c>
      <c r="E16" s="53">
        <f t="shared" si="34"/>
        <v>0</v>
      </c>
      <c r="F16" s="113">
        <f t="shared" si="34"/>
        <v>495</v>
      </c>
      <c r="G16" s="51">
        <f t="shared" si="34"/>
        <v>465</v>
      </c>
      <c r="H16" s="53">
        <f t="shared" si="34"/>
        <v>0</v>
      </c>
      <c r="I16" s="113">
        <f t="shared" si="34"/>
        <v>749</v>
      </c>
      <c r="J16" s="51">
        <f t="shared" si="34"/>
        <v>803</v>
      </c>
      <c r="K16" s="53">
        <f t="shared" si="34"/>
        <v>755</v>
      </c>
      <c r="L16" s="50">
        <f t="shared" si="0"/>
        <v>89.625</v>
      </c>
      <c r="M16" s="88">
        <f t="shared" ref="M16:AA16" si="35">SUM(M6:M15)</f>
        <v>230419.62</v>
      </c>
      <c r="N16" s="53">
        <f t="shared" si="35"/>
        <v>363.12</v>
      </c>
      <c r="O16" s="113">
        <f t="shared" si="35"/>
        <v>48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11.13</v>
      </c>
      <c r="V16" s="67">
        <f t="shared" si="35"/>
        <v>0</v>
      </c>
      <c r="W16" s="67">
        <f t="shared" si="35"/>
        <v>0</v>
      </c>
      <c r="X16" s="68">
        <f t="shared" si="35"/>
        <v>11.13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7.95</v>
      </c>
      <c r="AG16" s="103">
        <f t="shared" si="13"/>
        <v>24</v>
      </c>
      <c r="AH16" s="104">
        <f t="shared" si="14"/>
        <v>24</v>
      </c>
      <c r="AJ16" s="155">
        <f t="shared" ref="AJ16" si="37">AF16/SUM(AF16:AH16)</f>
        <v>0.14209115281501339</v>
      </c>
      <c r="AK16" s="155">
        <f t="shared" si="16"/>
        <v>0.42895442359249325</v>
      </c>
      <c r="AL16" s="155">
        <f t="shared" si="17"/>
        <v>0.42895442359249325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2026-07-29T10:36:25Z</dcterms:modified>
</cp:coreProperties>
</file>